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Win 11\Documents\"/>
    </mc:Choice>
  </mc:AlternateContent>
  <xr:revisionPtr revIDLastSave="0" documentId="13_ncr:1_{943C0662-E063-4A74-A10E-FF7CAF0220FB}" xr6:coauthVersionLast="47" xr6:coauthVersionMax="47" xr10:uidLastSave="{00000000-0000-0000-0000-000000000000}"/>
  <bookViews>
    <workbookView xWindow="-108" yWindow="-108" windowWidth="23256" windowHeight="13896" activeTab="2" xr2:uid="{898BC839-F2CA-4348-948C-D75AD4BD2CFC}"/>
  </bookViews>
  <sheets>
    <sheet name="Pivot Table" sheetId="3" r:id="rId1"/>
    <sheet name="Data" sheetId="1" r:id="rId2"/>
    <sheet name="Dashboard" sheetId="4" r:id="rId3"/>
  </sheets>
  <definedNames>
    <definedName name="_xlchart.v5.0" hidden="1">'Pivot Table'!$Q$8</definedName>
    <definedName name="_xlchart.v5.1" hidden="1">'Pivot Table'!$Q$9:$Q$25</definedName>
    <definedName name="_xlchart.v5.2" hidden="1">'Pivot Table'!$R$8</definedName>
    <definedName name="_xlchart.v5.3" hidden="1">'Pivot Table'!$R$9:$R$25</definedName>
    <definedName name="_xlchart.v5.4" hidden="1">'Pivot Table'!$Q$8</definedName>
    <definedName name="_xlchart.v5.5" hidden="1">'Pivot Table'!$Q$9:$Q$25</definedName>
    <definedName name="_xlchart.v5.6" hidden="1">'Pivot Table'!$R$8</definedName>
    <definedName name="_xlchart.v5.7" hidden="1">'Pivot Table'!$R$9:$R$25</definedName>
    <definedName name="age">#REF!</definedName>
    <definedName name="count">#REF!</definedName>
    <definedName name="Slicer_Country">#N/A</definedName>
    <definedName name="Slicer_Month_quarter">#N/A</definedName>
    <definedName name="Slicer_Product_Category">#N/A</definedName>
    <definedName name="worth">#REF!</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9" i="3" l="1"/>
  <c r="R10" i="3"/>
  <c r="R11" i="3"/>
  <c r="R12" i="3"/>
  <c r="R13" i="3"/>
  <c r="R14" i="3"/>
  <c r="R15" i="3"/>
  <c r="R16" i="3"/>
  <c r="R17" i="3"/>
  <c r="R18" i="3"/>
  <c r="R19" i="3"/>
  <c r="R20" i="3"/>
  <c r="R21" i="3"/>
  <c r="R22" i="3"/>
  <c r="R23" i="3"/>
  <c r="R24" i="3"/>
  <c r="R25" i="3"/>
  <c r="R8" i="3"/>
  <c r="Q9" i="3"/>
  <c r="Q10" i="3"/>
  <c r="Q11" i="3"/>
  <c r="Q12" i="3"/>
  <c r="Q13" i="3"/>
  <c r="Q14" i="3"/>
  <c r="Q15" i="3"/>
  <c r="Q16" i="3"/>
  <c r="Q17" i="3"/>
  <c r="Q18" i="3"/>
  <c r="Q19" i="3"/>
  <c r="Q20" i="3"/>
  <c r="Q21" i="3"/>
  <c r="Q22" i="3"/>
  <c r="Q23" i="3"/>
  <c r="Q24" i="3"/>
  <c r="Q25" i="3"/>
  <c r="Q8" i="3"/>
  <c r="D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S2707" i="1" s="1"/>
  <c r="T2707" i="1" s="1"/>
  <c r="R2706" i="1"/>
  <c r="Q2706" i="1"/>
  <c r="S2706" i="1" s="1"/>
  <c r="T2706" i="1" s="1"/>
  <c r="R2705" i="1"/>
  <c r="Q2705" i="1"/>
  <c r="S2705" i="1" s="1"/>
  <c r="T2705" i="1" s="1"/>
  <c r="R2704" i="1"/>
  <c r="Q2704" i="1"/>
  <c r="R2703" i="1"/>
  <c r="Q2703" i="1"/>
  <c r="R2702" i="1"/>
  <c r="Q2702" i="1"/>
  <c r="R2701" i="1"/>
  <c r="Q2701" i="1"/>
  <c r="S2701" i="1" s="1"/>
  <c r="T2701" i="1" s="1"/>
  <c r="R2700" i="1"/>
  <c r="Q2700" i="1"/>
  <c r="S2700" i="1" s="1"/>
  <c r="T2700" i="1" s="1"/>
  <c r="R2699" i="1"/>
  <c r="Q2699" i="1"/>
  <c r="S2699" i="1" s="1"/>
  <c r="T2699" i="1" s="1"/>
  <c r="R2698" i="1"/>
  <c r="Q2698" i="1"/>
  <c r="R2697" i="1"/>
  <c r="Q2697" i="1"/>
  <c r="R2696" i="1"/>
  <c r="Q2696" i="1"/>
  <c r="R2695" i="1"/>
  <c r="Q2695" i="1"/>
  <c r="S2695" i="1" s="1"/>
  <c r="T2695" i="1" s="1"/>
  <c r="R2694" i="1"/>
  <c r="Q2694" i="1"/>
  <c r="S2694" i="1" s="1"/>
  <c r="T2694" i="1" s="1"/>
  <c r="R2693" i="1"/>
  <c r="Q2693" i="1"/>
  <c r="S2693" i="1" s="1"/>
  <c r="T2693" i="1" s="1"/>
  <c r="R2692" i="1"/>
  <c r="Q2692" i="1"/>
  <c r="R2691" i="1"/>
  <c r="Q2691" i="1"/>
  <c r="R2690" i="1"/>
  <c r="Q2690" i="1"/>
  <c r="R2689" i="1"/>
  <c r="Q2689" i="1"/>
  <c r="S2689" i="1" s="1"/>
  <c r="T2689" i="1" s="1"/>
  <c r="R2688" i="1"/>
  <c r="Q2688" i="1"/>
  <c r="S2688" i="1" s="1"/>
  <c r="T2688" i="1" s="1"/>
  <c r="R2687" i="1"/>
  <c r="Q2687" i="1"/>
  <c r="S2687" i="1" s="1"/>
  <c r="T2687" i="1" s="1"/>
  <c r="R2686" i="1"/>
  <c r="Q2686" i="1"/>
  <c r="R2685" i="1"/>
  <c r="Q2685" i="1"/>
  <c r="R2684" i="1"/>
  <c r="Q2684" i="1"/>
  <c r="R2683" i="1"/>
  <c r="Q2683" i="1"/>
  <c r="S2683" i="1" s="1"/>
  <c r="T2683" i="1" s="1"/>
  <c r="R2682" i="1"/>
  <c r="Q2682" i="1"/>
  <c r="S2682" i="1" s="1"/>
  <c r="T2682" i="1" s="1"/>
  <c r="R2681" i="1"/>
  <c r="Q2681" i="1"/>
  <c r="S2681" i="1" s="1"/>
  <c r="T2681" i="1" s="1"/>
  <c r="R2680" i="1"/>
  <c r="Q2680" i="1"/>
  <c r="R2679" i="1"/>
  <c r="Q2679" i="1"/>
  <c r="R2678" i="1"/>
  <c r="Q2678" i="1"/>
  <c r="R2677" i="1"/>
  <c r="Q2677" i="1"/>
  <c r="S2677" i="1" s="1"/>
  <c r="T2677" i="1" s="1"/>
  <c r="R2676" i="1"/>
  <c r="Q2676" i="1"/>
  <c r="S2676" i="1" s="1"/>
  <c r="T2676" i="1" s="1"/>
  <c r="R2675" i="1"/>
  <c r="Q2675" i="1"/>
  <c r="S2675" i="1" s="1"/>
  <c r="T2675" i="1" s="1"/>
  <c r="R2674" i="1"/>
  <c r="Q2674" i="1"/>
  <c r="R2673" i="1"/>
  <c r="Q2673" i="1"/>
  <c r="R2672" i="1"/>
  <c r="Q2672" i="1"/>
  <c r="R2671" i="1"/>
  <c r="Q2671" i="1"/>
  <c r="S2671" i="1" s="1"/>
  <c r="T2671" i="1" s="1"/>
  <c r="R2670" i="1"/>
  <c r="Q2670" i="1"/>
  <c r="S2670" i="1" s="1"/>
  <c r="T2670" i="1" s="1"/>
  <c r="R2669" i="1"/>
  <c r="Q2669" i="1"/>
  <c r="S2669" i="1" s="1"/>
  <c r="T2669" i="1" s="1"/>
  <c r="R2668" i="1"/>
  <c r="Q2668" i="1"/>
  <c r="R2667" i="1"/>
  <c r="Q2667" i="1"/>
  <c r="R2666" i="1"/>
  <c r="Q2666" i="1"/>
  <c r="R2665" i="1"/>
  <c r="Q2665" i="1"/>
  <c r="S2665" i="1" s="1"/>
  <c r="T2665" i="1" s="1"/>
  <c r="R2664" i="1"/>
  <c r="Q2664" i="1"/>
  <c r="S2664" i="1" s="1"/>
  <c r="T2664" i="1" s="1"/>
  <c r="R2663" i="1"/>
  <c r="Q2663" i="1"/>
  <c r="S2663" i="1" s="1"/>
  <c r="T2663" i="1" s="1"/>
  <c r="R2662" i="1"/>
  <c r="Q2662" i="1"/>
  <c r="R2661" i="1"/>
  <c r="Q2661" i="1"/>
  <c r="R2660" i="1"/>
  <c r="Q2660" i="1"/>
  <c r="R2659" i="1"/>
  <c r="Q2659" i="1"/>
  <c r="S2659" i="1" s="1"/>
  <c r="T2659" i="1" s="1"/>
  <c r="R2658" i="1"/>
  <c r="Q2658" i="1"/>
  <c r="S2658" i="1" s="1"/>
  <c r="T2658" i="1" s="1"/>
  <c r="R2657" i="1"/>
  <c r="Q2657" i="1"/>
  <c r="S2657" i="1" s="1"/>
  <c r="T2657" i="1" s="1"/>
  <c r="R2656" i="1"/>
  <c r="Q2656" i="1"/>
  <c r="R2655" i="1"/>
  <c r="Q2655" i="1"/>
  <c r="R2654" i="1"/>
  <c r="Q2654" i="1"/>
  <c r="R2653" i="1"/>
  <c r="Q2653" i="1"/>
  <c r="S2653" i="1" s="1"/>
  <c r="T2653" i="1" s="1"/>
  <c r="R2652" i="1"/>
  <c r="Q2652" i="1"/>
  <c r="S2652" i="1" s="1"/>
  <c r="T2652" i="1" s="1"/>
  <c r="R2651" i="1"/>
  <c r="Q2651" i="1"/>
  <c r="S2651" i="1" s="1"/>
  <c r="T2651" i="1" s="1"/>
  <c r="R2650" i="1"/>
  <c r="Q2650" i="1"/>
  <c r="R2649" i="1"/>
  <c r="Q2649" i="1"/>
  <c r="R2648" i="1"/>
  <c r="Q2648" i="1"/>
  <c r="R2647" i="1"/>
  <c r="Q2647" i="1"/>
  <c r="S2647" i="1" s="1"/>
  <c r="T2647" i="1" s="1"/>
  <c r="R2646" i="1"/>
  <c r="Q2646" i="1"/>
  <c r="R2645" i="1"/>
  <c r="Q2645" i="1"/>
  <c r="S2645" i="1" s="1"/>
  <c r="T2645" i="1" s="1"/>
  <c r="R2644" i="1"/>
  <c r="Q2644" i="1"/>
  <c r="R2643" i="1"/>
  <c r="Q2643" i="1"/>
  <c r="R2642" i="1"/>
  <c r="Q2642" i="1"/>
  <c r="R2641" i="1"/>
  <c r="Q2641" i="1"/>
  <c r="S2641" i="1" s="1"/>
  <c r="T2641" i="1" s="1"/>
  <c r="R2640" i="1"/>
  <c r="Q2640" i="1"/>
  <c r="S2640" i="1" s="1"/>
  <c r="T2640" i="1" s="1"/>
  <c r="R2639" i="1"/>
  <c r="Q2639" i="1"/>
  <c r="S2639" i="1" s="1"/>
  <c r="T2639" i="1" s="1"/>
  <c r="R2638" i="1"/>
  <c r="Q2638" i="1"/>
  <c r="R2637" i="1"/>
  <c r="Q2637" i="1"/>
  <c r="R2636" i="1"/>
  <c r="Q2636" i="1"/>
  <c r="R2635" i="1"/>
  <c r="Q2635" i="1"/>
  <c r="S2635" i="1" s="1"/>
  <c r="T2635" i="1" s="1"/>
  <c r="R2634" i="1"/>
  <c r="Q2634" i="1"/>
  <c r="S2634" i="1" s="1"/>
  <c r="T2634" i="1" s="1"/>
  <c r="R2633" i="1"/>
  <c r="Q2633" i="1"/>
  <c r="S2633" i="1" s="1"/>
  <c r="T2633" i="1" s="1"/>
  <c r="R2632" i="1"/>
  <c r="Q2632" i="1"/>
  <c r="R2631" i="1"/>
  <c r="Q2631" i="1"/>
  <c r="R2630" i="1"/>
  <c r="Q2630" i="1"/>
  <c r="R2629" i="1"/>
  <c r="Q2629" i="1"/>
  <c r="S2629" i="1" s="1"/>
  <c r="T2629" i="1" s="1"/>
  <c r="R2628" i="1"/>
  <c r="Q2628" i="1"/>
  <c r="S2628" i="1" s="1"/>
  <c r="T2628" i="1" s="1"/>
  <c r="R2627" i="1"/>
  <c r="Q2627" i="1"/>
  <c r="S2627" i="1" s="1"/>
  <c r="T2627" i="1" s="1"/>
  <c r="R2626" i="1"/>
  <c r="Q2626" i="1"/>
  <c r="R2625" i="1"/>
  <c r="Q2625" i="1"/>
  <c r="R2624" i="1"/>
  <c r="Q2624" i="1"/>
  <c r="R2623" i="1"/>
  <c r="Q2623" i="1"/>
  <c r="S2623" i="1" s="1"/>
  <c r="T2623" i="1" s="1"/>
  <c r="R2622" i="1"/>
  <c r="Q2622" i="1"/>
  <c r="S2622" i="1" s="1"/>
  <c r="T2622" i="1" s="1"/>
  <c r="R2621" i="1"/>
  <c r="Q2621" i="1"/>
  <c r="S2621" i="1" s="1"/>
  <c r="T2621" i="1" s="1"/>
  <c r="R2620" i="1"/>
  <c r="Q2620" i="1"/>
  <c r="R2619" i="1"/>
  <c r="Q2619" i="1"/>
  <c r="R2618" i="1"/>
  <c r="Q2618" i="1"/>
  <c r="R2617" i="1"/>
  <c r="Q2617" i="1"/>
  <c r="S2617" i="1" s="1"/>
  <c r="T2617" i="1" s="1"/>
  <c r="R2616" i="1"/>
  <c r="Q2616" i="1"/>
  <c r="S2616" i="1" s="1"/>
  <c r="T2616" i="1" s="1"/>
  <c r="R2615" i="1"/>
  <c r="Q2615" i="1"/>
  <c r="S2615" i="1" s="1"/>
  <c r="T2615" i="1" s="1"/>
  <c r="R2614" i="1"/>
  <c r="Q2614" i="1"/>
  <c r="R2613" i="1"/>
  <c r="Q2613" i="1"/>
  <c r="R2612" i="1"/>
  <c r="Q2612" i="1"/>
  <c r="R2611" i="1"/>
  <c r="Q2611" i="1"/>
  <c r="S2611" i="1" s="1"/>
  <c r="T2611" i="1" s="1"/>
  <c r="R2610" i="1"/>
  <c r="Q2610" i="1"/>
  <c r="R2609" i="1"/>
  <c r="Q2609" i="1"/>
  <c r="S2609" i="1" s="1"/>
  <c r="T2609" i="1" s="1"/>
  <c r="R2608" i="1"/>
  <c r="Q2608" i="1"/>
  <c r="R2607" i="1"/>
  <c r="Q2607" i="1"/>
  <c r="R2606" i="1"/>
  <c r="Q2606" i="1"/>
  <c r="R2605" i="1"/>
  <c r="Q2605" i="1"/>
  <c r="S2605" i="1" s="1"/>
  <c r="T2605" i="1" s="1"/>
  <c r="R2604" i="1"/>
  <c r="Q2604" i="1"/>
  <c r="S2604" i="1" s="1"/>
  <c r="T2604" i="1" s="1"/>
  <c r="R2603" i="1"/>
  <c r="Q2603" i="1"/>
  <c r="R2602" i="1"/>
  <c r="Q2602" i="1"/>
  <c r="R2601" i="1"/>
  <c r="Q2601" i="1"/>
  <c r="R2600" i="1"/>
  <c r="Q2600" i="1"/>
  <c r="R2599" i="1"/>
  <c r="Q2599" i="1"/>
  <c r="S2599" i="1" s="1"/>
  <c r="T2599" i="1" s="1"/>
  <c r="R2598" i="1"/>
  <c r="Q2598" i="1"/>
  <c r="S2598" i="1" s="1"/>
  <c r="T2598" i="1" s="1"/>
  <c r="R2597" i="1"/>
  <c r="Q2597" i="1"/>
  <c r="S2597" i="1" s="1"/>
  <c r="T2597" i="1" s="1"/>
  <c r="R2596" i="1"/>
  <c r="Q2596" i="1"/>
  <c r="R2595" i="1"/>
  <c r="Q2595" i="1"/>
  <c r="R2594" i="1"/>
  <c r="Q2594" i="1"/>
  <c r="R2593" i="1"/>
  <c r="Q2593" i="1"/>
  <c r="S2593" i="1" s="1"/>
  <c r="T2593" i="1" s="1"/>
  <c r="R2592" i="1"/>
  <c r="Q2592" i="1"/>
  <c r="S2592" i="1" s="1"/>
  <c r="T2592" i="1" s="1"/>
  <c r="R2591" i="1"/>
  <c r="Q2591" i="1"/>
  <c r="S2591" i="1" s="1"/>
  <c r="T2591" i="1" s="1"/>
  <c r="R2590" i="1"/>
  <c r="Q2590" i="1"/>
  <c r="R2589" i="1"/>
  <c r="Q2589" i="1"/>
  <c r="R2588" i="1"/>
  <c r="Q2588" i="1"/>
  <c r="R2587" i="1"/>
  <c r="Q2587" i="1"/>
  <c r="S2587" i="1" s="1"/>
  <c r="T2587" i="1" s="1"/>
  <c r="R2586" i="1"/>
  <c r="Q2586" i="1"/>
  <c r="R2585" i="1"/>
  <c r="Q2585" i="1"/>
  <c r="S2585" i="1" s="1"/>
  <c r="T2585" i="1" s="1"/>
  <c r="R2584" i="1"/>
  <c r="Q2584" i="1"/>
  <c r="R2583" i="1"/>
  <c r="Q2583" i="1"/>
  <c r="R2582" i="1"/>
  <c r="Q2582" i="1"/>
  <c r="R2581" i="1"/>
  <c r="Q2581" i="1"/>
  <c r="R2580" i="1"/>
  <c r="Q2580" i="1"/>
  <c r="S2580" i="1" s="1"/>
  <c r="T2580" i="1" s="1"/>
  <c r="R2579" i="1"/>
  <c r="Q2579" i="1"/>
  <c r="S2579" i="1" s="1"/>
  <c r="T2579" i="1" s="1"/>
  <c r="R2578" i="1"/>
  <c r="Q2578" i="1"/>
  <c r="R2577" i="1"/>
  <c r="Q2577" i="1"/>
  <c r="R2576" i="1"/>
  <c r="Q2576" i="1"/>
  <c r="R2575" i="1"/>
  <c r="Q2575" i="1"/>
  <c r="S2575" i="1" s="1"/>
  <c r="T2575" i="1" s="1"/>
  <c r="R2574" i="1"/>
  <c r="Q2574" i="1"/>
  <c r="S2574" i="1" s="1"/>
  <c r="T2574" i="1" s="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R2564" i="1"/>
  <c r="Q2564" i="1"/>
  <c r="R2563" i="1"/>
  <c r="Q2563" i="1"/>
  <c r="S2563" i="1" s="1"/>
  <c r="T2563" i="1" s="1"/>
  <c r="R2562" i="1"/>
  <c r="Q2562" i="1"/>
  <c r="R2561" i="1"/>
  <c r="Q2561" i="1"/>
  <c r="S2561" i="1" s="1"/>
  <c r="T2561" i="1" s="1"/>
  <c r="R2560" i="1"/>
  <c r="Q2560" i="1"/>
  <c r="R2559" i="1"/>
  <c r="Q2559" i="1"/>
  <c r="R2558" i="1"/>
  <c r="Q2558" i="1"/>
  <c r="R2557" i="1"/>
  <c r="Q2557" i="1"/>
  <c r="S2557" i="1" s="1"/>
  <c r="T2557" i="1" s="1"/>
  <c r="R2556" i="1"/>
  <c r="Q2556" i="1"/>
  <c r="S2556" i="1" s="1"/>
  <c r="T2556" i="1" s="1"/>
  <c r="R2555" i="1"/>
  <c r="Q2555" i="1"/>
  <c r="S2555" i="1" s="1"/>
  <c r="T2555" i="1" s="1"/>
  <c r="R2554" i="1"/>
  <c r="Q2554" i="1"/>
  <c r="R2553" i="1"/>
  <c r="Q2553" i="1"/>
  <c r="R2552" i="1"/>
  <c r="Q2552" i="1"/>
  <c r="R2551" i="1"/>
  <c r="Q2551" i="1"/>
  <c r="S2551" i="1" s="1"/>
  <c r="T2551" i="1" s="1"/>
  <c r="R2550" i="1"/>
  <c r="Q2550" i="1"/>
  <c r="S2550" i="1" s="1"/>
  <c r="T2550" i="1" s="1"/>
  <c r="R2549" i="1"/>
  <c r="Q2549" i="1"/>
  <c r="R2548" i="1"/>
  <c r="Q2548" i="1"/>
  <c r="R2547" i="1"/>
  <c r="Q2547" i="1"/>
  <c r="R2546" i="1"/>
  <c r="Q2546" i="1"/>
  <c r="R2545" i="1"/>
  <c r="Q2545" i="1"/>
  <c r="S2545" i="1" s="1"/>
  <c r="T2545" i="1" s="1"/>
  <c r="R2544" i="1"/>
  <c r="Q2544" i="1"/>
  <c r="S2544" i="1" s="1"/>
  <c r="T2544" i="1" s="1"/>
  <c r="R2543" i="1"/>
  <c r="Q2543" i="1"/>
  <c r="S2543" i="1" s="1"/>
  <c r="T2543" i="1" s="1"/>
  <c r="R2542" i="1"/>
  <c r="Q2542" i="1"/>
  <c r="R2541" i="1"/>
  <c r="Q2541" i="1"/>
  <c r="R2540" i="1"/>
  <c r="Q2540" i="1"/>
  <c r="R2539" i="1"/>
  <c r="Q2539" i="1"/>
  <c r="S2539" i="1" s="1"/>
  <c r="T2539" i="1" s="1"/>
  <c r="R2538" i="1"/>
  <c r="Q2538" i="1"/>
  <c r="S2538" i="1" s="1"/>
  <c r="T2538" i="1" s="1"/>
  <c r="R2537" i="1"/>
  <c r="Q2537" i="1"/>
  <c r="S2537" i="1" s="1"/>
  <c r="T2537" i="1" s="1"/>
  <c r="R2536" i="1"/>
  <c r="Q2536" i="1"/>
  <c r="R2535" i="1"/>
  <c r="Q2535" i="1"/>
  <c r="R2534" i="1"/>
  <c r="Q2534" i="1"/>
  <c r="R2533" i="1"/>
  <c r="Q2533" i="1"/>
  <c r="R2532" i="1"/>
  <c r="Q2532" i="1"/>
  <c r="S2532" i="1" s="1"/>
  <c r="T2532" i="1" s="1"/>
  <c r="R2531" i="1"/>
  <c r="Q2531" i="1"/>
  <c r="S2531" i="1" s="1"/>
  <c r="T2531" i="1" s="1"/>
  <c r="R2530" i="1"/>
  <c r="Q2530" i="1"/>
  <c r="R2529" i="1"/>
  <c r="Q2529" i="1"/>
  <c r="R2528" i="1"/>
  <c r="Q2528" i="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R2516" i="1"/>
  <c r="Q2516" i="1"/>
  <c r="R2515" i="1"/>
  <c r="Q2515" i="1"/>
  <c r="S2515" i="1" s="1"/>
  <c r="T2515" i="1" s="1"/>
  <c r="R2514" i="1"/>
  <c r="Q2514" i="1"/>
  <c r="R2513" i="1"/>
  <c r="Q2513" i="1"/>
  <c r="S2513" i="1" s="1"/>
  <c r="T2513" i="1" s="1"/>
  <c r="R2512" i="1"/>
  <c r="Q2512" i="1"/>
  <c r="R2511" i="1"/>
  <c r="Q2511" i="1"/>
  <c r="R2510" i="1"/>
  <c r="Q2510" i="1"/>
  <c r="R2509" i="1"/>
  <c r="Q2509" i="1"/>
  <c r="S2509" i="1" s="1"/>
  <c r="T2509" i="1" s="1"/>
  <c r="R2508" i="1"/>
  <c r="Q2508" i="1"/>
  <c r="S2508" i="1" s="1"/>
  <c r="T2508" i="1" s="1"/>
  <c r="R2507" i="1"/>
  <c r="Q2507" i="1"/>
  <c r="S2507" i="1" s="1"/>
  <c r="T2507" i="1" s="1"/>
  <c r="R2506" i="1"/>
  <c r="Q2506" i="1"/>
  <c r="R2505" i="1"/>
  <c r="Q2505" i="1"/>
  <c r="R2504" i="1"/>
  <c r="Q2504" i="1"/>
  <c r="R2503" i="1"/>
  <c r="Q2503" i="1"/>
  <c r="S2503" i="1" s="1"/>
  <c r="T2503" i="1" s="1"/>
  <c r="R2502" i="1"/>
  <c r="Q2502" i="1"/>
  <c r="S2502" i="1" s="1"/>
  <c r="T2502" i="1" s="1"/>
  <c r="R2501" i="1"/>
  <c r="Q2501" i="1"/>
  <c r="S2501" i="1" s="1"/>
  <c r="T2501" i="1" s="1"/>
  <c r="R2500" i="1"/>
  <c r="Q2500" i="1"/>
  <c r="R2499" i="1"/>
  <c r="Q2499" i="1"/>
  <c r="R2498" i="1"/>
  <c r="Q2498" i="1"/>
  <c r="R2497" i="1"/>
  <c r="Q2497" i="1"/>
  <c r="S2497" i="1" s="1"/>
  <c r="T2497" i="1" s="1"/>
  <c r="R2496" i="1"/>
  <c r="Q2496" i="1"/>
  <c r="S2496" i="1" s="1"/>
  <c r="T2496" i="1" s="1"/>
  <c r="R2495" i="1"/>
  <c r="Q2495" i="1"/>
  <c r="S2495" i="1" s="1"/>
  <c r="T2495" i="1" s="1"/>
  <c r="R2494" i="1"/>
  <c r="Q2494" i="1"/>
  <c r="R2493" i="1"/>
  <c r="Q2493" i="1"/>
  <c r="R2492" i="1"/>
  <c r="Q2492" i="1"/>
  <c r="R2491" i="1"/>
  <c r="Q2491" i="1"/>
  <c r="R2490" i="1"/>
  <c r="Q2490" i="1"/>
  <c r="S2490" i="1" s="1"/>
  <c r="T2490" i="1" s="1"/>
  <c r="R2489" i="1"/>
  <c r="Q2489" i="1"/>
  <c r="R2488" i="1"/>
  <c r="Q2488" i="1"/>
  <c r="R2487" i="1"/>
  <c r="Q2487" i="1"/>
  <c r="R2486" i="1"/>
  <c r="Q2486" i="1"/>
  <c r="R2485" i="1"/>
  <c r="Q2485" i="1"/>
  <c r="S2485" i="1" s="1"/>
  <c r="T2485" i="1" s="1"/>
  <c r="R2484" i="1"/>
  <c r="Q2484" i="1"/>
  <c r="S2484" i="1" s="1"/>
  <c r="T2484" i="1" s="1"/>
  <c r="R2483" i="1"/>
  <c r="Q2483" i="1"/>
  <c r="R2482" i="1"/>
  <c r="Q2482" i="1"/>
  <c r="R2481" i="1"/>
  <c r="Q2481" i="1"/>
  <c r="R2480" i="1"/>
  <c r="Q2480" i="1"/>
  <c r="R2479" i="1"/>
  <c r="Q2479" i="1"/>
  <c r="S2479" i="1" s="1"/>
  <c r="T2479" i="1" s="1"/>
  <c r="R2478" i="1"/>
  <c r="Q2478" i="1"/>
  <c r="S2478" i="1" s="1"/>
  <c r="T2478" i="1" s="1"/>
  <c r="R2477" i="1"/>
  <c r="Q2477" i="1"/>
  <c r="S2477" i="1" s="1"/>
  <c r="T2477" i="1" s="1"/>
  <c r="R2476" i="1"/>
  <c r="Q2476" i="1"/>
  <c r="R2475" i="1"/>
  <c r="Q2475" i="1"/>
  <c r="R2474" i="1"/>
  <c r="Q2474" i="1"/>
  <c r="R2473" i="1"/>
  <c r="Q2473" i="1"/>
  <c r="S2473" i="1" s="1"/>
  <c r="T2473" i="1" s="1"/>
  <c r="R2472" i="1"/>
  <c r="Q2472" i="1"/>
  <c r="R2471" i="1"/>
  <c r="Q2471" i="1"/>
  <c r="S2471" i="1" s="1"/>
  <c r="T2471" i="1" s="1"/>
  <c r="R2470" i="1"/>
  <c r="Q2470" i="1"/>
  <c r="R2469" i="1"/>
  <c r="Q2469" i="1"/>
  <c r="R2468" i="1"/>
  <c r="Q2468" i="1"/>
  <c r="R2467" i="1"/>
  <c r="Q2467" i="1"/>
  <c r="S2467" i="1" s="1"/>
  <c r="T2467" i="1" s="1"/>
  <c r="R2466" i="1"/>
  <c r="Q2466" i="1"/>
  <c r="S2466" i="1" s="1"/>
  <c r="T2466" i="1" s="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R2456" i="1"/>
  <c r="Q2456" i="1"/>
  <c r="R2455" i="1"/>
  <c r="Q2455" i="1"/>
  <c r="R2454" i="1"/>
  <c r="Q2454" i="1"/>
  <c r="S2454" i="1" s="1"/>
  <c r="T2454" i="1" s="1"/>
  <c r="R2453" i="1"/>
  <c r="Q2453" i="1"/>
  <c r="S2453" i="1" s="1"/>
  <c r="T2453" i="1" s="1"/>
  <c r="R2452" i="1"/>
  <c r="Q2452" i="1"/>
  <c r="R2451" i="1"/>
  <c r="Q2451" i="1"/>
  <c r="R2450" i="1"/>
  <c r="Q2450" i="1"/>
  <c r="R2449" i="1"/>
  <c r="Q2449" i="1"/>
  <c r="R2448" i="1"/>
  <c r="Q2448" i="1"/>
  <c r="S2448" i="1" s="1"/>
  <c r="T2448" i="1" s="1"/>
  <c r="R2447" i="1"/>
  <c r="Q2447" i="1"/>
  <c r="S2447" i="1" s="1"/>
  <c r="T2447" i="1" s="1"/>
  <c r="R2446" i="1"/>
  <c r="Q2446" i="1"/>
  <c r="R2445" i="1"/>
  <c r="Q2445" i="1"/>
  <c r="R2444" i="1"/>
  <c r="Q2444" i="1"/>
  <c r="R2443" i="1"/>
  <c r="Q2443" i="1"/>
  <c r="S2443" i="1" s="1"/>
  <c r="T2443" i="1" s="1"/>
  <c r="R2442" i="1"/>
  <c r="Q2442" i="1"/>
  <c r="S2442" i="1" s="1"/>
  <c r="T2442" i="1" s="1"/>
  <c r="R2441" i="1"/>
  <c r="Q2441" i="1"/>
  <c r="R2440" i="1"/>
  <c r="Q2440" i="1"/>
  <c r="R2439" i="1"/>
  <c r="Q2439" i="1"/>
  <c r="R2438" i="1"/>
  <c r="Q2438" i="1"/>
  <c r="R2437" i="1"/>
  <c r="Q2437" i="1"/>
  <c r="R2436" i="1"/>
  <c r="Q2436" i="1"/>
  <c r="S2436" i="1" s="1"/>
  <c r="T2436" i="1" s="1"/>
  <c r="R2435" i="1"/>
  <c r="Q2435" i="1"/>
  <c r="S2435" i="1" s="1"/>
  <c r="T2435" i="1" s="1"/>
  <c r="R2434" i="1"/>
  <c r="Q2434" i="1"/>
  <c r="R2433" i="1"/>
  <c r="Q2433" i="1"/>
  <c r="R2432" i="1"/>
  <c r="Q2432" i="1"/>
  <c r="R2431" i="1"/>
  <c r="Q2431" i="1"/>
  <c r="S2431" i="1" s="1"/>
  <c r="T2431" i="1" s="1"/>
  <c r="R2430" i="1"/>
  <c r="Q2430" i="1"/>
  <c r="S2430" i="1" s="1"/>
  <c r="T2430" i="1" s="1"/>
  <c r="R2429" i="1"/>
  <c r="Q2429" i="1"/>
  <c r="S2429" i="1" s="1"/>
  <c r="T2429" i="1" s="1"/>
  <c r="R2428" i="1"/>
  <c r="Q2428" i="1"/>
  <c r="R2427" i="1"/>
  <c r="Q2427" i="1"/>
  <c r="R2426" i="1"/>
  <c r="Q2426" i="1"/>
  <c r="R2425" i="1"/>
  <c r="Q2425" i="1"/>
  <c r="R2424" i="1"/>
  <c r="Q2424" i="1"/>
  <c r="R2423" i="1"/>
  <c r="Q2423" i="1"/>
  <c r="R2422" i="1"/>
  <c r="Q2422" i="1"/>
  <c r="R2421" i="1"/>
  <c r="Q2421" i="1"/>
  <c r="R2420" i="1"/>
  <c r="Q2420" i="1"/>
  <c r="R2419" i="1"/>
  <c r="Q2419" i="1"/>
  <c r="S2419" i="1" s="1"/>
  <c r="T2419" i="1" s="1"/>
  <c r="R2418" i="1"/>
  <c r="Q2418" i="1"/>
  <c r="S2418" i="1" s="1"/>
  <c r="T2418" i="1" s="1"/>
  <c r="R2417" i="1"/>
  <c r="Q2417" i="1"/>
  <c r="S2417" i="1" s="1"/>
  <c r="T2417" i="1" s="1"/>
  <c r="R2416" i="1"/>
  <c r="Q2416" i="1"/>
  <c r="R2415" i="1"/>
  <c r="Q2415" i="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S2406" i="1" s="1"/>
  <c r="T2406" i="1" s="1"/>
  <c r="R2405" i="1"/>
  <c r="Q2405" i="1"/>
  <c r="S2405" i="1" s="1"/>
  <c r="T2405" i="1" s="1"/>
  <c r="R2404" i="1"/>
  <c r="Q2404" i="1"/>
  <c r="R2403" i="1"/>
  <c r="Q2403" i="1"/>
  <c r="R2402" i="1"/>
  <c r="Q2402" i="1"/>
  <c r="R2401" i="1"/>
  <c r="Q2401" i="1"/>
  <c r="S2401" i="1" s="1"/>
  <c r="T2401" i="1" s="1"/>
  <c r="R2400" i="1"/>
  <c r="Q2400" i="1"/>
  <c r="S2400" i="1" s="1"/>
  <c r="T2400" i="1" s="1"/>
  <c r="R2399" i="1"/>
  <c r="Q2399" i="1"/>
  <c r="S2399" i="1" s="1"/>
  <c r="T2399" i="1" s="1"/>
  <c r="R2398" i="1"/>
  <c r="Q2398" i="1"/>
  <c r="R2397" i="1"/>
  <c r="Q2397" i="1"/>
  <c r="R2396" i="1"/>
  <c r="Q2396" i="1"/>
  <c r="R2395" i="1"/>
  <c r="Q2395" i="1"/>
  <c r="S2395" i="1" s="1"/>
  <c r="T2395" i="1" s="1"/>
  <c r="R2394" i="1"/>
  <c r="Q2394" i="1"/>
  <c r="S2394" i="1" s="1"/>
  <c r="T2394" i="1" s="1"/>
  <c r="R2393" i="1"/>
  <c r="Q2393" i="1"/>
  <c r="S2393" i="1" s="1"/>
  <c r="T2393" i="1" s="1"/>
  <c r="R2392" i="1"/>
  <c r="Q2392" i="1"/>
  <c r="R2391" i="1"/>
  <c r="Q2391" i="1"/>
  <c r="R2390" i="1"/>
  <c r="Q2390" i="1"/>
  <c r="R2389" i="1"/>
  <c r="Q2389" i="1"/>
  <c r="S2389" i="1" s="1"/>
  <c r="T2389" i="1" s="1"/>
  <c r="R2388" i="1"/>
  <c r="Q2388" i="1"/>
  <c r="S2388" i="1" s="1"/>
  <c r="T2388" i="1" s="1"/>
  <c r="R2387" i="1"/>
  <c r="Q2387" i="1"/>
  <c r="S2387" i="1" s="1"/>
  <c r="T2387" i="1" s="1"/>
  <c r="R2386" i="1"/>
  <c r="Q2386" i="1"/>
  <c r="R2385" i="1"/>
  <c r="Q2385" i="1"/>
  <c r="R2384" i="1"/>
  <c r="Q2384" i="1"/>
  <c r="R2383" i="1"/>
  <c r="Q2383" i="1"/>
  <c r="S2383" i="1" s="1"/>
  <c r="T2383" i="1" s="1"/>
  <c r="R2382" i="1"/>
  <c r="Q2382" i="1"/>
  <c r="S2382" i="1" s="1"/>
  <c r="T2382" i="1" s="1"/>
  <c r="R2381" i="1"/>
  <c r="Q2381" i="1"/>
  <c r="S2381" i="1" s="1"/>
  <c r="T2381" i="1" s="1"/>
  <c r="R2380" i="1"/>
  <c r="Q2380" i="1"/>
  <c r="R2379" i="1"/>
  <c r="Q2379" i="1"/>
  <c r="R2378" i="1"/>
  <c r="Q2378" i="1"/>
  <c r="R2377" i="1"/>
  <c r="Q2377" i="1"/>
  <c r="S2377" i="1" s="1"/>
  <c r="T2377" i="1" s="1"/>
  <c r="R2376" i="1"/>
  <c r="Q2376" i="1"/>
  <c r="S2376" i="1" s="1"/>
  <c r="T2376" i="1" s="1"/>
  <c r="R2375" i="1"/>
  <c r="Q2375" i="1"/>
  <c r="S2375" i="1" s="1"/>
  <c r="T2375" i="1" s="1"/>
  <c r="R2374" i="1"/>
  <c r="Q2374" i="1"/>
  <c r="R2373" i="1"/>
  <c r="Q2373" i="1"/>
  <c r="R2372" i="1"/>
  <c r="Q2372" i="1"/>
  <c r="R2371" i="1"/>
  <c r="Q2371" i="1"/>
  <c r="S2371" i="1" s="1"/>
  <c r="T2371" i="1" s="1"/>
  <c r="R2370" i="1"/>
  <c r="Q2370" i="1"/>
  <c r="S2370" i="1" s="1"/>
  <c r="T2370" i="1" s="1"/>
  <c r="R2369" i="1"/>
  <c r="Q2369" i="1"/>
  <c r="S2369" i="1" s="1"/>
  <c r="T2369" i="1" s="1"/>
  <c r="R2368" i="1"/>
  <c r="Q2368" i="1"/>
  <c r="R2367" i="1"/>
  <c r="Q2367" i="1"/>
  <c r="R2366" i="1"/>
  <c r="Q2366" i="1"/>
  <c r="R2365" i="1"/>
  <c r="Q2365" i="1"/>
  <c r="S2365" i="1" s="1"/>
  <c r="T2365" i="1" s="1"/>
  <c r="R2364" i="1"/>
  <c r="Q2364" i="1"/>
  <c r="S2364" i="1" s="1"/>
  <c r="T2364" i="1" s="1"/>
  <c r="R2363" i="1"/>
  <c r="Q2363" i="1"/>
  <c r="S2363" i="1" s="1"/>
  <c r="T2363" i="1" s="1"/>
  <c r="R2362" i="1"/>
  <c r="Q2362" i="1"/>
  <c r="R2361" i="1"/>
  <c r="Q2361" i="1"/>
  <c r="R2360" i="1"/>
  <c r="Q2360" i="1"/>
  <c r="R2359" i="1"/>
  <c r="Q2359" i="1"/>
  <c r="S2359" i="1" s="1"/>
  <c r="T2359" i="1" s="1"/>
  <c r="R2358" i="1"/>
  <c r="Q2358" i="1"/>
  <c r="S2358" i="1" s="1"/>
  <c r="T2358" i="1" s="1"/>
  <c r="R2357" i="1"/>
  <c r="Q2357" i="1"/>
  <c r="S2357" i="1" s="1"/>
  <c r="T2357" i="1" s="1"/>
  <c r="R2356" i="1"/>
  <c r="Q2356" i="1"/>
  <c r="R2355" i="1"/>
  <c r="Q2355" i="1"/>
  <c r="R2354" i="1"/>
  <c r="Q2354" i="1"/>
  <c r="R2353" i="1"/>
  <c r="Q2353" i="1"/>
  <c r="R2352" i="1"/>
  <c r="Q2352" i="1"/>
  <c r="S2352" i="1" s="1"/>
  <c r="T2352" i="1" s="1"/>
  <c r="R2351" i="1"/>
  <c r="Q2351" i="1"/>
  <c r="S2351" i="1" s="1"/>
  <c r="T2351" i="1" s="1"/>
  <c r="R2350" i="1"/>
  <c r="Q2350" i="1"/>
  <c r="R2349" i="1"/>
  <c r="Q2349" i="1"/>
  <c r="R2348" i="1"/>
  <c r="Q2348" i="1"/>
  <c r="R2347" i="1"/>
  <c r="Q2347" i="1"/>
  <c r="S2347" i="1" s="1"/>
  <c r="T2347" i="1" s="1"/>
  <c r="R2346" i="1"/>
  <c r="Q2346" i="1"/>
  <c r="S2346" i="1" s="1"/>
  <c r="T2346" i="1" s="1"/>
  <c r="R2345" i="1"/>
  <c r="Q2345" i="1"/>
  <c r="S2345" i="1" s="1"/>
  <c r="T2345" i="1" s="1"/>
  <c r="R2344" i="1"/>
  <c r="Q2344" i="1"/>
  <c r="R2343" i="1"/>
  <c r="Q2343" i="1"/>
  <c r="R2342" i="1"/>
  <c r="Q2342" i="1"/>
  <c r="R2341" i="1"/>
  <c r="Q2341" i="1"/>
  <c r="S2341" i="1" s="1"/>
  <c r="T2341" i="1" s="1"/>
  <c r="R2340" i="1"/>
  <c r="Q2340" i="1"/>
  <c r="S2340" i="1" s="1"/>
  <c r="T2340" i="1" s="1"/>
  <c r="R2339" i="1"/>
  <c r="Q2339" i="1"/>
  <c r="S2339" i="1" s="1"/>
  <c r="T2339" i="1" s="1"/>
  <c r="R2338" i="1"/>
  <c r="Q2338" i="1"/>
  <c r="R2337" i="1"/>
  <c r="Q2337" i="1"/>
  <c r="R2336" i="1"/>
  <c r="Q2336" i="1"/>
  <c r="R2335" i="1"/>
  <c r="Q2335" i="1"/>
  <c r="S2335" i="1" s="1"/>
  <c r="T2335" i="1" s="1"/>
  <c r="R2334" i="1"/>
  <c r="Q2334" i="1"/>
  <c r="S2334" i="1" s="1"/>
  <c r="T2334" i="1" s="1"/>
  <c r="R2333" i="1"/>
  <c r="Q2333" i="1"/>
  <c r="S2333" i="1" s="1"/>
  <c r="T2333" i="1" s="1"/>
  <c r="R2332" i="1"/>
  <c r="Q2332" i="1"/>
  <c r="R2331" i="1"/>
  <c r="Q2331" i="1"/>
  <c r="R2330" i="1"/>
  <c r="Q2330" i="1"/>
  <c r="R2329" i="1"/>
  <c r="Q2329" i="1"/>
  <c r="S2329" i="1" s="1"/>
  <c r="T2329" i="1" s="1"/>
  <c r="R2328" i="1"/>
  <c r="Q2328" i="1"/>
  <c r="R2327" i="1"/>
  <c r="Q2327" i="1"/>
  <c r="S2327" i="1" s="1"/>
  <c r="T2327" i="1" s="1"/>
  <c r="R2326" i="1"/>
  <c r="Q2326" i="1"/>
  <c r="R2325" i="1"/>
  <c r="Q2325" i="1"/>
  <c r="R2324" i="1"/>
  <c r="Q2324" i="1"/>
  <c r="R2323" i="1"/>
  <c r="Q2323" i="1"/>
  <c r="S2323" i="1" s="1"/>
  <c r="T2323" i="1" s="1"/>
  <c r="R2322" i="1"/>
  <c r="Q2322" i="1"/>
  <c r="S2322" i="1" s="1"/>
  <c r="T2322" i="1" s="1"/>
  <c r="R2321" i="1"/>
  <c r="Q2321" i="1"/>
  <c r="S2321" i="1" s="1"/>
  <c r="T2321" i="1" s="1"/>
  <c r="R2320" i="1"/>
  <c r="Q2320" i="1"/>
  <c r="R2319" i="1"/>
  <c r="Q2319" i="1"/>
  <c r="R2318" i="1"/>
  <c r="Q2318" i="1"/>
  <c r="R2317" i="1"/>
  <c r="Q2317" i="1"/>
  <c r="S2317" i="1" s="1"/>
  <c r="T2317" i="1" s="1"/>
  <c r="R2316" i="1"/>
  <c r="Q2316" i="1"/>
  <c r="S2316" i="1" s="1"/>
  <c r="T2316" i="1" s="1"/>
  <c r="R2315" i="1"/>
  <c r="Q2315" i="1"/>
  <c r="S2315" i="1" s="1"/>
  <c r="T2315" i="1" s="1"/>
  <c r="R2314" i="1"/>
  <c r="Q2314" i="1"/>
  <c r="R2313" i="1"/>
  <c r="Q2313" i="1"/>
  <c r="R2312" i="1"/>
  <c r="Q2312" i="1"/>
  <c r="R2311" i="1"/>
  <c r="Q2311" i="1"/>
  <c r="R2310" i="1"/>
  <c r="Q2310" i="1"/>
  <c r="R2309" i="1"/>
  <c r="Q2309" i="1"/>
  <c r="S2309" i="1" s="1"/>
  <c r="T2309" i="1" s="1"/>
  <c r="R2308" i="1"/>
  <c r="Q2308" i="1"/>
  <c r="R2307" i="1"/>
  <c r="Q2307" i="1"/>
  <c r="R2306" i="1"/>
  <c r="Q2306" i="1"/>
  <c r="R2305" i="1"/>
  <c r="Q2305" i="1"/>
  <c r="S2305" i="1" s="1"/>
  <c r="T2305" i="1" s="1"/>
  <c r="R2304" i="1"/>
  <c r="Q2304" i="1"/>
  <c r="S2304" i="1" s="1"/>
  <c r="T2304" i="1" s="1"/>
  <c r="R2303" i="1"/>
  <c r="Q2303" i="1"/>
  <c r="S2303" i="1" s="1"/>
  <c r="T2303" i="1" s="1"/>
  <c r="R2302" i="1"/>
  <c r="Q2302" i="1"/>
  <c r="R2301" i="1"/>
  <c r="Q2301" i="1"/>
  <c r="R2300" i="1"/>
  <c r="Q2300" i="1"/>
  <c r="R2299" i="1"/>
  <c r="Q2299" i="1"/>
  <c r="S2299" i="1" s="1"/>
  <c r="T2299" i="1" s="1"/>
  <c r="R2298" i="1"/>
  <c r="Q2298" i="1"/>
  <c r="S2298" i="1" s="1"/>
  <c r="T2298" i="1" s="1"/>
  <c r="R2297" i="1"/>
  <c r="Q2297" i="1"/>
  <c r="S2297" i="1" s="1"/>
  <c r="T2297" i="1" s="1"/>
  <c r="R2296" i="1"/>
  <c r="Q2296" i="1"/>
  <c r="R2295" i="1"/>
  <c r="Q2295" i="1"/>
  <c r="R2294" i="1"/>
  <c r="Q2294" i="1"/>
  <c r="R2293" i="1"/>
  <c r="Q2293" i="1"/>
  <c r="S2293" i="1" s="1"/>
  <c r="T2293" i="1" s="1"/>
  <c r="R2292" i="1"/>
  <c r="Q2292" i="1"/>
  <c r="R2291" i="1"/>
  <c r="Q2291" i="1"/>
  <c r="R2290" i="1"/>
  <c r="Q2290" i="1"/>
  <c r="R2289" i="1"/>
  <c r="Q2289" i="1"/>
  <c r="R2288" i="1"/>
  <c r="Q2288" i="1"/>
  <c r="R2287" i="1"/>
  <c r="Q2287" i="1"/>
  <c r="S2287" i="1" s="1"/>
  <c r="T2287" i="1" s="1"/>
  <c r="R2286" i="1"/>
  <c r="Q2286" i="1"/>
  <c r="S2286" i="1" s="1"/>
  <c r="T2286" i="1" s="1"/>
  <c r="R2285" i="1"/>
  <c r="Q2285" i="1"/>
  <c r="S2285" i="1" s="1"/>
  <c r="T2285" i="1" s="1"/>
  <c r="R2284" i="1"/>
  <c r="Q2284" i="1"/>
  <c r="R2283" i="1"/>
  <c r="Q2283" i="1"/>
  <c r="R2282" i="1"/>
  <c r="Q2282" i="1"/>
  <c r="R2281" i="1"/>
  <c r="Q2281" i="1"/>
  <c r="S2281" i="1" s="1"/>
  <c r="T2281" i="1" s="1"/>
  <c r="R2280" i="1"/>
  <c r="Q2280" i="1"/>
  <c r="S2280" i="1" s="1"/>
  <c r="T2280" i="1" s="1"/>
  <c r="R2279" i="1"/>
  <c r="Q2279" i="1"/>
  <c r="S2279" i="1" s="1"/>
  <c r="T2279" i="1" s="1"/>
  <c r="R2278" i="1"/>
  <c r="Q2278" i="1"/>
  <c r="R2277" i="1"/>
  <c r="Q2277" i="1"/>
  <c r="R2276" i="1"/>
  <c r="Q2276" i="1"/>
  <c r="R2275" i="1"/>
  <c r="Q2275" i="1"/>
  <c r="S2275" i="1" s="1"/>
  <c r="T2275" i="1" s="1"/>
  <c r="R2274" i="1"/>
  <c r="Q2274" i="1"/>
  <c r="S2274" i="1" s="1"/>
  <c r="T2274" i="1" s="1"/>
  <c r="R2273" i="1"/>
  <c r="Q2273" i="1"/>
  <c r="S2273" i="1" s="1"/>
  <c r="T2273" i="1" s="1"/>
  <c r="R2272" i="1"/>
  <c r="Q2272" i="1"/>
  <c r="R2271" i="1"/>
  <c r="Q2271" i="1"/>
  <c r="R2270" i="1"/>
  <c r="Q2270" i="1"/>
  <c r="R2269" i="1"/>
  <c r="Q2269" i="1"/>
  <c r="S2269" i="1" s="1"/>
  <c r="T2269" i="1" s="1"/>
  <c r="R2268" i="1"/>
  <c r="Q2268" i="1"/>
  <c r="S2268" i="1" s="1"/>
  <c r="T2268" i="1" s="1"/>
  <c r="R2267" i="1"/>
  <c r="Q2267" i="1"/>
  <c r="S2267" i="1" s="1"/>
  <c r="T2267" i="1" s="1"/>
  <c r="R2266" i="1"/>
  <c r="Q2266" i="1"/>
  <c r="R2265" i="1"/>
  <c r="Q2265" i="1"/>
  <c r="R2264" i="1"/>
  <c r="Q2264" i="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S2256" i="1" s="1"/>
  <c r="T2256" i="1" s="1"/>
  <c r="R2255" i="1"/>
  <c r="Q2255" i="1"/>
  <c r="S2255" i="1" s="1"/>
  <c r="T2255" i="1" s="1"/>
  <c r="R2254" i="1"/>
  <c r="Q2254" i="1"/>
  <c r="R2253" i="1"/>
  <c r="Q2253" i="1"/>
  <c r="R2252" i="1"/>
  <c r="Q2252" i="1"/>
  <c r="R2251" i="1"/>
  <c r="Q2251" i="1"/>
  <c r="S2251" i="1" s="1"/>
  <c r="T2251" i="1" s="1"/>
  <c r="R2250" i="1"/>
  <c r="Q2250" i="1"/>
  <c r="S2250" i="1" s="1"/>
  <c r="T2250" i="1" s="1"/>
  <c r="R2249" i="1"/>
  <c r="Q2249" i="1"/>
  <c r="S2249" i="1" s="1"/>
  <c r="T2249" i="1" s="1"/>
  <c r="R2248" i="1"/>
  <c r="Q2248" i="1"/>
  <c r="R2247" i="1"/>
  <c r="Q2247" i="1"/>
  <c r="R2246" i="1"/>
  <c r="Q2246" i="1"/>
  <c r="R2245" i="1"/>
  <c r="Q2245" i="1"/>
  <c r="S2245" i="1" s="1"/>
  <c r="T2245" i="1" s="1"/>
  <c r="R2244" i="1"/>
  <c r="Q2244" i="1"/>
  <c r="R2243" i="1"/>
  <c r="Q2243" i="1"/>
  <c r="R2242" i="1"/>
  <c r="Q2242" i="1"/>
  <c r="R2241" i="1"/>
  <c r="Q2241" i="1"/>
  <c r="R2240" i="1"/>
  <c r="Q2240" i="1"/>
  <c r="R2239" i="1"/>
  <c r="Q2239" i="1"/>
  <c r="R2238" i="1"/>
  <c r="Q2238" i="1"/>
  <c r="S2238" i="1" s="1"/>
  <c r="T2238" i="1" s="1"/>
  <c r="R2237" i="1"/>
  <c r="Q2237" i="1"/>
  <c r="S2237" i="1" s="1"/>
  <c r="T2237" i="1" s="1"/>
  <c r="R2236" i="1"/>
  <c r="Q2236" i="1"/>
  <c r="R2235" i="1"/>
  <c r="Q2235" i="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S2226" i="1" s="1"/>
  <c r="T2226" i="1" s="1"/>
  <c r="R2225" i="1"/>
  <c r="Q2225" i="1"/>
  <c r="R2224" i="1"/>
  <c r="Q2224" i="1"/>
  <c r="R2223" i="1"/>
  <c r="Q2223" i="1"/>
  <c r="R2222" i="1"/>
  <c r="Q2222" i="1"/>
  <c r="R2221" i="1"/>
  <c r="Q2221" i="1"/>
  <c r="S2221" i="1" s="1"/>
  <c r="T2221" i="1" s="1"/>
  <c r="R2220" i="1"/>
  <c r="Q2220" i="1"/>
  <c r="S2220" i="1" s="1"/>
  <c r="T2220" i="1" s="1"/>
  <c r="R2219" i="1"/>
  <c r="Q2219" i="1"/>
  <c r="S2219" i="1" s="1"/>
  <c r="T2219" i="1" s="1"/>
  <c r="R2218" i="1"/>
  <c r="Q2218" i="1"/>
  <c r="R2217" i="1"/>
  <c r="Q2217" i="1"/>
  <c r="R2216" i="1"/>
  <c r="Q2216" i="1"/>
  <c r="R2215" i="1"/>
  <c r="Q2215" i="1"/>
  <c r="R2214" i="1"/>
  <c r="Q2214" i="1"/>
  <c r="S2214" i="1" s="1"/>
  <c r="T2214" i="1" s="1"/>
  <c r="R2213" i="1"/>
  <c r="Q2213" i="1"/>
  <c r="S2213" i="1" s="1"/>
  <c r="T2213" i="1" s="1"/>
  <c r="R2212" i="1"/>
  <c r="Q2212" i="1"/>
  <c r="R2211" i="1"/>
  <c r="Q2211" i="1"/>
  <c r="R2210" i="1"/>
  <c r="Q2210" i="1"/>
  <c r="R2209" i="1"/>
  <c r="Q2209" i="1"/>
  <c r="S2209" i="1" s="1"/>
  <c r="T2209" i="1" s="1"/>
  <c r="R2208" i="1"/>
  <c r="Q2208" i="1"/>
  <c r="S2208" i="1" s="1"/>
  <c r="T2208" i="1" s="1"/>
  <c r="R2207" i="1"/>
  <c r="Q2207" i="1"/>
  <c r="S2207" i="1" s="1"/>
  <c r="T2207" i="1" s="1"/>
  <c r="R2206" i="1"/>
  <c r="Q2206" i="1"/>
  <c r="R2205" i="1"/>
  <c r="Q2205" i="1"/>
  <c r="R2204" i="1"/>
  <c r="Q2204" i="1"/>
  <c r="R2203" i="1"/>
  <c r="Q2203" i="1"/>
  <c r="S2203" i="1" s="1"/>
  <c r="T2203" i="1" s="1"/>
  <c r="R2202" i="1"/>
  <c r="Q2202" i="1"/>
  <c r="S2202" i="1" s="1"/>
  <c r="T2202" i="1" s="1"/>
  <c r="R2201" i="1"/>
  <c r="Q2201" i="1"/>
  <c r="S2201" i="1" s="1"/>
  <c r="T2201" i="1" s="1"/>
  <c r="R2200" i="1"/>
  <c r="Q2200" i="1"/>
  <c r="R2199" i="1"/>
  <c r="Q2199" i="1"/>
  <c r="R2198" i="1"/>
  <c r="Q2198" i="1"/>
  <c r="R2197" i="1"/>
  <c r="Q2197" i="1"/>
  <c r="S2197" i="1" s="1"/>
  <c r="T2197" i="1" s="1"/>
  <c r="R2196" i="1"/>
  <c r="Q2196" i="1"/>
  <c r="S2196" i="1" s="1"/>
  <c r="T2196" i="1" s="1"/>
  <c r="R2195" i="1"/>
  <c r="Q2195" i="1"/>
  <c r="S2195" i="1" s="1"/>
  <c r="T2195" i="1" s="1"/>
  <c r="R2194" i="1"/>
  <c r="Q2194" i="1"/>
  <c r="R2193" i="1"/>
  <c r="Q2193" i="1"/>
  <c r="R2192" i="1"/>
  <c r="Q2192" i="1"/>
  <c r="R2191" i="1"/>
  <c r="Q2191" i="1"/>
  <c r="S2191" i="1" s="1"/>
  <c r="T2191" i="1" s="1"/>
  <c r="R2190" i="1"/>
  <c r="Q2190" i="1"/>
  <c r="S2190" i="1" s="1"/>
  <c r="T2190" i="1" s="1"/>
  <c r="R2189" i="1"/>
  <c r="Q2189" i="1"/>
  <c r="R2188" i="1"/>
  <c r="Q2188" i="1"/>
  <c r="R2187" i="1"/>
  <c r="Q2187" i="1"/>
  <c r="R2186" i="1"/>
  <c r="Q2186" i="1"/>
  <c r="R2185" i="1"/>
  <c r="Q2185" i="1"/>
  <c r="S2185" i="1" s="1"/>
  <c r="T2185" i="1" s="1"/>
  <c r="R2184" i="1"/>
  <c r="Q2184" i="1"/>
  <c r="S2184" i="1" s="1"/>
  <c r="T2184" i="1" s="1"/>
  <c r="R2183" i="1"/>
  <c r="Q2183" i="1"/>
  <c r="S2183" i="1" s="1"/>
  <c r="T2183" i="1" s="1"/>
  <c r="R2182" i="1"/>
  <c r="Q2182" i="1"/>
  <c r="R2181" i="1"/>
  <c r="Q2181" i="1"/>
  <c r="R2180" i="1"/>
  <c r="Q2180" i="1"/>
  <c r="R2179" i="1"/>
  <c r="Q2179" i="1"/>
  <c r="S2179" i="1" s="1"/>
  <c r="T2179" i="1" s="1"/>
  <c r="R2178" i="1"/>
  <c r="Q2178" i="1"/>
  <c r="S2178" i="1" s="1"/>
  <c r="T2178" i="1" s="1"/>
  <c r="R2177" i="1"/>
  <c r="Q2177" i="1"/>
  <c r="S2177" i="1" s="1"/>
  <c r="T2177" i="1" s="1"/>
  <c r="R2176" i="1"/>
  <c r="Q2176" i="1"/>
  <c r="R2175" i="1"/>
  <c r="Q2175" i="1"/>
  <c r="R2174" i="1"/>
  <c r="Q2174" i="1"/>
  <c r="R2173" i="1"/>
  <c r="Q2173" i="1"/>
  <c r="S2173" i="1" s="1"/>
  <c r="T2173" i="1" s="1"/>
  <c r="R2172" i="1"/>
  <c r="Q2172" i="1"/>
  <c r="R2171" i="1"/>
  <c r="Q2171" i="1"/>
  <c r="S2171" i="1" s="1"/>
  <c r="T2171" i="1" s="1"/>
  <c r="R2170" i="1"/>
  <c r="Q2170" i="1"/>
  <c r="R2169" i="1"/>
  <c r="Q2169" i="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R2156" i="1"/>
  <c r="Q2156" i="1"/>
  <c r="R2155" i="1"/>
  <c r="Q2155" i="1"/>
  <c r="S2155" i="1" s="1"/>
  <c r="T2155" i="1" s="1"/>
  <c r="R2154" i="1"/>
  <c r="Q2154" i="1"/>
  <c r="S2154" i="1" s="1"/>
  <c r="T2154" i="1" s="1"/>
  <c r="R2153" i="1"/>
  <c r="Q2153" i="1"/>
  <c r="S2153" i="1" s="1"/>
  <c r="T2153" i="1" s="1"/>
  <c r="R2152" i="1"/>
  <c r="Q2152" i="1"/>
  <c r="R2151" i="1"/>
  <c r="Q2151" i="1"/>
  <c r="R2150" i="1"/>
  <c r="Q2150" i="1"/>
  <c r="R2149" i="1"/>
  <c r="Q2149" i="1"/>
  <c r="S2149" i="1" s="1"/>
  <c r="T2149" i="1" s="1"/>
  <c r="R2148" i="1"/>
  <c r="Q2148" i="1"/>
  <c r="S2148" i="1" s="1"/>
  <c r="T2148" i="1" s="1"/>
  <c r="R2147" i="1"/>
  <c r="Q2147" i="1"/>
  <c r="S2147" i="1" s="1"/>
  <c r="T2147" i="1" s="1"/>
  <c r="R2146" i="1"/>
  <c r="Q2146" i="1"/>
  <c r="R2145" i="1"/>
  <c r="Q2145" i="1"/>
  <c r="R2144" i="1"/>
  <c r="Q2144" i="1"/>
  <c r="R2143" i="1"/>
  <c r="Q2143" i="1"/>
  <c r="S2143" i="1" s="1"/>
  <c r="T2143" i="1" s="1"/>
  <c r="R2142" i="1"/>
  <c r="Q2142" i="1"/>
  <c r="S2142" i="1" s="1"/>
  <c r="T2142" i="1" s="1"/>
  <c r="R2141" i="1"/>
  <c r="Q2141" i="1"/>
  <c r="S2141" i="1" s="1"/>
  <c r="T2141" i="1" s="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S2130" i="1" s="1"/>
  <c r="T2130" i="1" s="1"/>
  <c r="R2129" i="1"/>
  <c r="Q2129" i="1"/>
  <c r="S2129" i="1" s="1"/>
  <c r="T2129" i="1" s="1"/>
  <c r="R2128" i="1"/>
  <c r="Q2128" i="1"/>
  <c r="R2127" i="1"/>
  <c r="Q2127" i="1"/>
  <c r="R2126" i="1"/>
  <c r="Q2126" i="1"/>
  <c r="R2125" i="1"/>
  <c r="Q2125" i="1"/>
  <c r="S2125" i="1" s="1"/>
  <c r="T2125" i="1" s="1"/>
  <c r="R2124" i="1"/>
  <c r="Q2124" i="1"/>
  <c r="S2124" i="1" s="1"/>
  <c r="T2124" i="1" s="1"/>
  <c r="R2123" i="1"/>
  <c r="Q2123" i="1"/>
  <c r="S2123" i="1" s="1"/>
  <c r="T2123" i="1" s="1"/>
  <c r="R2122" i="1"/>
  <c r="Q2122" i="1"/>
  <c r="R2121" i="1"/>
  <c r="Q2121" i="1"/>
  <c r="R2120" i="1"/>
  <c r="Q2120" i="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R2108" i="1"/>
  <c r="Q2108" i="1"/>
  <c r="R2107" i="1"/>
  <c r="Q2107" i="1"/>
  <c r="S2107" i="1" s="1"/>
  <c r="T2107" i="1" s="1"/>
  <c r="R2106" i="1"/>
  <c r="Q2106" i="1"/>
  <c r="S2106" i="1" s="1"/>
  <c r="T2106" i="1" s="1"/>
  <c r="R2105" i="1"/>
  <c r="Q2105" i="1"/>
  <c r="S2105" i="1" s="1"/>
  <c r="T2105" i="1" s="1"/>
  <c r="R2104" i="1"/>
  <c r="Q2104" i="1"/>
  <c r="R2103" i="1"/>
  <c r="Q2103" i="1"/>
  <c r="R2102" i="1"/>
  <c r="Q2102" i="1"/>
  <c r="R2101" i="1"/>
  <c r="Q2101" i="1"/>
  <c r="S2101" i="1" s="1"/>
  <c r="T2101" i="1" s="1"/>
  <c r="R2100" i="1"/>
  <c r="Q2100" i="1"/>
  <c r="S2100" i="1" s="1"/>
  <c r="T2100" i="1" s="1"/>
  <c r="R2099" i="1"/>
  <c r="Q2099" i="1"/>
  <c r="R2098" i="1"/>
  <c r="Q2098" i="1"/>
  <c r="R2097" i="1"/>
  <c r="Q2097" i="1"/>
  <c r="R2096" i="1"/>
  <c r="Q2096" i="1"/>
  <c r="R2095" i="1"/>
  <c r="Q2095" i="1"/>
  <c r="S2095" i="1" s="1"/>
  <c r="T2095" i="1" s="1"/>
  <c r="R2094" i="1"/>
  <c r="Q2094" i="1"/>
  <c r="S2094" i="1" s="1"/>
  <c r="T2094" i="1" s="1"/>
  <c r="R2093" i="1"/>
  <c r="Q2093" i="1"/>
  <c r="S2093" i="1" s="1"/>
  <c r="T2093" i="1" s="1"/>
  <c r="R2092" i="1"/>
  <c r="Q2092" i="1"/>
  <c r="R2091" i="1"/>
  <c r="Q2091" i="1"/>
  <c r="R2090" i="1"/>
  <c r="Q2090" i="1"/>
  <c r="R2089" i="1"/>
  <c r="Q2089" i="1"/>
  <c r="S2089" i="1" s="1"/>
  <c r="T2089" i="1" s="1"/>
  <c r="R2088" i="1"/>
  <c r="Q2088" i="1"/>
  <c r="S2088" i="1" s="1"/>
  <c r="T2088" i="1" s="1"/>
  <c r="R2087" i="1"/>
  <c r="Q2087" i="1"/>
  <c r="R2086" i="1"/>
  <c r="Q2086" i="1"/>
  <c r="R2085" i="1"/>
  <c r="Q2085" i="1"/>
  <c r="R2084" i="1"/>
  <c r="Q2084" i="1"/>
  <c r="R2083" i="1"/>
  <c r="Q2083" i="1"/>
  <c r="S2083" i="1" s="1"/>
  <c r="T2083" i="1" s="1"/>
  <c r="R2082" i="1"/>
  <c r="Q2082" i="1"/>
  <c r="S2082" i="1" s="1"/>
  <c r="T2082" i="1" s="1"/>
  <c r="R2081" i="1"/>
  <c r="Q2081" i="1"/>
  <c r="S2081" i="1" s="1"/>
  <c r="T2081" i="1" s="1"/>
  <c r="R2080" i="1"/>
  <c r="Q2080" i="1"/>
  <c r="R2079" i="1"/>
  <c r="Q2079" i="1"/>
  <c r="R2078" i="1"/>
  <c r="Q2078" i="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R2067" i="1"/>
  <c r="Q2067" i="1"/>
  <c r="R2066" i="1"/>
  <c r="Q2066" i="1"/>
  <c r="R2065" i="1"/>
  <c r="Q2065" i="1"/>
  <c r="S2065" i="1" s="1"/>
  <c r="T2065" i="1" s="1"/>
  <c r="R2064" i="1"/>
  <c r="Q2064" i="1"/>
  <c r="S2064" i="1" s="1"/>
  <c r="T2064" i="1" s="1"/>
  <c r="R2063" i="1"/>
  <c r="Q2063" i="1"/>
  <c r="S2063" i="1" s="1"/>
  <c r="T2063" i="1" s="1"/>
  <c r="R2062" i="1"/>
  <c r="Q2062" i="1"/>
  <c r="R2061" i="1"/>
  <c r="Q2061" i="1"/>
  <c r="R2060" i="1"/>
  <c r="Q2060" i="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R2049" i="1"/>
  <c r="Q2049" i="1"/>
  <c r="R2048" i="1"/>
  <c r="Q2048" i="1"/>
  <c r="R2047" i="1"/>
  <c r="Q2047" i="1"/>
  <c r="S2047" i="1" s="1"/>
  <c r="T2047" i="1" s="1"/>
  <c r="R2046" i="1"/>
  <c r="Q2046" i="1"/>
  <c r="R2045" i="1"/>
  <c r="Q2045" i="1"/>
  <c r="S2045" i="1" s="1"/>
  <c r="T2045" i="1" s="1"/>
  <c r="R2044" i="1"/>
  <c r="Q2044" i="1"/>
  <c r="R2043" i="1"/>
  <c r="Q2043" i="1"/>
  <c r="R2042" i="1"/>
  <c r="Q2042" i="1"/>
  <c r="R2041" i="1"/>
  <c r="Q2041" i="1"/>
  <c r="S2041" i="1" s="1"/>
  <c r="T2041" i="1" s="1"/>
  <c r="R2040" i="1"/>
  <c r="Q2040" i="1"/>
  <c r="S2040" i="1" s="1"/>
  <c r="T2040" i="1" s="1"/>
  <c r="R2039" i="1"/>
  <c r="Q2039" i="1"/>
  <c r="S2039" i="1" s="1"/>
  <c r="T2039" i="1" s="1"/>
  <c r="R2038" i="1"/>
  <c r="Q2038" i="1"/>
  <c r="R2037" i="1"/>
  <c r="Q2037" i="1"/>
  <c r="R2036" i="1"/>
  <c r="Q2036" i="1"/>
  <c r="R2035" i="1"/>
  <c r="Q2035" i="1"/>
  <c r="S2035" i="1" s="1"/>
  <c r="T2035" i="1" s="1"/>
  <c r="R2034" i="1"/>
  <c r="Q2034" i="1"/>
  <c r="S2034" i="1" s="1"/>
  <c r="T2034" i="1" s="1"/>
  <c r="R2033" i="1"/>
  <c r="Q2033" i="1"/>
  <c r="S2033" i="1" s="1"/>
  <c r="T2033" i="1" s="1"/>
  <c r="R2032" i="1"/>
  <c r="Q2032" i="1"/>
  <c r="R2031" i="1"/>
  <c r="Q2031" i="1"/>
  <c r="R2030" i="1"/>
  <c r="Q2030" i="1"/>
  <c r="R2029" i="1"/>
  <c r="Q2029" i="1"/>
  <c r="S2029" i="1" s="1"/>
  <c r="T2029" i="1" s="1"/>
  <c r="R2028" i="1"/>
  <c r="Q2028" i="1"/>
  <c r="S2028" i="1" s="1"/>
  <c r="T2028" i="1" s="1"/>
  <c r="R2027" i="1"/>
  <c r="Q2027" i="1"/>
  <c r="S2027" i="1" s="1"/>
  <c r="T2027" i="1" s="1"/>
  <c r="R2026" i="1"/>
  <c r="Q2026" i="1"/>
  <c r="R2025" i="1"/>
  <c r="Q2025" i="1"/>
  <c r="R2024" i="1"/>
  <c r="Q2024" i="1"/>
  <c r="R2023" i="1"/>
  <c r="Q2023" i="1"/>
  <c r="S2023" i="1" s="1"/>
  <c r="T2023" i="1" s="1"/>
  <c r="R2022" i="1"/>
  <c r="Q2022" i="1"/>
  <c r="S2022" i="1" s="1"/>
  <c r="T2022" i="1" s="1"/>
  <c r="R2021" i="1"/>
  <c r="Q2021" i="1"/>
  <c r="S2021" i="1" s="1"/>
  <c r="T2021" i="1" s="1"/>
  <c r="R2020" i="1"/>
  <c r="Q2020" i="1"/>
  <c r="R2019" i="1"/>
  <c r="Q2019" i="1"/>
  <c r="R2018" i="1"/>
  <c r="Q2018" i="1"/>
  <c r="R2017" i="1"/>
  <c r="Q2017" i="1"/>
  <c r="S2017" i="1" s="1"/>
  <c r="T2017" i="1" s="1"/>
  <c r="R2016" i="1"/>
  <c r="Q2016" i="1"/>
  <c r="S2016" i="1" s="1"/>
  <c r="T2016" i="1" s="1"/>
  <c r="R2015" i="1"/>
  <c r="Q2015" i="1"/>
  <c r="R2014" i="1"/>
  <c r="Q2014" i="1"/>
  <c r="R2013" i="1"/>
  <c r="Q2013" i="1"/>
  <c r="R2012" i="1"/>
  <c r="Q2012" i="1"/>
  <c r="R2011" i="1"/>
  <c r="Q2011" i="1"/>
  <c r="S2011" i="1" s="1"/>
  <c r="T2011" i="1" s="1"/>
  <c r="R2010" i="1"/>
  <c r="Q2010" i="1"/>
  <c r="S2010" i="1" s="1"/>
  <c r="T2010" i="1" s="1"/>
  <c r="R2009" i="1"/>
  <c r="Q2009" i="1"/>
  <c r="S2009" i="1" s="1"/>
  <c r="T2009" i="1" s="1"/>
  <c r="R2008" i="1"/>
  <c r="Q2008" i="1"/>
  <c r="R2007" i="1"/>
  <c r="Q2007" i="1"/>
  <c r="R2006" i="1"/>
  <c r="Q2006" i="1"/>
  <c r="R2005" i="1"/>
  <c r="Q2005" i="1"/>
  <c r="S2005" i="1" s="1"/>
  <c r="T2005" i="1" s="1"/>
  <c r="R2004" i="1"/>
  <c r="Q2004" i="1"/>
  <c r="S2004" i="1" s="1"/>
  <c r="T2004" i="1" s="1"/>
  <c r="R2003" i="1"/>
  <c r="Q2003" i="1"/>
  <c r="S2003" i="1" s="1"/>
  <c r="T2003" i="1" s="1"/>
  <c r="R2002" i="1"/>
  <c r="Q2002" i="1"/>
  <c r="R2001" i="1"/>
  <c r="Q2001" i="1"/>
  <c r="R2000" i="1"/>
  <c r="Q2000" i="1"/>
  <c r="R1999" i="1"/>
  <c r="Q1999" i="1"/>
  <c r="S1999" i="1" s="1"/>
  <c r="T1999" i="1" s="1"/>
  <c r="R1998" i="1"/>
  <c r="Q1998" i="1"/>
  <c r="S1998" i="1" s="1"/>
  <c r="T1998" i="1" s="1"/>
  <c r="R1997" i="1"/>
  <c r="Q1997" i="1"/>
  <c r="S1997" i="1" s="1"/>
  <c r="T1997" i="1" s="1"/>
  <c r="R1996" i="1"/>
  <c r="Q1996" i="1"/>
  <c r="R1995" i="1"/>
  <c r="Q1995" i="1"/>
  <c r="R1994" i="1"/>
  <c r="Q1994" i="1"/>
  <c r="R1993" i="1"/>
  <c r="Q1993" i="1"/>
  <c r="S1993" i="1" s="1"/>
  <c r="T1993" i="1" s="1"/>
  <c r="R1992" i="1"/>
  <c r="Q1992" i="1"/>
  <c r="S1992" i="1" s="1"/>
  <c r="T1992" i="1" s="1"/>
  <c r="R1991" i="1"/>
  <c r="Q1991" i="1"/>
  <c r="S1991" i="1" s="1"/>
  <c r="T1991" i="1" s="1"/>
  <c r="R1990" i="1"/>
  <c r="Q1990" i="1"/>
  <c r="R1989" i="1"/>
  <c r="Q1989" i="1"/>
  <c r="R1988" i="1"/>
  <c r="Q1988" i="1"/>
  <c r="R1987" i="1"/>
  <c r="Q1987" i="1"/>
  <c r="S1987" i="1" s="1"/>
  <c r="T1987" i="1" s="1"/>
  <c r="R1986" i="1"/>
  <c r="Q1986" i="1"/>
  <c r="S1986" i="1" s="1"/>
  <c r="T1986" i="1" s="1"/>
  <c r="R1985" i="1"/>
  <c r="Q1985" i="1"/>
  <c r="S1985" i="1" s="1"/>
  <c r="T1985" i="1" s="1"/>
  <c r="R1984" i="1"/>
  <c r="Q1984" i="1"/>
  <c r="R1983" i="1"/>
  <c r="Q1983" i="1"/>
  <c r="R1982" i="1"/>
  <c r="Q1982" i="1"/>
  <c r="R1981" i="1"/>
  <c r="Q1981" i="1"/>
  <c r="S1981" i="1" s="1"/>
  <c r="T1981" i="1" s="1"/>
  <c r="R1980" i="1"/>
  <c r="Q1980" i="1"/>
  <c r="S1980" i="1" s="1"/>
  <c r="T1980" i="1" s="1"/>
  <c r="R1979" i="1"/>
  <c r="Q1979" i="1"/>
  <c r="S1979" i="1" s="1"/>
  <c r="T1979" i="1" s="1"/>
  <c r="R1978" i="1"/>
  <c r="Q1978" i="1"/>
  <c r="R1977" i="1"/>
  <c r="Q1977" i="1"/>
  <c r="R1976" i="1"/>
  <c r="Q1976" i="1"/>
  <c r="R1975" i="1"/>
  <c r="Q1975" i="1"/>
  <c r="S1975" i="1" s="1"/>
  <c r="T1975" i="1" s="1"/>
  <c r="R1974" i="1"/>
  <c r="Q1974" i="1"/>
  <c r="S1974" i="1" s="1"/>
  <c r="T1974" i="1" s="1"/>
  <c r="R1973" i="1"/>
  <c r="Q1973" i="1"/>
  <c r="S1973" i="1" s="1"/>
  <c r="T1973" i="1" s="1"/>
  <c r="R1972" i="1"/>
  <c r="Q1972" i="1"/>
  <c r="R1971" i="1"/>
  <c r="Q1971" i="1"/>
  <c r="R1970" i="1"/>
  <c r="Q1970" i="1"/>
  <c r="R1969" i="1"/>
  <c r="Q1969" i="1"/>
  <c r="S1969" i="1" s="1"/>
  <c r="T1969" i="1" s="1"/>
  <c r="R1968" i="1"/>
  <c r="Q1968" i="1"/>
  <c r="S1968" i="1" s="1"/>
  <c r="T1968" i="1" s="1"/>
  <c r="R1967" i="1"/>
  <c r="Q1967" i="1"/>
  <c r="S1967" i="1" s="1"/>
  <c r="T1967" i="1" s="1"/>
  <c r="R1966" i="1"/>
  <c r="Q1966" i="1"/>
  <c r="R1965" i="1"/>
  <c r="Q1965" i="1"/>
  <c r="R1964" i="1"/>
  <c r="Q1964" i="1"/>
  <c r="R1963" i="1"/>
  <c r="Q1963" i="1"/>
  <c r="S1963" i="1" s="1"/>
  <c r="T1963" i="1" s="1"/>
  <c r="R1962" i="1"/>
  <c r="Q1962" i="1"/>
  <c r="S1962" i="1" s="1"/>
  <c r="T1962" i="1" s="1"/>
  <c r="R1961" i="1"/>
  <c r="Q1961" i="1"/>
  <c r="S1961" i="1" s="1"/>
  <c r="T1961" i="1" s="1"/>
  <c r="R1960" i="1"/>
  <c r="Q1960" i="1"/>
  <c r="R1959" i="1"/>
  <c r="Q1959" i="1"/>
  <c r="R1958" i="1"/>
  <c r="Q1958" i="1"/>
  <c r="R1957" i="1"/>
  <c r="Q1957" i="1"/>
  <c r="S1957" i="1" s="1"/>
  <c r="T1957" i="1" s="1"/>
  <c r="R1956" i="1"/>
  <c r="Q1956" i="1"/>
  <c r="S1956" i="1" s="1"/>
  <c r="T1956" i="1" s="1"/>
  <c r="R1955" i="1"/>
  <c r="Q1955" i="1"/>
  <c r="R1954" i="1"/>
  <c r="Q1954" i="1"/>
  <c r="R1953" i="1"/>
  <c r="Q1953" i="1"/>
  <c r="R1952" i="1"/>
  <c r="Q1952" i="1"/>
  <c r="R1951" i="1"/>
  <c r="Q1951" i="1"/>
  <c r="S1951" i="1" s="1"/>
  <c r="T1951" i="1" s="1"/>
  <c r="R1950" i="1"/>
  <c r="Q1950" i="1"/>
  <c r="R1949" i="1"/>
  <c r="Q1949" i="1"/>
  <c r="S1949" i="1" s="1"/>
  <c r="T1949" i="1" s="1"/>
  <c r="R1948" i="1"/>
  <c r="Q1948" i="1"/>
  <c r="R1947" i="1"/>
  <c r="Q1947" i="1"/>
  <c r="R1946" i="1"/>
  <c r="Q1946" i="1"/>
  <c r="R1945" i="1"/>
  <c r="Q1945" i="1"/>
  <c r="S1945" i="1" s="1"/>
  <c r="T1945" i="1" s="1"/>
  <c r="R1944" i="1"/>
  <c r="Q1944" i="1"/>
  <c r="S1944" i="1" s="1"/>
  <c r="T1944" i="1" s="1"/>
  <c r="R1943" i="1"/>
  <c r="Q1943" i="1"/>
  <c r="S1943" i="1" s="1"/>
  <c r="T1943" i="1" s="1"/>
  <c r="R1942" i="1"/>
  <c r="Q1942" i="1"/>
  <c r="R1941" i="1"/>
  <c r="Q1941" i="1"/>
  <c r="R1940" i="1"/>
  <c r="Q1940" i="1"/>
  <c r="R1939" i="1"/>
  <c r="Q1939" i="1"/>
  <c r="S1939" i="1" s="1"/>
  <c r="T1939" i="1" s="1"/>
  <c r="R1938" i="1"/>
  <c r="Q1938" i="1"/>
  <c r="S1938" i="1" s="1"/>
  <c r="T1938" i="1" s="1"/>
  <c r="R1937" i="1"/>
  <c r="Q1937" i="1"/>
  <c r="S1937" i="1" s="1"/>
  <c r="T1937" i="1" s="1"/>
  <c r="R1936" i="1"/>
  <c r="Q1936" i="1"/>
  <c r="R1935" i="1"/>
  <c r="Q1935" i="1"/>
  <c r="R1934" i="1"/>
  <c r="Q1934" i="1"/>
  <c r="R1933" i="1"/>
  <c r="Q1933" i="1"/>
  <c r="S1933" i="1" s="1"/>
  <c r="T1933" i="1" s="1"/>
  <c r="R1932" i="1"/>
  <c r="Q1932" i="1"/>
  <c r="S1932" i="1" s="1"/>
  <c r="T1932" i="1" s="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R1922" i="1"/>
  <c r="Q1922" i="1"/>
  <c r="R1921" i="1"/>
  <c r="Q1921" i="1"/>
  <c r="S1921" i="1" s="1"/>
  <c r="T1921" i="1" s="1"/>
  <c r="R1920" i="1"/>
  <c r="Q1920" i="1"/>
  <c r="S1920" i="1" s="1"/>
  <c r="T1920" i="1" s="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R1910" i="1"/>
  <c r="Q1910" i="1"/>
  <c r="R1909" i="1"/>
  <c r="Q1909" i="1"/>
  <c r="S1909" i="1" s="1"/>
  <c r="T1909" i="1" s="1"/>
  <c r="R1908" i="1"/>
  <c r="Q1908" i="1"/>
  <c r="S1908" i="1" s="1"/>
  <c r="T1908" i="1" s="1"/>
  <c r="R1907" i="1"/>
  <c r="Q1907" i="1"/>
  <c r="S1907" i="1" s="1"/>
  <c r="T1907" i="1" s="1"/>
  <c r="R1906" i="1"/>
  <c r="Q1906" i="1"/>
  <c r="R1905" i="1"/>
  <c r="Q1905" i="1"/>
  <c r="R1904" i="1"/>
  <c r="Q1904" i="1"/>
  <c r="R1903" i="1"/>
  <c r="Q1903" i="1"/>
  <c r="R1902" i="1"/>
  <c r="Q1902" i="1"/>
  <c r="S1902" i="1" s="1"/>
  <c r="T1902" i="1" s="1"/>
  <c r="R1901" i="1"/>
  <c r="Q1901" i="1"/>
  <c r="S1901" i="1" s="1"/>
  <c r="T1901" i="1" s="1"/>
  <c r="R1900" i="1"/>
  <c r="Q1900" i="1"/>
  <c r="R1899" i="1"/>
  <c r="Q1899" i="1"/>
  <c r="R1898" i="1"/>
  <c r="Q1898" i="1"/>
  <c r="R1897" i="1"/>
  <c r="Q1897" i="1"/>
  <c r="S1897" i="1" s="1"/>
  <c r="T1897" i="1" s="1"/>
  <c r="R1896" i="1"/>
  <c r="Q1896" i="1"/>
  <c r="S1896" i="1" s="1"/>
  <c r="T1896" i="1" s="1"/>
  <c r="R1895" i="1"/>
  <c r="Q1895" i="1"/>
  <c r="S1895" i="1" s="1"/>
  <c r="T1895" i="1" s="1"/>
  <c r="R1894" i="1"/>
  <c r="Q1894" i="1"/>
  <c r="R1893" i="1"/>
  <c r="Q1893" i="1"/>
  <c r="R1892" i="1"/>
  <c r="Q1892" i="1"/>
  <c r="R1891" i="1"/>
  <c r="Q1891" i="1"/>
  <c r="S1891" i="1" s="1"/>
  <c r="T1891" i="1" s="1"/>
  <c r="R1890" i="1"/>
  <c r="Q1890" i="1"/>
  <c r="S1890" i="1" s="1"/>
  <c r="T1890" i="1" s="1"/>
  <c r="R1889" i="1"/>
  <c r="Q1889" i="1"/>
  <c r="S1889" i="1" s="1"/>
  <c r="T1889" i="1" s="1"/>
  <c r="R1888" i="1"/>
  <c r="Q1888" i="1"/>
  <c r="R1887" i="1"/>
  <c r="Q1887" i="1"/>
  <c r="R1886" i="1"/>
  <c r="Q1886" i="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R1875" i="1"/>
  <c r="Q1875" i="1"/>
  <c r="R1874" i="1"/>
  <c r="Q1874" i="1"/>
  <c r="R1873" i="1"/>
  <c r="Q1873" i="1"/>
  <c r="S1873" i="1" s="1"/>
  <c r="T1873" i="1" s="1"/>
  <c r="R1872" i="1"/>
  <c r="Q1872" i="1"/>
  <c r="S1872" i="1" s="1"/>
  <c r="T1872" i="1" s="1"/>
  <c r="R1871" i="1"/>
  <c r="Q1871" i="1"/>
  <c r="S1871" i="1" s="1"/>
  <c r="T1871" i="1" s="1"/>
  <c r="R1870" i="1"/>
  <c r="Q1870" i="1"/>
  <c r="R1869" i="1"/>
  <c r="Q1869" i="1"/>
  <c r="R1868" i="1"/>
  <c r="Q1868" i="1"/>
  <c r="R1867" i="1"/>
  <c r="Q1867" i="1"/>
  <c r="S1867" i="1" s="1"/>
  <c r="T1867" i="1" s="1"/>
  <c r="R1866" i="1"/>
  <c r="Q1866" i="1"/>
  <c r="S1866" i="1" s="1"/>
  <c r="T1866" i="1" s="1"/>
  <c r="R1865" i="1"/>
  <c r="Q1865" i="1"/>
  <c r="R1864" i="1"/>
  <c r="Q1864" i="1"/>
  <c r="R1863" i="1"/>
  <c r="Q1863" i="1"/>
  <c r="R1862" i="1"/>
  <c r="Q1862" i="1"/>
  <c r="R1861" i="1"/>
  <c r="Q1861" i="1"/>
  <c r="S1861" i="1" s="1"/>
  <c r="T1861" i="1" s="1"/>
  <c r="R1860" i="1"/>
  <c r="Q1860" i="1"/>
  <c r="R1859" i="1"/>
  <c r="Q1859" i="1"/>
  <c r="S1859" i="1" s="1"/>
  <c r="T1859" i="1" s="1"/>
  <c r="R1858" i="1"/>
  <c r="Q1858" i="1"/>
  <c r="R1857" i="1"/>
  <c r="Q1857" i="1"/>
  <c r="R1856" i="1"/>
  <c r="Q1856" i="1"/>
  <c r="R1855" i="1"/>
  <c r="Q1855" i="1"/>
  <c r="S1855" i="1" s="1"/>
  <c r="T1855" i="1" s="1"/>
  <c r="R1854" i="1"/>
  <c r="Q1854" i="1"/>
  <c r="S1854" i="1" s="1"/>
  <c r="T1854" i="1" s="1"/>
  <c r="R1853" i="1"/>
  <c r="Q1853" i="1"/>
  <c r="S1853" i="1" s="1"/>
  <c r="T1853" i="1" s="1"/>
  <c r="R1852" i="1"/>
  <c r="Q1852" i="1"/>
  <c r="R1851" i="1"/>
  <c r="Q1851" i="1"/>
  <c r="R1850" i="1"/>
  <c r="Q1850" i="1"/>
  <c r="R1849" i="1"/>
  <c r="Q1849" i="1"/>
  <c r="R1848" i="1"/>
  <c r="Q1848" i="1"/>
  <c r="S1848" i="1" s="1"/>
  <c r="T1848" i="1" s="1"/>
  <c r="R1847" i="1"/>
  <c r="Q1847" i="1"/>
  <c r="S1847" i="1" s="1"/>
  <c r="T1847" i="1" s="1"/>
  <c r="R1846" i="1"/>
  <c r="Q1846" i="1"/>
  <c r="R1845" i="1"/>
  <c r="Q1845" i="1"/>
  <c r="R1844" i="1"/>
  <c r="Q1844" i="1"/>
  <c r="R1843" i="1"/>
  <c r="Q1843" i="1"/>
  <c r="S1843" i="1" s="1"/>
  <c r="T1843" i="1" s="1"/>
  <c r="R1842" i="1"/>
  <c r="Q1842" i="1"/>
  <c r="S1842" i="1" s="1"/>
  <c r="T1842" i="1" s="1"/>
  <c r="R1841" i="1"/>
  <c r="Q1841" i="1"/>
  <c r="S1841" i="1" s="1"/>
  <c r="T1841" i="1" s="1"/>
  <c r="R1840" i="1"/>
  <c r="Q1840" i="1"/>
  <c r="R1839" i="1"/>
  <c r="Q1839" i="1"/>
  <c r="R1838" i="1"/>
  <c r="Q1838" i="1"/>
  <c r="R1837" i="1"/>
  <c r="Q1837" i="1"/>
  <c r="S1837" i="1" s="1"/>
  <c r="T1837" i="1" s="1"/>
  <c r="R1836" i="1"/>
  <c r="Q1836" i="1"/>
  <c r="R1835" i="1"/>
  <c r="Q1835" i="1"/>
  <c r="S1835" i="1" s="1"/>
  <c r="T1835" i="1" s="1"/>
  <c r="R1834" i="1"/>
  <c r="Q1834" i="1"/>
  <c r="R1833" i="1"/>
  <c r="Q1833" i="1"/>
  <c r="R1832" i="1"/>
  <c r="Q1832" i="1"/>
  <c r="R1831" i="1"/>
  <c r="Q1831" i="1"/>
  <c r="R1830" i="1"/>
  <c r="Q1830" i="1"/>
  <c r="S1830" i="1" s="1"/>
  <c r="T1830" i="1" s="1"/>
  <c r="R1829" i="1"/>
  <c r="Q1829" i="1"/>
  <c r="S1829" i="1" s="1"/>
  <c r="T1829" i="1" s="1"/>
  <c r="R1828" i="1"/>
  <c r="Q1828" i="1"/>
  <c r="R1827" i="1"/>
  <c r="Q1827" i="1"/>
  <c r="R1826" i="1"/>
  <c r="Q1826" i="1"/>
  <c r="R1825" i="1"/>
  <c r="Q1825" i="1"/>
  <c r="R1824" i="1"/>
  <c r="Q1824" i="1"/>
  <c r="S1824" i="1" s="1"/>
  <c r="T1824" i="1" s="1"/>
  <c r="R1823" i="1"/>
  <c r="Q1823" i="1"/>
  <c r="S1823" i="1" s="1"/>
  <c r="T1823" i="1" s="1"/>
  <c r="R1822" i="1"/>
  <c r="Q1822" i="1"/>
  <c r="R1821" i="1"/>
  <c r="Q1821" i="1"/>
  <c r="R1820" i="1"/>
  <c r="Q1820" i="1"/>
  <c r="R1819" i="1"/>
  <c r="Q1819" i="1"/>
  <c r="S1819" i="1" s="1"/>
  <c r="T1819" i="1" s="1"/>
  <c r="R1818" i="1"/>
  <c r="Q1818" i="1"/>
  <c r="R1817" i="1"/>
  <c r="Q1817" i="1"/>
  <c r="S1817" i="1" s="1"/>
  <c r="T1817" i="1" s="1"/>
  <c r="R1816" i="1"/>
  <c r="Q1816" i="1"/>
  <c r="R1815" i="1"/>
  <c r="Q1815" i="1"/>
  <c r="R1814" i="1"/>
  <c r="Q1814" i="1"/>
  <c r="R1813" i="1"/>
  <c r="Q1813" i="1"/>
  <c r="S1813" i="1" s="1"/>
  <c r="T1813" i="1" s="1"/>
  <c r="R1812" i="1"/>
  <c r="Q1812" i="1"/>
  <c r="S1812" i="1" s="1"/>
  <c r="T1812" i="1" s="1"/>
  <c r="R1811" i="1"/>
  <c r="Q1811" i="1"/>
  <c r="R1810" i="1"/>
  <c r="Q1810" i="1"/>
  <c r="R1809" i="1"/>
  <c r="Q1809" i="1"/>
  <c r="R1808" i="1"/>
  <c r="Q1808" i="1"/>
  <c r="R1807" i="1"/>
  <c r="Q1807" i="1"/>
  <c r="S1807" i="1" s="1"/>
  <c r="T1807" i="1" s="1"/>
  <c r="R1806" i="1"/>
  <c r="Q1806" i="1"/>
  <c r="S1806" i="1" s="1"/>
  <c r="T1806" i="1" s="1"/>
  <c r="R1805" i="1"/>
  <c r="Q1805" i="1"/>
  <c r="S1805" i="1" s="1"/>
  <c r="T1805" i="1" s="1"/>
  <c r="R1804" i="1"/>
  <c r="Q1804" i="1"/>
  <c r="R1803" i="1"/>
  <c r="Q1803" i="1"/>
  <c r="R1802" i="1"/>
  <c r="Q1802" i="1"/>
  <c r="R1801" i="1"/>
  <c r="Q1801" i="1"/>
  <c r="S1801" i="1" s="1"/>
  <c r="T1801" i="1" s="1"/>
  <c r="R1800" i="1"/>
  <c r="Q1800" i="1"/>
  <c r="R1799" i="1"/>
  <c r="Q1799" i="1"/>
  <c r="S1799" i="1" s="1"/>
  <c r="T1799" i="1" s="1"/>
  <c r="R1798" i="1"/>
  <c r="Q1798" i="1"/>
  <c r="R1797" i="1"/>
  <c r="Q1797" i="1"/>
  <c r="R1796" i="1"/>
  <c r="Q1796" i="1"/>
  <c r="R1795" i="1"/>
  <c r="Q1795" i="1"/>
  <c r="S1795" i="1" s="1"/>
  <c r="T1795" i="1" s="1"/>
  <c r="R1794" i="1"/>
  <c r="Q1794" i="1"/>
  <c r="S1794" i="1" s="1"/>
  <c r="T1794" i="1" s="1"/>
  <c r="R1793" i="1"/>
  <c r="Q1793" i="1"/>
  <c r="S1793" i="1" s="1"/>
  <c r="T1793" i="1" s="1"/>
  <c r="R1792" i="1"/>
  <c r="Q1792" i="1"/>
  <c r="R1791" i="1"/>
  <c r="Q1791" i="1"/>
  <c r="R1790" i="1"/>
  <c r="Q1790" i="1"/>
  <c r="R1789" i="1"/>
  <c r="Q1789" i="1"/>
  <c r="S1789" i="1" s="1"/>
  <c r="T1789" i="1" s="1"/>
  <c r="R1788" i="1"/>
  <c r="Q1788" i="1"/>
  <c r="S1788" i="1" s="1"/>
  <c r="T1788" i="1" s="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R1778" i="1"/>
  <c r="Q1778" i="1"/>
  <c r="R1777" i="1"/>
  <c r="Q1777" i="1"/>
  <c r="S1777" i="1" s="1"/>
  <c r="T1777" i="1" s="1"/>
  <c r="R1776" i="1"/>
  <c r="Q1776" i="1"/>
  <c r="S1776" i="1" s="1"/>
  <c r="T1776" i="1" s="1"/>
  <c r="R1775" i="1"/>
  <c r="Q1775" i="1"/>
  <c r="S1775" i="1" s="1"/>
  <c r="T1775" i="1" s="1"/>
  <c r="R1774" i="1"/>
  <c r="Q1774" i="1"/>
  <c r="R1773" i="1"/>
  <c r="Q1773" i="1"/>
  <c r="R1772" i="1"/>
  <c r="Q1772" i="1"/>
  <c r="R1771" i="1"/>
  <c r="Q1771" i="1"/>
  <c r="S1771" i="1" s="1"/>
  <c r="T1771" i="1" s="1"/>
  <c r="R1770" i="1"/>
  <c r="Q1770" i="1"/>
  <c r="S1770" i="1" s="1"/>
  <c r="T1770" i="1" s="1"/>
  <c r="R1769" i="1"/>
  <c r="Q1769" i="1"/>
  <c r="R1768" i="1"/>
  <c r="Q1768" i="1"/>
  <c r="R1767" i="1"/>
  <c r="Q1767" i="1"/>
  <c r="R1766" i="1"/>
  <c r="Q1766" i="1"/>
  <c r="R1765" i="1"/>
  <c r="Q1765" i="1"/>
  <c r="S1765" i="1" s="1"/>
  <c r="T1765" i="1" s="1"/>
  <c r="R1764" i="1"/>
  <c r="Q1764" i="1"/>
  <c r="S1764" i="1" s="1"/>
  <c r="T1764" i="1" s="1"/>
  <c r="R1763" i="1"/>
  <c r="Q1763" i="1"/>
  <c r="S1763" i="1" s="1"/>
  <c r="T1763" i="1" s="1"/>
  <c r="R1762" i="1"/>
  <c r="Q1762" i="1"/>
  <c r="R1761" i="1"/>
  <c r="Q1761" i="1"/>
  <c r="R1760" i="1"/>
  <c r="Q1760" i="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R1749" i="1"/>
  <c r="Q1749" i="1"/>
  <c r="R1748" i="1"/>
  <c r="Q1748" i="1"/>
  <c r="R1747" i="1"/>
  <c r="Q1747" i="1"/>
  <c r="S1747" i="1" s="1"/>
  <c r="T1747" i="1" s="1"/>
  <c r="R1746" i="1"/>
  <c r="Q1746" i="1"/>
  <c r="S1746" i="1" s="1"/>
  <c r="T1746" i="1" s="1"/>
  <c r="R1745" i="1"/>
  <c r="Q1745" i="1"/>
  <c r="R1744" i="1"/>
  <c r="Q1744" i="1"/>
  <c r="R1743" i="1"/>
  <c r="Q1743" i="1"/>
  <c r="R1742" i="1"/>
  <c r="Q1742" i="1"/>
  <c r="R1741" i="1"/>
  <c r="Q1741" i="1"/>
  <c r="R1740" i="1"/>
  <c r="Q1740" i="1"/>
  <c r="S1740" i="1" s="1"/>
  <c r="T1740" i="1" s="1"/>
  <c r="R1739" i="1"/>
  <c r="Q1739" i="1"/>
  <c r="S1739" i="1" s="1"/>
  <c r="T1739" i="1" s="1"/>
  <c r="R1738" i="1"/>
  <c r="Q1738" i="1"/>
  <c r="R1737" i="1"/>
  <c r="Q1737" i="1"/>
  <c r="R1736" i="1"/>
  <c r="Q1736" i="1"/>
  <c r="R1735" i="1"/>
  <c r="Q1735" i="1"/>
  <c r="S1735" i="1" s="1"/>
  <c r="T1735" i="1" s="1"/>
  <c r="R1734" i="1"/>
  <c r="Q1734" i="1"/>
  <c r="S1734" i="1" s="1"/>
  <c r="T1734" i="1" s="1"/>
  <c r="R1733" i="1"/>
  <c r="Q1733" i="1"/>
  <c r="S1733" i="1" s="1"/>
  <c r="T1733" i="1" s="1"/>
  <c r="R1732" i="1"/>
  <c r="Q1732" i="1"/>
  <c r="R1731" i="1"/>
  <c r="Q1731" i="1"/>
  <c r="R1730" i="1"/>
  <c r="Q1730" i="1"/>
  <c r="R1729" i="1"/>
  <c r="Q1729" i="1"/>
  <c r="S1729" i="1" s="1"/>
  <c r="T1729" i="1" s="1"/>
  <c r="R1728" i="1"/>
  <c r="Q1728" i="1"/>
  <c r="S1728" i="1" s="1"/>
  <c r="T1728" i="1" s="1"/>
  <c r="R1727" i="1"/>
  <c r="Q1727" i="1"/>
  <c r="S1727" i="1" s="1"/>
  <c r="T1727" i="1" s="1"/>
  <c r="R1726" i="1"/>
  <c r="Q1726" i="1"/>
  <c r="R1725" i="1"/>
  <c r="Q1725" i="1"/>
  <c r="R1724" i="1"/>
  <c r="Q1724" i="1"/>
  <c r="R1723" i="1"/>
  <c r="Q1723" i="1"/>
  <c r="R1722" i="1"/>
  <c r="Q1722" i="1"/>
  <c r="R1721" i="1"/>
  <c r="Q1721" i="1"/>
  <c r="S1721" i="1" s="1"/>
  <c r="T1721" i="1" s="1"/>
  <c r="R1720" i="1"/>
  <c r="Q1720" i="1"/>
  <c r="R1719" i="1"/>
  <c r="Q1719" i="1"/>
  <c r="R1718" i="1"/>
  <c r="Q1718" i="1"/>
  <c r="R1717" i="1"/>
  <c r="Q1717" i="1"/>
  <c r="R1716" i="1"/>
  <c r="Q1716" i="1"/>
  <c r="S1716" i="1" s="1"/>
  <c r="T1716" i="1" s="1"/>
  <c r="R1715" i="1"/>
  <c r="Q1715" i="1"/>
  <c r="S1715" i="1" s="1"/>
  <c r="T1715" i="1" s="1"/>
  <c r="R1714" i="1"/>
  <c r="Q1714" i="1"/>
  <c r="R1713" i="1"/>
  <c r="Q1713" i="1"/>
  <c r="R1712" i="1"/>
  <c r="Q1712" i="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R1701" i="1"/>
  <c r="Q1701" i="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S1692" i="1" s="1"/>
  <c r="T1692" i="1" s="1"/>
  <c r="R1691" i="1"/>
  <c r="Q1691" i="1"/>
  <c r="S1691" i="1" s="1"/>
  <c r="T1691" i="1" s="1"/>
  <c r="R1690" i="1"/>
  <c r="Q1690" i="1"/>
  <c r="R1689" i="1"/>
  <c r="Q1689" i="1"/>
  <c r="R1688" i="1"/>
  <c r="Q1688" i="1"/>
  <c r="R1687" i="1"/>
  <c r="Q1687" i="1"/>
  <c r="S1687" i="1" s="1"/>
  <c r="T1687" i="1" s="1"/>
  <c r="R1686" i="1"/>
  <c r="Q1686" i="1"/>
  <c r="S1686" i="1" s="1"/>
  <c r="T1686" i="1" s="1"/>
  <c r="R1685" i="1"/>
  <c r="Q1685" i="1"/>
  <c r="S1685" i="1" s="1"/>
  <c r="T1685" i="1" s="1"/>
  <c r="R1684" i="1"/>
  <c r="Q1684" i="1"/>
  <c r="R1683" i="1"/>
  <c r="Q1683" i="1"/>
  <c r="R1682" i="1"/>
  <c r="Q1682" i="1"/>
  <c r="R1681" i="1"/>
  <c r="Q1681" i="1"/>
  <c r="S1681" i="1" s="1"/>
  <c r="T1681" i="1" s="1"/>
  <c r="R1680" i="1"/>
  <c r="Q1680" i="1"/>
  <c r="R1679" i="1"/>
  <c r="Q1679" i="1"/>
  <c r="S1679" i="1" s="1"/>
  <c r="T1679" i="1" s="1"/>
  <c r="R1678" i="1"/>
  <c r="Q1678" i="1"/>
  <c r="R1677" i="1"/>
  <c r="Q1677" i="1"/>
  <c r="R1676" i="1"/>
  <c r="Q1676" i="1"/>
  <c r="R1675" i="1"/>
  <c r="Q1675" i="1"/>
  <c r="S1675" i="1" s="1"/>
  <c r="T1675" i="1" s="1"/>
  <c r="R1674" i="1"/>
  <c r="Q1674" i="1"/>
  <c r="S1674" i="1" s="1"/>
  <c r="T1674" i="1" s="1"/>
  <c r="R1673" i="1"/>
  <c r="Q1673" i="1"/>
  <c r="S1673" i="1" s="1"/>
  <c r="T1673" i="1" s="1"/>
  <c r="R1672" i="1"/>
  <c r="Q1672" i="1"/>
  <c r="R1671" i="1"/>
  <c r="Q1671" i="1"/>
  <c r="R1670" i="1"/>
  <c r="Q1670" i="1"/>
  <c r="R1669" i="1"/>
  <c r="Q1669" i="1"/>
  <c r="S1669" i="1" s="1"/>
  <c r="T1669" i="1" s="1"/>
  <c r="R1668" i="1"/>
  <c r="Q1668" i="1"/>
  <c r="S1668" i="1" s="1"/>
  <c r="T1668" i="1" s="1"/>
  <c r="R1667" i="1"/>
  <c r="Q1667" i="1"/>
  <c r="S1667" i="1" s="1"/>
  <c r="T1667" i="1" s="1"/>
  <c r="R1666" i="1"/>
  <c r="Q1666" i="1"/>
  <c r="R1665" i="1"/>
  <c r="Q1665" i="1"/>
  <c r="R1664" i="1"/>
  <c r="Q1664" i="1"/>
  <c r="R1663" i="1"/>
  <c r="Q1663" i="1"/>
  <c r="S1663" i="1" s="1"/>
  <c r="T1663" i="1" s="1"/>
  <c r="R1662" i="1"/>
  <c r="Q1662" i="1"/>
  <c r="S1662" i="1" s="1"/>
  <c r="T1662" i="1" s="1"/>
  <c r="R1661" i="1"/>
  <c r="Q1661" i="1"/>
  <c r="S1661" i="1" s="1"/>
  <c r="T1661" i="1" s="1"/>
  <c r="R1660" i="1"/>
  <c r="Q1660" i="1"/>
  <c r="R1659" i="1"/>
  <c r="Q1659" i="1"/>
  <c r="R1658" i="1"/>
  <c r="Q1658" i="1"/>
  <c r="R1657" i="1"/>
  <c r="Q1657" i="1"/>
  <c r="S1657" i="1" s="1"/>
  <c r="T1657" i="1" s="1"/>
  <c r="R1656" i="1"/>
  <c r="Q1656" i="1"/>
  <c r="S1656" i="1" s="1"/>
  <c r="T1656" i="1" s="1"/>
  <c r="R1655" i="1"/>
  <c r="Q1655" i="1"/>
  <c r="S1655" i="1" s="1"/>
  <c r="T1655" i="1" s="1"/>
  <c r="R1654" i="1"/>
  <c r="Q1654" i="1"/>
  <c r="R1653" i="1"/>
  <c r="Q1653" i="1"/>
  <c r="R1652" i="1"/>
  <c r="Q1652" i="1"/>
  <c r="R1651" i="1"/>
  <c r="Q1651" i="1"/>
  <c r="S1651" i="1" s="1"/>
  <c r="T1651" i="1" s="1"/>
  <c r="R1650" i="1"/>
  <c r="Q1650" i="1"/>
  <c r="S1650" i="1" s="1"/>
  <c r="T1650" i="1" s="1"/>
  <c r="R1649" i="1"/>
  <c r="Q1649" i="1"/>
  <c r="S1649" i="1" s="1"/>
  <c r="T1649" i="1" s="1"/>
  <c r="R1648" i="1"/>
  <c r="Q1648" i="1"/>
  <c r="R1647" i="1"/>
  <c r="Q1647" i="1"/>
  <c r="R1646" i="1"/>
  <c r="Q1646" i="1"/>
  <c r="R1645" i="1"/>
  <c r="Q1645" i="1"/>
  <c r="S1645" i="1" s="1"/>
  <c r="T1645" i="1" s="1"/>
  <c r="R1644" i="1"/>
  <c r="Q1644" i="1"/>
  <c r="S1644" i="1" s="1"/>
  <c r="T1644" i="1" s="1"/>
  <c r="R1643" i="1"/>
  <c r="Q1643" i="1"/>
  <c r="S1643" i="1" s="1"/>
  <c r="T1643" i="1" s="1"/>
  <c r="R1642" i="1"/>
  <c r="Q1642" i="1"/>
  <c r="R1641" i="1"/>
  <c r="Q1641" i="1"/>
  <c r="R1640" i="1"/>
  <c r="Q1640" i="1"/>
  <c r="R1639" i="1"/>
  <c r="Q1639" i="1"/>
  <c r="S1639" i="1" s="1"/>
  <c r="T1639" i="1" s="1"/>
  <c r="R1638" i="1"/>
  <c r="Q1638" i="1"/>
  <c r="S1638" i="1" s="1"/>
  <c r="T1638" i="1" s="1"/>
  <c r="R1637" i="1"/>
  <c r="Q1637" i="1"/>
  <c r="S1637" i="1" s="1"/>
  <c r="T1637" i="1" s="1"/>
  <c r="R1636" i="1"/>
  <c r="Q1636" i="1"/>
  <c r="R1635" i="1"/>
  <c r="Q1635" i="1"/>
  <c r="R1634" i="1"/>
  <c r="Q1634" i="1"/>
  <c r="R1633" i="1"/>
  <c r="Q1633" i="1"/>
  <c r="S1633" i="1" s="1"/>
  <c r="T1633" i="1" s="1"/>
  <c r="R1632" i="1"/>
  <c r="Q1632" i="1"/>
  <c r="S1632" i="1" s="1"/>
  <c r="T1632" i="1" s="1"/>
  <c r="R1631" i="1"/>
  <c r="Q1631" i="1"/>
  <c r="S1631" i="1" s="1"/>
  <c r="T1631" i="1" s="1"/>
  <c r="R1630" i="1"/>
  <c r="Q1630" i="1"/>
  <c r="R1629" i="1"/>
  <c r="Q1629" i="1"/>
  <c r="R1628" i="1"/>
  <c r="Q1628" i="1"/>
  <c r="R1627" i="1"/>
  <c r="Q1627" i="1"/>
  <c r="S1627" i="1" s="1"/>
  <c r="T1627" i="1" s="1"/>
  <c r="R1626" i="1"/>
  <c r="Q1626" i="1"/>
  <c r="S1626" i="1" s="1"/>
  <c r="T1626" i="1" s="1"/>
  <c r="R1625" i="1"/>
  <c r="Q1625" i="1"/>
  <c r="S1625" i="1" s="1"/>
  <c r="T1625" i="1" s="1"/>
  <c r="R1624" i="1"/>
  <c r="Q1624" i="1"/>
  <c r="R1623" i="1"/>
  <c r="Q1623" i="1"/>
  <c r="R1622" i="1"/>
  <c r="Q1622" i="1"/>
  <c r="R1621" i="1"/>
  <c r="Q1621" i="1"/>
  <c r="S1621" i="1" s="1"/>
  <c r="T1621" i="1" s="1"/>
  <c r="R1620" i="1"/>
  <c r="Q1620" i="1"/>
  <c r="S1620" i="1" s="1"/>
  <c r="T1620" i="1" s="1"/>
  <c r="R1619" i="1"/>
  <c r="Q1619" i="1"/>
  <c r="R1618" i="1"/>
  <c r="Q1618" i="1"/>
  <c r="R1617" i="1"/>
  <c r="Q1617" i="1"/>
  <c r="R1616" i="1"/>
  <c r="Q1616" i="1"/>
  <c r="R1615" i="1"/>
  <c r="Q1615" i="1"/>
  <c r="S1615" i="1" s="1"/>
  <c r="T1615" i="1" s="1"/>
  <c r="R1614" i="1"/>
  <c r="Q1614" i="1"/>
  <c r="S1614" i="1" s="1"/>
  <c r="T1614" i="1" s="1"/>
  <c r="R1613" i="1"/>
  <c r="Q1613" i="1"/>
  <c r="S1613" i="1" s="1"/>
  <c r="T1613" i="1" s="1"/>
  <c r="R1612" i="1"/>
  <c r="Q1612" i="1"/>
  <c r="R1611" i="1"/>
  <c r="Q1611" i="1"/>
  <c r="R1610" i="1"/>
  <c r="Q1610" i="1"/>
  <c r="R1609" i="1"/>
  <c r="Q1609" i="1"/>
  <c r="S1609" i="1" s="1"/>
  <c r="T1609" i="1" s="1"/>
  <c r="R1608" i="1"/>
  <c r="Q1608" i="1"/>
  <c r="S1608" i="1" s="1"/>
  <c r="T1608" i="1" s="1"/>
  <c r="R1607" i="1"/>
  <c r="Q1607" i="1"/>
  <c r="S1607" i="1" s="1"/>
  <c r="T1607" i="1" s="1"/>
  <c r="R1606" i="1"/>
  <c r="Q1606" i="1"/>
  <c r="R1605" i="1"/>
  <c r="Q1605" i="1"/>
  <c r="R1604" i="1"/>
  <c r="Q1604" i="1"/>
  <c r="R1603" i="1"/>
  <c r="Q1603" i="1"/>
  <c r="S1603" i="1" s="1"/>
  <c r="T1603" i="1" s="1"/>
  <c r="R1602" i="1"/>
  <c r="Q1602" i="1"/>
  <c r="S1602" i="1" s="1"/>
  <c r="T1602" i="1" s="1"/>
  <c r="R1601" i="1"/>
  <c r="Q1601" i="1"/>
  <c r="S1601" i="1" s="1"/>
  <c r="T1601" i="1" s="1"/>
  <c r="R1600" i="1"/>
  <c r="Q1600" i="1"/>
  <c r="R1599" i="1"/>
  <c r="Q1599" i="1"/>
  <c r="R1598" i="1"/>
  <c r="Q1598" i="1"/>
  <c r="R1597" i="1"/>
  <c r="Q1597" i="1"/>
  <c r="S1597" i="1" s="1"/>
  <c r="T1597" i="1" s="1"/>
  <c r="R1596" i="1"/>
  <c r="Q1596" i="1"/>
  <c r="S1596" i="1" s="1"/>
  <c r="T1596" i="1" s="1"/>
  <c r="R1595" i="1"/>
  <c r="Q1595" i="1"/>
  <c r="S1595" i="1" s="1"/>
  <c r="T1595" i="1" s="1"/>
  <c r="R1594" i="1"/>
  <c r="Q1594" i="1"/>
  <c r="R1593" i="1"/>
  <c r="Q1593" i="1"/>
  <c r="R1592" i="1"/>
  <c r="Q1592" i="1"/>
  <c r="R1591" i="1"/>
  <c r="Q1591" i="1"/>
  <c r="R1590" i="1"/>
  <c r="Q1590" i="1"/>
  <c r="S1590" i="1" s="1"/>
  <c r="T1590" i="1" s="1"/>
  <c r="R1589" i="1"/>
  <c r="Q1589" i="1"/>
  <c r="S1589" i="1" s="1"/>
  <c r="T1589" i="1" s="1"/>
  <c r="R1588" i="1"/>
  <c r="Q1588" i="1"/>
  <c r="R1587" i="1"/>
  <c r="Q1587" i="1"/>
  <c r="R1586" i="1"/>
  <c r="Q1586" i="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S1571" i="1" s="1"/>
  <c r="T1571" i="1" s="1"/>
  <c r="R1570" i="1"/>
  <c r="Q1570" i="1"/>
  <c r="R1569" i="1"/>
  <c r="Q1569" i="1"/>
  <c r="R1568" i="1"/>
  <c r="Q1568" i="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S1559" i="1" s="1"/>
  <c r="T1559" i="1" s="1"/>
  <c r="R1558" i="1"/>
  <c r="Q1558" i="1"/>
  <c r="R1557" i="1"/>
  <c r="Q1557" i="1"/>
  <c r="R1556" i="1"/>
  <c r="Q1556" i="1"/>
  <c r="R1555" i="1"/>
  <c r="Q1555" i="1"/>
  <c r="S1555" i="1" s="1"/>
  <c r="T1555" i="1" s="1"/>
  <c r="R1554" i="1"/>
  <c r="Q1554" i="1"/>
  <c r="R1553" i="1"/>
  <c r="Q1553" i="1"/>
  <c r="S1553" i="1" s="1"/>
  <c r="T1553" i="1" s="1"/>
  <c r="R1552" i="1"/>
  <c r="Q1552" i="1"/>
  <c r="R1551" i="1"/>
  <c r="Q1551" i="1"/>
  <c r="R1550" i="1"/>
  <c r="Q1550" i="1"/>
  <c r="R1549" i="1"/>
  <c r="Q1549" i="1"/>
  <c r="R1548" i="1"/>
  <c r="Q1548" i="1"/>
  <c r="S1548" i="1" s="1"/>
  <c r="T1548" i="1" s="1"/>
  <c r="R1547" i="1"/>
  <c r="Q1547" i="1"/>
  <c r="S1547" i="1" s="1"/>
  <c r="T1547" i="1" s="1"/>
  <c r="R1546" i="1"/>
  <c r="Q1546" i="1"/>
  <c r="R1545" i="1"/>
  <c r="Q1545" i="1"/>
  <c r="R1544" i="1"/>
  <c r="Q1544" i="1"/>
  <c r="R1543" i="1"/>
  <c r="Q1543" i="1"/>
  <c r="S1543" i="1" s="1"/>
  <c r="T1543" i="1" s="1"/>
  <c r="R1542" i="1"/>
  <c r="Q1542" i="1"/>
  <c r="S1542" i="1" s="1"/>
  <c r="T1542" i="1" s="1"/>
  <c r="R1541" i="1"/>
  <c r="Q1541" i="1"/>
  <c r="S1541" i="1" s="1"/>
  <c r="T1541" i="1" s="1"/>
  <c r="R1540" i="1"/>
  <c r="Q1540" i="1"/>
  <c r="R1539" i="1"/>
  <c r="Q1539" i="1"/>
  <c r="R1538" i="1"/>
  <c r="Q1538" i="1"/>
  <c r="R1537" i="1"/>
  <c r="Q1537" i="1"/>
  <c r="S1537" i="1" s="1"/>
  <c r="T1537" i="1" s="1"/>
  <c r="R1536" i="1"/>
  <c r="Q1536" i="1"/>
  <c r="R1535" i="1"/>
  <c r="Q1535" i="1"/>
  <c r="S1535" i="1" s="1"/>
  <c r="T1535" i="1" s="1"/>
  <c r="R1534" i="1"/>
  <c r="Q1534" i="1"/>
  <c r="R1533" i="1"/>
  <c r="Q1533" i="1"/>
  <c r="R1532" i="1"/>
  <c r="Q1532" i="1"/>
  <c r="R1531" i="1"/>
  <c r="Q1531" i="1"/>
  <c r="S1531" i="1" s="1"/>
  <c r="T1531" i="1" s="1"/>
  <c r="R1530" i="1"/>
  <c r="Q1530" i="1"/>
  <c r="S1530" i="1" s="1"/>
  <c r="T1530" i="1" s="1"/>
  <c r="R1529" i="1"/>
  <c r="Q1529" i="1"/>
  <c r="R1528" i="1"/>
  <c r="Q1528" i="1"/>
  <c r="R1527" i="1"/>
  <c r="Q1527" i="1"/>
  <c r="R1526" i="1"/>
  <c r="Q1526" i="1"/>
  <c r="R1525" i="1"/>
  <c r="Q1525" i="1"/>
  <c r="R1524" i="1"/>
  <c r="Q1524" i="1"/>
  <c r="S1524" i="1" s="1"/>
  <c r="T1524" i="1" s="1"/>
  <c r="R1523" i="1"/>
  <c r="Q1523" i="1"/>
  <c r="S1523" i="1" s="1"/>
  <c r="T1523" i="1" s="1"/>
  <c r="R1522" i="1"/>
  <c r="Q1522" i="1"/>
  <c r="R1521" i="1"/>
  <c r="Q1521" i="1"/>
  <c r="R1520" i="1"/>
  <c r="Q1520" i="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S1511" i="1" s="1"/>
  <c r="T1511" i="1" s="1"/>
  <c r="R1510" i="1"/>
  <c r="Q1510" i="1"/>
  <c r="R1509" i="1"/>
  <c r="Q1509" i="1"/>
  <c r="R1508" i="1"/>
  <c r="Q1508" i="1"/>
  <c r="R1507" i="1"/>
  <c r="Q1507" i="1"/>
  <c r="S1507" i="1" s="1"/>
  <c r="T1507" i="1" s="1"/>
  <c r="R1506" i="1"/>
  <c r="Q1506" i="1"/>
  <c r="S1506" i="1" s="1"/>
  <c r="T1506" i="1" s="1"/>
  <c r="R1505" i="1"/>
  <c r="Q1505" i="1"/>
  <c r="S1505" i="1" s="1"/>
  <c r="T1505" i="1" s="1"/>
  <c r="R1504" i="1"/>
  <c r="Q1504" i="1"/>
  <c r="R1503" i="1"/>
  <c r="Q1503" i="1"/>
  <c r="R1502" i="1"/>
  <c r="Q1502" i="1"/>
  <c r="R1501" i="1"/>
  <c r="Q1501" i="1"/>
  <c r="S1501" i="1" s="1"/>
  <c r="T1501" i="1" s="1"/>
  <c r="R1500" i="1"/>
  <c r="Q1500" i="1"/>
  <c r="S1500" i="1" s="1"/>
  <c r="T1500" i="1" s="1"/>
  <c r="R1499" i="1"/>
  <c r="Q1499" i="1"/>
  <c r="S1499" i="1" s="1"/>
  <c r="T1499" i="1" s="1"/>
  <c r="R1498" i="1"/>
  <c r="Q1498" i="1"/>
  <c r="R1497" i="1"/>
  <c r="Q1497" i="1"/>
  <c r="R1496" i="1"/>
  <c r="Q1496" i="1"/>
  <c r="R1495" i="1"/>
  <c r="Q1495" i="1"/>
  <c r="R1494" i="1"/>
  <c r="Q1494" i="1"/>
  <c r="S1494" i="1" s="1"/>
  <c r="T1494" i="1" s="1"/>
  <c r="R1493" i="1"/>
  <c r="Q1493" i="1"/>
  <c r="S1493" i="1" s="1"/>
  <c r="T1493" i="1" s="1"/>
  <c r="R1492" i="1"/>
  <c r="Q1492" i="1"/>
  <c r="R1491" i="1"/>
  <c r="Q1491" i="1"/>
  <c r="R1490" i="1"/>
  <c r="Q1490" i="1"/>
  <c r="R1489" i="1"/>
  <c r="Q1489" i="1"/>
  <c r="S1489" i="1" s="1"/>
  <c r="T1489" i="1" s="1"/>
  <c r="R1488" i="1"/>
  <c r="Q1488" i="1"/>
  <c r="S1488" i="1" s="1"/>
  <c r="T1488" i="1" s="1"/>
  <c r="R1487" i="1"/>
  <c r="Q1487" i="1"/>
  <c r="S1487" i="1" s="1"/>
  <c r="T1487" i="1" s="1"/>
  <c r="R1486" i="1"/>
  <c r="Q1486" i="1"/>
  <c r="R1485" i="1"/>
  <c r="Q1485" i="1"/>
  <c r="R1484" i="1"/>
  <c r="Q1484" i="1"/>
  <c r="R1483" i="1"/>
  <c r="Q1483" i="1"/>
  <c r="S1483" i="1" s="1"/>
  <c r="T1483" i="1" s="1"/>
  <c r="R1482" i="1"/>
  <c r="Q1482" i="1"/>
  <c r="S1482" i="1" s="1"/>
  <c r="T1482" i="1" s="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R1472" i="1"/>
  <c r="Q1472" i="1"/>
  <c r="R1471" i="1"/>
  <c r="Q1471" i="1"/>
  <c r="S1471" i="1" s="1"/>
  <c r="T1471" i="1" s="1"/>
  <c r="R1470" i="1"/>
  <c r="Q1470" i="1"/>
  <c r="S1470" i="1" s="1"/>
  <c r="T1470" i="1" s="1"/>
  <c r="R1469" i="1"/>
  <c r="Q1469" i="1"/>
  <c r="S1469" i="1" s="1"/>
  <c r="T1469" i="1" s="1"/>
  <c r="R1468" i="1"/>
  <c r="Q1468" i="1"/>
  <c r="R1467" i="1"/>
  <c r="Q1467" i="1"/>
  <c r="R1466" i="1"/>
  <c r="Q1466" i="1"/>
  <c r="R1465" i="1"/>
  <c r="Q1465" i="1"/>
  <c r="S1465" i="1" s="1"/>
  <c r="T1465" i="1" s="1"/>
  <c r="R1464" i="1"/>
  <c r="Q1464" i="1"/>
  <c r="S1464" i="1" s="1"/>
  <c r="T1464" i="1" s="1"/>
  <c r="R1463" i="1"/>
  <c r="Q1463" i="1"/>
  <c r="S1463" i="1" s="1"/>
  <c r="T1463" i="1" s="1"/>
  <c r="R1462" i="1"/>
  <c r="Q1462" i="1"/>
  <c r="R1461" i="1"/>
  <c r="Q1461" i="1"/>
  <c r="R1460" i="1"/>
  <c r="Q1460" i="1"/>
  <c r="R1459" i="1"/>
  <c r="Q1459" i="1"/>
  <c r="S1459" i="1" s="1"/>
  <c r="T1459" i="1" s="1"/>
  <c r="R1458" i="1"/>
  <c r="Q1458" i="1"/>
  <c r="S1458" i="1" s="1"/>
  <c r="T1458" i="1" s="1"/>
  <c r="R1457" i="1"/>
  <c r="Q1457" i="1"/>
  <c r="S1457" i="1" s="1"/>
  <c r="T1457" i="1" s="1"/>
  <c r="R1456" i="1"/>
  <c r="Q1456" i="1"/>
  <c r="R1455" i="1"/>
  <c r="Q1455" i="1"/>
  <c r="R1454" i="1"/>
  <c r="Q1454" i="1"/>
  <c r="R1453" i="1"/>
  <c r="Q1453" i="1"/>
  <c r="S1453" i="1" s="1"/>
  <c r="T1453" i="1" s="1"/>
  <c r="R1452" i="1"/>
  <c r="Q1452" i="1"/>
  <c r="S1452" i="1" s="1"/>
  <c r="T1452" i="1" s="1"/>
  <c r="R1451" i="1"/>
  <c r="Q1451" i="1"/>
  <c r="S1451" i="1" s="1"/>
  <c r="T1451" i="1" s="1"/>
  <c r="R1450" i="1"/>
  <c r="Q1450" i="1"/>
  <c r="R1449" i="1"/>
  <c r="Q1449" i="1"/>
  <c r="R1448" i="1"/>
  <c r="Q1448" i="1"/>
  <c r="R1447" i="1"/>
  <c r="Q1447" i="1"/>
  <c r="S1447" i="1" s="1"/>
  <c r="T1447" i="1" s="1"/>
  <c r="R1446" i="1"/>
  <c r="Q1446" i="1"/>
  <c r="S1446" i="1" s="1"/>
  <c r="T1446" i="1" s="1"/>
  <c r="R1445" i="1"/>
  <c r="Q1445" i="1"/>
  <c r="S1445" i="1" s="1"/>
  <c r="T1445" i="1" s="1"/>
  <c r="R1444" i="1"/>
  <c r="Q1444" i="1"/>
  <c r="R1443" i="1"/>
  <c r="Q1443" i="1"/>
  <c r="R1442" i="1"/>
  <c r="Q1442" i="1"/>
  <c r="R1441" i="1"/>
  <c r="Q1441" i="1"/>
  <c r="S1441" i="1" s="1"/>
  <c r="T1441" i="1" s="1"/>
  <c r="R1440" i="1"/>
  <c r="Q1440" i="1"/>
  <c r="S1440" i="1" s="1"/>
  <c r="T1440" i="1" s="1"/>
  <c r="R1439" i="1"/>
  <c r="Q1439" i="1"/>
  <c r="S1439" i="1" s="1"/>
  <c r="T1439" i="1" s="1"/>
  <c r="R1438" i="1"/>
  <c r="Q1438" i="1"/>
  <c r="R1437" i="1"/>
  <c r="Q1437" i="1"/>
  <c r="R1436" i="1"/>
  <c r="Q1436" i="1"/>
  <c r="R1435" i="1"/>
  <c r="Q1435" i="1"/>
  <c r="S1435" i="1" s="1"/>
  <c r="T1435" i="1" s="1"/>
  <c r="R1434" i="1"/>
  <c r="Q1434" i="1"/>
  <c r="S1434" i="1" s="1"/>
  <c r="T1434" i="1" s="1"/>
  <c r="R1433" i="1"/>
  <c r="Q1433" i="1"/>
  <c r="S1433" i="1" s="1"/>
  <c r="T1433" i="1" s="1"/>
  <c r="R1432" i="1"/>
  <c r="Q1432" i="1"/>
  <c r="R1431" i="1"/>
  <c r="Q1431" i="1"/>
  <c r="R1430" i="1"/>
  <c r="Q1430" i="1"/>
  <c r="R1429" i="1"/>
  <c r="Q1429" i="1"/>
  <c r="S1429" i="1" s="1"/>
  <c r="T1429" i="1" s="1"/>
  <c r="R1428" i="1"/>
  <c r="Q1428" i="1"/>
  <c r="S1428" i="1" s="1"/>
  <c r="T1428" i="1" s="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R1418" i="1"/>
  <c r="Q1418" i="1"/>
  <c r="R1417" i="1"/>
  <c r="Q1417" i="1"/>
  <c r="S1417" i="1" s="1"/>
  <c r="T1417" i="1" s="1"/>
  <c r="R1416" i="1"/>
  <c r="Q1416" i="1"/>
  <c r="S1416" i="1" s="1"/>
  <c r="T1416" i="1" s="1"/>
  <c r="R1415" i="1"/>
  <c r="Q1415" i="1"/>
  <c r="S1415" i="1" s="1"/>
  <c r="T1415" i="1" s="1"/>
  <c r="R1414" i="1"/>
  <c r="Q1414" i="1"/>
  <c r="R1413" i="1"/>
  <c r="Q1413" i="1"/>
  <c r="R1412" i="1"/>
  <c r="Q1412" i="1"/>
  <c r="R1411" i="1"/>
  <c r="Q1411" i="1"/>
  <c r="S1411" i="1" s="1"/>
  <c r="T1411" i="1" s="1"/>
  <c r="R1410" i="1"/>
  <c r="Q1410" i="1"/>
  <c r="R1409" i="1"/>
  <c r="Q1409" i="1"/>
  <c r="S1409" i="1" s="1"/>
  <c r="T1409" i="1" s="1"/>
  <c r="R1408" i="1"/>
  <c r="Q1408" i="1"/>
  <c r="R1407" i="1"/>
  <c r="Q1407" i="1"/>
  <c r="R1406" i="1"/>
  <c r="Q1406" i="1"/>
  <c r="R1405" i="1"/>
  <c r="Q1405" i="1"/>
  <c r="R1404" i="1"/>
  <c r="Q1404" i="1"/>
  <c r="S1404" i="1" s="1"/>
  <c r="T1404" i="1" s="1"/>
  <c r="R1403" i="1"/>
  <c r="Q1403" i="1"/>
  <c r="R1402" i="1"/>
  <c r="Q1402" i="1"/>
  <c r="R1401" i="1"/>
  <c r="Q1401" i="1"/>
  <c r="R1400" i="1"/>
  <c r="Q1400" i="1"/>
  <c r="R1399" i="1"/>
  <c r="Q1399" i="1"/>
  <c r="R1398" i="1"/>
  <c r="Q1398" i="1"/>
  <c r="S1398" i="1" s="1"/>
  <c r="T1398" i="1" s="1"/>
  <c r="R1397" i="1"/>
  <c r="Q1397" i="1"/>
  <c r="S1397" i="1" s="1"/>
  <c r="T1397" i="1" s="1"/>
  <c r="R1396" i="1"/>
  <c r="Q1396" i="1"/>
  <c r="R1395" i="1"/>
  <c r="Q1395" i="1"/>
  <c r="R1394" i="1"/>
  <c r="Q1394" i="1"/>
  <c r="R1393" i="1"/>
  <c r="Q1393" i="1"/>
  <c r="S1393" i="1" s="1"/>
  <c r="T1393" i="1" s="1"/>
  <c r="R1392" i="1"/>
  <c r="Q1392" i="1"/>
  <c r="S1392" i="1" s="1"/>
  <c r="T1392" i="1" s="1"/>
  <c r="R1391" i="1"/>
  <c r="Q1391" i="1"/>
  <c r="R1390" i="1"/>
  <c r="Q1390" i="1"/>
  <c r="R1389" i="1"/>
  <c r="Q1389" i="1"/>
  <c r="R1388" i="1"/>
  <c r="Q1388" i="1"/>
  <c r="R1387" i="1"/>
  <c r="Q1387" i="1"/>
  <c r="S1387" i="1" s="1"/>
  <c r="T1387" i="1" s="1"/>
  <c r="R1386" i="1"/>
  <c r="Q1386" i="1"/>
  <c r="S1386" i="1" s="1"/>
  <c r="T1386" i="1" s="1"/>
  <c r="R1385" i="1"/>
  <c r="Q1385" i="1"/>
  <c r="R1384" i="1"/>
  <c r="Q1384" i="1"/>
  <c r="R1383" i="1"/>
  <c r="Q1383" i="1"/>
  <c r="R1382" i="1"/>
  <c r="Q1382" i="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R1363" i="1"/>
  <c r="Q1363" i="1"/>
  <c r="S1363" i="1" s="1"/>
  <c r="T1363" i="1" s="1"/>
  <c r="R1362" i="1"/>
  <c r="Q1362" i="1"/>
  <c r="S1362" i="1" s="1"/>
  <c r="T1362" i="1" s="1"/>
  <c r="R1361" i="1"/>
  <c r="Q1361" i="1"/>
  <c r="S1361" i="1" s="1"/>
  <c r="T1361" i="1" s="1"/>
  <c r="R1360" i="1"/>
  <c r="Q1360" i="1"/>
  <c r="R1359" i="1"/>
  <c r="Q1359" i="1"/>
  <c r="R1358" i="1"/>
  <c r="Q1358" i="1"/>
  <c r="R1357" i="1"/>
  <c r="Q1357" i="1"/>
  <c r="S1357" i="1" s="1"/>
  <c r="T1357" i="1" s="1"/>
  <c r="R1356" i="1"/>
  <c r="Q1356" i="1"/>
  <c r="S1356" i="1" s="1"/>
  <c r="T1356" i="1" s="1"/>
  <c r="R1355" i="1"/>
  <c r="Q1355" i="1"/>
  <c r="S1355" i="1" s="1"/>
  <c r="T1355" i="1" s="1"/>
  <c r="R1354" i="1"/>
  <c r="Q1354" i="1"/>
  <c r="R1353" i="1"/>
  <c r="Q1353" i="1"/>
  <c r="R1352" i="1"/>
  <c r="Q1352" i="1"/>
  <c r="R1351" i="1"/>
  <c r="Q1351" i="1"/>
  <c r="S1351" i="1" s="1"/>
  <c r="T1351" i="1" s="1"/>
  <c r="R1350" i="1"/>
  <c r="Q1350" i="1"/>
  <c r="S1350" i="1" s="1"/>
  <c r="T1350" i="1" s="1"/>
  <c r="R1349" i="1"/>
  <c r="Q1349" i="1"/>
  <c r="S1349" i="1" s="1"/>
  <c r="T1349" i="1" s="1"/>
  <c r="R1348" i="1"/>
  <c r="Q1348" i="1"/>
  <c r="R1347" i="1"/>
  <c r="Q1347" i="1"/>
  <c r="R1346" i="1"/>
  <c r="Q1346" i="1"/>
  <c r="R1345" i="1"/>
  <c r="Q1345" i="1"/>
  <c r="S1345" i="1" s="1"/>
  <c r="T1345" i="1" s="1"/>
  <c r="R1344" i="1"/>
  <c r="Q1344" i="1"/>
  <c r="S1344" i="1" s="1"/>
  <c r="T1344" i="1" s="1"/>
  <c r="R1343" i="1"/>
  <c r="Q1343" i="1"/>
  <c r="S1343" i="1" s="1"/>
  <c r="T1343" i="1" s="1"/>
  <c r="R1342" i="1"/>
  <c r="Q1342" i="1"/>
  <c r="R1341" i="1"/>
  <c r="Q1341" i="1"/>
  <c r="R1340" i="1"/>
  <c r="Q1340" i="1"/>
  <c r="R1339" i="1"/>
  <c r="Q1339" i="1"/>
  <c r="S1339" i="1" s="1"/>
  <c r="T1339" i="1" s="1"/>
  <c r="R1338" i="1"/>
  <c r="Q1338" i="1"/>
  <c r="S1338" i="1" s="1"/>
  <c r="T1338" i="1" s="1"/>
  <c r="R1337" i="1"/>
  <c r="Q1337" i="1"/>
  <c r="S1337" i="1" s="1"/>
  <c r="T1337" i="1" s="1"/>
  <c r="R1336" i="1"/>
  <c r="Q1336" i="1"/>
  <c r="R1335" i="1"/>
  <c r="Q1335" i="1"/>
  <c r="R1334" i="1"/>
  <c r="Q1334" i="1"/>
  <c r="R1333" i="1"/>
  <c r="Q1333" i="1"/>
  <c r="S1333" i="1" s="1"/>
  <c r="T1333" i="1" s="1"/>
  <c r="R1332" i="1"/>
  <c r="Q1332" i="1"/>
  <c r="S1332" i="1" s="1"/>
  <c r="T1332" i="1" s="1"/>
  <c r="R1331" i="1"/>
  <c r="Q1331" i="1"/>
  <c r="R1330" i="1"/>
  <c r="Q1330" i="1"/>
  <c r="R1329" i="1"/>
  <c r="Q1329" i="1"/>
  <c r="R1328" i="1"/>
  <c r="Q1328" i="1"/>
  <c r="R1327" i="1"/>
  <c r="Q1327" i="1"/>
  <c r="S1327" i="1" s="1"/>
  <c r="T1327" i="1" s="1"/>
  <c r="R1326" i="1"/>
  <c r="Q1326" i="1"/>
  <c r="S1326" i="1" s="1"/>
  <c r="T1326" i="1" s="1"/>
  <c r="R1325" i="1"/>
  <c r="Q1325" i="1"/>
  <c r="S1325" i="1" s="1"/>
  <c r="T1325" i="1" s="1"/>
  <c r="R1324" i="1"/>
  <c r="Q1324" i="1"/>
  <c r="R1323" i="1"/>
  <c r="Q1323" i="1"/>
  <c r="R1322" i="1"/>
  <c r="Q1322" i="1"/>
  <c r="R1321" i="1"/>
  <c r="Q1321" i="1"/>
  <c r="S1321" i="1" s="1"/>
  <c r="T1321" i="1" s="1"/>
  <c r="R1320" i="1"/>
  <c r="Q1320" i="1"/>
  <c r="S1320" i="1" s="1"/>
  <c r="T1320" i="1" s="1"/>
  <c r="R1319" i="1"/>
  <c r="Q1319" i="1"/>
  <c r="S1319" i="1" s="1"/>
  <c r="T1319" i="1" s="1"/>
  <c r="R1318" i="1"/>
  <c r="Q1318" i="1"/>
  <c r="R1317" i="1"/>
  <c r="Q1317" i="1"/>
  <c r="R1316" i="1"/>
  <c r="Q1316" i="1"/>
  <c r="R1315" i="1"/>
  <c r="Q1315" i="1"/>
  <c r="S1315" i="1" s="1"/>
  <c r="T1315" i="1" s="1"/>
  <c r="R1314" i="1"/>
  <c r="Q1314" i="1"/>
  <c r="S1314" i="1" s="1"/>
  <c r="T1314" i="1" s="1"/>
  <c r="R1313" i="1"/>
  <c r="Q1313" i="1"/>
  <c r="S1313" i="1" s="1"/>
  <c r="T1313" i="1" s="1"/>
  <c r="R1312" i="1"/>
  <c r="Q1312" i="1"/>
  <c r="R1311" i="1"/>
  <c r="Q1311" i="1"/>
  <c r="R1310" i="1"/>
  <c r="Q1310" i="1"/>
  <c r="R1309" i="1"/>
  <c r="Q1309" i="1"/>
  <c r="S1309" i="1" s="1"/>
  <c r="T1309" i="1" s="1"/>
  <c r="R1308" i="1"/>
  <c r="Q1308" i="1"/>
  <c r="S1308" i="1" s="1"/>
  <c r="T1308" i="1" s="1"/>
  <c r="R1307" i="1"/>
  <c r="Q1307" i="1"/>
  <c r="S1307" i="1" s="1"/>
  <c r="T1307" i="1" s="1"/>
  <c r="R1306" i="1"/>
  <c r="Q1306" i="1"/>
  <c r="R1305" i="1"/>
  <c r="Q1305" i="1"/>
  <c r="R1304" i="1"/>
  <c r="Q1304" i="1"/>
  <c r="R1303" i="1"/>
  <c r="Q1303" i="1"/>
  <c r="S1303" i="1" s="1"/>
  <c r="T1303" i="1" s="1"/>
  <c r="R1302" i="1"/>
  <c r="Q1302" i="1"/>
  <c r="R1301" i="1"/>
  <c r="Q1301" i="1"/>
  <c r="S1301" i="1" s="1"/>
  <c r="T1301" i="1" s="1"/>
  <c r="R1300" i="1"/>
  <c r="Q1300" i="1"/>
  <c r="R1299" i="1"/>
  <c r="Q1299" i="1"/>
  <c r="R1298" i="1"/>
  <c r="Q1298" i="1"/>
  <c r="R1297" i="1"/>
  <c r="Q1297" i="1"/>
  <c r="S1297" i="1" s="1"/>
  <c r="T1297" i="1" s="1"/>
  <c r="R1296" i="1"/>
  <c r="Q1296" i="1"/>
  <c r="S1296" i="1" s="1"/>
  <c r="T1296" i="1" s="1"/>
  <c r="R1295" i="1"/>
  <c r="Q1295" i="1"/>
  <c r="S1295" i="1" s="1"/>
  <c r="T1295" i="1" s="1"/>
  <c r="R1294" i="1"/>
  <c r="Q1294" i="1"/>
  <c r="R1293" i="1"/>
  <c r="Q1293" i="1"/>
  <c r="R1292" i="1"/>
  <c r="Q1292" i="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R1281" i="1"/>
  <c r="Q1281" i="1"/>
  <c r="R1280" i="1"/>
  <c r="Q1280" i="1"/>
  <c r="R1279" i="1"/>
  <c r="Q1279" i="1"/>
  <c r="S1279" i="1" s="1"/>
  <c r="T1279" i="1" s="1"/>
  <c r="R1278" i="1"/>
  <c r="Q1278" i="1"/>
  <c r="S1278" i="1" s="1"/>
  <c r="T1278" i="1" s="1"/>
  <c r="R1277" i="1"/>
  <c r="Q1277" i="1"/>
  <c r="S1277" i="1" s="1"/>
  <c r="T1277" i="1" s="1"/>
  <c r="R1276" i="1"/>
  <c r="Q1276" i="1"/>
  <c r="R1275" i="1"/>
  <c r="Q1275" i="1"/>
  <c r="R1274" i="1"/>
  <c r="Q1274" i="1"/>
  <c r="R1273" i="1"/>
  <c r="Q1273" i="1"/>
  <c r="S1273" i="1" s="1"/>
  <c r="T1273" i="1" s="1"/>
  <c r="R1272" i="1"/>
  <c r="Q1272" i="1"/>
  <c r="S1272" i="1" s="1"/>
  <c r="T1272" i="1" s="1"/>
  <c r="R1271" i="1"/>
  <c r="Q1271" i="1"/>
  <c r="S1271" i="1" s="1"/>
  <c r="T1271" i="1" s="1"/>
  <c r="R1270" i="1"/>
  <c r="Q1270" i="1"/>
  <c r="R1269" i="1"/>
  <c r="Q1269" i="1"/>
  <c r="R1268" i="1"/>
  <c r="Q1268" i="1"/>
  <c r="R1267" i="1"/>
  <c r="Q1267" i="1"/>
  <c r="S1267" i="1" s="1"/>
  <c r="T1267" i="1" s="1"/>
  <c r="R1266" i="1"/>
  <c r="Q1266" i="1"/>
  <c r="S1266" i="1" s="1"/>
  <c r="T1266" i="1" s="1"/>
  <c r="R1265" i="1"/>
  <c r="Q1265" i="1"/>
  <c r="S1265" i="1" s="1"/>
  <c r="T1265" i="1" s="1"/>
  <c r="R1264" i="1"/>
  <c r="Q1264" i="1"/>
  <c r="R1263" i="1"/>
  <c r="Q1263" i="1"/>
  <c r="R1262" i="1"/>
  <c r="Q1262" i="1"/>
  <c r="R1261" i="1"/>
  <c r="Q1261" i="1"/>
  <c r="S1261" i="1" s="1"/>
  <c r="T1261" i="1" s="1"/>
  <c r="R1260" i="1"/>
  <c r="Q1260" i="1"/>
  <c r="S1260" i="1" s="1"/>
  <c r="T1260" i="1" s="1"/>
  <c r="R1259" i="1"/>
  <c r="Q1259" i="1"/>
  <c r="S1259" i="1" s="1"/>
  <c r="T1259" i="1" s="1"/>
  <c r="R1258" i="1"/>
  <c r="Q1258" i="1"/>
  <c r="R1257" i="1"/>
  <c r="Q1257" i="1"/>
  <c r="R1256" i="1"/>
  <c r="Q1256" i="1"/>
  <c r="R1255" i="1"/>
  <c r="Q1255" i="1"/>
  <c r="S1255" i="1" s="1"/>
  <c r="T1255" i="1" s="1"/>
  <c r="R1254" i="1"/>
  <c r="Q1254" i="1"/>
  <c r="R1253" i="1"/>
  <c r="Q1253" i="1"/>
  <c r="S1253" i="1" s="1"/>
  <c r="T1253" i="1" s="1"/>
  <c r="R1252" i="1"/>
  <c r="Q1252" i="1"/>
  <c r="R1251" i="1"/>
  <c r="Q1251" i="1"/>
  <c r="R1250" i="1"/>
  <c r="Q1250" i="1"/>
  <c r="R1249" i="1"/>
  <c r="Q1249" i="1"/>
  <c r="S1249" i="1" s="1"/>
  <c r="T1249" i="1" s="1"/>
  <c r="R1248" i="1"/>
  <c r="Q1248" i="1"/>
  <c r="S1248" i="1" s="1"/>
  <c r="T1248" i="1" s="1"/>
  <c r="R1247" i="1"/>
  <c r="Q1247" i="1"/>
  <c r="S1247" i="1" s="1"/>
  <c r="T1247" i="1" s="1"/>
  <c r="R1246" i="1"/>
  <c r="Q1246" i="1"/>
  <c r="R1245" i="1"/>
  <c r="Q1245" i="1"/>
  <c r="R1244" i="1"/>
  <c r="Q1244" i="1"/>
  <c r="R1243" i="1"/>
  <c r="Q1243" i="1"/>
  <c r="S1243" i="1" s="1"/>
  <c r="T1243" i="1" s="1"/>
  <c r="R1242" i="1"/>
  <c r="Q1242" i="1"/>
  <c r="S1242" i="1" s="1"/>
  <c r="T1242" i="1" s="1"/>
  <c r="R1241" i="1"/>
  <c r="Q1241" i="1"/>
  <c r="S1241" i="1" s="1"/>
  <c r="T1241" i="1" s="1"/>
  <c r="R1240" i="1"/>
  <c r="Q1240" i="1"/>
  <c r="R1239" i="1"/>
  <c r="Q1239" i="1"/>
  <c r="R1238" i="1"/>
  <c r="Q1238" i="1"/>
  <c r="R1237" i="1"/>
  <c r="Q1237" i="1"/>
  <c r="S1237" i="1" s="1"/>
  <c r="T1237" i="1" s="1"/>
  <c r="R1236" i="1"/>
  <c r="Q1236" i="1"/>
  <c r="S1236" i="1" s="1"/>
  <c r="T1236" i="1" s="1"/>
  <c r="R1235" i="1"/>
  <c r="Q1235" i="1"/>
  <c r="S1235" i="1" s="1"/>
  <c r="T1235" i="1" s="1"/>
  <c r="R1234" i="1"/>
  <c r="Q1234" i="1"/>
  <c r="R1233" i="1"/>
  <c r="Q1233" i="1"/>
  <c r="R1232" i="1"/>
  <c r="Q1232" i="1"/>
  <c r="R1231" i="1"/>
  <c r="Q1231" i="1"/>
  <c r="S1231" i="1" s="1"/>
  <c r="T1231" i="1" s="1"/>
  <c r="R1230" i="1"/>
  <c r="Q1230" i="1"/>
  <c r="S1230" i="1" s="1"/>
  <c r="T1230" i="1" s="1"/>
  <c r="R1229" i="1"/>
  <c r="Q1229" i="1"/>
  <c r="S1229" i="1" s="1"/>
  <c r="T1229" i="1" s="1"/>
  <c r="R1228" i="1"/>
  <c r="Q1228" i="1"/>
  <c r="R1227" i="1"/>
  <c r="Q1227" i="1"/>
  <c r="R1226" i="1"/>
  <c r="Q1226" i="1"/>
  <c r="R1225" i="1"/>
  <c r="Q1225" i="1"/>
  <c r="S1225" i="1" s="1"/>
  <c r="T1225" i="1" s="1"/>
  <c r="R1224" i="1"/>
  <c r="Q1224" i="1"/>
  <c r="S1224" i="1" s="1"/>
  <c r="T1224" i="1" s="1"/>
  <c r="R1223" i="1"/>
  <c r="Q1223" i="1"/>
  <c r="S1223" i="1" s="1"/>
  <c r="T1223" i="1" s="1"/>
  <c r="R1222" i="1"/>
  <c r="Q1222" i="1"/>
  <c r="R1221" i="1"/>
  <c r="Q1221" i="1"/>
  <c r="R1220" i="1"/>
  <c r="Q1220" i="1"/>
  <c r="R1219" i="1"/>
  <c r="Q1219" i="1"/>
  <c r="S1219" i="1" s="1"/>
  <c r="T1219" i="1" s="1"/>
  <c r="R1218" i="1"/>
  <c r="Q1218" i="1"/>
  <c r="S1218" i="1" s="1"/>
  <c r="T1218" i="1" s="1"/>
  <c r="R1217" i="1"/>
  <c r="Q1217" i="1"/>
  <c r="S1217" i="1" s="1"/>
  <c r="T1217" i="1" s="1"/>
  <c r="R1216" i="1"/>
  <c r="Q1216" i="1"/>
  <c r="R1215" i="1"/>
  <c r="Q1215" i="1"/>
  <c r="R1214" i="1"/>
  <c r="Q1214" i="1"/>
  <c r="R1213" i="1"/>
  <c r="Q1213" i="1"/>
  <c r="S1213" i="1" s="1"/>
  <c r="T1213" i="1" s="1"/>
  <c r="R1212" i="1"/>
  <c r="Q1212" i="1"/>
  <c r="S1212" i="1" s="1"/>
  <c r="T1212" i="1" s="1"/>
  <c r="R1211" i="1"/>
  <c r="Q1211" i="1"/>
  <c r="S1211" i="1" s="1"/>
  <c r="T1211" i="1" s="1"/>
  <c r="R1210" i="1"/>
  <c r="Q1210" i="1"/>
  <c r="R1209" i="1"/>
  <c r="Q1209" i="1"/>
  <c r="R1208" i="1"/>
  <c r="Q1208" i="1"/>
  <c r="R1207" i="1"/>
  <c r="Q1207" i="1"/>
  <c r="S1207" i="1" s="1"/>
  <c r="T1207" i="1" s="1"/>
  <c r="R1206" i="1"/>
  <c r="Q1206" i="1"/>
  <c r="S1206" i="1" s="1"/>
  <c r="T1206" i="1" s="1"/>
  <c r="R1205" i="1"/>
  <c r="Q1205" i="1"/>
  <c r="R1204" i="1"/>
  <c r="Q1204" i="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R1185" i="1"/>
  <c r="Q1185" i="1"/>
  <c r="R1184" i="1"/>
  <c r="Q1184" i="1"/>
  <c r="R1183" i="1"/>
  <c r="Q1183" i="1"/>
  <c r="S1183" i="1" s="1"/>
  <c r="T1183" i="1" s="1"/>
  <c r="R1182" i="1"/>
  <c r="Q1182" i="1"/>
  <c r="S1182" i="1" s="1"/>
  <c r="T1182" i="1" s="1"/>
  <c r="R1181" i="1"/>
  <c r="Q1181" i="1"/>
  <c r="R1180" i="1"/>
  <c r="Q1180" i="1"/>
  <c r="R1179" i="1"/>
  <c r="Q1179" i="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R1167" i="1"/>
  <c r="Q1167" i="1"/>
  <c r="R1166" i="1"/>
  <c r="Q1166" i="1"/>
  <c r="R1165" i="1"/>
  <c r="Q1165" i="1"/>
  <c r="S1165" i="1" s="1"/>
  <c r="T1165" i="1" s="1"/>
  <c r="R1164" i="1"/>
  <c r="Q1164" i="1"/>
  <c r="S1164" i="1" s="1"/>
  <c r="T1164" i="1" s="1"/>
  <c r="R1163" i="1"/>
  <c r="Q1163" i="1"/>
  <c r="S1163" i="1" s="1"/>
  <c r="T1163" i="1" s="1"/>
  <c r="R1162" i="1"/>
  <c r="Q1162" i="1"/>
  <c r="R1161" i="1"/>
  <c r="Q1161" i="1"/>
  <c r="R1160" i="1"/>
  <c r="Q1160" i="1"/>
  <c r="R1159" i="1"/>
  <c r="Q1159" i="1"/>
  <c r="S1159" i="1" s="1"/>
  <c r="T1159" i="1" s="1"/>
  <c r="R1158" i="1"/>
  <c r="Q1158" i="1"/>
  <c r="S1158" i="1" s="1"/>
  <c r="T1158" i="1" s="1"/>
  <c r="R1157" i="1"/>
  <c r="Q1157" i="1"/>
  <c r="S1157" i="1" s="1"/>
  <c r="T1157" i="1" s="1"/>
  <c r="R1156" i="1"/>
  <c r="Q1156" i="1"/>
  <c r="R1155" i="1"/>
  <c r="Q1155" i="1"/>
  <c r="R1154" i="1"/>
  <c r="Q1154" i="1"/>
  <c r="R1153" i="1"/>
  <c r="Q1153" i="1"/>
  <c r="S1153" i="1" s="1"/>
  <c r="T1153" i="1" s="1"/>
  <c r="R1152" i="1"/>
  <c r="Q1152" i="1"/>
  <c r="S1152" i="1" s="1"/>
  <c r="T1152" i="1" s="1"/>
  <c r="R1151" i="1"/>
  <c r="Q1151" i="1"/>
  <c r="S1151" i="1" s="1"/>
  <c r="T1151" i="1" s="1"/>
  <c r="R1150" i="1"/>
  <c r="Q1150" i="1"/>
  <c r="R1149" i="1"/>
  <c r="Q1149" i="1"/>
  <c r="R1148" i="1"/>
  <c r="Q1148" i="1"/>
  <c r="R1147" i="1"/>
  <c r="Q1147" i="1"/>
  <c r="R1146" i="1"/>
  <c r="Q1146" i="1"/>
  <c r="S1146" i="1" s="1"/>
  <c r="T1146" i="1" s="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R1136" i="1"/>
  <c r="Q1136" i="1"/>
  <c r="R1135" i="1"/>
  <c r="Q1135" i="1"/>
  <c r="S1135" i="1" s="1"/>
  <c r="T1135" i="1" s="1"/>
  <c r="R1134" i="1"/>
  <c r="Q1134" i="1"/>
  <c r="S1134" i="1" s="1"/>
  <c r="T1134" i="1" s="1"/>
  <c r="R1133" i="1"/>
  <c r="Q1133" i="1"/>
  <c r="S1133" i="1" s="1"/>
  <c r="T1133" i="1" s="1"/>
  <c r="R1132" i="1"/>
  <c r="Q1132" i="1"/>
  <c r="R1131" i="1"/>
  <c r="Q1131" i="1"/>
  <c r="R1130" i="1"/>
  <c r="Q1130" i="1"/>
  <c r="R1129" i="1"/>
  <c r="Q1129" i="1"/>
  <c r="S1129" i="1" s="1"/>
  <c r="T1129" i="1" s="1"/>
  <c r="R1128" i="1"/>
  <c r="Q1128" i="1"/>
  <c r="S1128" i="1" s="1"/>
  <c r="T1128" i="1" s="1"/>
  <c r="R1127" i="1"/>
  <c r="Q1127" i="1"/>
  <c r="R1126" i="1"/>
  <c r="Q1126" i="1"/>
  <c r="R1125" i="1"/>
  <c r="Q1125" i="1"/>
  <c r="R1124" i="1"/>
  <c r="Q1124" i="1"/>
  <c r="R1123" i="1"/>
  <c r="Q1123" i="1"/>
  <c r="S1123" i="1" s="1"/>
  <c r="T1123" i="1" s="1"/>
  <c r="R1122" i="1"/>
  <c r="Q1122" i="1"/>
  <c r="S1122" i="1" s="1"/>
  <c r="T1122" i="1" s="1"/>
  <c r="R1121" i="1"/>
  <c r="Q1121" i="1"/>
  <c r="S1121" i="1" s="1"/>
  <c r="T1121" i="1" s="1"/>
  <c r="R1120" i="1"/>
  <c r="Q1120" i="1"/>
  <c r="R1119" i="1"/>
  <c r="Q1119" i="1"/>
  <c r="R1118" i="1"/>
  <c r="Q1118" i="1"/>
  <c r="R1117" i="1"/>
  <c r="Q1117" i="1"/>
  <c r="S1117" i="1" s="1"/>
  <c r="T1117" i="1" s="1"/>
  <c r="R1116" i="1"/>
  <c r="Q1116" i="1"/>
  <c r="S1116" i="1" s="1"/>
  <c r="T1116" i="1" s="1"/>
  <c r="R1115" i="1"/>
  <c r="Q1115" i="1"/>
  <c r="S1115" i="1" s="1"/>
  <c r="T1115" i="1" s="1"/>
  <c r="R1114" i="1"/>
  <c r="Q1114" i="1"/>
  <c r="R1113" i="1"/>
  <c r="Q1113" i="1"/>
  <c r="R1112" i="1"/>
  <c r="Q1112" i="1"/>
  <c r="R1111" i="1"/>
  <c r="Q1111" i="1"/>
  <c r="S1111" i="1" s="1"/>
  <c r="T1111" i="1" s="1"/>
  <c r="R1110" i="1"/>
  <c r="Q1110" i="1"/>
  <c r="S1110" i="1" s="1"/>
  <c r="T1110" i="1" s="1"/>
  <c r="R1109" i="1"/>
  <c r="Q1109" i="1"/>
  <c r="S1109" i="1" s="1"/>
  <c r="T1109" i="1" s="1"/>
  <c r="R1108" i="1"/>
  <c r="Q1108" i="1"/>
  <c r="R1107" i="1"/>
  <c r="Q1107" i="1"/>
  <c r="R1106" i="1"/>
  <c r="Q1106" i="1"/>
  <c r="R1105" i="1"/>
  <c r="Q1105" i="1"/>
  <c r="S1105" i="1" s="1"/>
  <c r="T1105" i="1" s="1"/>
  <c r="R1104" i="1"/>
  <c r="Q1104" i="1"/>
  <c r="R1103" i="1"/>
  <c r="Q1103" i="1"/>
  <c r="S1103" i="1" s="1"/>
  <c r="T1103" i="1" s="1"/>
  <c r="R1102" i="1"/>
  <c r="Q1102" i="1"/>
  <c r="R1101" i="1"/>
  <c r="Q1101" i="1"/>
  <c r="R1100" i="1"/>
  <c r="Q1100" i="1"/>
  <c r="R1099" i="1"/>
  <c r="Q1099" i="1"/>
  <c r="S1099" i="1" s="1"/>
  <c r="T1099" i="1" s="1"/>
  <c r="R1098" i="1"/>
  <c r="Q1098" i="1"/>
  <c r="S1098" i="1" s="1"/>
  <c r="T1098" i="1" s="1"/>
  <c r="R1097" i="1"/>
  <c r="Q1097" i="1"/>
  <c r="S1097" i="1" s="1"/>
  <c r="T1097" i="1" s="1"/>
  <c r="R1096" i="1"/>
  <c r="Q1096" i="1"/>
  <c r="R1095" i="1"/>
  <c r="Q1095" i="1"/>
  <c r="R1094" i="1"/>
  <c r="Q1094" i="1"/>
  <c r="R1093" i="1"/>
  <c r="Q1093" i="1"/>
  <c r="R1092" i="1"/>
  <c r="Q1092" i="1"/>
  <c r="S1092" i="1" s="1"/>
  <c r="T1092" i="1" s="1"/>
  <c r="R1091" i="1"/>
  <c r="Q1091" i="1"/>
  <c r="S1091" i="1" s="1"/>
  <c r="T1091" i="1" s="1"/>
  <c r="R1090" i="1"/>
  <c r="Q1090" i="1"/>
  <c r="R1089" i="1"/>
  <c r="Q1089" i="1"/>
  <c r="R1088" i="1"/>
  <c r="Q1088" i="1"/>
  <c r="R1087" i="1"/>
  <c r="Q1087" i="1"/>
  <c r="S1087" i="1" s="1"/>
  <c r="T1087" i="1" s="1"/>
  <c r="R1086" i="1"/>
  <c r="Q1086" i="1"/>
  <c r="S1086" i="1" s="1"/>
  <c r="T1086" i="1" s="1"/>
  <c r="R1085" i="1"/>
  <c r="Q1085" i="1"/>
  <c r="R1084" i="1"/>
  <c r="Q1084" i="1"/>
  <c r="R1083" i="1"/>
  <c r="Q1083" i="1"/>
  <c r="R1082" i="1"/>
  <c r="Q1082" i="1"/>
  <c r="R1081" i="1"/>
  <c r="Q1081" i="1"/>
  <c r="S1081" i="1" s="1"/>
  <c r="T1081" i="1" s="1"/>
  <c r="R1080" i="1"/>
  <c r="Q1080" i="1"/>
  <c r="S1080" i="1" s="1"/>
  <c r="T1080" i="1" s="1"/>
  <c r="R1079" i="1"/>
  <c r="Q1079" i="1"/>
  <c r="S1079" i="1" s="1"/>
  <c r="T1079" i="1" s="1"/>
  <c r="R1078" i="1"/>
  <c r="Q1078" i="1"/>
  <c r="R1077" i="1"/>
  <c r="Q1077" i="1"/>
  <c r="R1076" i="1"/>
  <c r="Q1076" i="1"/>
  <c r="R1075" i="1"/>
  <c r="Q1075" i="1"/>
  <c r="S1075" i="1" s="1"/>
  <c r="T1075" i="1" s="1"/>
  <c r="R1074" i="1"/>
  <c r="Q1074" i="1"/>
  <c r="S1074" i="1" s="1"/>
  <c r="T1074" i="1" s="1"/>
  <c r="R1073" i="1"/>
  <c r="Q1073" i="1"/>
  <c r="S1073" i="1" s="1"/>
  <c r="T1073" i="1" s="1"/>
  <c r="R1072" i="1"/>
  <c r="Q1072" i="1"/>
  <c r="R1071" i="1"/>
  <c r="Q1071" i="1"/>
  <c r="R1070" i="1"/>
  <c r="Q1070" i="1"/>
  <c r="R1069" i="1"/>
  <c r="Q1069" i="1"/>
  <c r="S1069" i="1" s="1"/>
  <c r="T1069" i="1" s="1"/>
  <c r="R1068" i="1"/>
  <c r="Q1068" i="1"/>
  <c r="S1068" i="1" s="1"/>
  <c r="T1068" i="1" s="1"/>
  <c r="R1067" i="1"/>
  <c r="Q1067" i="1"/>
  <c r="S1067" i="1" s="1"/>
  <c r="T1067" i="1" s="1"/>
  <c r="R1066" i="1"/>
  <c r="Q1066" i="1"/>
  <c r="R1065" i="1"/>
  <c r="Q1065" i="1"/>
  <c r="R1064" i="1"/>
  <c r="Q1064" i="1"/>
  <c r="R1063" i="1"/>
  <c r="Q1063" i="1"/>
  <c r="S1063" i="1" s="1"/>
  <c r="T1063" i="1" s="1"/>
  <c r="R1062" i="1"/>
  <c r="Q1062" i="1"/>
  <c r="S1062" i="1" s="1"/>
  <c r="T1062" i="1" s="1"/>
  <c r="R1061" i="1"/>
  <c r="Q1061" i="1"/>
  <c r="R1060" i="1"/>
  <c r="Q1060" i="1"/>
  <c r="R1059" i="1"/>
  <c r="Q1059" i="1"/>
  <c r="R1058" i="1"/>
  <c r="Q1058" i="1"/>
  <c r="R1057" i="1"/>
  <c r="Q1057" i="1"/>
  <c r="R1056" i="1"/>
  <c r="Q1056" i="1"/>
  <c r="R1055" i="1"/>
  <c r="Q1055" i="1"/>
  <c r="S1055" i="1" s="1"/>
  <c r="T1055" i="1" s="1"/>
  <c r="R1054" i="1"/>
  <c r="Q1054" i="1"/>
  <c r="R1053" i="1"/>
  <c r="Q1053" i="1"/>
  <c r="R1052" i="1"/>
  <c r="Q1052" i="1"/>
  <c r="R1051" i="1"/>
  <c r="Q1051" i="1"/>
  <c r="S1051" i="1" s="1"/>
  <c r="T1051" i="1" s="1"/>
  <c r="R1050" i="1"/>
  <c r="Q1050" i="1"/>
  <c r="S1050" i="1" s="1"/>
  <c r="T1050" i="1" s="1"/>
  <c r="R1049" i="1"/>
  <c r="Q1049" i="1"/>
  <c r="R1048" i="1"/>
  <c r="Q1048" i="1"/>
  <c r="R1047" i="1"/>
  <c r="Q1047" i="1"/>
  <c r="R1046" i="1"/>
  <c r="Q1046" i="1"/>
  <c r="R1045" i="1"/>
  <c r="Q1045" i="1"/>
  <c r="R1044" i="1"/>
  <c r="Q1044" i="1"/>
  <c r="S1044" i="1" s="1"/>
  <c r="T1044" i="1" s="1"/>
  <c r="R1043" i="1"/>
  <c r="Q1043" i="1"/>
  <c r="S1043" i="1" s="1"/>
  <c r="T1043" i="1" s="1"/>
  <c r="R1042" i="1"/>
  <c r="Q1042" i="1"/>
  <c r="R1041" i="1"/>
  <c r="Q1041" i="1"/>
  <c r="R1040" i="1"/>
  <c r="Q1040" i="1"/>
  <c r="R1039" i="1"/>
  <c r="Q1039" i="1"/>
  <c r="S1039" i="1" s="1"/>
  <c r="T1039" i="1" s="1"/>
  <c r="R1038" i="1"/>
  <c r="Q1038" i="1"/>
  <c r="S1038" i="1" s="1"/>
  <c r="T1038" i="1" s="1"/>
  <c r="R1037" i="1"/>
  <c r="Q1037" i="1"/>
  <c r="S1037" i="1" s="1"/>
  <c r="T1037" i="1" s="1"/>
  <c r="R1036" i="1"/>
  <c r="Q1036" i="1"/>
  <c r="R1035" i="1"/>
  <c r="Q1035" i="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S1026" i="1" s="1"/>
  <c r="T1026" i="1" s="1"/>
  <c r="R1025" i="1"/>
  <c r="Q1025" i="1"/>
  <c r="S1025" i="1" s="1"/>
  <c r="T1025" i="1" s="1"/>
  <c r="R1024" i="1"/>
  <c r="Q1024" i="1"/>
  <c r="R1023" i="1"/>
  <c r="Q1023" i="1"/>
  <c r="R1022" i="1"/>
  <c r="Q1022" i="1"/>
  <c r="R1021" i="1"/>
  <c r="Q1021" i="1"/>
  <c r="R1020" i="1"/>
  <c r="Q1020" i="1"/>
  <c r="S1020" i="1" s="1"/>
  <c r="T1020" i="1" s="1"/>
  <c r="R1019" i="1"/>
  <c r="Q1019" i="1"/>
  <c r="S1019" i="1" s="1"/>
  <c r="T1019" i="1" s="1"/>
  <c r="R1018" i="1"/>
  <c r="Q1018" i="1"/>
  <c r="R1017" i="1"/>
  <c r="Q1017" i="1"/>
  <c r="R1016" i="1"/>
  <c r="Q1016" i="1"/>
  <c r="R1015" i="1"/>
  <c r="Q1015" i="1"/>
  <c r="S1015" i="1" s="1"/>
  <c r="T1015" i="1" s="1"/>
  <c r="R1014" i="1"/>
  <c r="Q1014" i="1"/>
  <c r="S1014" i="1" s="1"/>
  <c r="T1014" i="1" s="1"/>
  <c r="R1013" i="1"/>
  <c r="Q1013" i="1"/>
  <c r="S1013" i="1" s="1"/>
  <c r="T1013" i="1" s="1"/>
  <c r="R1012" i="1"/>
  <c r="Q1012" i="1"/>
  <c r="R1011" i="1"/>
  <c r="Q1011" i="1"/>
  <c r="R1010" i="1"/>
  <c r="Q1010" i="1"/>
  <c r="R1009" i="1"/>
  <c r="Q1009" i="1"/>
  <c r="S1009" i="1" s="1"/>
  <c r="T1009" i="1" s="1"/>
  <c r="R1008" i="1"/>
  <c r="Q1008" i="1"/>
  <c r="S1008" i="1" s="1"/>
  <c r="T1008" i="1" s="1"/>
  <c r="R1007" i="1"/>
  <c r="Q1007" i="1"/>
  <c r="S1007" i="1" s="1"/>
  <c r="T1007" i="1" s="1"/>
  <c r="R1006" i="1"/>
  <c r="Q1006" i="1"/>
  <c r="R1005" i="1"/>
  <c r="Q1005" i="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S996" i="1" s="1"/>
  <c r="T996" i="1" s="1"/>
  <c r="R995" i="1"/>
  <c r="Q995" i="1"/>
  <c r="S995" i="1" s="1"/>
  <c r="T995" i="1" s="1"/>
  <c r="R994" i="1"/>
  <c r="Q994" i="1"/>
  <c r="R993" i="1"/>
  <c r="Q993" i="1"/>
  <c r="R992" i="1"/>
  <c r="Q992" i="1"/>
  <c r="R991" i="1"/>
  <c r="Q991" i="1"/>
  <c r="S991" i="1" s="1"/>
  <c r="T991" i="1" s="1"/>
  <c r="R990" i="1"/>
  <c r="Q990" i="1"/>
  <c r="R989" i="1"/>
  <c r="Q989" i="1"/>
  <c r="S989" i="1" s="1"/>
  <c r="T989" i="1" s="1"/>
  <c r="R988" i="1"/>
  <c r="Q988" i="1"/>
  <c r="R987" i="1"/>
  <c r="Q987" i="1"/>
  <c r="R986" i="1"/>
  <c r="Q986" i="1"/>
  <c r="R985" i="1"/>
  <c r="Q985" i="1"/>
  <c r="S985" i="1" s="1"/>
  <c r="T985" i="1" s="1"/>
  <c r="R984" i="1"/>
  <c r="Q984" i="1"/>
  <c r="S984" i="1" s="1"/>
  <c r="T984" i="1" s="1"/>
  <c r="R983" i="1"/>
  <c r="Q983" i="1"/>
  <c r="R982" i="1"/>
  <c r="Q982" i="1"/>
  <c r="R981" i="1"/>
  <c r="Q981" i="1"/>
  <c r="R980" i="1"/>
  <c r="Q980" i="1"/>
  <c r="R979" i="1"/>
  <c r="Q979" i="1"/>
  <c r="S979" i="1" s="1"/>
  <c r="T979" i="1" s="1"/>
  <c r="R978" i="1"/>
  <c r="Q978" i="1"/>
  <c r="S978" i="1" s="1"/>
  <c r="T978" i="1" s="1"/>
  <c r="R977" i="1"/>
  <c r="Q977" i="1"/>
  <c r="S977" i="1" s="1"/>
  <c r="T977" i="1" s="1"/>
  <c r="R976" i="1"/>
  <c r="Q976" i="1"/>
  <c r="R975" i="1"/>
  <c r="Q975" i="1"/>
  <c r="R974" i="1"/>
  <c r="Q974" i="1"/>
  <c r="R973" i="1"/>
  <c r="Q973" i="1"/>
  <c r="S973" i="1" s="1"/>
  <c r="T973" i="1" s="1"/>
  <c r="R972" i="1"/>
  <c r="Q972" i="1"/>
  <c r="S972" i="1" s="1"/>
  <c r="T972" i="1" s="1"/>
  <c r="R971" i="1"/>
  <c r="Q971" i="1"/>
  <c r="S971" i="1" s="1"/>
  <c r="T971" i="1" s="1"/>
  <c r="R970" i="1"/>
  <c r="Q970" i="1"/>
  <c r="R969" i="1"/>
  <c r="Q969" i="1"/>
  <c r="R968" i="1"/>
  <c r="Q968" i="1"/>
  <c r="R967" i="1"/>
  <c r="Q967" i="1"/>
  <c r="S967" i="1" s="1"/>
  <c r="T967" i="1" s="1"/>
  <c r="R966" i="1"/>
  <c r="Q966" i="1"/>
  <c r="R965" i="1"/>
  <c r="Q965" i="1"/>
  <c r="S965" i="1" s="1"/>
  <c r="T965" i="1" s="1"/>
  <c r="R964" i="1"/>
  <c r="Q964" i="1"/>
  <c r="R963" i="1"/>
  <c r="Q963" i="1"/>
  <c r="R962" i="1"/>
  <c r="Q962" i="1"/>
  <c r="R961" i="1"/>
  <c r="Q961" i="1"/>
  <c r="S961" i="1" s="1"/>
  <c r="T961" i="1" s="1"/>
  <c r="R960" i="1"/>
  <c r="Q960" i="1"/>
  <c r="S960" i="1" s="1"/>
  <c r="T960" i="1" s="1"/>
  <c r="R959" i="1"/>
  <c r="Q959" i="1"/>
  <c r="S959" i="1" s="1"/>
  <c r="T959" i="1" s="1"/>
  <c r="R958" i="1"/>
  <c r="Q958" i="1"/>
  <c r="R957" i="1"/>
  <c r="Q957" i="1"/>
  <c r="R956" i="1"/>
  <c r="Q956" i="1"/>
  <c r="R955" i="1"/>
  <c r="Q955" i="1"/>
  <c r="S955" i="1" s="1"/>
  <c r="T955" i="1" s="1"/>
  <c r="R954" i="1"/>
  <c r="Q954" i="1"/>
  <c r="S954" i="1" s="1"/>
  <c r="T954" i="1" s="1"/>
  <c r="R953" i="1"/>
  <c r="Q953" i="1"/>
  <c r="S953" i="1" s="1"/>
  <c r="T953" i="1" s="1"/>
  <c r="R952" i="1"/>
  <c r="Q952" i="1"/>
  <c r="R951" i="1"/>
  <c r="Q951" i="1"/>
  <c r="R950" i="1"/>
  <c r="Q950" i="1"/>
  <c r="R949" i="1"/>
  <c r="Q949" i="1"/>
  <c r="S949" i="1" s="1"/>
  <c r="T949" i="1" s="1"/>
  <c r="R948" i="1"/>
  <c r="Q948" i="1"/>
  <c r="S948" i="1" s="1"/>
  <c r="T948" i="1" s="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R938" i="1"/>
  <c r="Q938" i="1"/>
  <c r="R937" i="1"/>
  <c r="Q937" i="1"/>
  <c r="R936" i="1"/>
  <c r="Q936" i="1"/>
  <c r="S936" i="1" s="1"/>
  <c r="T936" i="1" s="1"/>
  <c r="R935" i="1"/>
  <c r="Q935" i="1"/>
  <c r="S935" i="1" s="1"/>
  <c r="T935" i="1" s="1"/>
  <c r="R934" i="1"/>
  <c r="Q934" i="1"/>
  <c r="S934" i="1" s="1"/>
  <c r="T934" i="1" s="1"/>
  <c r="R933" i="1"/>
  <c r="Q933" i="1"/>
  <c r="R932" i="1"/>
  <c r="Q932" i="1"/>
  <c r="R931" i="1"/>
  <c r="Q931" i="1"/>
  <c r="S931" i="1" s="1"/>
  <c r="T931" i="1" s="1"/>
  <c r="R930" i="1"/>
  <c r="Q930" i="1"/>
  <c r="S930" i="1" s="1"/>
  <c r="T930" i="1" s="1"/>
  <c r="R929" i="1"/>
  <c r="Q929" i="1"/>
  <c r="S929" i="1" s="1"/>
  <c r="T929" i="1" s="1"/>
  <c r="R928" i="1"/>
  <c r="Q928" i="1"/>
  <c r="S928" i="1" s="1"/>
  <c r="T928" i="1" s="1"/>
  <c r="R927" i="1"/>
  <c r="Q927" i="1"/>
  <c r="R926" i="1"/>
  <c r="Q926" i="1"/>
  <c r="R925" i="1"/>
  <c r="Q925" i="1"/>
  <c r="S925" i="1" s="1"/>
  <c r="T925" i="1" s="1"/>
  <c r="R924" i="1"/>
  <c r="Q924" i="1"/>
  <c r="S924" i="1" s="1"/>
  <c r="T924" i="1" s="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S916" i="1" s="1"/>
  <c r="T916" i="1" s="1"/>
  <c r="R915" i="1"/>
  <c r="Q915" i="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R902" i="1"/>
  <c r="Q902" i="1"/>
  <c r="R901" i="1"/>
  <c r="Q901" i="1"/>
  <c r="S901" i="1" s="1"/>
  <c r="T901" i="1" s="1"/>
  <c r="R900" i="1"/>
  <c r="Q900" i="1"/>
  <c r="S900" i="1" s="1"/>
  <c r="T900" i="1" s="1"/>
  <c r="R899" i="1"/>
  <c r="Q899" i="1"/>
  <c r="S899" i="1" s="1"/>
  <c r="T899" i="1" s="1"/>
  <c r="R898" i="1"/>
  <c r="Q898" i="1"/>
  <c r="R897" i="1"/>
  <c r="Q897" i="1"/>
  <c r="R896" i="1"/>
  <c r="Q896" i="1"/>
  <c r="R895" i="1"/>
  <c r="Q895" i="1"/>
  <c r="S895" i="1" s="1"/>
  <c r="T895" i="1" s="1"/>
  <c r="R894" i="1"/>
  <c r="Q894" i="1"/>
  <c r="S894" i="1" s="1"/>
  <c r="T894" i="1" s="1"/>
  <c r="R893" i="1"/>
  <c r="Q893" i="1"/>
  <c r="S893" i="1" s="1"/>
  <c r="T893" i="1" s="1"/>
  <c r="R892" i="1"/>
  <c r="Q892" i="1"/>
  <c r="S892" i="1" s="1"/>
  <c r="T892" i="1" s="1"/>
  <c r="R891" i="1"/>
  <c r="Q891" i="1"/>
  <c r="R890" i="1"/>
  <c r="Q890" i="1"/>
  <c r="R889" i="1"/>
  <c r="Q889" i="1"/>
  <c r="S889" i="1" s="1"/>
  <c r="T889" i="1" s="1"/>
  <c r="R888" i="1"/>
  <c r="Q888" i="1"/>
  <c r="S888" i="1" s="1"/>
  <c r="T888" i="1" s="1"/>
  <c r="R887" i="1"/>
  <c r="Q887" i="1"/>
  <c r="S887" i="1" s="1"/>
  <c r="T887" i="1" s="1"/>
  <c r="R886" i="1"/>
  <c r="Q886" i="1"/>
  <c r="S886" i="1" s="1"/>
  <c r="T886" i="1" s="1"/>
  <c r="R885" i="1"/>
  <c r="Q885" i="1"/>
  <c r="R884" i="1"/>
  <c r="Q884" i="1"/>
  <c r="R883" i="1"/>
  <c r="Q883" i="1"/>
  <c r="S883" i="1" s="1"/>
  <c r="T883" i="1" s="1"/>
  <c r="R882" i="1"/>
  <c r="Q882" i="1"/>
  <c r="S882" i="1" s="1"/>
  <c r="T882" i="1" s="1"/>
  <c r="R881" i="1"/>
  <c r="Q881" i="1"/>
  <c r="S881" i="1" s="1"/>
  <c r="T881" i="1" s="1"/>
  <c r="R880" i="1"/>
  <c r="Q880" i="1"/>
  <c r="S880" i="1" s="1"/>
  <c r="T880" i="1" s="1"/>
  <c r="R879" i="1"/>
  <c r="Q879" i="1"/>
  <c r="R878" i="1"/>
  <c r="Q878" i="1"/>
  <c r="R877" i="1"/>
  <c r="Q877" i="1"/>
  <c r="S877" i="1" s="1"/>
  <c r="T877" i="1" s="1"/>
  <c r="R876" i="1"/>
  <c r="Q876" i="1"/>
  <c r="S876" i="1" s="1"/>
  <c r="T876" i="1" s="1"/>
  <c r="R875" i="1"/>
  <c r="Q875" i="1"/>
  <c r="S875" i="1" s="1"/>
  <c r="T875" i="1" s="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R866" i="1"/>
  <c r="Q866" i="1"/>
  <c r="R865" i="1"/>
  <c r="Q865" i="1"/>
  <c r="R864" i="1"/>
  <c r="Q864" i="1"/>
  <c r="S864" i="1" s="1"/>
  <c r="T864" i="1" s="1"/>
  <c r="R863" i="1"/>
  <c r="Q863" i="1"/>
  <c r="S863" i="1" s="1"/>
  <c r="T863" i="1" s="1"/>
  <c r="R862" i="1"/>
  <c r="Q862" i="1"/>
  <c r="S862" i="1" s="1"/>
  <c r="T862" i="1" s="1"/>
  <c r="R861" i="1"/>
  <c r="Q861" i="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R842" i="1"/>
  <c r="Q842" i="1"/>
  <c r="R841" i="1"/>
  <c r="Q841" i="1"/>
  <c r="S841" i="1" s="1"/>
  <c r="T841" i="1" s="1"/>
  <c r="R840" i="1"/>
  <c r="Q840" i="1"/>
  <c r="S840" i="1" s="1"/>
  <c r="T840" i="1" s="1"/>
  <c r="R839" i="1"/>
  <c r="Q839" i="1"/>
  <c r="S839" i="1" s="1"/>
  <c r="T839" i="1" s="1"/>
  <c r="R838" i="1"/>
  <c r="Q838" i="1"/>
  <c r="S838" i="1" s="1"/>
  <c r="T838" i="1" s="1"/>
  <c r="R837" i="1"/>
  <c r="Q837" i="1"/>
  <c r="R836" i="1"/>
  <c r="Q836" i="1"/>
  <c r="R835" i="1"/>
  <c r="Q835" i="1"/>
  <c r="S835" i="1" s="1"/>
  <c r="T835" i="1" s="1"/>
  <c r="R834" i="1"/>
  <c r="Q834" i="1"/>
  <c r="S834" i="1" s="1"/>
  <c r="T834" i="1" s="1"/>
  <c r="R833" i="1"/>
  <c r="Q833" i="1"/>
  <c r="S833" i="1" s="1"/>
  <c r="T833" i="1" s="1"/>
  <c r="R832" i="1"/>
  <c r="Q832" i="1"/>
  <c r="R831" i="1"/>
  <c r="Q831" i="1"/>
  <c r="R830" i="1"/>
  <c r="Q830" i="1"/>
  <c r="R829" i="1"/>
  <c r="Q829" i="1"/>
  <c r="S829" i="1" s="1"/>
  <c r="T829" i="1" s="1"/>
  <c r="R828" i="1"/>
  <c r="Q828" i="1"/>
  <c r="S828" i="1" s="1"/>
  <c r="T828" i="1" s="1"/>
  <c r="R827" i="1"/>
  <c r="Q827" i="1"/>
  <c r="S827" i="1" s="1"/>
  <c r="T827" i="1" s="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S808" i="1" s="1"/>
  <c r="T808" i="1" s="1"/>
  <c r="R807" i="1"/>
  <c r="Q807" i="1"/>
  <c r="R806" i="1"/>
  <c r="Q806" i="1"/>
  <c r="R805" i="1"/>
  <c r="Q805" i="1"/>
  <c r="S805" i="1" s="1"/>
  <c r="T805" i="1" s="1"/>
  <c r="R804" i="1"/>
  <c r="Q804" i="1"/>
  <c r="S804" i="1" s="1"/>
  <c r="T804" i="1" s="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S796" i="1" s="1"/>
  <c r="T796" i="1" s="1"/>
  <c r="R795" i="1"/>
  <c r="Q795" i="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R782" i="1"/>
  <c r="Q782" i="1"/>
  <c r="R781" i="1"/>
  <c r="Q781" i="1"/>
  <c r="S781" i="1" s="1"/>
  <c r="T781" i="1" s="1"/>
  <c r="R780" i="1"/>
  <c r="Q780" i="1"/>
  <c r="S780" i="1" s="1"/>
  <c r="T780" i="1" s="1"/>
  <c r="R779" i="1"/>
  <c r="Q779" i="1"/>
  <c r="S779" i="1" s="1"/>
  <c r="T779" i="1" s="1"/>
  <c r="R778" i="1"/>
  <c r="Q778" i="1"/>
  <c r="R777" i="1"/>
  <c r="Q777" i="1"/>
  <c r="R776" i="1"/>
  <c r="Q776" i="1"/>
  <c r="R775" i="1"/>
  <c r="Q775" i="1"/>
  <c r="S775" i="1" s="1"/>
  <c r="T775" i="1" s="1"/>
  <c r="R774" i="1"/>
  <c r="Q774" i="1"/>
  <c r="S774" i="1" s="1"/>
  <c r="T774" i="1" s="1"/>
  <c r="R773" i="1"/>
  <c r="Q773" i="1"/>
  <c r="S773" i="1" s="1"/>
  <c r="T773" i="1" s="1"/>
  <c r="R772" i="1"/>
  <c r="Q772" i="1"/>
  <c r="S772" i="1" s="1"/>
  <c r="T772" i="1" s="1"/>
  <c r="R771" i="1"/>
  <c r="Q771" i="1"/>
  <c r="R770" i="1"/>
  <c r="Q770" i="1"/>
  <c r="R769" i="1"/>
  <c r="Q769" i="1"/>
  <c r="S769" i="1" s="1"/>
  <c r="T769" i="1" s="1"/>
  <c r="R768" i="1"/>
  <c r="Q768" i="1"/>
  <c r="S768" i="1" s="1"/>
  <c r="T768" i="1" s="1"/>
  <c r="R767" i="1"/>
  <c r="Q767" i="1"/>
  <c r="S767" i="1" s="1"/>
  <c r="T767" i="1" s="1"/>
  <c r="R766" i="1"/>
  <c r="Q766" i="1"/>
  <c r="S766" i="1" s="1"/>
  <c r="T766" i="1" s="1"/>
  <c r="R765" i="1"/>
  <c r="Q765" i="1"/>
  <c r="R764" i="1"/>
  <c r="Q764" i="1"/>
  <c r="R763" i="1"/>
  <c r="Q763" i="1"/>
  <c r="R762" i="1"/>
  <c r="Q762" i="1"/>
  <c r="R761" i="1"/>
  <c r="Q761" i="1"/>
  <c r="R760" i="1"/>
  <c r="Q760" i="1"/>
  <c r="R759" i="1"/>
  <c r="Q759" i="1"/>
  <c r="R758" i="1"/>
  <c r="Q758" i="1"/>
  <c r="R757" i="1"/>
  <c r="Q757" i="1"/>
  <c r="S757" i="1" s="1"/>
  <c r="T757" i="1" s="1"/>
  <c r="R756" i="1"/>
  <c r="Q756" i="1"/>
  <c r="S756" i="1" s="1"/>
  <c r="T756" i="1" s="1"/>
  <c r="R755" i="1"/>
  <c r="Q755" i="1"/>
  <c r="R754" i="1"/>
  <c r="Q754" i="1"/>
  <c r="S754" i="1" s="1"/>
  <c r="T754" i="1" s="1"/>
  <c r="R753" i="1"/>
  <c r="Q753" i="1"/>
  <c r="R752" i="1"/>
  <c r="Q752" i="1"/>
  <c r="R751" i="1"/>
  <c r="Q751" i="1"/>
  <c r="S751" i="1" s="1"/>
  <c r="T751" i="1" s="1"/>
  <c r="R750" i="1"/>
  <c r="Q750" i="1"/>
  <c r="S750" i="1" s="1"/>
  <c r="T750" i="1" s="1"/>
  <c r="R749" i="1"/>
  <c r="Q749" i="1"/>
  <c r="S749" i="1" s="1"/>
  <c r="T749" i="1" s="1"/>
  <c r="R748" i="1"/>
  <c r="Q748" i="1"/>
  <c r="S748" i="1" s="1"/>
  <c r="T748" i="1" s="1"/>
  <c r="R747" i="1"/>
  <c r="Q747" i="1"/>
  <c r="R746" i="1"/>
  <c r="Q746" i="1"/>
  <c r="R745" i="1"/>
  <c r="Q745" i="1"/>
  <c r="S745" i="1" s="1"/>
  <c r="T745" i="1" s="1"/>
  <c r="R744" i="1"/>
  <c r="Q744" i="1"/>
  <c r="S744" i="1" s="1"/>
  <c r="T744" i="1" s="1"/>
  <c r="R743" i="1"/>
  <c r="Q743" i="1"/>
  <c r="S743" i="1" s="1"/>
  <c r="T743" i="1" s="1"/>
  <c r="R742" i="1"/>
  <c r="Q742" i="1"/>
  <c r="S742" i="1" s="1"/>
  <c r="T742" i="1" s="1"/>
  <c r="R741" i="1"/>
  <c r="Q741" i="1"/>
  <c r="R740" i="1"/>
  <c r="Q740" i="1"/>
  <c r="R739" i="1"/>
  <c r="Q739" i="1"/>
  <c r="S739" i="1" s="1"/>
  <c r="T739" i="1" s="1"/>
  <c r="R738" i="1"/>
  <c r="Q738" i="1"/>
  <c r="R737" i="1"/>
  <c r="Q737" i="1"/>
  <c r="S737" i="1" s="1"/>
  <c r="T737" i="1" s="1"/>
  <c r="R736" i="1"/>
  <c r="Q736" i="1"/>
  <c r="S736" i="1" s="1"/>
  <c r="T736" i="1" s="1"/>
  <c r="R735" i="1"/>
  <c r="Q735" i="1"/>
  <c r="R734" i="1"/>
  <c r="Q734" i="1"/>
  <c r="R733" i="1"/>
  <c r="Q733" i="1"/>
  <c r="S733" i="1" s="1"/>
  <c r="T733" i="1" s="1"/>
  <c r="R732" i="1"/>
  <c r="Q732" i="1"/>
  <c r="S732" i="1" s="1"/>
  <c r="T732" i="1" s="1"/>
  <c r="R731" i="1"/>
  <c r="Q731" i="1"/>
  <c r="S731" i="1" s="1"/>
  <c r="T731" i="1" s="1"/>
  <c r="R730" i="1"/>
  <c r="Q730" i="1"/>
  <c r="S730" i="1" s="1"/>
  <c r="T730" i="1" s="1"/>
  <c r="R729" i="1"/>
  <c r="Q729" i="1"/>
  <c r="R728" i="1"/>
  <c r="Q728" i="1"/>
  <c r="R727" i="1"/>
  <c r="Q727" i="1"/>
  <c r="S727" i="1" s="1"/>
  <c r="T727" i="1" s="1"/>
  <c r="R726" i="1"/>
  <c r="Q726" i="1"/>
  <c r="R725" i="1"/>
  <c r="Q725" i="1"/>
  <c r="R724" i="1"/>
  <c r="Q724" i="1"/>
  <c r="S724" i="1" s="1"/>
  <c r="T724" i="1" s="1"/>
  <c r="R723" i="1"/>
  <c r="Q723" i="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S712" i="1" s="1"/>
  <c r="T712" i="1" s="1"/>
  <c r="R711" i="1"/>
  <c r="Q711" i="1"/>
  <c r="R710" i="1"/>
  <c r="Q710" i="1"/>
  <c r="R709" i="1"/>
  <c r="Q709" i="1"/>
  <c r="S709" i="1" s="1"/>
  <c r="T709" i="1" s="1"/>
  <c r="R708" i="1"/>
  <c r="Q708" i="1"/>
  <c r="R707" i="1"/>
  <c r="Q707" i="1"/>
  <c r="S707" i="1" s="1"/>
  <c r="T707" i="1" s="1"/>
  <c r="R706" i="1"/>
  <c r="Q706" i="1"/>
  <c r="S706" i="1" s="1"/>
  <c r="T706" i="1" s="1"/>
  <c r="R705" i="1"/>
  <c r="Q705" i="1"/>
  <c r="R704" i="1"/>
  <c r="Q704" i="1"/>
  <c r="R703" i="1"/>
  <c r="Q703" i="1"/>
  <c r="S703" i="1" s="1"/>
  <c r="T703" i="1" s="1"/>
  <c r="R702" i="1"/>
  <c r="Q702" i="1"/>
  <c r="S702" i="1" s="1"/>
  <c r="T702" i="1" s="1"/>
  <c r="R701" i="1"/>
  <c r="Q701" i="1"/>
  <c r="S701" i="1" s="1"/>
  <c r="T701" i="1" s="1"/>
  <c r="R700" i="1"/>
  <c r="Q700" i="1"/>
  <c r="S700" i="1" s="1"/>
  <c r="T700" i="1" s="1"/>
  <c r="R699" i="1"/>
  <c r="Q699" i="1"/>
  <c r="R698" i="1"/>
  <c r="Q698" i="1"/>
  <c r="R697" i="1"/>
  <c r="Q697" i="1"/>
  <c r="R696" i="1"/>
  <c r="Q696" i="1"/>
  <c r="S696" i="1" s="1"/>
  <c r="T696" i="1" s="1"/>
  <c r="R695" i="1"/>
  <c r="Q695" i="1"/>
  <c r="S695" i="1" s="1"/>
  <c r="T695" i="1" s="1"/>
  <c r="R694" i="1"/>
  <c r="Q694" i="1"/>
  <c r="S694" i="1" s="1"/>
  <c r="T694" i="1" s="1"/>
  <c r="R693" i="1"/>
  <c r="Q693" i="1"/>
  <c r="R692" i="1"/>
  <c r="Q692" i="1"/>
  <c r="R691" i="1"/>
  <c r="Q691" i="1"/>
  <c r="S691" i="1" s="1"/>
  <c r="T691" i="1" s="1"/>
  <c r="R690" i="1"/>
  <c r="Q690" i="1"/>
  <c r="R689" i="1"/>
  <c r="Q689" i="1"/>
  <c r="S689" i="1" s="1"/>
  <c r="T689" i="1" s="1"/>
  <c r="R688" i="1"/>
  <c r="Q688" i="1"/>
  <c r="S688" i="1" s="1"/>
  <c r="T688" i="1" s="1"/>
  <c r="R687" i="1"/>
  <c r="Q687" i="1"/>
  <c r="R686" i="1"/>
  <c r="Q686" i="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R656" i="1"/>
  <c r="Q656" i="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R644" i="1"/>
  <c r="Q644" i="1"/>
  <c r="R643" i="1"/>
  <c r="Q643" i="1"/>
  <c r="S643" i="1" s="1"/>
  <c r="T643" i="1" s="1"/>
  <c r="R642" i="1"/>
  <c r="Q642" i="1"/>
  <c r="R641" i="1"/>
  <c r="Q641" i="1"/>
  <c r="S641" i="1" s="1"/>
  <c r="T641" i="1" s="1"/>
  <c r="R640" i="1"/>
  <c r="Q640" i="1"/>
  <c r="R639" i="1"/>
  <c r="Q639" i="1"/>
  <c r="R638" i="1"/>
  <c r="Q638" i="1"/>
  <c r="R637" i="1"/>
  <c r="Q637" i="1"/>
  <c r="S637" i="1" s="1"/>
  <c r="T637" i="1" s="1"/>
  <c r="R636" i="1"/>
  <c r="Q636" i="1"/>
  <c r="S636" i="1" s="1"/>
  <c r="T636" i="1" s="1"/>
  <c r="R635" i="1"/>
  <c r="Q635" i="1"/>
  <c r="S635" i="1" s="1"/>
  <c r="T635" i="1" s="1"/>
  <c r="R634" i="1"/>
  <c r="Q634" i="1"/>
  <c r="S634" i="1" s="1"/>
  <c r="T634" i="1" s="1"/>
  <c r="R633" i="1"/>
  <c r="Q633" i="1"/>
  <c r="R632" i="1"/>
  <c r="Q632" i="1"/>
  <c r="R631" i="1"/>
  <c r="Q631" i="1"/>
  <c r="S631" i="1" s="1"/>
  <c r="T631" i="1" s="1"/>
  <c r="R630" i="1"/>
  <c r="Q630" i="1"/>
  <c r="S630" i="1" s="1"/>
  <c r="T630" i="1" s="1"/>
  <c r="R629" i="1"/>
  <c r="Q629" i="1"/>
  <c r="S629" i="1" s="1"/>
  <c r="T629" i="1" s="1"/>
  <c r="R628" i="1"/>
  <c r="Q628" i="1"/>
  <c r="S628" i="1" s="1"/>
  <c r="T628" i="1" s="1"/>
  <c r="R627" i="1"/>
  <c r="Q627" i="1"/>
  <c r="R626" i="1"/>
  <c r="Q626" i="1"/>
  <c r="R625" i="1"/>
  <c r="Q625" i="1"/>
  <c r="S625" i="1" s="1"/>
  <c r="T625" i="1" s="1"/>
  <c r="R624" i="1"/>
  <c r="Q624" i="1"/>
  <c r="S624" i="1" s="1"/>
  <c r="T624" i="1" s="1"/>
  <c r="R623" i="1"/>
  <c r="Q623" i="1"/>
  <c r="S623" i="1" s="1"/>
  <c r="T623" i="1" s="1"/>
  <c r="R622" i="1"/>
  <c r="Q622" i="1"/>
  <c r="S622" i="1" s="1"/>
  <c r="T622" i="1" s="1"/>
  <c r="R621" i="1"/>
  <c r="Q621" i="1"/>
  <c r="R620" i="1"/>
  <c r="Q620" i="1"/>
  <c r="R619" i="1"/>
  <c r="Q619" i="1"/>
  <c r="S619" i="1" s="1"/>
  <c r="T619" i="1" s="1"/>
  <c r="R618" i="1"/>
  <c r="Q618" i="1"/>
  <c r="S618" i="1" s="1"/>
  <c r="T618" i="1" s="1"/>
  <c r="R617" i="1"/>
  <c r="Q617" i="1"/>
  <c r="S617" i="1" s="1"/>
  <c r="T617" i="1" s="1"/>
  <c r="R616" i="1"/>
  <c r="Q616" i="1"/>
  <c r="S616" i="1" s="1"/>
  <c r="T616" i="1" s="1"/>
  <c r="R615" i="1"/>
  <c r="Q615" i="1"/>
  <c r="R614" i="1"/>
  <c r="Q614" i="1"/>
  <c r="R613" i="1"/>
  <c r="Q613" i="1"/>
  <c r="S613" i="1" s="1"/>
  <c r="T613" i="1" s="1"/>
  <c r="R612" i="1"/>
  <c r="Q612" i="1"/>
  <c r="R611" i="1"/>
  <c r="Q611" i="1"/>
  <c r="S611" i="1" s="1"/>
  <c r="T611" i="1" s="1"/>
  <c r="R610" i="1"/>
  <c r="Q610" i="1"/>
  <c r="S610" i="1" s="1"/>
  <c r="T610" i="1" s="1"/>
  <c r="R609" i="1"/>
  <c r="Q609" i="1"/>
  <c r="R608" i="1"/>
  <c r="Q608" i="1"/>
  <c r="R607" i="1"/>
  <c r="Q607" i="1"/>
  <c r="S607" i="1" s="1"/>
  <c r="T607" i="1" s="1"/>
  <c r="R606" i="1"/>
  <c r="Q606" i="1"/>
  <c r="S606" i="1" s="1"/>
  <c r="T606" i="1" s="1"/>
  <c r="R605" i="1"/>
  <c r="Q605" i="1"/>
  <c r="S605" i="1" s="1"/>
  <c r="T605" i="1" s="1"/>
  <c r="R604" i="1"/>
  <c r="Q604" i="1"/>
  <c r="S604" i="1" s="1"/>
  <c r="T604" i="1" s="1"/>
  <c r="R603" i="1"/>
  <c r="Q603" i="1"/>
  <c r="R602" i="1"/>
  <c r="Q602" i="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R590" i="1"/>
  <c r="Q590" i="1"/>
  <c r="R589" i="1"/>
  <c r="Q589" i="1"/>
  <c r="S589" i="1" s="1"/>
  <c r="T589" i="1" s="1"/>
  <c r="R588" i="1"/>
  <c r="Q588" i="1"/>
  <c r="S588" i="1" s="1"/>
  <c r="T588" i="1" s="1"/>
  <c r="R587" i="1"/>
  <c r="Q587" i="1"/>
  <c r="R586" i="1"/>
  <c r="Q586" i="1"/>
  <c r="S586" i="1" s="1"/>
  <c r="T586" i="1" s="1"/>
  <c r="R585" i="1"/>
  <c r="Q585" i="1"/>
  <c r="R584" i="1"/>
  <c r="Q584" i="1"/>
  <c r="R583" i="1"/>
  <c r="Q583" i="1"/>
  <c r="R582" i="1"/>
  <c r="Q582" i="1"/>
  <c r="S582" i="1" s="1"/>
  <c r="T582" i="1" s="1"/>
  <c r="R581" i="1"/>
  <c r="Q581" i="1"/>
  <c r="S581" i="1" s="1"/>
  <c r="T581" i="1" s="1"/>
  <c r="R580" i="1"/>
  <c r="Q580" i="1"/>
  <c r="S580" i="1" s="1"/>
  <c r="T580" i="1" s="1"/>
  <c r="R579" i="1"/>
  <c r="Q579" i="1"/>
  <c r="R578" i="1"/>
  <c r="Q578" i="1"/>
  <c r="R577" i="1"/>
  <c r="Q577" i="1"/>
  <c r="S577" i="1" s="1"/>
  <c r="T577" i="1" s="1"/>
  <c r="R576" i="1"/>
  <c r="Q576" i="1"/>
  <c r="S576" i="1" s="1"/>
  <c r="T576" i="1" s="1"/>
  <c r="R575" i="1"/>
  <c r="Q575" i="1"/>
  <c r="S575" i="1" s="1"/>
  <c r="T575" i="1" s="1"/>
  <c r="R574" i="1"/>
  <c r="Q574" i="1"/>
  <c r="R573" i="1"/>
  <c r="Q573" i="1"/>
  <c r="R572" i="1"/>
  <c r="Q572" i="1"/>
  <c r="R571" i="1"/>
  <c r="Q571" i="1"/>
  <c r="S571" i="1" s="1"/>
  <c r="T571" i="1" s="1"/>
  <c r="R570" i="1"/>
  <c r="Q570" i="1"/>
  <c r="S570" i="1" s="1"/>
  <c r="T570" i="1" s="1"/>
  <c r="R569" i="1"/>
  <c r="Q569" i="1"/>
  <c r="S569" i="1" s="1"/>
  <c r="T569" i="1" s="1"/>
  <c r="R568" i="1"/>
  <c r="Q568" i="1"/>
  <c r="S568" i="1" s="1"/>
  <c r="T568" i="1" s="1"/>
  <c r="R567" i="1"/>
  <c r="Q567" i="1"/>
  <c r="R566" i="1"/>
  <c r="Q566" i="1"/>
  <c r="R565" i="1"/>
  <c r="Q565" i="1"/>
  <c r="S565" i="1" s="1"/>
  <c r="T565" i="1" s="1"/>
  <c r="R564" i="1"/>
  <c r="Q564" i="1"/>
  <c r="S564" i="1" s="1"/>
  <c r="T564" i="1" s="1"/>
  <c r="R563" i="1"/>
  <c r="Q563" i="1"/>
  <c r="S563" i="1" s="1"/>
  <c r="T563" i="1" s="1"/>
  <c r="R562" i="1"/>
  <c r="Q562" i="1"/>
  <c r="S562" i="1" s="1"/>
  <c r="T562" i="1" s="1"/>
  <c r="R561" i="1"/>
  <c r="Q561" i="1"/>
  <c r="R560" i="1"/>
  <c r="Q560" i="1"/>
  <c r="R559" i="1"/>
  <c r="Q559" i="1"/>
  <c r="S559" i="1" s="1"/>
  <c r="T559" i="1" s="1"/>
  <c r="R558" i="1"/>
  <c r="Q558" i="1"/>
  <c r="S558" i="1" s="1"/>
  <c r="T558" i="1" s="1"/>
  <c r="R557" i="1"/>
  <c r="Q557" i="1"/>
  <c r="S557" i="1" s="1"/>
  <c r="T557" i="1" s="1"/>
  <c r="R556" i="1"/>
  <c r="Q556" i="1"/>
  <c r="S556" i="1" s="1"/>
  <c r="T556" i="1" s="1"/>
  <c r="R555" i="1"/>
  <c r="Q555" i="1"/>
  <c r="R554" i="1"/>
  <c r="Q554" i="1"/>
  <c r="R553" i="1"/>
  <c r="Q553" i="1"/>
  <c r="S553" i="1" s="1"/>
  <c r="T553" i="1" s="1"/>
  <c r="R552" i="1"/>
  <c r="Q552" i="1"/>
  <c r="S552" i="1" s="1"/>
  <c r="T552" i="1" s="1"/>
  <c r="R551" i="1"/>
  <c r="Q551" i="1"/>
  <c r="S551" i="1" s="1"/>
  <c r="T551" i="1" s="1"/>
  <c r="R550" i="1"/>
  <c r="Q550" i="1"/>
  <c r="S550" i="1" s="1"/>
  <c r="T550" i="1" s="1"/>
  <c r="R549" i="1"/>
  <c r="Q549" i="1"/>
  <c r="R548" i="1"/>
  <c r="Q548" i="1"/>
  <c r="R547" i="1"/>
  <c r="Q547" i="1"/>
  <c r="S547" i="1" s="1"/>
  <c r="T547" i="1" s="1"/>
  <c r="R546" i="1"/>
  <c r="Q546" i="1"/>
  <c r="S546" i="1" s="1"/>
  <c r="T546" i="1" s="1"/>
  <c r="R545" i="1"/>
  <c r="Q545" i="1"/>
  <c r="S545" i="1" s="1"/>
  <c r="T545" i="1" s="1"/>
  <c r="R544" i="1"/>
  <c r="Q544" i="1"/>
  <c r="S544" i="1" s="1"/>
  <c r="T544" i="1" s="1"/>
  <c r="R543" i="1"/>
  <c r="Q543" i="1"/>
  <c r="R542" i="1"/>
  <c r="Q542" i="1"/>
  <c r="R541" i="1"/>
  <c r="Q541" i="1"/>
  <c r="S541" i="1" s="1"/>
  <c r="T541" i="1" s="1"/>
  <c r="R540" i="1"/>
  <c r="Q540" i="1"/>
  <c r="S540" i="1" s="1"/>
  <c r="T540" i="1" s="1"/>
  <c r="R539" i="1"/>
  <c r="Q539" i="1"/>
  <c r="S539" i="1" s="1"/>
  <c r="T539" i="1" s="1"/>
  <c r="R538" i="1"/>
  <c r="Q538" i="1"/>
  <c r="R537" i="1"/>
  <c r="Q537" i="1"/>
  <c r="R536" i="1"/>
  <c r="Q536" i="1"/>
  <c r="R535" i="1"/>
  <c r="Q535" i="1"/>
  <c r="S535" i="1" s="1"/>
  <c r="T535" i="1" s="1"/>
  <c r="R534" i="1"/>
  <c r="Q534" i="1"/>
  <c r="S534" i="1" s="1"/>
  <c r="T534" i="1" s="1"/>
  <c r="R533" i="1"/>
  <c r="Q533" i="1"/>
  <c r="S533" i="1" s="1"/>
  <c r="T533" i="1" s="1"/>
  <c r="R532" i="1"/>
  <c r="Q532" i="1"/>
  <c r="S532" i="1" s="1"/>
  <c r="T532" i="1" s="1"/>
  <c r="R531" i="1"/>
  <c r="Q531" i="1"/>
  <c r="R530" i="1"/>
  <c r="Q530" i="1"/>
  <c r="R529" i="1"/>
  <c r="Q529" i="1"/>
  <c r="S529" i="1" s="1"/>
  <c r="T529" i="1" s="1"/>
  <c r="R528" i="1"/>
  <c r="Q528" i="1"/>
  <c r="S528" i="1" s="1"/>
  <c r="T528" i="1" s="1"/>
  <c r="R527" i="1"/>
  <c r="Q527" i="1"/>
  <c r="S527" i="1" s="1"/>
  <c r="T527" i="1" s="1"/>
  <c r="R526" i="1"/>
  <c r="Q526" i="1"/>
  <c r="S526" i="1" s="1"/>
  <c r="T526" i="1" s="1"/>
  <c r="R525" i="1"/>
  <c r="Q525" i="1"/>
  <c r="R524" i="1"/>
  <c r="Q524" i="1"/>
  <c r="R523" i="1"/>
  <c r="Q523" i="1"/>
  <c r="S523" i="1" s="1"/>
  <c r="T523" i="1" s="1"/>
  <c r="R522" i="1"/>
  <c r="Q522" i="1"/>
  <c r="S522" i="1" s="1"/>
  <c r="T522" i="1" s="1"/>
  <c r="R521" i="1"/>
  <c r="Q521" i="1"/>
  <c r="S521" i="1" s="1"/>
  <c r="T521" i="1" s="1"/>
  <c r="R520" i="1"/>
  <c r="Q520" i="1"/>
  <c r="S520" i="1" s="1"/>
  <c r="T520" i="1" s="1"/>
  <c r="R519" i="1"/>
  <c r="Q519" i="1"/>
  <c r="R518" i="1"/>
  <c r="Q518" i="1"/>
  <c r="R517" i="1"/>
  <c r="Q517" i="1"/>
  <c r="S517" i="1" s="1"/>
  <c r="T517" i="1" s="1"/>
  <c r="R516" i="1"/>
  <c r="Q516" i="1"/>
  <c r="S516" i="1" s="1"/>
  <c r="T516" i="1" s="1"/>
  <c r="R515" i="1"/>
  <c r="Q515" i="1"/>
  <c r="S515" i="1" s="1"/>
  <c r="T515" i="1" s="1"/>
  <c r="R514" i="1"/>
  <c r="Q514" i="1"/>
  <c r="S514" i="1" s="1"/>
  <c r="T514" i="1" s="1"/>
  <c r="R513" i="1"/>
  <c r="Q513" i="1"/>
  <c r="R512" i="1"/>
  <c r="Q512" i="1"/>
  <c r="R511" i="1"/>
  <c r="Q511" i="1"/>
  <c r="S511" i="1" s="1"/>
  <c r="T511" i="1" s="1"/>
  <c r="R510" i="1"/>
  <c r="Q510" i="1"/>
  <c r="S510" i="1" s="1"/>
  <c r="T510" i="1" s="1"/>
  <c r="R509" i="1"/>
  <c r="Q509" i="1"/>
  <c r="R508" i="1"/>
  <c r="Q508" i="1"/>
  <c r="S508" i="1" s="1"/>
  <c r="T508" i="1" s="1"/>
  <c r="R507" i="1"/>
  <c r="Q507" i="1"/>
  <c r="R506" i="1"/>
  <c r="Q506" i="1"/>
  <c r="R505" i="1"/>
  <c r="Q505" i="1"/>
  <c r="S505" i="1" s="1"/>
  <c r="T505" i="1" s="1"/>
  <c r="R504" i="1"/>
  <c r="Q504" i="1"/>
  <c r="S504" i="1" s="1"/>
  <c r="T504" i="1" s="1"/>
  <c r="R503" i="1"/>
  <c r="Q503" i="1"/>
  <c r="S503" i="1" s="1"/>
  <c r="T503" i="1" s="1"/>
  <c r="R502" i="1"/>
  <c r="Q502" i="1"/>
  <c r="S502" i="1" s="1"/>
  <c r="T502" i="1" s="1"/>
  <c r="R501" i="1"/>
  <c r="Q501" i="1"/>
  <c r="R500" i="1"/>
  <c r="Q500" i="1"/>
  <c r="R499" i="1"/>
  <c r="Q499" i="1"/>
  <c r="S499" i="1" s="1"/>
  <c r="T499" i="1" s="1"/>
  <c r="R498" i="1"/>
  <c r="Q498" i="1"/>
  <c r="S498" i="1" s="1"/>
  <c r="T498" i="1" s="1"/>
  <c r="R497" i="1"/>
  <c r="Q497" i="1"/>
  <c r="S497" i="1" s="1"/>
  <c r="T497" i="1" s="1"/>
  <c r="R496" i="1"/>
  <c r="Q496" i="1"/>
  <c r="S496" i="1" s="1"/>
  <c r="T496" i="1" s="1"/>
  <c r="R495" i="1"/>
  <c r="Q495" i="1"/>
  <c r="R494" i="1"/>
  <c r="Q494" i="1"/>
  <c r="R493" i="1"/>
  <c r="Q493" i="1"/>
  <c r="S493" i="1" s="1"/>
  <c r="T493" i="1" s="1"/>
  <c r="R492" i="1"/>
  <c r="Q492" i="1"/>
  <c r="S492" i="1" s="1"/>
  <c r="T492" i="1" s="1"/>
  <c r="R491" i="1"/>
  <c r="Q491" i="1"/>
  <c r="S491" i="1" s="1"/>
  <c r="T491" i="1" s="1"/>
  <c r="R490" i="1"/>
  <c r="Q490" i="1"/>
  <c r="S490" i="1" s="1"/>
  <c r="T490" i="1" s="1"/>
  <c r="R489" i="1"/>
  <c r="Q489" i="1"/>
  <c r="R488" i="1"/>
  <c r="Q488" i="1"/>
  <c r="R487" i="1"/>
  <c r="Q487" i="1"/>
  <c r="S487" i="1" s="1"/>
  <c r="T487" i="1" s="1"/>
  <c r="R486" i="1"/>
  <c r="Q486" i="1"/>
  <c r="S486" i="1" s="1"/>
  <c r="T486" i="1" s="1"/>
  <c r="R485" i="1"/>
  <c r="Q485" i="1"/>
  <c r="S485" i="1" s="1"/>
  <c r="T485" i="1" s="1"/>
  <c r="R484" i="1"/>
  <c r="Q484" i="1"/>
  <c r="S484" i="1" s="1"/>
  <c r="T484" i="1" s="1"/>
  <c r="R483" i="1"/>
  <c r="Q483" i="1"/>
  <c r="R482" i="1"/>
  <c r="Q482" i="1"/>
  <c r="R481" i="1"/>
  <c r="Q481" i="1"/>
  <c r="R480" i="1"/>
  <c r="Q480" i="1"/>
  <c r="S480" i="1" s="1"/>
  <c r="T480" i="1" s="1"/>
  <c r="R479" i="1"/>
  <c r="Q479" i="1"/>
  <c r="S479" i="1" s="1"/>
  <c r="T479" i="1" s="1"/>
  <c r="R478" i="1"/>
  <c r="Q478" i="1"/>
  <c r="S478" i="1" s="1"/>
  <c r="T478" i="1" s="1"/>
  <c r="R477" i="1"/>
  <c r="Q477" i="1"/>
  <c r="R476" i="1"/>
  <c r="Q476" i="1"/>
  <c r="R475" i="1"/>
  <c r="Q475" i="1"/>
  <c r="S475" i="1" s="1"/>
  <c r="T475" i="1" s="1"/>
  <c r="R474" i="1"/>
  <c r="Q474" i="1"/>
  <c r="S474" i="1" s="1"/>
  <c r="T474" i="1" s="1"/>
  <c r="R473" i="1"/>
  <c r="Q473" i="1"/>
  <c r="S473" i="1" s="1"/>
  <c r="T473" i="1" s="1"/>
  <c r="R472" i="1"/>
  <c r="Q472" i="1"/>
  <c r="S472" i="1" s="1"/>
  <c r="T472" i="1" s="1"/>
  <c r="R471" i="1"/>
  <c r="Q471" i="1"/>
  <c r="R470" i="1"/>
  <c r="Q470" i="1"/>
  <c r="R469" i="1"/>
  <c r="Q469" i="1"/>
  <c r="S469" i="1" s="1"/>
  <c r="T469" i="1" s="1"/>
  <c r="R468" i="1"/>
  <c r="Q468" i="1"/>
  <c r="S468" i="1" s="1"/>
  <c r="T468" i="1" s="1"/>
  <c r="R467" i="1"/>
  <c r="Q467" i="1"/>
  <c r="S467" i="1" s="1"/>
  <c r="T467" i="1" s="1"/>
  <c r="R466" i="1"/>
  <c r="Q466" i="1"/>
  <c r="S466" i="1" s="1"/>
  <c r="T466" i="1" s="1"/>
  <c r="R465" i="1"/>
  <c r="Q465" i="1"/>
  <c r="R464" i="1"/>
  <c r="Q464" i="1"/>
  <c r="R463" i="1"/>
  <c r="Q463" i="1"/>
  <c r="R462" i="1"/>
  <c r="Q462" i="1"/>
  <c r="S462" i="1" s="1"/>
  <c r="T462" i="1" s="1"/>
  <c r="R461" i="1"/>
  <c r="Q461" i="1"/>
  <c r="S461" i="1" s="1"/>
  <c r="T461" i="1" s="1"/>
  <c r="R460" i="1"/>
  <c r="Q460" i="1"/>
  <c r="S460" i="1" s="1"/>
  <c r="T460" i="1" s="1"/>
  <c r="R459" i="1"/>
  <c r="Q459" i="1"/>
  <c r="R458" i="1"/>
  <c r="Q458" i="1"/>
  <c r="R457" i="1"/>
  <c r="Q457" i="1"/>
  <c r="S457" i="1" s="1"/>
  <c r="T457" i="1" s="1"/>
  <c r="R456" i="1"/>
  <c r="Q456" i="1"/>
  <c r="S456" i="1" s="1"/>
  <c r="T456" i="1" s="1"/>
  <c r="R455" i="1"/>
  <c r="Q455" i="1"/>
  <c r="S455" i="1" s="1"/>
  <c r="T455" i="1" s="1"/>
  <c r="R454" i="1"/>
  <c r="Q454" i="1"/>
  <c r="S454" i="1" s="1"/>
  <c r="T454" i="1" s="1"/>
  <c r="R453" i="1"/>
  <c r="Q453" i="1"/>
  <c r="R452" i="1"/>
  <c r="Q452" i="1"/>
  <c r="R451" i="1"/>
  <c r="Q451" i="1"/>
  <c r="S451" i="1" s="1"/>
  <c r="T451" i="1" s="1"/>
  <c r="R450" i="1"/>
  <c r="Q450" i="1"/>
  <c r="S450" i="1" s="1"/>
  <c r="T450" i="1" s="1"/>
  <c r="R449" i="1"/>
  <c r="Q449" i="1"/>
  <c r="S449" i="1" s="1"/>
  <c r="T449" i="1" s="1"/>
  <c r="R448" i="1"/>
  <c r="Q448" i="1"/>
  <c r="S448" i="1" s="1"/>
  <c r="T448" i="1" s="1"/>
  <c r="R447" i="1"/>
  <c r="Q447" i="1"/>
  <c r="R446" i="1"/>
  <c r="Q446" i="1"/>
  <c r="R445" i="1"/>
  <c r="Q445" i="1"/>
  <c r="S445" i="1" s="1"/>
  <c r="T445" i="1" s="1"/>
  <c r="R444" i="1"/>
  <c r="Q444" i="1"/>
  <c r="S444" i="1" s="1"/>
  <c r="T444" i="1" s="1"/>
  <c r="R443" i="1"/>
  <c r="Q443" i="1"/>
  <c r="S443" i="1" s="1"/>
  <c r="T443" i="1" s="1"/>
  <c r="R442" i="1"/>
  <c r="Q442" i="1"/>
  <c r="S442" i="1" s="1"/>
  <c r="T442" i="1" s="1"/>
  <c r="R441" i="1"/>
  <c r="Q441" i="1"/>
  <c r="R440" i="1"/>
  <c r="Q440" i="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R428" i="1"/>
  <c r="Q428" i="1"/>
  <c r="R427" i="1"/>
  <c r="Q427" i="1"/>
  <c r="S427" i="1" s="1"/>
  <c r="T427" i="1" s="1"/>
  <c r="R426" i="1"/>
  <c r="Q426" i="1"/>
  <c r="S426" i="1" s="1"/>
  <c r="T426" i="1" s="1"/>
  <c r="R425" i="1"/>
  <c r="Q425" i="1"/>
  <c r="S425" i="1" s="1"/>
  <c r="T425" i="1" s="1"/>
  <c r="R424" i="1"/>
  <c r="Q424" i="1"/>
  <c r="S424" i="1" s="1"/>
  <c r="T424" i="1" s="1"/>
  <c r="R423" i="1"/>
  <c r="Q423" i="1"/>
  <c r="R422" i="1"/>
  <c r="Q422" i="1"/>
  <c r="R421" i="1"/>
  <c r="Q421" i="1"/>
  <c r="S421" i="1" s="1"/>
  <c r="T421" i="1" s="1"/>
  <c r="R420" i="1"/>
  <c r="Q420" i="1"/>
  <c r="S420" i="1" s="1"/>
  <c r="T420" i="1" s="1"/>
  <c r="R419" i="1"/>
  <c r="Q419" i="1"/>
  <c r="S419" i="1" s="1"/>
  <c r="T419" i="1" s="1"/>
  <c r="R418" i="1"/>
  <c r="Q418" i="1"/>
  <c r="S418" i="1" s="1"/>
  <c r="T418" i="1" s="1"/>
  <c r="R417" i="1"/>
  <c r="Q417" i="1"/>
  <c r="R416" i="1"/>
  <c r="Q416" i="1"/>
  <c r="R415" i="1"/>
  <c r="Q415" i="1"/>
  <c r="S415" i="1" s="1"/>
  <c r="T415" i="1" s="1"/>
  <c r="R414" i="1"/>
  <c r="Q414" i="1"/>
  <c r="S414" i="1" s="1"/>
  <c r="T414" i="1" s="1"/>
  <c r="R413" i="1"/>
  <c r="Q413" i="1"/>
  <c r="S413" i="1" s="1"/>
  <c r="T413" i="1" s="1"/>
  <c r="R412" i="1"/>
  <c r="Q412" i="1"/>
  <c r="S412" i="1" s="1"/>
  <c r="T412" i="1" s="1"/>
  <c r="R411" i="1"/>
  <c r="Q411" i="1"/>
  <c r="R410" i="1"/>
  <c r="Q410" i="1"/>
  <c r="R409" i="1"/>
  <c r="Q409" i="1"/>
  <c r="S409" i="1" s="1"/>
  <c r="T409" i="1" s="1"/>
  <c r="R408" i="1"/>
  <c r="Q408" i="1"/>
  <c r="S408" i="1" s="1"/>
  <c r="T408" i="1" s="1"/>
  <c r="R407" i="1"/>
  <c r="Q407" i="1"/>
  <c r="S407" i="1" s="1"/>
  <c r="T407" i="1" s="1"/>
  <c r="R406" i="1"/>
  <c r="Q406" i="1"/>
  <c r="R405" i="1"/>
  <c r="Q405" i="1"/>
  <c r="R404" i="1"/>
  <c r="Q404" i="1"/>
  <c r="R403" i="1"/>
  <c r="Q403" i="1"/>
  <c r="S403" i="1" s="1"/>
  <c r="T403" i="1" s="1"/>
  <c r="R402" i="1"/>
  <c r="Q402" i="1"/>
  <c r="S402" i="1" s="1"/>
  <c r="T402" i="1" s="1"/>
  <c r="R401" i="1"/>
  <c r="Q401" i="1"/>
  <c r="S401" i="1" s="1"/>
  <c r="T401" i="1" s="1"/>
  <c r="R400" i="1"/>
  <c r="Q400" i="1"/>
  <c r="S400" i="1" s="1"/>
  <c r="T400" i="1" s="1"/>
  <c r="R399" i="1"/>
  <c r="Q399" i="1"/>
  <c r="R398" i="1"/>
  <c r="Q398" i="1"/>
  <c r="R397" i="1"/>
  <c r="Q397" i="1"/>
  <c r="S397" i="1" s="1"/>
  <c r="T397" i="1" s="1"/>
  <c r="R396" i="1"/>
  <c r="Q396" i="1"/>
  <c r="S396" i="1" s="1"/>
  <c r="T396" i="1" s="1"/>
  <c r="R395" i="1"/>
  <c r="Q395" i="1"/>
  <c r="R394" i="1"/>
  <c r="Q394" i="1"/>
  <c r="R393" i="1"/>
  <c r="Q393" i="1"/>
  <c r="R392" i="1"/>
  <c r="Q392" i="1"/>
  <c r="R391" i="1"/>
  <c r="Q391" i="1"/>
  <c r="S391" i="1" s="1"/>
  <c r="T391" i="1" s="1"/>
  <c r="R390" i="1"/>
  <c r="Q390" i="1"/>
  <c r="S390" i="1" s="1"/>
  <c r="T390" i="1" s="1"/>
  <c r="R389" i="1"/>
  <c r="Q389" i="1"/>
  <c r="S389" i="1" s="1"/>
  <c r="T389" i="1" s="1"/>
  <c r="R388" i="1"/>
  <c r="Q388" i="1"/>
  <c r="S388" i="1" s="1"/>
  <c r="T388" i="1" s="1"/>
  <c r="R387" i="1"/>
  <c r="Q387" i="1"/>
  <c r="R386" i="1"/>
  <c r="Q386" i="1"/>
  <c r="R385" i="1"/>
  <c r="Q385" i="1"/>
  <c r="R384" i="1"/>
  <c r="Q384" i="1"/>
  <c r="S384" i="1" s="1"/>
  <c r="T384" i="1" s="1"/>
  <c r="R383" i="1"/>
  <c r="Q383" i="1"/>
  <c r="S383" i="1" s="1"/>
  <c r="T383" i="1" s="1"/>
  <c r="R382" i="1"/>
  <c r="Q382" i="1"/>
  <c r="S382" i="1" s="1"/>
  <c r="T382" i="1" s="1"/>
  <c r="R381" i="1"/>
  <c r="Q381" i="1"/>
  <c r="R380" i="1"/>
  <c r="Q380" i="1"/>
  <c r="R379" i="1"/>
  <c r="Q379" i="1"/>
  <c r="R378" i="1"/>
  <c r="Q378" i="1"/>
  <c r="S378" i="1" s="1"/>
  <c r="T378" i="1" s="1"/>
  <c r="R377" i="1"/>
  <c r="Q377" i="1"/>
  <c r="R376" i="1"/>
  <c r="Q376" i="1"/>
  <c r="S376" i="1" s="1"/>
  <c r="T376" i="1" s="1"/>
  <c r="R375" i="1"/>
  <c r="Q375" i="1"/>
  <c r="R374" i="1"/>
  <c r="Q374" i="1"/>
  <c r="R373" i="1"/>
  <c r="Q373" i="1"/>
  <c r="S373" i="1" s="1"/>
  <c r="T373" i="1" s="1"/>
  <c r="R372" i="1"/>
  <c r="Q372" i="1"/>
  <c r="S372" i="1" s="1"/>
  <c r="T372" i="1" s="1"/>
  <c r="R371" i="1"/>
  <c r="Q371" i="1"/>
  <c r="S371" i="1" s="1"/>
  <c r="T371" i="1" s="1"/>
  <c r="R370" i="1"/>
  <c r="Q370" i="1"/>
  <c r="S370" i="1" s="1"/>
  <c r="T370" i="1" s="1"/>
  <c r="R369" i="1"/>
  <c r="Q369" i="1"/>
  <c r="R368" i="1"/>
  <c r="Q368" i="1"/>
  <c r="R367" i="1"/>
  <c r="Q367" i="1"/>
  <c r="S367" i="1" s="1"/>
  <c r="T367" i="1" s="1"/>
  <c r="R366" i="1"/>
  <c r="Q366" i="1"/>
  <c r="S366" i="1" s="1"/>
  <c r="T366" i="1" s="1"/>
  <c r="R365" i="1"/>
  <c r="Q365" i="1"/>
  <c r="S365" i="1" s="1"/>
  <c r="T365" i="1" s="1"/>
  <c r="R364" i="1"/>
  <c r="Q364" i="1"/>
  <c r="R363" i="1"/>
  <c r="Q363" i="1"/>
  <c r="R362" i="1"/>
  <c r="Q362" i="1"/>
  <c r="R361" i="1"/>
  <c r="Q361" i="1"/>
  <c r="S361" i="1" s="1"/>
  <c r="T361" i="1" s="1"/>
  <c r="R360" i="1"/>
  <c r="Q360" i="1"/>
  <c r="S360" i="1" s="1"/>
  <c r="T360" i="1" s="1"/>
  <c r="R359" i="1"/>
  <c r="Q359" i="1"/>
  <c r="S359" i="1" s="1"/>
  <c r="T359" i="1" s="1"/>
  <c r="R358" i="1"/>
  <c r="Q358" i="1"/>
  <c r="S358" i="1" s="1"/>
  <c r="T358" i="1" s="1"/>
  <c r="R357" i="1"/>
  <c r="Q357" i="1"/>
  <c r="R356" i="1"/>
  <c r="Q356" i="1"/>
  <c r="R355" i="1"/>
  <c r="Q355" i="1"/>
  <c r="S355" i="1" s="1"/>
  <c r="T355" i="1" s="1"/>
  <c r="R354" i="1"/>
  <c r="Q354" i="1"/>
  <c r="S354" i="1" s="1"/>
  <c r="T354" i="1" s="1"/>
  <c r="R353" i="1"/>
  <c r="Q353" i="1"/>
  <c r="S353" i="1" s="1"/>
  <c r="T353" i="1" s="1"/>
  <c r="R352" i="1"/>
  <c r="Q352" i="1"/>
  <c r="S352" i="1" s="1"/>
  <c r="T352" i="1" s="1"/>
  <c r="R351" i="1"/>
  <c r="Q351" i="1"/>
  <c r="R350" i="1"/>
  <c r="Q350" i="1"/>
  <c r="R349" i="1"/>
  <c r="Q349" i="1"/>
  <c r="S349" i="1" s="1"/>
  <c r="T349" i="1" s="1"/>
  <c r="R348" i="1"/>
  <c r="Q348" i="1"/>
  <c r="S348" i="1" s="1"/>
  <c r="T348" i="1" s="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S340" i="1" s="1"/>
  <c r="T340" i="1" s="1"/>
  <c r="R339" i="1"/>
  <c r="Q339" i="1"/>
  <c r="R338" i="1"/>
  <c r="Q338" i="1"/>
  <c r="R337" i="1"/>
  <c r="Q337" i="1"/>
  <c r="R336" i="1"/>
  <c r="Q336" i="1"/>
  <c r="S336" i="1" s="1"/>
  <c r="T336" i="1" s="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R326" i="1"/>
  <c r="Q326" i="1"/>
  <c r="R325" i="1"/>
  <c r="Q325" i="1"/>
  <c r="S325" i="1" s="1"/>
  <c r="T325" i="1" s="1"/>
  <c r="R324" i="1"/>
  <c r="Q324" i="1"/>
  <c r="S324" i="1" s="1"/>
  <c r="T324" i="1" s="1"/>
  <c r="R323" i="1"/>
  <c r="Q323" i="1"/>
  <c r="S323" i="1" s="1"/>
  <c r="T323" i="1" s="1"/>
  <c r="R322" i="1"/>
  <c r="Q322" i="1"/>
  <c r="S322" i="1" s="1"/>
  <c r="T322" i="1" s="1"/>
  <c r="R321" i="1"/>
  <c r="Q321" i="1"/>
  <c r="R320" i="1"/>
  <c r="Q320" i="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R308" i="1"/>
  <c r="Q308" i="1"/>
  <c r="R307" i="1"/>
  <c r="Q307" i="1"/>
  <c r="S307" i="1" s="1"/>
  <c r="T307" i="1" s="1"/>
  <c r="R306" i="1"/>
  <c r="Q306" i="1"/>
  <c r="S306" i="1" s="1"/>
  <c r="T306" i="1" s="1"/>
  <c r="R305" i="1"/>
  <c r="Q305" i="1"/>
  <c r="S305" i="1" s="1"/>
  <c r="T305" i="1" s="1"/>
  <c r="R304" i="1"/>
  <c r="Q304" i="1"/>
  <c r="S304" i="1" s="1"/>
  <c r="T304" i="1" s="1"/>
  <c r="R303" i="1"/>
  <c r="Q303" i="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S292" i="1" s="1"/>
  <c r="T292" i="1" s="1"/>
  <c r="R291" i="1"/>
  <c r="Q291" i="1"/>
  <c r="R290" i="1"/>
  <c r="Q290" i="1"/>
  <c r="R289" i="1"/>
  <c r="Q289" i="1"/>
  <c r="S289" i="1" s="1"/>
  <c r="T289" i="1" s="1"/>
  <c r="R288" i="1"/>
  <c r="Q288" i="1"/>
  <c r="R287" i="1"/>
  <c r="Q287" i="1"/>
  <c r="S287" i="1" s="1"/>
  <c r="T287" i="1" s="1"/>
  <c r="R286" i="1"/>
  <c r="Q286" i="1"/>
  <c r="S286" i="1" s="1"/>
  <c r="T286" i="1" s="1"/>
  <c r="R285" i="1"/>
  <c r="Q285" i="1"/>
  <c r="R284" i="1"/>
  <c r="Q284" i="1"/>
  <c r="R283" i="1"/>
  <c r="Q283" i="1"/>
  <c r="S283" i="1" s="1"/>
  <c r="T283" i="1" s="1"/>
  <c r="R282" i="1"/>
  <c r="Q282" i="1"/>
  <c r="S282" i="1" s="1"/>
  <c r="T282" i="1" s="1"/>
  <c r="R281" i="1"/>
  <c r="Q281" i="1"/>
  <c r="S281" i="1" s="1"/>
  <c r="T281" i="1" s="1"/>
  <c r="R280" i="1"/>
  <c r="Q280" i="1"/>
  <c r="S280" i="1" s="1"/>
  <c r="T280" i="1" s="1"/>
  <c r="R279" i="1"/>
  <c r="Q279" i="1"/>
  <c r="R278" i="1"/>
  <c r="Q278" i="1"/>
  <c r="R277" i="1"/>
  <c r="Q277" i="1"/>
  <c r="S277" i="1" s="1"/>
  <c r="T277" i="1" s="1"/>
  <c r="R276" i="1"/>
  <c r="Q276" i="1"/>
  <c r="S276" i="1" s="1"/>
  <c r="T276" i="1" s="1"/>
  <c r="R275" i="1"/>
  <c r="Q275" i="1"/>
  <c r="S275" i="1" s="1"/>
  <c r="T275" i="1" s="1"/>
  <c r="R274" i="1"/>
  <c r="Q274" i="1"/>
  <c r="S274" i="1" s="1"/>
  <c r="T274" i="1" s="1"/>
  <c r="R273" i="1"/>
  <c r="Q273" i="1"/>
  <c r="R272" i="1"/>
  <c r="Q272" i="1"/>
  <c r="R271" i="1"/>
  <c r="Q271" i="1"/>
  <c r="R270" i="1"/>
  <c r="Q270" i="1"/>
  <c r="S270" i="1" s="1"/>
  <c r="T270" i="1" s="1"/>
  <c r="R269" i="1"/>
  <c r="Q269" i="1"/>
  <c r="S269" i="1" s="1"/>
  <c r="T269" i="1" s="1"/>
  <c r="R268" i="1"/>
  <c r="Q268" i="1"/>
  <c r="R267" i="1"/>
  <c r="Q267" i="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S256" i="1" s="1"/>
  <c r="T256" i="1" s="1"/>
  <c r="R255" i="1"/>
  <c r="Q255" i="1"/>
  <c r="R254" i="1"/>
  <c r="Q254" i="1"/>
  <c r="R253" i="1"/>
  <c r="Q253" i="1"/>
  <c r="S253" i="1" s="1"/>
  <c r="T253" i="1" s="1"/>
  <c r="R252" i="1"/>
  <c r="Q252" i="1"/>
  <c r="S252" i="1" s="1"/>
  <c r="T252" i="1" s="1"/>
  <c r="R251" i="1"/>
  <c r="Q251" i="1"/>
  <c r="R250" i="1"/>
  <c r="Q250" i="1"/>
  <c r="S250" i="1" s="1"/>
  <c r="T250" i="1" s="1"/>
  <c r="R249" i="1"/>
  <c r="Q249" i="1"/>
  <c r="R248" i="1"/>
  <c r="Q248" i="1"/>
  <c r="R247" i="1"/>
  <c r="Q247" i="1"/>
  <c r="S247" i="1" s="1"/>
  <c r="T247" i="1" s="1"/>
  <c r="R246" i="1"/>
  <c r="Q246" i="1"/>
  <c r="S246" i="1" s="1"/>
  <c r="T246" i="1" s="1"/>
  <c r="R245" i="1"/>
  <c r="Q245" i="1"/>
  <c r="S245" i="1" s="1"/>
  <c r="T245" i="1" s="1"/>
  <c r="R244" i="1"/>
  <c r="Q244" i="1"/>
  <c r="S244" i="1" s="1"/>
  <c r="T244" i="1" s="1"/>
  <c r="R243" i="1"/>
  <c r="Q243" i="1"/>
  <c r="R242" i="1"/>
  <c r="Q242" i="1"/>
  <c r="R241" i="1"/>
  <c r="Q241" i="1"/>
  <c r="S241" i="1" s="1"/>
  <c r="T241" i="1" s="1"/>
  <c r="R240" i="1"/>
  <c r="Q240" i="1"/>
  <c r="S240" i="1" s="1"/>
  <c r="T240" i="1" s="1"/>
  <c r="R239" i="1"/>
  <c r="Q239" i="1"/>
  <c r="S239" i="1" s="1"/>
  <c r="T239" i="1" s="1"/>
  <c r="R238" i="1"/>
  <c r="Q238" i="1"/>
  <c r="S238" i="1" s="1"/>
  <c r="T238" i="1" s="1"/>
  <c r="R237" i="1"/>
  <c r="Q237" i="1"/>
  <c r="R236" i="1"/>
  <c r="Q236" i="1"/>
  <c r="R235" i="1"/>
  <c r="Q235" i="1"/>
  <c r="S235" i="1" s="1"/>
  <c r="T235" i="1" s="1"/>
  <c r="R234" i="1"/>
  <c r="Q234" i="1"/>
  <c r="S234" i="1" s="1"/>
  <c r="T234" i="1" s="1"/>
  <c r="R233" i="1"/>
  <c r="Q233" i="1"/>
  <c r="S233" i="1" s="1"/>
  <c r="T233" i="1" s="1"/>
  <c r="R232" i="1"/>
  <c r="Q232" i="1"/>
  <c r="S232" i="1" s="1"/>
  <c r="T232" i="1" s="1"/>
  <c r="R231" i="1"/>
  <c r="Q231" i="1"/>
  <c r="R230" i="1"/>
  <c r="Q230" i="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R218" i="1"/>
  <c r="Q218" i="1"/>
  <c r="R217" i="1"/>
  <c r="Q217" i="1"/>
  <c r="S217" i="1" s="1"/>
  <c r="T217" i="1" s="1"/>
  <c r="R216" i="1"/>
  <c r="Q216" i="1"/>
  <c r="S216" i="1" s="1"/>
  <c r="T216" i="1" s="1"/>
  <c r="R215" i="1"/>
  <c r="Q215" i="1"/>
  <c r="S215" i="1" s="1"/>
  <c r="T215" i="1" s="1"/>
  <c r="R214" i="1"/>
  <c r="Q214" i="1"/>
  <c r="S214" i="1" s="1"/>
  <c r="T214" i="1" s="1"/>
  <c r="R213" i="1"/>
  <c r="Q213" i="1"/>
  <c r="R212" i="1"/>
  <c r="Q212" i="1"/>
  <c r="R211" i="1"/>
  <c r="Q211" i="1"/>
  <c r="S211" i="1" s="1"/>
  <c r="T211" i="1" s="1"/>
  <c r="R210" i="1"/>
  <c r="Q210" i="1"/>
  <c r="S210" i="1" s="1"/>
  <c r="T210" i="1" s="1"/>
  <c r="R209" i="1"/>
  <c r="Q209" i="1"/>
  <c r="S209" i="1" s="1"/>
  <c r="T209" i="1" s="1"/>
  <c r="R208" i="1"/>
  <c r="Q208" i="1"/>
  <c r="S208" i="1" s="1"/>
  <c r="T208" i="1" s="1"/>
  <c r="R207" i="1"/>
  <c r="Q207" i="1"/>
  <c r="R206" i="1"/>
  <c r="Q206" i="1"/>
  <c r="R205" i="1"/>
  <c r="Q205" i="1"/>
  <c r="S205" i="1" s="1"/>
  <c r="T205" i="1" s="1"/>
  <c r="R204" i="1"/>
  <c r="Q204" i="1"/>
  <c r="S204" i="1" s="1"/>
  <c r="T204" i="1" s="1"/>
  <c r="R203" i="1"/>
  <c r="Q203" i="1"/>
  <c r="S203" i="1" s="1"/>
  <c r="T203" i="1" s="1"/>
  <c r="R202" i="1"/>
  <c r="Q202" i="1"/>
  <c r="S202" i="1" s="1"/>
  <c r="T202" i="1" s="1"/>
  <c r="R201" i="1"/>
  <c r="Q201" i="1"/>
  <c r="R200" i="1"/>
  <c r="Q200" i="1"/>
  <c r="R199" i="1"/>
  <c r="Q199" i="1"/>
  <c r="S199" i="1" s="1"/>
  <c r="T199" i="1" s="1"/>
  <c r="R198" i="1"/>
  <c r="Q198" i="1"/>
  <c r="S198" i="1" s="1"/>
  <c r="T198" i="1" s="1"/>
  <c r="R197" i="1"/>
  <c r="Q197" i="1"/>
  <c r="S197" i="1" s="1"/>
  <c r="T197" i="1" s="1"/>
  <c r="R196" i="1"/>
  <c r="Q196" i="1"/>
  <c r="S196" i="1" s="1"/>
  <c r="T196" i="1" s="1"/>
  <c r="R195" i="1"/>
  <c r="Q195" i="1"/>
  <c r="R194" i="1"/>
  <c r="Q194" i="1"/>
  <c r="R193" i="1"/>
  <c r="Q193" i="1"/>
  <c r="S193" i="1" s="1"/>
  <c r="T193" i="1" s="1"/>
  <c r="R192" i="1"/>
  <c r="Q192" i="1"/>
  <c r="S192" i="1" s="1"/>
  <c r="T192" i="1" s="1"/>
  <c r="R191" i="1"/>
  <c r="Q191" i="1"/>
  <c r="S191" i="1" s="1"/>
  <c r="T191" i="1" s="1"/>
  <c r="R190" i="1"/>
  <c r="Q190" i="1"/>
  <c r="S190" i="1" s="1"/>
  <c r="T190" i="1" s="1"/>
  <c r="R189" i="1"/>
  <c r="Q189" i="1"/>
  <c r="R188" i="1"/>
  <c r="Q188" i="1"/>
  <c r="R187" i="1"/>
  <c r="Q187" i="1"/>
  <c r="S187" i="1" s="1"/>
  <c r="T187" i="1" s="1"/>
  <c r="R186" i="1"/>
  <c r="Q186" i="1"/>
  <c r="S186" i="1" s="1"/>
  <c r="T186" i="1" s="1"/>
  <c r="R185" i="1"/>
  <c r="Q185" i="1"/>
  <c r="S185" i="1" s="1"/>
  <c r="T185" i="1" s="1"/>
  <c r="R184" i="1"/>
  <c r="Q184" i="1"/>
  <c r="S184" i="1" s="1"/>
  <c r="T184" i="1" s="1"/>
  <c r="R183" i="1"/>
  <c r="Q183" i="1"/>
  <c r="R182" i="1"/>
  <c r="Q182" i="1"/>
  <c r="R181" i="1"/>
  <c r="Q181" i="1"/>
  <c r="S181" i="1" s="1"/>
  <c r="T181" i="1" s="1"/>
  <c r="R180" i="1"/>
  <c r="Q180" i="1"/>
  <c r="S180" i="1" s="1"/>
  <c r="T180" i="1" s="1"/>
  <c r="R179" i="1"/>
  <c r="Q179" i="1"/>
  <c r="S179" i="1" s="1"/>
  <c r="T179" i="1" s="1"/>
  <c r="R178" i="1"/>
  <c r="Q178" i="1"/>
  <c r="R177" i="1"/>
  <c r="Q177" i="1"/>
  <c r="R176" i="1"/>
  <c r="Q176" i="1"/>
  <c r="R175" i="1"/>
  <c r="Q175" i="1"/>
  <c r="S175" i="1" s="1"/>
  <c r="T175" i="1" s="1"/>
  <c r="R174" i="1"/>
  <c r="Q174" i="1"/>
  <c r="S174" i="1" s="1"/>
  <c r="T174" i="1" s="1"/>
  <c r="R173" i="1"/>
  <c r="Q173" i="1"/>
  <c r="S173" i="1" s="1"/>
  <c r="T173" i="1" s="1"/>
  <c r="R172" i="1"/>
  <c r="Q172" i="1"/>
  <c r="S172" i="1" s="1"/>
  <c r="T172" i="1" s="1"/>
  <c r="R171" i="1"/>
  <c r="Q171" i="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S160" i="1" s="1"/>
  <c r="T160" i="1" s="1"/>
  <c r="R159" i="1"/>
  <c r="Q159" i="1"/>
  <c r="R158" i="1"/>
  <c r="Q158" i="1"/>
  <c r="R157" i="1"/>
  <c r="Q157" i="1"/>
  <c r="S157" i="1" s="1"/>
  <c r="T157" i="1" s="1"/>
  <c r="R156" i="1"/>
  <c r="Q156" i="1"/>
  <c r="R155" i="1"/>
  <c r="Q155" i="1"/>
  <c r="S155" i="1" s="1"/>
  <c r="T155" i="1" s="1"/>
  <c r="R154" i="1"/>
  <c r="Q154" i="1"/>
  <c r="S154" i="1" s="1"/>
  <c r="T154" i="1" s="1"/>
  <c r="R153" i="1"/>
  <c r="Q153" i="1"/>
  <c r="R152" i="1"/>
  <c r="Q152" i="1"/>
  <c r="R151" i="1"/>
  <c r="Q151" i="1"/>
  <c r="S151" i="1" s="1"/>
  <c r="T151" i="1" s="1"/>
  <c r="R150" i="1"/>
  <c r="Q150" i="1"/>
  <c r="S150" i="1" s="1"/>
  <c r="T150" i="1" s="1"/>
  <c r="R149" i="1"/>
  <c r="Q149" i="1"/>
  <c r="S149" i="1" s="1"/>
  <c r="T149" i="1" s="1"/>
  <c r="R148" i="1"/>
  <c r="Q148" i="1"/>
  <c r="S148" i="1" s="1"/>
  <c r="T148" i="1" s="1"/>
  <c r="R147" i="1"/>
  <c r="Q147" i="1"/>
  <c r="R146" i="1"/>
  <c r="Q146" i="1"/>
  <c r="R145" i="1"/>
  <c r="Q145" i="1"/>
  <c r="S145" i="1" s="1"/>
  <c r="T145" i="1" s="1"/>
  <c r="R144" i="1"/>
  <c r="Q144" i="1"/>
  <c r="S144" i="1" s="1"/>
  <c r="T144" i="1" s="1"/>
  <c r="R143" i="1"/>
  <c r="Q143" i="1"/>
  <c r="S143" i="1" s="1"/>
  <c r="T143" i="1" s="1"/>
  <c r="R142" i="1"/>
  <c r="Q142" i="1"/>
  <c r="S142" i="1" s="1"/>
  <c r="T142" i="1" s="1"/>
  <c r="R141" i="1"/>
  <c r="Q141" i="1"/>
  <c r="R140" i="1"/>
  <c r="Q140" i="1"/>
  <c r="R139" i="1"/>
  <c r="Q139" i="1"/>
  <c r="S139" i="1" s="1"/>
  <c r="T139" i="1" s="1"/>
  <c r="R138" i="1"/>
  <c r="Q138" i="1"/>
  <c r="S138" i="1" s="1"/>
  <c r="T138" i="1" s="1"/>
  <c r="R137" i="1"/>
  <c r="Q137" i="1"/>
  <c r="S137" i="1" s="1"/>
  <c r="T137" i="1" s="1"/>
  <c r="R136" i="1"/>
  <c r="Q136" i="1"/>
  <c r="S136" i="1" s="1"/>
  <c r="T136" i="1" s="1"/>
  <c r="R135" i="1"/>
  <c r="Q135" i="1"/>
  <c r="R134" i="1"/>
  <c r="Q134" i="1"/>
  <c r="R133" i="1"/>
  <c r="Q133" i="1"/>
  <c r="S133" i="1" s="1"/>
  <c r="T133" i="1" s="1"/>
  <c r="R132" i="1"/>
  <c r="Q132" i="1"/>
  <c r="S132" i="1" s="1"/>
  <c r="T132" i="1" s="1"/>
  <c r="R131" i="1"/>
  <c r="Q131" i="1"/>
  <c r="S131" i="1" s="1"/>
  <c r="T131" i="1" s="1"/>
  <c r="R130" i="1"/>
  <c r="Q130" i="1"/>
  <c r="S130" i="1" s="1"/>
  <c r="T130" i="1" s="1"/>
  <c r="R129" i="1"/>
  <c r="Q129" i="1"/>
  <c r="R128" i="1"/>
  <c r="Q128" i="1"/>
  <c r="R127" i="1"/>
  <c r="Q127" i="1"/>
  <c r="S127" i="1" s="1"/>
  <c r="T127" i="1" s="1"/>
  <c r="R126" i="1"/>
  <c r="Q126" i="1"/>
  <c r="S126" i="1" s="1"/>
  <c r="T126" i="1" s="1"/>
  <c r="R125" i="1"/>
  <c r="Q125" i="1"/>
  <c r="S125" i="1" s="1"/>
  <c r="T125" i="1" s="1"/>
  <c r="R124" i="1"/>
  <c r="Q124" i="1"/>
  <c r="S124" i="1" s="1"/>
  <c r="T124" i="1" s="1"/>
  <c r="R123" i="1"/>
  <c r="Q123" i="1"/>
  <c r="R122" i="1"/>
  <c r="Q122" i="1"/>
  <c r="R121" i="1"/>
  <c r="Q121" i="1"/>
  <c r="S121" i="1" s="1"/>
  <c r="T121" i="1" s="1"/>
  <c r="R120" i="1"/>
  <c r="Q120" i="1"/>
  <c r="S120" i="1" s="1"/>
  <c r="T120" i="1" s="1"/>
  <c r="R119" i="1"/>
  <c r="Q119" i="1"/>
  <c r="S119" i="1" s="1"/>
  <c r="T119" i="1" s="1"/>
  <c r="R118" i="1"/>
  <c r="Q118" i="1"/>
  <c r="S118" i="1" s="1"/>
  <c r="T118" i="1" s="1"/>
  <c r="R117" i="1"/>
  <c r="Q117" i="1"/>
  <c r="R116" i="1"/>
  <c r="Q116" i="1"/>
  <c r="R115" i="1"/>
  <c r="Q115" i="1"/>
  <c r="S115" i="1" s="1"/>
  <c r="T115" i="1" s="1"/>
  <c r="R114" i="1"/>
  <c r="Q114" i="1"/>
  <c r="S114" i="1" s="1"/>
  <c r="T114" i="1" s="1"/>
  <c r="R113" i="1"/>
  <c r="Q113" i="1"/>
  <c r="S113" i="1" s="1"/>
  <c r="T113" i="1" s="1"/>
  <c r="R112" i="1"/>
  <c r="Q112" i="1"/>
  <c r="S112" i="1" s="1"/>
  <c r="T112" i="1" s="1"/>
  <c r="R111" i="1"/>
  <c r="Q111" i="1"/>
  <c r="R110" i="1"/>
  <c r="Q110" i="1"/>
  <c r="R109" i="1"/>
  <c r="Q109" i="1"/>
  <c r="S109" i="1" s="1"/>
  <c r="T109" i="1" s="1"/>
  <c r="R108" i="1"/>
  <c r="Q108" i="1"/>
  <c r="S108" i="1" s="1"/>
  <c r="T108" i="1" s="1"/>
  <c r="R107" i="1"/>
  <c r="Q107" i="1"/>
  <c r="S107" i="1" s="1"/>
  <c r="T107" i="1" s="1"/>
  <c r="R106" i="1"/>
  <c r="Q106" i="1"/>
  <c r="S106" i="1" s="1"/>
  <c r="T106" i="1" s="1"/>
  <c r="R105" i="1"/>
  <c r="Q105" i="1"/>
  <c r="R104" i="1"/>
  <c r="Q104" i="1"/>
  <c r="R103" i="1"/>
  <c r="Q103" i="1"/>
  <c r="S103" i="1" s="1"/>
  <c r="T103" i="1" s="1"/>
  <c r="R102" i="1"/>
  <c r="Q102" i="1"/>
  <c r="S102" i="1" s="1"/>
  <c r="T102" i="1" s="1"/>
  <c r="R101" i="1"/>
  <c r="Q101" i="1"/>
  <c r="R100" i="1"/>
  <c r="Q100" i="1"/>
  <c r="S100" i="1" s="1"/>
  <c r="T100" i="1" s="1"/>
  <c r="R99" i="1"/>
  <c r="Q99" i="1"/>
  <c r="R98" i="1"/>
  <c r="Q98" i="1"/>
  <c r="R97" i="1"/>
  <c r="Q97" i="1"/>
  <c r="S97" i="1" s="1"/>
  <c r="T97" i="1" s="1"/>
  <c r="R96" i="1"/>
  <c r="Q96" i="1"/>
  <c r="S96" i="1" s="1"/>
  <c r="T96" i="1" s="1"/>
  <c r="R95" i="1"/>
  <c r="Q95" i="1"/>
  <c r="S95" i="1" s="1"/>
  <c r="T95" i="1" s="1"/>
  <c r="R94" i="1"/>
  <c r="Q94" i="1"/>
  <c r="S94" i="1" s="1"/>
  <c r="T94" i="1" s="1"/>
  <c r="R93" i="1"/>
  <c r="Q93" i="1"/>
  <c r="R92" i="1"/>
  <c r="Q92" i="1"/>
  <c r="R91" i="1"/>
  <c r="Q91" i="1"/>
  <c r="S91" i="1" s="1"/>
  <c r="T91" i="1" s="1"/>
  <c r="R90" i="1"/>
  <c r="Q90" i="1"/>
  <c r="S90" i="1" s="1"/>
  <c r="T90" i="1" s="1"/>
  <c r="R89" i="1"/>
  <c r="Q89" i="1"/>
  <c r="S89" i="1" s="1"/>
  <c r="T89" i="1" s="1"/>
  <c r="R88" i="1"/>
  <c r="Q88" i="1"/>
  <c r="S88" i="1" s="1"/>
  <c r="T88" i="1" s="1"/>
  <c r="R87" i="1"/>
  <c r="Q87" i="1"/>
  <c r="R86" i="1"/>
  <c r="Q86" i="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R74" i="1"/>
  <c r="Q74" i="1"/>
  <c r="R73" i="1"/>
  <c r="Q73" i="1"/>
  <c r="S73" i="1" s="1"/>
  <c r="T73" i="1" s="1"/>
  <c r="R72" i="1"/>
  <c r="Q72" i="1"/>
  <c r="S72" i="1" s="1"/>
  <c r="T72" i="1" s="1"/>
  <c r="R71" i="1"/>
  <c r="Q71" i="1"/>
  <c r="S71" i="1" s="1"/>
  <c r="T71" i="1" s="1"/>
  <c r="R70" i="1"/>
  <c r="Q70" i="1"/>
  <c r="S70" i="1" s="1"/>
  <c r="T70" i="1" s="1"/>
  <c r="R69" i="1"/>
  <c r="Q69" i="1"/>
  <c r="R68" i="1"/>
  <c r="Q68" i="1"/>
  <c r="R67" i="1"/>
  <c r="Q67" i="1"/>
  <c r="S67" i="1" s="1"/>
  <c r="T67" i="1" s="1"/>
  <c r="R66" i="1"/>
  <c r="Q66" i="1"/>
  <c r="S66" i="1" s="1"/>
  <c r="T66" i="1" s="1"/>
  <c r="R65" i="1"/>
  <c r="Q65" i="1"/>
  <c r="S65" i="1" s="1"/>
  <c r="T65" i="1" s="1"/>
  <c r="R64" i="1"/>
  <c r="Q64" i="1"/>
  <c r="S64" i="1" s="1"/>
  <c r="T64" i="1" s="1"/>
  <c r="R63" i="1"/>
  <c r="Q63" i="1"/>
  <c r="R62" i="1"/>
  <c r="Q62" i="1"/>
  <c r="R61" i="1"/>
  <c r="Q61" i="1"/>
  <c r="S61" i="1" s="1"/>
  <c r="T61" i="1" s="1"/>
  <c r="R60" i="1"/>
  <c r="Q60" i="1"/>
  <c r="S60" i="1" s="1"/>
  <c r="T60" i="1" s="1"/>
  <c r="R59" i="1"/>
  <c r="Q59" i="1"/>
  <c r="S59" i="1" s="1"/>
  <c r="T59" i="1" s="1"/>
  <c r="R58" i="1"/>
  <c r="Q58" i="1"/>
  <c r="S58" i="1" s="1"/>
  <c r="T58" i="1" s="1"/>
  <c r="R57" i="1"/>
  <c r="Q57" i="1"/>
  <c r="R56" i="1"/>
  <c r="Q56" i="1"/>
  <c r="R55" i="1"/>
  <c r="Q55" i="1"/>
  <c r="S55" i="1" s="1"/>
  <c r="T55" i="1" s="1"/>
  <c r="R54" i="1"/>
  <c r="Q54" i="1"/>
  <c r="S54" i="1" s="1"/>
  <c r="T54" i="1" s="1"/>
  <c r="R53" i="1"/>
  <c r="Q53" i="1"/>
  <c r="S53" i="1" s="1"/>
  <c r="T53" i="1" s="1"/>
  <c r="R52" i="1"/>
  <c r="Q52" i="1"/>
  <c r="R51" i="1"/>
  <c r="Q51" i="1"/>
  <c r="R50" i="1"/>
  <c r="Q50" i="1"/>
  <c r="R49" i="1"/>
  <c r="Q49" i="1"/>
  <c r="S49" i="1" s="1"/>
  <c r="T49" i="1" s="1"/>
  <c r="R48" i="1"/>
  <c r="Q48" i="1"/>
  <c r="S48" i="1" s="1"/>
  <c r="T48" i="1" s="1"/>
  <c r="R47" i="1"/>
  <c r="Q47" i="1"/>
  <c r="S47" i="1" s="1"/>
  <c r="T47" i="1" s="1"/>
  <c r="R46" i="1"/>
  <c r="Q46" i="1"/>
  <c r="S46" i="1" s="1"/>
  <c r="T46" i="1" s="1"/>
  <c r="R45" i="1"/>
  <c r="Q45" i="1"/>
  <c r="R44" i="1"/>
  <c r="Q44" i="1"/>
  <c r="R43" i="1"/>
  <c r="Q43" i="1"/>
  <c r="S43" i="1" s="1"/>
  <c r="T43" i="1" s="1"/>
  <c r="R42" i="1"/>
  <c r="Q42" i="1"/>
  <c r="R41" i="1"/>
  <c r="Q41" i="1"/>
  <c r="S41" i="1" s="1"/>
  <c r="T41" i="1" s="1"/>
  <c r="R40" i="1"/>
  <c r="Q40" i="1"/>
  <c r="S40" i="1" s="1"/>
  <c r="T40" i="1" s="1"/>
  <c r="R39" i="1"/>
  <c r="Q39" i="1"/>
  <c r="R38" i="1"/>
  <c r="Q38" i="1"/>
  <c r="R37" i="1"/>
  <c r="Q37" i="1"/>
  <c r="R36" i="1"/>
  <c r="Q36" i="1"/>
  <c r="S36" i="1" s="1"/>
  <c r="T36" i="1" s="1"/>
  <c r="R35" i="1"/>
  <c r="Q35" i="1"/>
  <c r="R34" i="1"/>
  <c r="Q34" i="1"/>
  <c r="S34" i="1" s="1"/>
  <c r="T34" i="1" s="1"/>
  <c r="R33" i="1"/>
  <c r="Q33" i="1"/>
  <c r="R32" i="1"/>
  <c r="Q32" i="1"/>
  <c r="R31" i="1"/>
  <c r="Q31" i="1"/>
  <c r="S31" i="1" s="1"/>
  <c r="T31" i="1" s="1"/>
  <c r="R30" i="1"/>
  <c r="Q30" i="1"/>
  <c r="S30" i="1" s="1"/>
  <c r="T30" i="1" s="1"/>
  <c r="R29" i="1"/>
  <c r="Q29" i="1"/>
  <c r="S29" i="1" s="1"/>
  <c r="T29" i="1" s="1"/>
  <c r="R28" i="1"/>
  <c r="Q28" i="1"/>
  <c r="S28" i="1" s="1"/>
  <c r="T28" i="1" s="1"/>
  <c r="R27" i="1"/>
  <c r="Q27" i="1"/>
  <c r="R26" i="1"/>
  <c r="Q26" i="1"/>
  <c r="R25" i="1"/>
  <c r="Q25" i="1"/>
  <c r="S25" i="1" s="1"/>
  <c r="T25" i="1" s="1"/>
  <c r="R24" i="1"/>
  <c r="Q24" i="1"/>
  <c r="S24" i="1" s="1"/>
  <c r="T24" i="1" s="1"/>
  <c r="R23" i="1"/>
  <c r="Q23" i="1"/>
  <c r="S23" i="1" s="1"/>
  <c r="T23" i="1" s="1"/>
  <c r="R22" i="1"/>
  <c r="Q22" i="1"/>
  <c r="S22" i="1" s="1"/>
  <c r="T22" i="1" s="1"/>
  <c r="R21" i="1"/>
  <c r="Q21" i="1"/>
  <c r="R20" i="1"/>
  <c r="Q20" i="1"/>
  <c r="R19" i="1"/>
  <c r="Q19" i="1"/>
  <c r="S19" i="1" s="1"/>
  <c r="T19" i="1" s="1"/>
  <c r="R18" i="1"/>
  <c r="Q18" i="1"/>
  <c r="S18" i="1" s="1"/>
  <c r="T18" i="1" s="1"/>
  <c r="R17" i="1"/>
  <c r="Q17" i="1"/>
  <c r="S17" i="1" s="1"/>
  <c r="T17" i="1" s="1"/>
  <c r="R16" i="1"/>
  <c r="Q16" i="1"/>
  <c r="S16" i="1" s="1"/>
  <c r="T16" i="1" s="1"/>
  <c r="R15" i="1"/>
  <c r="Q15" i="1"/>
  <c r="R14" i="1"/>
  <c r="Q14" i="1"/>
  <c r="R13" i="1"/>
  <c r="Q13" i="1"/>
  <c r="S13" i="1" s="1"/>
  <c r="T13" i="1" s="1"/>
  <c r="R12" i="1"/>
  <c r="Q12" i="1"/>
  <c r="S12" i="1" s="1"/>
  <c r="T12" i="1" s="1"/>
  <c r="R11" i="1"/>
  <c r="Q11" i="1"/>
  <c r="S11" i="1" s="1"/>
  <c r="T11" i="1" s="1"/>
  <c r="R10" i="1"/>
  <c r="Q10" i="1"/>
  <c r="S10" i="1" s="1"/>
  <c r="T10" i="1" s="1"/>
  <c r="R9" i="1"/>
  <c r="Q9" i="1"/>
  <c r="R8" i="1"/>
  <c r="Q8" i="1"/>
  <c r="R7" i="1"/>
  <c r="Q7" i="1"/>
  <c r="S7" i="1" s="1"/>
  <c r="T7" i="1" s="1"/>
  <c r="R6" i="1"/>
  <c r="Q6" i="1"/>
  <c r="S6" i="1" s="1"/>
  <c r="T6" i="1" s="1"/>
  <c r="R5" i="1"/>
  <c r="Q5" i="1"/>
  <c r="S5" i="1" s="1"/>
  <c r="T5" i="1" s="1"/>
  <c r="R4" i="1"/>
  <c r="Q4" i="1"/>
  <c r="S4" i="1" s="1"/>
  <c r="T4" i="1" s="1"/>
  <c r="R3" i="1"/>
  <c r="Q3" i="1"/>
  <c r="R2" i="1"/>
  <c r="Q2" i="1"/>
  <c r="S952" i="1" l="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3" i="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<sst xmlns="http://schemas.openxmlformats.org/spreadsheetml/2006/main" count="16328" uniqueCount="95">
  <si>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</si>
  <si>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</si>
  <si>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</si>
  <si>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</si>
  <si>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</si>
  <si>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</si>
  <si>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</si>
  <si>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</si>
  <si>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</si>
  <si>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</si>
  <si>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</si>
  <si>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</si>
  <si>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</si>
  <si>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</si>
  <si>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</si>
  <si>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</si>
  <si>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</si>
  <si>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</si>
  <si>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</si>
  <si>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</si>
  <si>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</si>
  <si>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</si>
  <si>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</si>
  <si>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</si>
  <si>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</si>
  <si>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</si>
  <si>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</si>
  <si>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</si>
  <si>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</si>
  <si>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</si>
  <si>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</si>
  <si>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</si>
  <si>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</si>
  <si>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</si>
  <si>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</si>
  <si>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</si>
  <si>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</si>
  <si>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</si>
  <si>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</si>
  <si>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</si>
  <si>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</si>
  <si>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</si>
  <si>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</si>
  <si>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</si>
  <si>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</si>
  <si>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</si>
  <si>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</si>
  <si>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</si>
  <si>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</si>
  <si>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</si>
  <si>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</si>
  <si>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</si>
  <si>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</si>
  <si>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</si>
  <si>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</si>
  <si>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</si>
  <si>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</si>
  <si>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</si>
  <si>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</si>
  <si>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</si>
  <si>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</si>
  <si>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</si>
  <si>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</si>
  <si>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</si>
  <si>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</si>
  <si>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</si>
  <si>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</si>
  <si>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</si>
  <si>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</si>
  <si>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</si>
  <si>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t>
  </si>
  <si>
    <t>Month_Name</t>
  </si>
  <si>
    <t>Month_quarter</t>
  </si>
  <si>
    <t>Row Labels</t>
  </si>
  <si>
    <t>Grand Total</t>
  </si>
  <si>
    <t>Sum of Units Sold</t>
  </si>
  <si>
    <t>Sum of Revenue</t>
  </si>
  <si>
    <t>Gross Profit Margin</t>
  </si>
  <si>
    <t>Count of ID</t>
  </si>
  <si>
    <t>Sum of Gross Profit</t>
  </si>
  <si>
    <t>Sum of COGS</t>
  </si>
  <si>
    <t>Jan</t>
  </si>
  <si>
    <t>Feb</t>
  </si>
  <si>
    <t>Mar</t>
  </si>
  <si>
    <t>Apr</t>
  </si>
  <si>
    <t>May</t>
  </si>
  <si>
    <t>Jun</t>
  </si>
  <si>
    <t>Jul</t>
  </si>
  <si>
    <t>Aug</t>
  </si>
  <si>
    <t>Sep</t>
  </si>
  <si>
    <t>Oct</t>
  </si>
  <si>
    <t>Nov</t>
  </si>
  <si>
    <t>Dec</t>
  </si>
  <si>
    <t xml:space="preserve"> </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</si>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</sst>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67" formatCode="&quot;₹&quot;\ #,##0.00"/>
    <numFmt numFmtId="168" formatCode="&quot;₹&quot;\ #,##0"/>
    <numFmt numFmtId="169" formatCode="&quot;₹&quot;\ #,##0.00,&quot;K&quot;"/>
    <numFmt numFmtId="170" formatCode="#,##0.0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2" tint="-0.249977111117893"/>
        <bgColor indexed="64"/>
      </patternFill>
    </fill>
    <fill>
      <patternFill patternType="solid">
        <fgColor theme="3" tint="0.74999237037263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0" fillId="0" borderId="0" xfId="0" applyNumberFormat="1"/>
    <xf numFmtId="0" fontId="3" fillId="0" borderId="0" xfId="0" applyNumberFormat="1" applyFon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4" applyNumberFormat="1" applyFont="1"/>
    <xf numFmtId="0" fontId="0" fillId="3" borderId="0" xfId="0" applyFill="1"/>
    <xf numFmtId="167" fontId="0" fillId="0" borderId="0" xfId="0" applyNumberFormat="1"/>
    <xf numFmtId="168" fontId="0" fillId="0" borderId="0" xfId="0" applyNumberFormat="1"/>
    <xf numFmtId="169" fontId="0" fillId="0" borderId="0" xfId="0" applyNumberFormat="1"/>
    <xf numFmtId="0" fontId="0" fillId="4" borderId="0" xfId="0" applyFill="1"/>
    <xf numFmtId="0" fontId="0" fillId="4" borderId="0" xfId="0" applyNumberFormat="1" applyFill="1"/>
    <xf numFmtId="17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numFmt numFmtId="170" formatCode="#,##0.00,&quot;K&quot;"/>
    </dxf>
    <dxf>
      <numFmt numFmtId="167" formatCode="&quot;₹&quot;\ #,##0.00"/>
    </dxf>
    <dxf>
      <numFmt numFmtId="169" formatCode="&quot;₹&quot;\ #,##0.00,&quot;K&quot;"/>
    </dxf>
    <dxf>
      <numFmt numFmtId="169" formatCode="&quot;₹&quot;\ #,##0.00,&quot;K&quot;"/>
    </dxf>
    <dxf>
      <numFmt numFmtId="168" formatCode="&quot;₹&quot;\ #,##0"/>
    </dxf>
    <dxf>
      <numFmt numFmtId="167" formatCode="&quot;₹&quot;\ #,##0.00"/>
    </dxf>
    <dxf>
      <numFmt numFmtId="167" formatCode="&quot;₹&quot;\ #,##0.00"/>
    </dxf>
    <dxf>
      <numFmt numFmtId="169" formatCode="&quot;₹&quot;\ #,##0.00,&quot;K&quot;"/>
    </dxf>
    <dxf>
      <numFmt numFmtId="169" formatCode="&quot;₹&quot;\ #,##0.00,&quot;K&quot;"/>
    </dxf>
    <dxf>
      <numFmt numFmtId="169" formatCode="&quot;₹&quot;\ #,##0.00,&quot;K&quot;"/>
    </dxf>
    <dxf>
      <numFmt numFmtId="169" formatCode="&quot;₹&quot;\ #,##0.00,&quot;K&quot;"/>
    </dxf>
    <dxf>
      <numFmt numFmtId="170" formatCode="#,##0.0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FF0000"/>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Table!month_profit_revenue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alpha val="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50800">
              <a:solidFill>
                <a:schemeClr val="accent2"/>
              </a:solidFill>
            </a:ln>
            <a:effectLst/>
          </c:spPr>
        </c:marker>
        <c:dLbl>
          <c:idx val="0"/>
          <c:spPr>
            <a:solidFill>
              <a:schemeClr val="bg1">
                <a:lumMod val="95000"/>
                <a:alpha val="48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36633349670733"/>
          <c:w val="0.97804878048780486"/>
          <c:h val="0.75910002950416744"/>
        </c:manualLayout>
      </c:layout>
      <c:lineChart>
        <c:grouping val="stacked"/>
        <c:varyColors val="0"/>
        <c:ser>
          <c:idx val="0"/>
          <c:order val="0"/>
          <c:tx>
            <c:strRef>
              <c:f>'Pivot Table'!$B$8</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alpha val="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 #,##0.00,"K"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6F4-42CE-B553-470E4BD8AF39}"/>
            </c:ext>
          </c:extLst>
        </c:ser>
        <c:ser>
          <c:idx val="1"/>
          <c:order val="1"/>
          <c:tx>
            <c:strRef>
              <c:f>'Pivot Table'!$C$8</c:f>
              <c:strCache>
                <c:ptCount val="1"/>
                <c:pt idx="0">
                  <c:v>Sum of Gross Profit</c:v>
                </c:pt>
              </c:strCache>
            </c:strRef>
          </c:tx>
          <c:spPr>
            <a:ln w="28575" cap="rnd">
              <a:solidFill>
                <a:schemeClr val="accent2"/>
              </a:solidFill>
              <a:round/>
            </a:ln>
            <a:effectLst/>
          </c:spPr>
          <c:marker>
            <c:symbol val="circle"/>
            <c:size val="5"/>
            <c:spPr>
              <a:solidFill>
                <a:schemeClr val="accent2"/>
              </a:solidFill>
              <a:ln w="50800">
                <a:solidFill>
                  <a:schemeClr val="accent2"/>
                </a:solidFill>
              </a:ln>
              <a:effectLst/>
            </c:spPr>
          </c:marker>
          <c:dLbls>
            <c:spPr>
              <a:solidFill>
                <a:schemeClr val="bg1">
                  <a:lumMod val="95000"/>
                  <a:alpha val="48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 #,##0.00,"K"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6F4-42CE-B553-470E4BD8AF39}"/>
            </c:ext>
          </c:extLst>
        </c:ser>
        <c:dLbls>
          <c:showLegendKey val="0"/>
          <c:showVal val="0"/>
          <c:showCatName val="0"/>
          <c:showSerName val="0"/>
          <c:showPercent val="0"/>
          <c:showBubbleSize val="0"/>
        </c:dLbls>
        <c:marker val="1"/>
        <c:smooth val="0"/>
        <c:axId val="1994810879"/>
        <c:axId val="1994815199"/>
      </c:lineChart>
      <c:catAx>
        <c:axId val="19948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4815199"/>
        <c:crosses val="autoZero"/>
        <c:auto val="1"/>
        <c:lblAlgn val="ctr"/>
        <c:lblOffset val="100"/>
        <c:noMultiLvlLbl val="0"/>
      </c:catAx>
      <c:valAx>
        <c:axId val="1994815199"/>
        <c:scaling>
          <c:orientation val="minMax"/>
        </c:scaling>
        <c:delete val="1"/>
        <c:axPos val="l"/>
        <c:numFmt formatCode="&quot;₹&quot;\ #,##0.00,&quot;K&quot;" sourceLinked="1"/>
        <c:majorTickMark val="none"/>
        <c:minorTickMark val="none"/>
        <c:tickLblPos val="nextTo"/>
        <c:crossAx val="1994810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Table!top_5_country</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alpha val="69000"/>
            </a:srgbClr>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5789746779249"/>
          <c:y val="6.1739683153073162E-2"/>
          <c:w val="0.79494958784512348"/>
          <c:h val="0.89599549140082979"/>
        </c:manualLayout>
      </c:layout>
      <c:barChart>
        <c:barDir val="bar"/>
        <c:grouping val="clustered"/>
        <c:varyColors val="0"/>
        <c:ser>
          <c:idx val="0"/>
          <c:order val="0"/>
          <c:tx>
            <c:strRef>
              <c:f>'Pivot Table'!$F$8</c:f>
              <c:strCache>
                <c:ptCount val="1"/>
                <c:pt idx="0">
                  <c:v>Total</c:v>
                </c:pt>
              </c:strCache>
            </c:strRef>
          </c:tx>
          <c:spPr>
            <a:solidFill>
              <a:srgbClr val="FF0000">
                <a:alpha val="69000"/>
              </a:srgbClr>
            </a:solidFill>
            <a:ln>
              <a:noFill/>
            </a:ln>
            <a:effectLst/>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#,##0.00,"K"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1-8FDB-4A19-9B1F-F325ADA3307A}"/>
            </c:ext>
          </c:extLst>
        </c:ser>
        <c:dLbls>
          <c:showLegendKey val="0"/>
          <c:showVal val="0"/>
          <c:showCatName val="0"/>
          <c:showSerName val="0"/>
          <c:showPercent val="0"/>
          <c:showBubbleSize val="0"/>
        </c:dLbls>
        <c:gapWidth val="92"/>
        <c:axId val="1997964127"/>
        <c:axId val="1997964607"/>
      </c:barChart>
      <c:catAx>
        <c:axId val="19979641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w="9525" cap="sq" cmpd="sng">
                  <a:noFill/>
                </a:ln>
                <a:solidFill>
                  <a:schemeClr val="tx1"/>
                </a:solidFill>
                <a:latin typeface="+mn-lt"/>
                <a:ea typeface="+mn-ea"/>
                <a:cs typeface="+mn-cs"/>
              </a:defRPr>
            </a:pPr>
            <a:endParaRPr lang="en-US"/>
          </a:p>
        </c:txPr>
        <c:crossAx val="1997964607"/>
        <c:crosses val="autoZero"/>
        <c:auto val="1"/>
        <c:lblAlgn val="ctr"/>
        <c:lblOffset val="100"/>
        <c:noMultiLvlLbl val="0"/>
      </c:catAx>
      <c:valAx>
        <c:axId val="1997964607"/>
        <c:scaling>
          <c:orientation val="minMax"/>
        </c:scaling>
        <c:delete val="1"/>
        <c:axPos val="b"/>
        <c:numFmt formatCode="#,##0.00,&quot;K&quot;" sourceLinked="1"/>
        <c:majorTickMark val="none"/>
        <c:minorTickMark val="none"/>
        <c:tickLblPos val="nextTo"/>
        <c:crossAx val="199796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Table!sales_channel</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751786065709978"/>
          <c:y val="0.14630480250737282"/>
          <c:w val="0.5737749917339342"/>
          <c:h val="0.78023700966177612"/>
        </c:manualLayout>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A1-4483-A425-4F6E503D59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A1-4483-A425-4F6E503D59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A1-4483-A425-4F6E503D59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A1-4483-A425-4F6E503D594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 #,##0.00,"K"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E4A1-4483-A425-4F6E503D594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Table!region_wise</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480000" spcFirstLastPara="1" vertOverflow="ellipsis" wrap="square" lIns="216000" tIns="19050" rIns="1080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lumMod val="60000"/>
              <a:lumOff val="40000"/>
            </a:schemeClr>
          </a:solidFill>
          <a:ln w="19050">
            <a:solidFill>
              <a:schemeClr val="lt1"/>
            </a:solidFill>
          </a:ln>
          <a:effectLst/>
        </c:spPr>
      </c:pivotFmt>
      <c:pivotFmt>
        <c:idx val="8"/>
        <c:spPr>
          <a:solidFill>
            <a:srgbClr val="FFFF00"/>
          </a:solidFill>
          <a:ln w="19050">
            <a:solidFill>
              <a:schemeClr val="lt1"/>
            </a:solidFill>
          </a:ln>
          <a:effectLst/>
        </c:spPr>
      </c:pivotFmt>
      <c:pivotFmt>
        <c:idx val="9"/>
        <c:spPr>
          <a:solidFill>
            <a:schemeClr val="accent5">
              <a:lumMod val="60000"/>
              <a:lumOff val="40000"/>
            </a:schemeClr>
          </a:solidFill>
          <a:ln w="19050">
            <a:solidFill>
              <a:schemeClr val="lt1"/>
            </a:solidFill>
          </a:ln>
          <a:effectLst/>
        </c:spPr>
      </c:pivotFmt>
      <c:pivotFmt>
        <c:idx val="10"/>
        <c:spPr>
          <a:solidFill>
            <a:srgbClr val="FF0000"/>
          </a:solidFill>
          <a:ln w="19050">
            <a:solidFill>
              <a:schemeClr val="lt1"/>
            </a:solidFill>
          </a:ln>
          <a:effectLst/>
        </c:spPr>
      </c:pivotFmt>
    </c:pivotFmts>
    <c:plotArea>
      <c:layout/>
      <c:doughnutChart>
        <c:varyColors val="1"/>
        <c:ser>
          <c:idx val="0"/>
          <c:order val="0"/>
          <c:tx>
            <c:strRef>
              <c:f>'Pivot Table'!$L$8</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D486-4288-AF2C-4FC762607EAE}"/>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D486-4288-AF2C-4FC762607EAE}"/>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D486-4288-AF2C-4FC762607EAE}"/>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D486-4288-AF2C-4FC762607EAE}"/>
              </c:ext>
            </c:extLst>
          </c:dPt>
          <c:dLbls>
            <c:spPr>
              <a:noFill/>
              <a:ln>
                <a:noFill/>
              </a:ln>
              <a:effectLst/>
            </c:spPr>
            <c:txPr>
              <a:bodyPr rot="480000" spcFirstLastPara="1" vertOverflow="ellipsis" wrap="square" lIns="216000" tIns="19050" rIns="1080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Table'!$K$9:$K$13</c:f>
              <c:strCache>
                <c:ptCount val="4"/>
                <c:pt idx="0">
                  <c:v>Central Europe</c:v>
                </c:pt>
                <c:pt idx="1">
                  <c:v>Northern Europe</c:v>
                </c:pt>
                <c:pt idx="2">
                  <c:v>Southern Europe</c:v>
                </c:pt>
                <c:pt idx="3">
                  <c:v>Western Europe</c:v>
                </c:pt>
              </c:strCache>
            </c:strRef>
          </c:cat>
          <c:val>
            <c:numRef>
              <c:f>'Pivot Table'!$L$9:$L$13</c:f>
              <c:numCache>
                <c:formatCode>"₹"\ #,##0.00,"K"</c:formatCode>
                <c:ptCount val="4"/>
                <c:pt idx="0">
                  <c:v>37331.10649999998</c:v>
                </c:pt>
                <c:pt idx="1">
                  <c:v>22355.251999999993</c:v>
                </c:pt>
                <c:pt idx="2">
                  <c:v>28708.474000000006</c:v>
                </c:pt>
                <c:pt idx="3">
                  <c:v>31041.60249999999</c:v>
                </c:pt>
              </c:numCache>
            </c:numRef>
          </c:val>
          <c:extLst>
            <c:ext xmlns:c16="http://schemas.microsoft.com/office/drawing/2014/chart" uri="{C3380CC4-5D6E-409C-BE32-E72D297353CC}">
              <c16:uniqueId val="{00000008-D486-4288-AF2C-4FC762607EAE}"/>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4625586D-284D-4D63-B646-D4D100DD2E38}">
          <cx:tx>
            <cx:txData>
              <cx:f>_xlchart.v5.6</cx:f>
              <cx:v>Sum of Revenue</cx:v>
            </cx:txData>
          </cx:tx>
          <cx:dataId val="0"/>
          <cx:layoutPr>
            <cx:geography cultureLanguage="en-US" cultureRegion="US" attribution="Powered by Bing">
              <cx:geoCache provider="{E9337A44-BEBE-4D9F-B70C-5C5E7DAFC167}">
                <cx:binary>zHxrc9y2su1fSfnzpUK8wV07u+qAnBnJluT3I/rCkmWZ4AsAAb5//emxLEcaK1bu2a5KlEolIgcD
YKHR3ViroX9fzf+6aq4v/S9z25jwr6v5tye6792/fv01XOnr9jIcteWVt8F+7o+ubPur/fy5vLr+
9ZO/nEpT/IpjRH+90pe+v56f/Off8G3FtT21V5d9ac3L4dovr67D0PThB+8efPXLlR1Mv29ewDf9
9uR/htD78vLJL9emL/vlzeKuf3ty7zNPfvn18Ju+6/WXBgbWD5+gLRVHTIpYxFQ8+aWxpvj6HNEj
RONESsLiLz/ots/zyxba/YWBfBnG5adP/jqEX77+907De6O+87wMNr2ZdGr3I/yfN1+m9Ot9UP/z
74MHMMmDJ3dwP0TksVeHsG9L01yaT7cQ/Pewc3KEKReCM3kDL76HPmZHCY4TxPjN2/gA/b8wnofR
/9bwAP1vzw/R3578/eir66Yoh/bnoc/iI04RlYTEyZcfeQ99esRZIjDF9GH0/8J4Hkb/W8MD9L89
P0Rfbf5+9NP1+kr/VJeTHAlKkpgidIMvuYc+YkeESBRz9NX4D2z/L4znYfS/NTxA/9vzQ/TTi78f
/dfT9adr8xNNPznigoJ1M/yQ6YPbZziWEBLYzevktusbt//4cB7G/rbdAfS3jw+Rf/0PsPtz66fL
5Xb6/73LZ8lRggi4nPirywe7vhtw4yNBZMIT8EU3wf0G8ceH8TDit+0OEL99fIj4+fO/39Z31769
ND8TcnQEQTSRgn/18wc5TnxEJKyGlF/3woGx/4XxPIz9t4YH4H97foh+9g+w9+zatJe+vrW+n2Dw
+ySGc4nAo3z5uZ/jyKMkQZInCbj/uwb/F8bxMOrfGh6g/u35d6g/+/ttfusvzdX1LQL/PeiUH3FM
ZZzg+7aOjyiTRHApvvr1A1t/fBwPg37b7gDz28eHkG9f/f2Qn/jrn5vMM3wkOUMJx+Dc9z/3DT0S
R4lIKKSUf5LN/4UBPQz+t4YH6H97fgj/yT/Az5z0l81P9PGUQMbCGIvl12z9IKziI/QllZHsdpPd
xNVHh/EnkN+M/hDwm6ffwf0POLqeX/f62u8NPtwC8N97GbB4TBmngj6YRTLwQTyhf8TVA2fzF8f0
8Arca3ywDvfeHa7G+enf73te2J/uejDYN6HiK01z3/Wg5AgRSvGtYzrkER4fzsNrcNvuAP7bx4fI
v/hHIO/7obhsft4mIHCUkhglgt0PtXt/Dy8g0pKvsRbe381wXtjHh/JnuN+2/A752xffYf8P8EGv
3WX5E8+wFPL2JN4zBF/xvU/fRBARGCWcQup/83NwpHp0OA+D/7XZAfJfnx7Cvnn99zub11PZrze+
/9YA/3vXDwmmjBH+sgBfkp377I08Al+TcAoM2s3Pge3/xTH9yQrcndDhOtx9d7ga6fHfvxpvTdlf
f/rlGegFn+zPJDPJUUKJJLAk36z9Dq8QYdgNMcTq+GuE2Gend73RXx/Xw4ty2P5gXQ5fHy7NTv2M
pflz6v+b+JFd9pebL6rJHfb/x2+/TBiUnIOmX+F7cC/dIHvy6bcnKIFM9JsWs/+Ke7DfxsqDBteX
of/tCd6rLywmkoMuQzjB4MGm6/2bvS4DvDT4NslFzMHPPfnFQDzRvz1h9AisQCJQcwQnXCDIuoId
9q9ocgSnEiL3zNM+LZPom0oF41gKa74B8fX3X8zQvrCl6QP0GT/5xd18bD8xESPBMEQ+CWYXEy73
J3h3dfkKLHv/6f8XixX5uBjjNFrdum7IWsX9tkKFyZUpIiFUK4JvlKt58mLtNN+QuibzDg/Yy+wO
aA+MBbL4w6EQsGzCwL4pI4zfH8pIu6kLcCxLh8Yvm6IR+Wbw/tUiC3xjeDey0v+hJ3BsdycdbBE5
U+A4NQkKuy4evaqw1q8qL8b0x5OChfpuUggnwIJTKoFD2U/6Dr6NQEsdWhSnBfCFu3UMUzoj6rKk
nJqN0eOQzWMYsj2H+yySSf77j7t/CNO73R9gutIhVBzib6qFLp8T0iVZWwzjK0H6+RFQ9191YEkE
QbDgiCCJEDqwJDsHnzMLlpREtTy1gliUcllHODOwBSIlgvbR9sfT2y/UYZ+CCAYbAckYy4PpsWit
KdMwvaquvVZRF00bHEU6DTZE51EdY5Xrcr0JKX9qPvvd9123wMuA0gpnI9hC+/d3FnUpusXUQ4nS
Fo/2vUTDcFroYa02YZx4vrVkzknqhcEoY9InGU3yJj7xi5fjxbLGLT9mBWVo08bcd5k1ZqWKWSNN
1o5ax2fO13WpokXb8YWoGiceMcqHrCJBWEhCJUg3e+92d/xNbewIcjFKBa3xomyd18cSJdOsCBns
IyYIyfL3cFGKACowcXBa5GCVlpUms5EySW20rqMKHOME/EpZvrTSaKnIoF2ejbSJmnQqsDgVrMOj
6h1zhSrXnAtVRDafUjcHXSuke3eKItBks0n0olMDM6Q/HokgJut8T3Varf38ZtEeIQWY27fjLOb2
7VrSUqdJMbRlWrHeSCUKOo7Hee66z9gZXiqGpHlhdFvPGUNmNCwTZbVkC5GRU8IxiY+jMfc2k1U3
uiweSlO+8FbQ6dh1ctKp8R1q0sjU64Wxs2u2bUUxO/Ny8DoVfRG99mykH4eWabfNiVlZFuq85Cnp
pimLc1dWKlkjeYWK2BhFO+QjFWQnX6FZjjsvBtapHgXdKfi3HzIe6X7YYDxFdTYPqP7Qx13yYiBt
3qvEU/eWYYgyZ9M42pes7li7W+xgwa83q3ib9K6YU1Y2+LnwofsdYGKFkhMePklExLIdaFH6rF3z
JldBFOx6ojpp1ITGvE7HpglXnC7ifdkO/ANBfEbKuoo/daxfrwKu1kU1yJIPrDbrua+m4hoteHo5
Wi+wWru8vqiJtDLzZl2lCsXSv+zrGeustY69W0KSWzVavryuvLFD6lYbv16jqCg2Mrfja1k7+WoV
IwDVjHiZ1FzJnqqAm/XYMdsYhZt2GNQUyzVRiwy9VMaLLlFRIgqrABRxxc2cV7u1jsrPfUVRmVU0
qk9p3rW9mpo6GbN1icX4nBUBP+2qcnKqBW/xCiKlaDYcl1gMygJruL6b8yIedzyaKX+qjaX0aSlH
nAe1ttNY7TiR1VuTeyxSWdAwKFNN9aisFf5twFwQJeqEumNKgYI8oUPL7VaMgWtFpfa9ysuKDUQZ
2+lEq4qGEp9Ppl0LRVEockU942Tj225+WcSxwWmAANMpB46MpCgnfM7a2TZXRNflvFl9ZSvldVwN
KlnG/sJN5dBtoyha47QfBVuOl7Ay2CpUVImqetG/JRDAljQhS0nStR97q9ZyrcUGEpxw2XR5gU47
yqiaXG2oGtdqatIxwdF50eqcHWPdTUZ5XvDprF6d55nBDk87Og7rvJWt63nWkRxMoZdLHCNVARtr
nrGJseqt7SCJUn00DjQzfO2S3VLPcjnLxTJFZ9gPy/J+liQZN8Z1rNs608/zdR50NZ8Uk4Z/lBAT
H9IFi7n5iGGT0TSZmnBuqWmHd4HnenyOe1zr57Gf2KwgI7PPaLHokJV5McQvXReR9yzuc6lWvli/
i+IiSue2NEanFoxVpH3lK51CQYjvz8EEkvexWxw/oUuUJyqPnK9SjPJkPQla+zodkrV8tfJ8bjIi
NH1tENZU4akkOo1cEp+NOESF0nXcGdWXS6iU7ZJoOOZFw5bNiGLwIOA0LUPvWUT0C+GK6SNiwzp+
yFtXil7VJs+7C8u5X/vUTkNt4jONxw4HhZFn7bOc5J04trzko0jHsefGKuc77JCKDRL0eVtHw8Ky
JA5N0Wx8URKMTvKojcesLEr+phnYMKpkXgVEQMOoU0RzPJ3hoW7b3UQdGOGAWWSzvCoGmU5o7t90
lEt93FZodqqJ5dinA3wZUVTM9fuFxWuu0OKkTaN+4Hw7kqHY2Xyu2zMaXI2Pw9IH+3pgS2thHxn+
rh74+IaPJjmNkNdnQOGvg5prlAu1Mlo8s36Yt7rmOuMFqdM5DoDrOrq3wZL8NdXzaFXRjSybVsQH
1cytucx1k2/nqUNqmczyKmgX3uphsadjsvQZn+T4Lo+WAbZzkWe54BuPQ7+Zovms0d18XlXNpaV5
06gu535jJrdmUBS2qj405SboZNxSPAkV5QXOdB+JSRW+bd6EchxjxQYUP1uKsOlqWW9i16l1qn4v
Kl5klDQyVoPu2bFth3Ib+ST5UA9JpFZRvPRjz8rj0rHTNknys3Kd801JzJaNulDTHPNnkZeFmu06
bsEB1U/5kBfpuqyv80Vk0og5pKZcJq1czDdV0tYbQsfNKMJuSUTZKjoysA1ZNIrqMWzLutHbPnbH
uejed6u24IrcLC9DG+RW2KY9Hkw/nNQ+b35PZjwfT5aOu7YHxzXPTO6SogGvItC6bBydr0xi39d1
3hx7qzcL6SAEYFentcxHtxVsrs6q2ThVChKe1cGROKtQfkEninatnWyiBinyj5DOnBgS5ce1wVdy
cqxOoxZddPUapf1SQjQPVb0bWh9rZaspVi637/N54u/zsLo3BLxeCvmlfBktK9m0ow2KiOFzpR3f
RIl+FkJ3NYvcZ2PXvLSGnSSFrXYRrt4LJF5MSTXvmhaidL3Hqm6aflPUFGerX4YkzWPvFWrMeJJr
H29Lpp+GEr3BDaGpsciliem67VQFcVzRnD1daqyVKTuSltFYqAFyg1bFlMYf8pL0Pst9seyQweS8
koZa1S1rlXk81YPyI27UWHcX1HT6tcHjUCoZ9x3LfD5LvBGFe9HwhW/7bsxPIIt9Q5hA51PJIOLg
zjyXHD31ZXLcOuxSGexHPeHzKsmfYr9Gqq9QOJG9XZ/aQjwvqZ3SZAinGrsizUUSpczs3cqki6XK
IPU9daPRnyFTlB/FukZZm6x5qnkyp3FE12fVygOHb8BLGo+yAm8gipSaqFWLnSAeQzg91cuYq6Wh
+YZ6feLKdX3NJvJ8qMR1PECb3iz4mIUqHW38eTJ8C0la/9xFcZ+ORu5GTELqovYql5XP6Co75Ql9
rqdi/DCzEJ3QVb+s4axbq64aCoVxGWWxi+zLNcalQn42GV+bLQnCb1sjskFSA9bUbQY+M2WGNZ2n
gFUZ9RvIBvOTkk04s40cN6VZXlrqi60W7UURRvmaGPS0lm5Ko3jYtVrUKsnlWc4a1Qt3SZMRDjBR
eB2N1UmfLGko9Iee5G+WwS7p2PlnzsY4c7q4bCuIb8BCINV3+XnbRBteum5jQqefOQRHoxyynqFH
V6GDFLybrExFh+KdriFdJnkjM1fZGI6lNEqTgOHDY0HzXVFVZI99yT/YRfRZvCyf46YsM22WLAzt
mpb+o2sJUzjHJgu8TK1zDWzO5YLGethoPmzWKOlPiVzA3y72jEJCPClw9lI1azG9lXNZ8k2/RH5n
PBnnLObTlE624yOkKz4yYO5JD1lq0tdr1kPu+KFgBYEvo3r5iIdudWruF3B7XV7JVNa+PG6HaH1Z
8rx4vZSzea8njnMlWNkBam3RJgoTLWs1Tji+Fr1Gq6r4UHYpApvr0qbkUa3yte2NglAK0JtmYhnk
J9ycIB2wVCxi6/Ah6cRa7uKSdcmJW0V/Xo1LTrcop/ZFHXuXp12ekOM2DvophghMFRxmmlJ5j+eT
uG6S42gWuk7XdajAcoKphaKJJh8LxJsmZXETyk1FiP8MMDYCQoSJs6CX5JNfJBqVzwc6qboTRanW
gk56G6ZeXCTDTLEKZmHjicMJOg/A8ACMUZy/qeJ2LLJGC/xKLmVjUxKh6jzul1BnHqqaLtFkEAQC
YKAwGDULZUoRr7WCWVb5xnncyQwY5X7KVplD5ovZaleVU4xCNiYufgfH3teudYVME6BuShVPXVMr
bHQ1qrhw8P8jHROk3Bjpzy5HuFZDoMWcuRC5flfYLu4UH6LyBJHRXhSELJuJ5fhdn7Aeb6shCu+n
RHifzYsBlAT2QFZNSS3W1MmCn5YN6eNsxaOHx9p4sHQIXQLOdkP7joulfFcWLRgqwka8QXKGMCb7
WpZK82JssjXP/UVwoQKslnZVZR4NXeoWYV7opUvophhyDbGhqGfoXPTNhag6ydVokDtGuFmGkx7T
7jrHorxoJzO+THg8XUhLu5NmcAsB2zYd2YgmYe97n/dl2phu3dUB2R6S7VXMqZuAKFO4SnifluuA
Po66TN7TPAF/1LCiAr9bR8WakcXzt8FFHBJ5MMxRNaSZXlHR2U/12Lbglooub9Jh7pbTwcKhIKWr
H+G4MlDWbeqSTOM2JgOzcExe6EXc5uwN4a0LymJKbVqOzOWqlokHimqIJvBc89I42Itm+sQHQ3y6
mqCD6vmIXtFG9C+LnLXl0wC9vGomyA5UO+XRuKOsryFeTrxJex2GSZVErh/zltmXS1S4Nu1Y0bzL
Le6uxiZen9eEIrvfZo6BMRTdm7bCPZx8uWZT1vVJUmUsmhqcFUNYK8hlOCQt/boWJEtyRi+4yeUC
E8flVRRiwSHk5i1VMKHggBPqy8+mnMnLgTg4BNFehJBBjrB+kKvtAsQZYeCA3Y+L2QXsmrdzyJFQ
yLTmUzQMtAJP7LtXYzPDATVejXVKgqstNk1j4k9d7uia5ks8iTTggtPNVFq7buZlgZR0XaelT1e2
LKclGaMpc2yOfm9G6ZFCa+Rs6ps8X9Uo51Bv5zqarWrrRgLI/QKnKpb7qN7oaZh92jeSbOHoC/FC
T1UhUoIb9oq0ayVVBCn+22YRFL42yAGOar3TSCUxaftjzWPTbSLs3ck4jEuxXfoCTXDI4+ikZUuB
trWu+nm78r7qd/WIk+WMNUBQKyidqd5FNmmFEhXVLwXkrUhFbPJ2w9YpuKzrpK+VJa0pgIHwcDSK
fL1eSxIGvUtsbiDJH8foldTxLFUcRKMhenhRb5nz01seeW5TkcA0IcM23Uu0lkWtygmI1OP9/Yd2
Fxekeen7OaHpOoc43/hajyUYFgbieKz7vlJiCuDPc4jhcF4bt2ubzEU6OS7f5yWwlKmwEKK2RZPj
YRtQXl/+mJj8wnbeYyYTEssEjqcMmMk993ufYuOWcpeTVmeNmeNXK3PVyRLwmkCandNdRIZFqJ4k
GNIVGVchgwO0PXdzVGwRd9EbHOruLBSrRo8wpnuu7XBcicSYgaKKGOEH1GWZsFDXdaEzTJbfx7Ia
IEG3JTiEotxAQha/+DEOD3RHGQZGGGOo0kfogP6ui87zYeZllrC2znC+oGwE9uGYS/JZQjHE7sfd
7VE9mB0w0AgoSEwFijG9jzrFwOqXMSuzftV5uOxs7uW7tjB2Q7WOlgsxRai+7MbZblbW80eYzgdo
VWBmID0GmgXqadgBtiZuLdCMICss4MSVhDiilp7Hu8iY6RGt5DtcBSiBGPOYxAQncl+2cJfBHXlV
r8O+q9kv67ZrSZ2RaiAZ6vl03Jmm2PwY2Aemtp8UjjkBRYqLg3UUQ2hi5oDcx8JDSM/1/Az2PXji
KJofWcPvupKwc6C6GoH1C5zEB10RMgmvdQNdFZKnIoasxjA4H5AVsXtVoC9uLONGDruybvFlob/e
2/r263/Obi+Dfblz9Mfz/c2vP3577q7N695fX/dnl+7wk3vF8ttHobuvCuZeJ7z3y3eS5Z+IkjcX
zP7k5V9TLDnsjD8XLL8VFf6hWO4b3AiWEdT6JlRAmTWXDGp+gWu8VSwjBLdtYHdB1QDhKAYyDVrd
SpZw10NiRgQoCgKa7k3kq2TJ0BFYDoGnoIIKaM/+fyTL+6bPKBdQkpBgRAUUg3OxH8Jd00cFxOqw
eJd2GP/OEVu3ibN4U61ttGNGtI/sNHRfY7rpD0bOZLKXfLgAzf1ufzWW62w09AfpeVHAQWptU4cL
vAVi02wh8el3SQ65iiDMZ1pz9qFiHYVQSu2JgyT8aT/Nr2bm6qdlM6AsGnC9qZpgqkf0t/v75ss4
WYxgyRhJwNEeyqdJYtfVgFiUlsJfdHbSTzXIfWm5dN3TO8byddfcFY2/X4G9HMmhN6hAFgTv39+R
v9AQULwG54Ha1d1umme+w5UUm7GS9kLMCXtkZt+vAFyuE2A4IDlACfphLC1xU7YeW5/iesLpUq00
1bUpU+Cxl7NhMh6SyegxNfqBSXIOOELQQpxBRcb9STZV04aGlj41RERp1LROOQidGfDM3TGx0ecf
Y4r3ZvRH6NovH9gWgY44UKp7mex+f33wkNSUdQcZutGlCmU9vtWoJkbZ2IQPFUagA4ABRa+JcCjJ
8tXz110j2ScR2yZRE3FwwCoWj8yGO83ERkeDq1KYwzoD8UqBp0UjudKTiS+6kplJObzK11VrUXf8
48k8hB0YCIHyAgkl7Icu3JeggYG+1aXzGMtT4329a8O8nrZFbTdmwHzz4/6+N32ortjHQTAQ0DLQ
wRZllXUi1omBE3PZPQOpUJzgpoo3vgvdI9LpfhnuLxOkmIzsdW4o2YCQeH+ZEtTMMoA6lU5LRRTU
8VTHUhbmkV7QXoG91w24WAQ+Ey4uJlD0GR9YH2Mywo2HbmKgxjaVSyqFqlx+nEeCNrUtvWJ1PmdG
s3XDGtvvBgen8B7n/PzH0H6390BWB9Oi+yQWLhCTA2gLwX00sNalIHsSJYFITJ0x7Fkze5cFOEJl
pEjQyY873bvwg9ljAiIwXLEikAKwfdHKHQcjJj92pY9sahpSpQR2v8q7CKe0h4MAKGXFbox7mTWl
K/8PwMN9OnCiDGo+4T7RwXzRAlxWVMJ8NSVCxSDVpFWl9yxci099VKB0SjDwn9zjZ8NoZxCCBSim
OZ4fiTsPAQ82FoMnBzkFcuf7GKAhj/raVi6t2zKkUWlP26rUSoeg06JIoqdrLP0j+/Z73Knk+zol
8O0xBHdyv09uoEbIdKFIBWvcbhlxBypfzJ6aqgDOWtiQSkvWVI+FeWTFHzB4BsUUEM3hFjVG8ZeS
iztL3ueR6CYNBz/LRZUmrXfP+gHpHYFr7u/m3tfZUoOe20e13pTce2BhaJsNHhe7H9ved75EwkDg
xjZcsEFQk0APdh4oyHXrW9CdpsQXypsJmMexC2k1yVb9uKvvfAl0BaI4nBO/HBri/XLcmXMzdSPu
mbBpbWR93DVNvmEkXh5xjt/3AlYE24lCeTOkX8nBhBakNR3myaRdHPsdLtvy1Rx1/BFz/R42KCNC
4Kvg5AWp4WFW1qNplsUaTOqckOkIFRQ7TetFxaPBj0zo+50BMeVLoTzFcMtSHOyMHCov9ECgqwjE
62EzORpt+1LyTVvxMU3WIR/Tpgj12Y9X6/vNAQEtYQlUsjDwhfIg6yk7HwWQT2waRFRvF1Bbn81N
bk5HNC2nocexaqGCT/H+MW8If6kBDOGePxQQ1iDdhuwHCgKhYO++oayM96RrQAMLkQhP86KyRskO
Dy/KMnY6q1Eod3aIB6PCMBcnnDTkw8ht8sx2xQBrQFtSndNFjkxVa2VKqCcwbkxxxMunUVXwZVMK
DklHl5jlmrQd+9ANNGpPClroMx3aIoCQimnYOdCsn9ahqKDMYEHmHey/flKaST3vtJSySaGuiZ2Z
Gv7+xkaYHj91xBcvqzwZBdSP8NKkUMogG6AXUQ5uc7HVq3lY3XMXxviyAw4SshLUQMnLkvhyViB4
J6/6lYENEZB11g22vYWSgngGDn6mffcuAW3Hb6yri0khW47bDuKJVty7pFdrlXfsmA4uusrLmb2D
jN1ZKPVD3YfGreFFPQRm006U4lh0MX0JJR1TtRmnIj4OkGew0xL+xsjv1vYOK1nG3ce88fIt9YlY
s1YXSTYRMkdQypT3FIpv2Dxk05THVxPp8O+0naLmRYc1AeJ+CXOrJlsvUTqZGdShNl8t6M1tuffp
3McsHSWFDM8jhqaN7SrUbZDTIH4aN+kzYQR+61snFhWV4wQ1W0mDShDXSL1slmUKbbo0TJ6B/jgv
ah1rLZRtClkeD6OLRFayuvQbWuXVopIghrcTdnA40LOGuqahL+nvAYpkCjW6eAnpEtzINksY/UUb
A6+cloUNcHyZk2qjR2Hz7SpA3VElkP46XXXnzp2RAZDApqIgLE2gpxZQ1Ua3gfT9tK36ALIj3O6F
+gHsCNNZhHgJpC9kq++mcgJJQlZV1WbcJUMOlDGwhxnUQZv3iXPrlPnEA0VqkkErMPAJSsZAZgOl
UdTktIcKnwEkzWp+791EocpMJt2gCNCvv0/jClbkQYy9hOIt4dRk+u6FZmHhTkHxk1xBLF4LvaW0
W88XDeXwm7jXcJiohvl/yTuz5UiRbGu/UGPGPNwCEaEpJaVSqhxusMoJHMcBZ4an/z+y+vynFFKn
rPr2WF9UW2WlEQGO+957fWtFdSpGXw9oOCMDQ2AXOE1/zbMLf93QS8dy7hESPR0MiSt6696uIoZo
chqgZbKsWPPDWIj5HaCn/Dltrc4Tx5qqj5Xvzff+Zo6K8nhzwqRcZX5rV/Uok5V1PR/zrFEq9gZd
3bXKdp4YgRjjYQ3t9rJQjpJx3ptjrKYZfiDyl7lMUX38r4XpbY+ydT3agG7s+3j1avE9mEbkrdzq
h88yHLM+LaqlGY5O54gp8YUHemYaOkIvCvVyOeaANbyXi1cfRBkaS5yXhfmTW06pRcqOt0FDzdbP
VRbCTJDrEDmHsVqjdAu2fQIsHQibyLMM5kOhVaezm+UqXWpz2xJVCA/pbap5ywtPuDe+J6cinsZ6
7FN4PvSUQVWuTtC3jSFV62DmSc2YPz/URuXNDOTb9WvpoPbGnaHF/WCEYKzDiOoVi16Zc+yHjf/J
NiYJ0Surrk7rxp6RWrR2ETN09H20Rj4sUKjxWA9yfa9mWofT1Pp5wXhYXbSmmT3s77N78tda+wk7
0/TZcNvoIzAUVKZFuo8Vj2s9iyRgX6vjtVXRjygcio3m0Jyv9WIB0RXhartxUWhQg3m2GRr0ed58
ILNnmmIxNo3BErX7G1kN3spUwKz8ePU7/31fI/4k/lLLPun6onmyh02quDRN7ztY3fBloBduTvPU
e8NlxiudggoWXjI4E13CEKyLAw7bjA9+Leo2yYd6GY/gZ7UdV2EwMQUHAZkui15nd9IVbs9LX0ZW
4gXFLrx5+/ZsoSaciiBzhnSpcuejPXfhY7tm5nDyVnv8Em2Bri6dYdbyYM2G+wlU1fbBlJTXHZRt
bXUMEKvfDWsXiLjeevkDADl6x5vYfimmtfnml3Y/p17f2CM7fjBXaWWr6XqZZmO9plmGwQrRDQ+m
X3c2Qm3ufd88A3pKGK39ZYT2zZOij9q7ctDOiPiWr3ViMcB6Z41hNcUF7bs8Tr7XO0mwukv4k8c5
1w/zID0rzVzfHVKp3HVlUeX29zLLqw1WQqIqeip46g2j+rIVgbmlhWEt4ELVPJpXDdOvIamGIpLx
oMr5E72fROUNNu9uq7sCOK8NVHORTQI+R5jrVCX8297kaO2Wm1aGs0qsNvO+TWFUVods5WVAwPUz
OxWtPcFGhQuduUKlDi5D1XQeh5ghAWXM1bjUU7Mu8ayXzY81XGWTFK0BGZKVW31T+nNvHhiPiYoP
VLhs5sFWbHGva8M42W4j77RcshVEVlQGyF+WPa3MXfpkqTUiWOg51UcOrYGdd/baQ8sIBJK2zbav
vkTkO7BC1w9qNDV3Q3Uc36s1tTkSEbxzrBvTzdNxqKKOP/WbIZ6UhFeRg/J1utaBuFRZ729xoGTw
FUBHOpwBcIJIxzPbulV02xbzbO2bxkfHSfpq/wrMRLo/tKubIhVVIJGBimxpQMxXXsp8gueEAts+
Of7W8j65lQmctAbOTzVlqk/sopUG85ON7XQ0qvqz6dtGmciqga+N8qK42eag/TJZo1bplq/ug7vx
FQDtnPKG2qpbEjubrG8B6OEP36idNDApoNCspuxnPoVgtENoj+OhUk32saOTBtV0nBaGTMnsRoSj
893Z5uFQ1VvzRQHR3TE5jwC5pNPdV7Dx74xmgULx3epzADd6HwqjYIwhMrROsZjDgQ1GwhB3HCym
Uxwl2OqlaEo7jgKopUQ79TTEeWOMPxpImM+eV7iPRuPO13agRc6MtO+KQ838/vPcr8pLdKHGVGW4
L965Tu32F+XmzR9B3ug0uXHmu2YJgG+sMhw/ThRJfy5j1FuXhd7kY9bU9u6U6EKRzGa1HjK3GvSN
9oLyk+tlTCsiXfdHW8uJe1hLSId8os4F4BC8WAAP41XXQigmzcjsKQ33/ybh0F1/ZqNSFEWW01pJ
OWlk96GcrA9bs2ZOqtW6fdSND0DYL956W4JA+nEnFzrVkSW0w6lL1D0s7gy6OIFhPuoZzii2l973
RBwUXoMlwMr76FjW2bCkzMSyP0fb6b73cy8f/cgyoRCt0W5js2z6J1Xsg52s77xPLNrgsWjn9opz
Lg9ihM/FSIGxVZ1SDmKocE3hB7GuGqHTYA4HKzZtPRTHrGzb7FBaVe7FUVGJ4sqswuZS9+YiTkZp
OAI82bY/GWi0nFzKaJ1E42gIOFHs4sYuTKcDWpH2VwYE7RhbJhjWQUSq/KrRhgFSutWhhkIQY+ir
tLh2V3MB0Kyq6MEctR9duL3dQDCZXv9hyPiLSRQV85O1eeXFaE5rGfduqT6vjWc/0PFE31tlro9W
MKxbOpXCXOLaFJLyqw024CP4kc9ZNU1uzEFQ6dipDDu/ENFcv+9FY4q0ClQkOKkK504XvWslWZiV
JgRIzv4eTsA+ovZRopdipU4bylHz4SgEdNJ4kXHfoWC3sa/t+nJqoOlixzDkd1eaFHzbsLbvVwuo
gudkT1dt165mHIwTGA8VgYhOS1DuZRq4AWSDgxknraN2uy+NDP+S6IP2Oy7UgtbDsjORZKIHTm/z
ybqEGfEv/KbqT4sEiAP4rWHbrdW/aBhB8GTGcbpf1oLqPJv6loHs0rsyNe1+vTP8eZogihnIvHc9
y4GE2YpZcZJs1g+XEvFHXxhdELeh7Q+xm2um5ovKIDOEO8s+9eammC8aOS+H3h2gsuF+kBqCUY+f
uy4AFjEnk3uasZn+0GEeYJMYLZhu9L86DQMljEOjLOEf/WksghTfFhoFuP0KHGDLmrXUZc2fE8VQ
Bi4kaY0jh50Zn4I1d0nVFcG7UvfSOQbTsrAPUBHGXWAuawJFu0jGzPsIzoDGfu+KbPXiQOgG+Dsc
ETCqdVjddNZ6eBc4sA2YnDqOUQmIIsGZKSSZxzZx1nlzxgTNmX74ueuUtD2YK6iGFY9w6bbuYmnm
rkqLzsmwYEwou/HkT8tjGar5Juwa6cQLtf6ltNoVfIhG+VLXEwsuq1r3YZyW+YqAGusjOLSmQ+DV
dKju9fIls20FehSa+rhp6kHEg9Y+9p6GmVQFR/WhNdzlfRYYQQZbIoPH1feNCZwktBqGXeOWHSyk
lD7xFHtOYlAXNIlZTsuDC3xEpyVc6z5vNu/HYA2U9TorQHEcpX5GztB/k0UeggEDlH726nKkHgzK
nKFWJoYuaXTTqvdjr5xPY7cKTAFu4RpxGFlDDVYXWRRUZs+bkzfmCPHBmVuktVOaOs36dvsISewu
13a3oEX15eLcApR6VWI6jMOTKjD0xdatdHMLy96P+yqAmOypeUEEhVLHOexsmUBtl0tsLGv3h7Ha
mB14+NZd1WFbY+7VTWmFg2xLW7P3rpD7fDexy6ngi9dRcRP1eWOlRePPVJVAH9QmVlM/Sq/ww1QN
i/ymKyt6t5T1cDO0zQx4CA+wJYw1q8/IvMv7Oc+MH2WIrSJeDS+TV84koWZmNdlN3FC5vtvA9UQ8
Z+VsHaiT9kZFhi68i27Dk62D/nMU1FV/Ya61uBycfvkeRauznsK1G/20Dw2Rp1u7u2gix8u/uqNj
8sDwXCU+1ZGTLDqsAEMra5aHINu4odoyAlplbZaJK4daJ3ym3DlyIkZmyuDQKI+gaOFF4WroH3yd
8s+Nt9hLV2NUN5WRc7cLeJRb253cn2W3uj9wanTXoQiC6YLijQ5umSPxh70F3hPIAvuFn6ksS9qi
Lu9WioUo4cFVUNi6Li47kkn92C9996eWfTmmbjAs+ecV0p7xs43HNJ36zrxiNuGFcdfkWxePlqJ0
XGS5XjZ6kS4to296x6nU7ZI0oi+rEydrVaUDAHgDBx+K8CCDzrheXIGtg3aoZO8RE30yPgmxUcK1
3wa7KHXqNfl8Kx0cTsswDDe9WI0velHGl4rJcpi4S2Nzqq9R7VzlWjtUBZycQ2LMmAquZDlCG9Ex
tn929QCbz/u/2kk7NDmcWqvy8Na1avNDLcoAlgdwmzEDkPb3YQldFQ/R3iY3TpE9VD0+zqSyKiBE
2VnlkzfM7qeel3i5VIN2f6xi3h60G9p5ElVuUdJN5X7L4rO8IW68LNx5fzqQuGIscy3ZhPnXsgmf
cKmq6CTwtDWp04xsKQVvgYyRCyvWprtO8nJ2pvAmqqXgjuPZu3Q627cS1y00JWk9Ol8Dv0S2sBu3
ry+JnfCmNMD8cdXLemzZfRtcQXVTBcjY2WIGaT0A7ByDmZFb3JcwV2MV+SoZ4VJV2ilT3yJ+FQZy
nlq9kx62/o8MZ+6dFg7DaVO2RcYEyK/do9JMaJJa2d13sVJoxhvFXhmrxRzf4xUydv+DlJ9QfOhM
xTxEzmXHy8wZ04B/HMyxlfqqKHtKSRxF9Jex11uepjpUYk7503C4m8vG+yosZJq4hdzlMKzH8qMN
nxohxLtdkPoqq3Az5KsBW9gYjTxZDPp+opqFNxulPVxgJNRXjrjlprcUrox9JAnkbs4eLjpdZl6K
4uUdcgzxdeoODdQu21IWJMJ3s3vdVVQ2eWmHGjo+L69pKNY+NkYaykT3rr/dGGKbnQRnk6qg8Nt+
SKI2EpT3C/ip/LDw3erjPBou2G/Qx93g+DRHTji6Se5MxXzwV3v6yvk7DscosIt3i8xy71I1ZVBf
lk2FEQ8RofEORb4vytKv8ruqKZdP//JUjTFnMHi4TBHv8b9sD3OYD7f/qjO5br6akXmr2q4wEBbB
Bbxfro6/n1a/GJIHDIsdB1XZs/FTnvuOfd312QZEjVJuuAwLxvrGgDpL+zKQt1oZ2Yes9Ps3BI2X
Kg5XdcLd7k7kpwNW+XxQPfki7/MdpK6m2QHfXK0ymcuqO3WuLg+mUWWXlq3FsWIUnIp6sY9O5WX0
L577T/UIPgmSpYmO5aIV+GdSluHhVHByrwUQHO0roUfrtIpw+eCbw/aGRPpCYNkvFaIMWLv4jGD7
/EvbYwey6LLPuUzzrl1Z4L8oxvYNhezVq+xpHA7+EZL29gf+N7Go94re0gGVvpNb26EaGuND3cju
DbTj5VUoRCP6CXLnduhil3n+dhVmh0xhd+UVrL451k5mw70gOtj/+PGgfe13zAlc3w69M5m1xlfl
zMXQJAv/0YXev0iTA80qrDlvXOqVN4GSxYGXM/csGftMLloxNy+Z3nVr08+vtg0HvpFX5bUVKOap
2xAdxqB7y2H9mmJDbI1pISKjubln389Rc9FaHAZMuGnixokCfS61f+q8+qvOLLwTSKzgqThIf//e
v/YKclOBSZw91wFO4fkTNI1sHyviYnAme7bivJrBa/2w9a6t1nRujMVmROaXbdy13XjdIMqYid7C
Nt3AsN9S01+7DWRK7LFWXgB1eiZceb1Crum4DWYg2wfZY3O0J2Zq87L9GKd5ulEGZhwAbhlvxjBd
Tm5XXURuvySy2Bu4SbTHNm/tNGgCfQ+DY1/iMUX9cLD1/P7GvVj5IW/W/l4FwLEwTWcf1apmMwuH
EfLYXpbHKloKXN+mvPjnVwlhQyELvD02+WxdeNnSt36rmsRVdviuboJPS2m07/+LiwTQvQjqHhDl
2d43jbxT5oi3I3SkezFburqftiZ8a6XtK+mZKskdC2GV/JB8pgBK5flKG52lm1Sd1Qiio3uLlYB5
K5vLDSU2lnWUgNiKMLf5PZT4aNplsvWj1DT8JWbHsqwvlGeL67BfjKfGm8I/f38TrNceaBR5th0E
jmsSdvD849nTIuyMXihplffTFLn+PLb6wZ+35tqJqMTwHDZg+CNTkGAOxnchNq6DFYzzrY/lN27c
hampVc4ff/+59sue37UoArOAjgLyMc/Yli4aV5dRe5Oo1lLHvBEMtSYrTyPly6tNTz/yqlZHC4/P
76/7ytNy9yWxM5qMOcOzfYEGZM+SYVFIn9JzykJqx4yR60wcxRs77lmoDCwbK4LAe4g9bzchRmdl
AMPdydi0QFqVCj21rcxUVSsuygrheFilmUy5iG6bvg5uvWhTcUXkwRvvs72v8rMbTbICKMeODu7V
0PPnX0UrlTaOiWRy7SyBurQPFXhPHJh9R1e7lpfWukRXjHSWP1tjsL840fKzwwAB5sPESNtGcSfD
vj4UWgf3MKfbEttK+x8K3Hdx3naGhd7TLnai19JjhCHMkOGV+RaA+sqC8eBdPbAAc0+HOntwzFJX
s7VG+A3LHX94uQgfMkrngzd49cMWZMZHC33l3eLQ2/x+yeyP6ewOYvXciwEASM85Z3IK1xxak2FK
orjy1znMzJMJ+PoArGM+6DV669V45Y31Qa+AR0D4Ob/ONpQasdU2C1thwNPWAyzbeIfhxXnjW73y
IgTcT4eKIASKOd8X4DhEaUWorzUP9oNZO5odKxd3hElYfyVr/+egmFfWIOeJw8ODGASkPluDy+C5
7DCdSrrBKhLLURU9yDpeW5OBfDXk6HWzaTHQN3lXhN2euln9YYnshiolu7Yn/cbm8/IOBxZbDoXB
r6JrT5z6e3nXVjqXI8awxMX1d3J7YK4WvOONV+/luiFMFFiF+pFtACjo+VUiO18rh3coyatFfKyJ
BUqnLpovajDd26ZmaPL7dfryiXI9D5AK5BTw3D7bUl1yfmC6uB7+D3HsXTQIpvDZsWh68x8vHi4V
RIDg/IOlevbVBOPQShPrkgTj2F16O4W0yXC59ERYvnGpV57VDqKB0+8oJEjc2V2UqFlBxYqZKtEc
PeW7p2KyjDeu8uqzwrPFMgWlQvZ8fpXQKky5zHyhDHGRx+R11zWzoGRYXKQ5X05vFECvPqu/Xe9s
NwsWbYqw03yrbtw+aD8kD8gyS3yF6i1U97VLOZx1HLSOZwX+2XbSRX2G3Yevxl4dxi6GoaQfqu7a
GHP3jebstUtx0Hm0nFi+LH+/y39rm3J7bhdrQswq28G9nAaZxc6irNvGHIz094vdevnEYODpKDD9
MFJyzbNGUHk1qvEAT0BWiPVV+w00rFuG961vO+WxaTo/GZU7Pkl7Q+LuuxVHWdne+4XOSD1qtYpr
nYXpAGCOLjK0OsVNYb3xSr5cvPuHZFFZgGuR55xtNOZA3diObLL+Itt0sbLsmDNePv7+Xry87aFN
Ie2TXExRTb7U89vOwB5AewqqxIbBOBWZqi619rfUleS//P5SL7pI8rA4NPYf06DmZaLy/FKNGP0K
+wGmbLHVMkVOCf5YQqTH1RqWOjYJesuTKVzfqmJfedou+hznYoiFmiz459fNIlgjl2I6mVaixcjk
y3tm+xZxV1Z2zY1vHnj4/RVLfbu1MVZfrzJoTkXR54c2AAxPymAST4sl702ElUdLz9sbj/rlQwB4
9n0+JbMJps1nn3D35rfmAHTQ2eH4gUSc5t1oMkEocuMtLP7lzSBBj8MLzwkbMH3185uhlTRp5oVM
KiOKvti2DOMJ0XpJu2Ft7vVarG+8bC+X8R78y1ImLI20t/NivWxRaHQLkNxot38KZ2d9CLvN797Y
hPfP/bzQorBzcImaAYsM49vz79V6BOeFcgF1Z9R6tS0KfG1k4glXFi47p4aCOM3hfGkwoY2jCnn8
96v7le/JNIZKeQ+fpgHe//xv+5fsNyuyFcM6yujoEDVjeZDFkn/4/VVeWSlUkgEqBNVk+Msh9ver
sEd28AhDycjbmR6GdXqP/0F98iqOmt9f6bXvQzBfaOHb4ZD2z/bIVeeGmAnNSKQZZcesVdPXwIza
x99f5Zd79fy5RdgUoPSZ8tjBWeGxNS2GnGosk8XoxgMGdZQTOYRLGqxZmQoZ5Qe/r9bUtQeEJpIB
Dos/fxu8Pjy10E1H5HFQwRI7uIWb5L9YVCyrvQEL3b15eP5MAVkyii5iUAxR9Hc9xFRSSxSNrcdQ
zqjfpRX3s/rY+hXEHYaIN67/4hlwX1g1e+ofuREv9gU2R+IpPCeLy3KST4URyXdBn6k3rvKyzae0
pj5iCrH7NSg4n39NSQhAz4FcJCYUwwp+XRSncs5g9OqKqb4vZXgREQsHAgmedlDF9qdrFdNJQuId
DDEOh86ogqcC/SX9tTz+7e68/2sh/J90l9JO/+1NeZGHe/vs55Z+Bejuf+Eve6lj8SsOzD34xTYY
YZtI+/9xl/JbbbS3uLgYwPEnBOD+f3NpwF8KqOUsn8W0z3P4S/9jLiWinV3TI/yNGg8lLfwn5tLn
x7yP1YjZGJsGjivOWpx/z1dT5ls9OUPNltqLNL/5lI/3KDxBFxt2u+Qwf4O60Us0v7GKn78r+2Ux
2hJjuisJGL7Ox+6bE6wmcUp+SgZm/dTS65wKu+4v//YU/r0e/+7b/DX4+9/96q/LMBIjhpgkThuv
xvNvh3ZqICjnKNWZGj9avWt88MjduWtwplZxJDz7EaaTxCWNvWpICjW4H6qh7XWMA0aRVFhw0J/w
B4TYvno/2mJrbiD9u9HOv5m/7pDfAYWk1bIMxA+KjrQXVYuMmtNU1juxVtSkeBQJw1B9Yy4InlPx
KDsmKDEsWdESysIwLGlMiZ0Nnt6VSRBVggQrZI/sdin78bsp8LCk9txADXvAuH+WxVY+wobbbtIQ
6pVfzzC0H4qO8MODhlP+YwgFQOIAm4BN12960kedWdqE/nhqusrmQH5wKgCD2Mrmkp5cmRGJyqtT
qdMWgtJfbK5lEktVSKKw+kC6jHyWviIVTNJBW6LKL1fdiuZgtXN3a6x50WPxJYAyUfmQu8m/6qpF
Us4IPDQr7d4jG/vQbqQwXctt0RBMQ8GdEmYpytR0hHjLTPa8cPr14ImKRg1kfWPsOnfQTubaOJYw
QOmcxjlgLbPgFoie1S6okzBF8MZK+7Xrnq00XqDQY/7GciMh6PlKK8IGbUOOdlpt5DCmNXIpsa7d
MhVYnNryrs9tWx+GzTUeomkwNKCgFMVpGDN28tEhpzXWYslJepRr+cnzxuKrs+UB6KU/zvMFRlrr
p1zDgeg7vVbHzghb0oXayX6Y+pAOKCpA9SCoe+TvZe4u8wl6huDBrMoTIysbBx4G6n1n9IrLKhDk
EYXBtlSxE2kIL8dqjD96YK8ltsjQG8k0GborqXQJnBmsWBQwV4gvBL+U9RulyyuPCqWfMoufRMDV
ej68j1arCRVjuZTI0O1QVG5+wnhhHG2T2BbRRtYbtqZf+tf5o8JwTElGTU2TcbYpWJJI2crMrTTP
nOCraowyLegrEiNq59u+Ez7hqnkpDyGRXY+N6+QQ+5XSh1BE7R8kKdZpIL3uafM68oMzyyfZDilu
rk6gGfoTaZ4BmbuqMQGO+FsMyeq/ztn/OGX7VZ0+/waM0tE7MGvTEzPZe77Y8jrAgbsBiqq6Ccu0
z3txrYiGAvpF6scxOqzZPR7yyT94grQeGL2tDg9CKt5T5fZqN9Iuqk3LzJIgsttQLKSyMiZgzEvb
TMPcj31M/sV4DcAWzhDz2Ui8rtPZdwpMtwAD7pnQrqVR/TNv8/7qMrLbZ9gI+UwyzkeIqCe1hSrm
pS1f/d2QmfVBemN9sZHj+caNPJvb79diesaojDaXVhN96vmNlHyMblxI5bMN0xjTQi6kcAKkNmXi
kXfIm2ks83evcNovehNoN747R6B+1JVvHIgvz2H6bc5g1GiOxMg82z+aiVi+zjHyAyF1+pD3Nhw8
DmD2zBCib8K3kAxt9VZ/+esAfL6SCHkg34JuFu2C4crzGzDUudSKQLiDO63MEwcMAg3mpba9dTKj
2+HgmQgAT4Vh0gSIAwlGq6gjjMtzbyrd4ZEZ7REcpgzpqOKtqPBrdVFDAKK0c+8ODxvBTLAhLg4S
MqKzG3Lwd9bdzlyRKunkHydds8sVyGXXjsgrLNeZVFxttKa7MZSTPlYwzeqqaxzx0SvYhmKc3+V2
CMzVB08LyPCNoVENyEriv/9Ao6mbS9cwICtJfDbF+3IdxYWlMnc5zFXeXua5JfJYofvfKXKbvYQd
dTv1Ue2OoK/RArTYYtE7/L4WebHNMdBkHk43T38WoDCc3eliy7OoK7CDqSn6IQZdXujNEtdLWWRH
U7rNf3U9z+Kx8njRM55fb+FYYIqhqoPo8SwEXbhuiDXkU07e4B4KzHP/bPzIy0T+0N4XWuhqyPHn
Fn6sXLlv5U1FduqieF0LCBSy+64NV86Pv7+ZZ6L/v6+1K/4MBl/BNpRV9Y2kDsGMs8w3C/6FEyFl
K93oOA4f2wiGKRWGt9yAv7cfNvBM0sSIRDYIRBvtn298mn2bePYW8c2tXd32GYYynHvxbP2stbu2
OvCuWsNlFdnrLSNmcg+9Sd60ZLkD4cnt+xKOxNt5Xf+EKhQetgEoyFmt/KYhQeJUZ0yJ3/hkz7W0
v+4T4yM+G+McdrqzZtGwvAzLkkee7SIyeeplY70P6b1LnKaDV8bQWW0ZMyPb6mTWTPsT3Kjqy2Z0
IsOcEm3kyK2Z1R1IM2YqpKdJ3JuFaMOLACpSYQIwquGa0DXCLH//0Z/PTn59ch4vQrvto1zRPz1f
v9mit9KZRZRKAzC9hcK+5h02H0xDN//4GLDgt7g5IIAo54Q5Pr+WP5DQby65gSWr758Ms6tJoc3V
n2surNuQEIYvhb/5l60at+PU2+FXQdb5X78b9h8P9Vf2h70/ZBHttBNhDM8/A/7SZYLLz1Lijl1x
XEy3eRx9VZ48v49m0i7DrXij8jr7WYdf95gvzbQVJzuU9Xn2Q2k6WhqtygiWKFrvNOAoLFOgVqK3
0UTUU01y3l1OnPOYVp6BzbFv9T464aklTa0WmxTKKfCJJASRT+dq1cd1xNiZtI4InsptJLhGt2b5
NNXKb4+/XyBniXN/fXoaYcpuUpt84rOe37FGDNgQ6JHTZsgyrNMbJtLEz7pxhp72yzHZsHHMMeeL
O8FTij250HQmiwZN+d9I4DTUkbQtcKU2mu3pjY8X7Bvs2aZAcbYHS5k08uh1zz+e2+ar6NqJuFxD
btnV3HWrkco2m+/mbBZ2vEeQ3Htu7bXpZM7G9UysLka2zZHdiVAGHE/FbIgyXouov1nKiSR0chlU
lzJNKyu8ZIUxJ2D17W219iRmzLLufhiLNXBAGg5BHYO9eZjv6Bymgxn1hHJjH6zHJyfvliUdx6J4
9M2iLUCPon76POdiKcjO9mkSiD6VtyS3zo9jP9jfXBVWP4k6LbD1UcePlCK2K2LoZcc+VmaEBYJM
TryiOH/Cu9WK9jzVaflRO3ywd15e0NdMAchBjC3T5OzNhfbjtuPXIPal0t2DnWefNyb3D4BchZ+Q
8T5d8EMutK8bqOhnQeLnd36Gp/9hoQaZB9MseuIYt7H6s+grLO5rX3O0BbkzgPWSKM5iJlHfj2HX
HeMUYEL7hCXLffDdcXxr9vrKm0sUBKwCuwc/zXIOoOU5P/DDtMRI2cb6dyJzyIA2aj+WBST06pOF
/MbC37ejs5XF6UqVjD7DiWueLfyhxdsqVmWkU+Z1H7oZS8rYiuEIgm4ftw4In1ikwDnSgvbfvCEY
j4Wl35p27vvR+Ydgw6S22HcOqprny5tqxi0NsnJSxgjusWphv7t68i7txRHpTvMsqygerN5bY030
/xv34EW5zPhhP2gpOjjc4O2eXz2sybckqCxL4Qf4wQYrJGqfGF9Gzc3JtfL10mEe/sYOzZvxyncm
3ZLxLv/j/5zVVF5nGBG7hpEShTAQJ4EUJyFHyRlHkdlA5mNaqxEoZq7m6cIqla9iZbrd41Qq4kPD
hcT801qbwPdhiTNraCjRUuWHi3swcdY8GsUoS7IcF/NrIwl0imtj7fsLb8vY1MDM2QOcArtZ0ikZ
LbFrFP4FN1fYSeZF4kFqzDb4VaLaSLQKexfpxFQ0cmrT/FKMLTcPUtfqHy2PgRPz4iW8m3Oj56cm
QvfHgHX1PXpxed9LkZFnEJaYT4ZyqaxTC7//vmqmtjgF/KbNd35fgN+u8bxZ3rqjUXwdK2ctD5Zc
CicdrZJKeh6w3SfYWLAYAsJX76zZ5FwLSfwaE+q60CaKHMUiDqJti64mfq7iSxd4Bq5W5Zpfsjks
zVTYcmBoUzTzV5NUAhH/P87Oa0duJcuiX0SA3rzSZGV5lWyVXgi5CnrPoPn6WdS8KM1k4s7txkUD
aohJMhhxzj7bINtxPy4LOhl/RqbDI7Sb8ePaa9BdZ6NuP9bA3Eju2z793tgmiUwIoIjgGA07fXTm
CZEyTpJGS7RNaj1jcNBmga2qaxeKmTkV+SfVCFi2jLODlEFR0qCFIIWpqozxCbdHo3hw664bg9xy
lNc0TpPfqEGRl0GNtZ9yNCOvlpwm5P5qPfxR5YwFLy7pzb6LVetdy13ErnjKlB+WZLC/NGPtfejM
sf0E5Xj6ungGpmvmEKMuyjB8I5DDm0zXn3RlyqDPKeLbgnt05WeS4ULQWwNJGQVQF3BlWnffEN7Z
hBMMmo04HoJZj5NU5X4mK2KGbpo1yqNpjS1id/KJkF/XtXrTlJlHHIKN3G2f1WX2nDso9Eg5qLRb
061x7CBCB6xSTJMYr4x6T/dNlDpQMDA2pDJlbnX0DacgW5qHn/wisyTiZMQPAJv3JxS9QFveNEWX
983Tr1fb7HPQxZlwo5EKHF6vTGpcK5SSAxlfc/YMY/1gcdy+9Jp2bb55emvq1nTZwDNUcsCCR5eS
RW7Vac72lOPHmrpF/uRCzQhEJ9sb8DnvSiV3emuMF4AfN4IqDqLHtQY2d6NTW70X1g2iPbfsqjsG
5wWVjn2NZniKmfwdZVAz6owtmIQfbYJ6KpS8tjIvZNwW8xni6v1Yza5yO2WLFjnpYH5ZTdyIbjCM
mO6pavsXYhkQvl5+m2dOAOzZeLjMIvEtdI8OQaM2rdXMpIcgbF68fd9pE245uYI/CzEhEhnjMFYw
MNtFyP/HpWHPwHJjEW0c6sO363aFVsKojXG5ycu7qbRxVAb7u51bWd2tJXaJiTLnV/qhM52ca7rg
B+BjsKmP+yGl6yerxn8p7GbdmIgx6FoOPrSMxGe12MX6XtPZz6UkbEPzhvTK2XdmQf9l8EL1gfKD
OejhLeu1raFKrZVQOI75K+0Gssl4wChGcWFAxtY3b5dfL/0Hf+VRgcFkasuDhPKCqOD4knjRpzmR
WWEt7Dzdad2q/oDM1xOlgIJ22ZNIM7uhbRWiCr3ZjbWdlsDRfZGdkQyhRzDHbytfSCjCv6P+sdJy
9eRuqIq3c9VtA6+UlDMQdZKAfznpRorL3EqeUNxlP6tR0id0QKSPJJSAD6buIF5Tqv06mkyBT1o9
zaRh1F5rv8Iv2Jiy7sxJN2FtjRsJRfJjSZWOm8xa599qb5jGkB3QMwLSy7AkwsML6eKSleJeOiAy
kY0cfWIiFQ93WmssaOJGUbAzT5m6XxStnrdILXC6FLjnV9Uzbo9kqk/fiftwmZ/F6A0nbp/0owXD
S9/z9PoH6su539k62shQ6Qtrsw0dOd5m5HCxj5y0r5HGudOXFZ//5woP4u0XoGAPTGPNR18ouoIw
ICeULqlmFBZlO+CJiKu5QlKHzuy/SZYy8XG6xPmlW/J18BsVcRBDjGT4g/zV+tgZWvZOIZsSPtYK
IT6l5G3i35PEzTt5DKjbih5ucljUxvTJhqOlRPPcLG0w9RoD+zLJx9kvmXEbftYg/g6yfurEQzOh
zy5jKFehEo/9fgIjBKoAKqQdxBy9IHnS6f94qdbi3lzPKqxMZYMvzWVA9Eh1cRe3kG58ommx5JBr
rDOzQ7vZfpuLdvrFzpOZpJMV/YiLz9zcGg01C43VQpiRRqXR4bVQm7/ZdUbWklnN041a12XxbCyJ
bCJmiKQWxUPD31KmcWc+MP9ZtVtNZMS9DLGI9V2p1+vkm16dt3gwCdBWxo+uFdR6yj1bopXfp7Io
MeR30rzxk3lEPJEqduEXqYKnhqQEb31O1sIKUN+ZL9Lo1nlvk8b0MxWE3YQuTi6/1GS2fgmPr8nH
OM57pziznDs3N/DUwbDDSffwra32LgXmUXy7dut3Y8VlHiCizB6QGyQysLqt0id2AgYdLlcYqev9
fN9YapU+JqRjjUGdmNm3gSyeX9oaN3hItgo7UYrFEQkvLVFUez1trWG3YHm2hg75WpqPb8gqCAmQ
StRaWDuEZtyp3Fc/iSFg3FmveD1oikX0RDz1YVckhFV5eVV95pcUdainCXEYmrLOxq2mDmZ6j6FC
r+8aEJv/3nCQKqoxkqCld4mwPdqNlgyhf+Eqdph2aJT9doBZj4jXBUnGwTC7RRie3OSEcO4u74Pn
dkEDbgCYKjge7JbDjZdQWIvMtw2aooJiWpc4OBJIc77BF47JnsWwwGnt+YWUk02+WgPUX/4BZ0oL
eCZ4528Q5ymrxhnUbFD6nG8aC907S9bao4iJ70y95PvlK52e6DR1MGc4U2kn4ZUe3urQDL1wZtNF
GZJsjYcksEFLJ/Gb6JnuxmosY0dwwzWv5dP7owpFtQZNnPcLe/PwqoRf1KY6OkRruvF6y9GwAB3M
ZB+5an7lUZ4e4VwKLMiCnQR743hsh09VobYSwEpf1foxt4mA0XEO5HpG/ozY2OMFknvzilj9yml6
5iYRqOKnZ8EOw+fzCAbO0k5oWafyaO1Je1JrtN1rYrpfVx7olc78iJ+0deSba7UBpYTh3cYqOXyg
ViWFOpqDFypDIeRbs6RqOMpBEKOYFMMfp8vM9CatSKsLOvrkkLIiniJ+95AE7tooXWDgUlIHS2Ka
/W1Ons2VvuPMwwDzhF/KAJU0gWOdDPEP7CMYMoVTnpHZp+XrviqwXzMx87nyxs8saQSYUNph2fzl
cB4+iySzcPVZzTgkRGDydWWBSEvGIq4Qk/KEW6SM+IPBuFKfnu4ZmgmOzTTGpAVhpn541cWwi3VR
TC80mHeJm9LVwbOLpdTop3H/CISr1LeMezV2WX1QX5xOTa9Jac49ZNofZkysBmQK25//Q7BkWFAS
dKjGoZq15XsFmPJGlBa8h5JB4ct/3jgYhBvoEzz6Oz7kw2t1wH6mjY8BxhxL28Os99oFOzpCgnaa
iQIz1RP1qzXE7ZWi+MzbBV5mr0KkzN7hmofXbYRltvOik+bqZXVE8EX2XtP6YEpakrXaimm4SYd0
/e/NHueQSg+7jcdhph31sbMdK9iumCmHJrKiG2dh2VJrkflBSshwhS1xZs/iDgHbKFmRVx6b7Feq
o/QNH0qUAaxHbqW6cE9wvYgkmpffywL7H3tCx/RtHCvT6PKLPbOI/ubJwKinxwNBOXzADmaJGgSM
JBIEa32qZD/egu6rj0rRe1cudeZd0qZzzpkmtt/slIeXyl03h/8EW4dQxlp7MMxGiQiJo48sAZKr
qFRJfYV4Hl/ZIU5vEZI7OooNz2VQcOwc31oVjvbIpCKtN5x3R23rb6rrItWLpbW//DS35XjYUB1e
6ugWjakdsklnZpoKevugKDOsKizIV1c+i+3vOb7OZuPO8wQVp2w4fJTAlKOu4vEZZVVSPeAk0D9X
TLwelGqF3AbJbHf5vo4CK7YTB3kX5D50XvhKI4w6vOBIp4VHW17gHddKiCwZThuN33LQNET8mM1T
nHbTp9ZLPDJ3sSx+yUENvzFc625iBj/YRykaHjcVmFECYSyrrC3Dqw6bpchuLS1mfHv5F+unqw26
BecjrfxfqePRzkHLk9HsKwnmsl1aQS8VxZcE55fhuQVnYzgbo6APYs30CFelsnwfnXJwQqUrMaGS
XlHlN0JPnFcVAs8QDhjjAfu2tfO9KxrmHUbex59kaSTfVb1vX2a4Qpg05VU57SAJyS/lirokLEuT
DDicpzGik6m36H6jDwAJl+/1zAIHxLbhQ2PlzJLY/vyfgwDTAYNeKEkjk2gyP9dL9wmm9I+YAL3P
l690pvKAyMOhw0yQAx4z/cNLYbTjlFhVi8gAMN5NZU+olyHdD4ObkRPq6euHWm2njyMt05NZQ2PJ
8R3s6e8awlhzYiSSrCrhvMYOw5zLv+3MC0ckrEPohbYFTHD0FNZGFl6D9XGUaF110yXlFuKy4hQj
s/VZG6g8U2tNriyzI+XU3w/DJPSKGSSGIBpkyMMH4qY43s2Nh3ufXEw8+Ypcf0zVYm3DBpt3laRk
DZtYw8w1QtXyRXc+W8htfut46XmPm04YjYs3AaHEy4QDFXQ25xUTlrS8If5ceDeXn9Fp2UJztRlx
UP8TNXEMLELREmKswTh6B3TDHBZsbLoWO9ZQlXHq3llGJkmkG40+Misve6I39P5c/glntkh+Argi
XGz++3eF/bNYOeLd3NUEnM01KXddpcg/CDvWb5evcmaDxFgSVqq39ZPoYA5fS7v0cArWOIlwrsJV
sJg0JVpzfEAcZxwUCge6/ctXPP00NoobykqgNLg5yKoPL1lisFijA7YilTBnQefcFJ8tPG0fYUjH
O6VOtA8J7CDMbpuOYF8773xXWCojYzyyPhFmqz4Ma5rfpBpzrMu/7eS163ysGq0CVjIUrH9l7f88
cyJnVYlJmhW5aw90NFL7v67Y+YlI7Y1Wu6kxLEsCCg3xPivmFId6acNfufwjTr5PfgRUYd3FMgVt
xXEJuYhBKctaulGNGy00uHK9hU4NWWdQcOeWS34nMplFly/6V+Z0cFLSDnIO8GWSPYF5z9FCGHQx
KXVKyujYmz04mmmu7Y66tVp9HQ+2OvIqOzO20D7jo57HyR/Ylv0vOymnn1MfN6Bthtu+L/Pabh58
ihf7qesCeK1LEf/Qa7VR4batdktcbDG9OwR5ELVuYpu2E1ksXybcR14oYlOo4hnp12FVwmwObPbo
GzedM2wKZmP+iZlWrUa4BmsfConuL1jxt1yxLskcEkrEYvlablvYG/I7kw9UytK6K7BStq/UL2fe
0SZ9YeAMFkpJelTmLyYBj41BEkbqZE1YLWX3PNiGwMpcvad/wyuWPenawjjZEShkwJ6J/9r6Wk6X
ww8HG3trwbawj1ps4fGtrBQM+2cHXsnltXA6VtkqJsRD9Ir8hzPs8ELjZDdNo63cnWtojyNzl0CZ
LXFjZp0ZtW7VhpnXL3sv6RAUWCPx0cmsfb38I849YQpg8H2+ADbBo5uFIma0iEG7qNPwmqzSFKt9
EiqDeemNKLfNdg+lOLmWCnLSYvDlqYzmwAzY+pkfHN65Bk8I0ubcR3PVG7cYB5M1oJKGaydxESXI
F26Wrsc8r1eveD+d3u7GK4OwsSkr0dkcHY+JgvHqSJZEBP3be9OZJgU5YVcGWQxZueI5iYULPnv4
pV1+zCf7Pze8LSg2ZP4hUezwhrs1Kx0rbqFia13+NHuedyONXL3FuE27n8ps/Hn5eqdsye2C1B88
XtJuqECOLmgq8VCuaY+Xbq4uYZeVVhiXZEVspAn3nTTlLLSzrnSCQdvc9Yi1XZ7aaWY6j42KOl5Z
66eynO33ECcFsGnDsjhWK9aKk8ycKX2kLEtdpQSzd0YbwEQeRWhkSobZ5drBoBlQkXjRlGQbH7sq
TT2oyzZuA7x5+nu1q2Vx57aGkUdoVPrJdzgdbEpqe3P7rmwNd4liYpqtK2vyZy3gE91B9s4w8xuX
74oJ1Z8SW1fAnopO9TsBmhu2s0o5TOCUuT7045q9YbCXF/6UOlKGbgw9MNcnokwzU+VHFWNqPydj
QUA5v+OVcIx88K2pTb6qSj7jsNyvUmM8oNVWMAu1ve1rKIY3jWiTVxQX1tM6lcsSYq4c771VNbBc
bDeLeSQZRhxaWCzPv+MOjDCaoPLe6MwmCDOBN8zUL8tbL/2M6D+9cTb/kKBKpwQn9tRY2luqY4JV
034uMa2vsy/VpIH/IwJajT2qAshB0hhanaDb0dkz0FVdGCTl8k4KSddGZktO6pVFv62xw7MOzRct
ABs42CCcncM12AimSVPa1KgPF7mHtOQEqpmtewu0/sq5CjZwejEQPoB62k8GYsdWEm1Tm5kl9BIP
cdUdXqViVm+FW2kaw4WNK6dMivOTFjVGGzSn8xvVkaF/qnqlWHaURuqvzOpnnIP7olaDepXdu6Zj
AhO6qrIu92Mshi85gKpz223cxLtCUWf9Yaoq/Max7G9qVECO/OwNHW6xnb3YZpipq8pBOeTVp6zA
2DxoWhhK/jzTloYSRt4Xr8dVFikWsTUfugbKezQTx1YS3ZCpXdiqBjKd0UG9I8e+GQOpIsAKvDop
MIHs8dkOsZW3rAerS7p2T8PrPZOo0P4u0mrFXUwfc9UvoDu+aMuC/aZX6AIP28GEfmh5o/KpZidQ
I0ck9QNzTmLM6QH69s5pSYUPjAJ4KZhZd1YgrLL+nmNeBrNlsJGduiWxIYE12c7eq3shd/nMJJo9
xxKUtYkmMZ5pEjPomLdO4VJACsEtk75whwk6h9u6tg7gMGEF+7S0hR4g/NF+p07Slq+mkIYVzoMK
LAycrN7a0h4h9cxW1vhQFSHD5EqiEGcgGz0ix1k8ymJwv00Ex5PHXmmp+YSRFwbOJiyc0VdMa4lf
FtE2GgylHIcMOA7DG/x7UzLDMdI/vZ637iecLwcSfpas3zyJp3ggiRDLQy7ZKRYZPxMxaYXgF+26
pCd0eRTDVHxmaff5cyeH6QXndK2Ilhh5Q0g+ysqQcG5Ih8nIfgkXrVemR08T+dfZEKl5A1UBD31b
wY/TmbrKDKgBse1TY1NuIZCgc75W2ODmnqVkq7+QWZPdoC2WSRCTUkHpyD/WTecxirrxmnxFW6eV
Yx6Wqdm9M3PM3B0yzBYP5sKyfqT57M0g3xojzjgx1icRO+vHvlXV1w4SRx+YUmBQPOle+mopdSZC
a+77z7k2Iy7SMNRBwREza9r8/JYn6C3iJ0asRLWTZVMCwPRS/BaOJBaGfzWTXyOl8nzT1ob6pRdF
V7wYo73qvpVJuNRknRlhVkzL65iO1ufLZ9+ZnWATuCBvgRZDja0fbjtG23ES6P0YgTBOHycvTm6X
uPqNw2/yAoZwjWN0ppbZoLxtSEhtz2F7eDlhtdVSJMYYVbFOiAVTDno50sdy8Id8jCDVtDv0nsVt
BWPtivnSmXIGsMbbbG02INPYfts/jdSiD7PKuimjtaoSgK5kDTZewL5qdZhHw6y/4kZ2zUjhzPOl
TwaF5qdTzpwYHrb0IbIlXlpx8avV68aKchiUOxe452vSTtbN5fd55ia5HnU4Uostdu3ofRJFP4+V
4BipKrHeNDZy+9TGZ8DI+uHWiaUNuEcU2+WLniugDCytIL8wwYP6c1Sck7LSqcYAQqQMyuBE1HbT
+2K2iNScfFLIJ5qq/G5pVhAdGOZD8cV1kqrdw/uyX/vcnLorFdS5p06n4NJMQcGlqT981T0WdtVi
E3DlKF7ytSWGjsAFYn4GTP6jrp6vfUVnDu8NQkInzvCSkdnRss57WSmZY44RcWLZxxZDqFvIN94D
jJv02rM+84axRwWGwYEBheYxTS9tEmcyCBKIaF+NPayE4rbh/xvGlPGRtErCRdqUALwh05hHiCI0
Cg0CZW9NAR0pJox1ZS+71tYnw28dfD7tpSt3qj5YbnhlWWy3fVTTbMxnWEW4pbAcj5bFSNIhSl1T
RoRUFl/R0YlnNHrLZ5NkEscnxml6I8hFJZjWsD55DEH3+RgP1x7YKYBCVDMIwkaDZgZ2vBiQ8Hs2
cTMSZlKR5zfmYIvycymgJUQFHM8+bPOl/ZRoPfbwEis4MnOavPwyGqv2TXBsbiLpsnmaIGz/yppU
vVszcyLfQ8P5C55TLb/BiI4/mbG2Xtmcz7xqKOx0AlDZAYCOgbA6FcRj9OsQ1d7s3I8wWaNBpvJe
baomyuD0416LhcXlt7a1k0cvDWiYbog+22KodPTtKAJ6pDswzHLcrA91q+q+1o0wrkJuZxYHezA2
nJui6NQlGd5EhrXDRu2qR2PZZbNbvXW9Lp7cfjLh2TpLt8drZ9hhDt42u61Af4i1uPp/PGOmwfCY
2DNdxmmHW4VX0uJabjNGBDItNybue/fdmnQhCGX2UPXrb42T+0qtf7o90dwxXgfaAj0B3Tu8JiQN
zxMF10zJ574txmT5Sf4MyW90e0lUJLHxv7n2/6d46swGTV/LtotsGBRRPc6qzArbHkt15Zif00IL
zaXFPC5Z6zHkkSYftMSF8bbmOhS9erBSEDEz0Z5akObvSj5qfy4vsTNgDgINWm5OxE3FfLwxgCKU
cbvIKXLJXEJGxhZhkDO1V0i72ts9NgFVpcrHLFc3cS1xDylz47fLP+JU547SlFJEpRpgvOYdM1s8
T3Y9GRNTNGpGr0XNCsE/0MvKu188O5+QRxHNHrronBVa5657adcFu9B6cc0XR2zeMvogZOyrXde9
xfbcFmT7NMocYvTWvS1KjDDeJkDsNk/HYtrLLseoKjcT/ZqNx+kcgz2WsR7uXttgAEXV4XqSABGp
kO0UITgqmfKv/b50Gc5RX5EplC7azBbbZbc5qGVUK6lmwF2Ei++jlwLrVLHTaMiUuHX6prxLE7WJ
VGk0+8vP+3QbtuE6bBPIbVvBoufwRzbDjJ9HOc4R9v09Ix5cqIeqhtoGbfYjSoH5g6xG9baE/xjp
MuuufOdnLw80iPEv+J1mH31z4GTZDCVsiexEkhEoM6Ob/cUZnfihdGrFDfqO0TYc1y1XsDJn2KDQ
T2PlShH6d9h6uL3aVKFM+vDcZbRx/BhWyy0A+2C2cAo17mNfrVnykGrjqD3DRkWGJJiOfYgBc98a
JUmUJ0ufMGIkocW78yoCsvZ2YhhYMtQTSa656WIKUWgrBizt0s6pLzW6Wt9Tqi13jRGrfmvEEBBQ
HyZGi+47VX4QGQOkXaktFelckR+BHrAG2Ca4D9F1SZqKX8iEtzCPsHyXzkruyWsaLZ/IUHSMmWjF
nqiSPt5VE5YbGLKI7LYrqgxwNlFxsKrzZO3v5GD3P8hjbL52sTQ/CjvJ8y9TbOa3RLK6JAsulMWu
XpgkS5OI/OBIu/ICcG31CnHutDqDX4MeCXtlD5LEccUklwEES5p86PaSPlQmrVtR9yxyva52lxf5
337p6PVSCTMo2Ug9HCrb6fpPkzF5q0dAxEbY8vTWTHxVoxUNGyhbI8Zept5FpHgl5ZOmiJYGXOCz
g+hxXp1fWt+16i1xWH3ymaXIyOLyTztz6DAzRJhF2Qh0fQwjQ08c277Xh2hcU+XNSuIqRJXQ/pxk
/w2jmDW8fLlT1gE1Kp/7RnEDtMaA5fBJyDYmJ6PaMCZhoEn20U+yYONJdTIo67IYd06h1sZdTIpo
GXqcB10oy7rQdvPUyzLykIjIoJQSJmw92UjTm9VAKpZ3vfwg4zn+QLQXMbuXf/bpWnEoEzkrGQWC
tx8b4jpeOtnoNXPGDDHzoox0zt3YTdN90yfxNV/sMxfjUmxKW8K8SwFy+Ih6zhax6Cs2QSQ53Hnr
0kUuaZH3grHalfs6c+RyyFEEbxsgsN+xnb3X0bmhxFqj2krkw6ppzTcFFHpnFrZo/GELqZwoM3cc
mgLFa5p8gSzpXlmDpwUtYD1kqW3kTqfkbn/+z9dBPKrOZNxbI4vq+hckEufz7NXYeHRkb0UK7FwJ
+duqnStnz99P/OCzxJIPxHPzO/9rnnl0Qia4Hcm4xRWjI7dtuCNPVn3q+jXPHy1ycJpd0vXNFnAq
s7cskcZbJavss6XlyHTUYnL/MOBNPjQ5pdzOyhkMc8bDx/SzsWlnUmjSnsRRh9hl34zZyEnyw7MD
rp0gRCxfhsZf1tLCc7w2YafbuOD9MpXBfa27RYxhA/NuvUtLdf7Yzak6B649NvBz+GV/bJB70sdi
OUofcFLkt33vJF8ur/nTtbF1RpiM0C8jsrCP5w2IrmYEcq4ZSUIWHjrh6Zv3VNNp932WpHFklEu1
V11kYNpkNndZOqrJvQkh5/XyDzlZHrwlXhBjeAThhGQcYeAwMBNTF+kabbBgjuMOgRzd0Gt1lE+j
RrbmpIidKxV8TS5feOtpjpcH/HAdJTJPgu/gcF2SnEWuCTznaNanpLqbY73jWEM5A6l/tPIvTWJn
uLkCK01QzOflyn2f7APcNxQ3mJnMb3Eh3/78n88iF8jSk3wLay0KDlzXIumuyrTd6oKE/ec7BQDj
W+djQOd3ItE1BcSoqlsjQXYgqbiEbRW+IDM6SrrJflhMupLFQ8XiJbG4uXztv2T8o8cM7RYbPTyZ
wIqOZxxpqtLQiUaLcE5CWIo4pAac94r2oY61yg1nxsdVqLixtS9SWSoB+Z2AtxjgZMmeg8YCSC5V
db6VsUA6p2KFGwLw64SQz2YsCXkvzE8KP98NFyzgBtxvsnhXOlqthoNa60vk1hMBNutQN8+rvljf
0ypBqJ9rrXhvYpl7Qctzgf/Rlf21j+zMSzZNWCbqxsElWWErUP95ydakNcYYW1rkuSPhoaqiab9n
QhG7pzERTDawxKrFLrac9aesvBVrJ4TzRJqrztxEXbs4N2XfmWKTlK37mfo0Djpy7q7ZjZ35Bjfq
LNbpNEeEGB3VyQjlsZM2tmFBn2AWgPvAunnkuO78CDhrTzcCCV3iu/oaXwvmOS2e+OxtC4ccng92
vupRizDNTsUuPei41lTKSuRd6n6RcljeCelmX8xTMHDXBLyHIuQ8Aeb2DZmEdv5mooIKkPumV76W
MzsjWhbUCA7MA0h6x97arkHqqKuyYg2GiR/rSi63KycF+TNV5u1pHOu7gYohXKsmf/HkquOmSpV3
5dg8pSdBfEXdAh9yAxmtY5axhkqWh7GoUQ7JV7lrVGwXAyhUsgmZpMe/GgcXksC0oOrLqrPyfTLA
QPVVhIe1r8TJ8IEtDUcIo0U7HnTMh80rP/GkujTo7XDdNAzEDc4JsK+Pdko6tWNGGl6dTzWSnIDP
VvtIbFT1pSia4uflveTM9bBYdKhoqNIoMI++JgT4I6xOaURua5I4I8w+vs9Ih31zxJZG6VSgW1du
8fSQwAsGwGp7D2RuHW+dU22liSA6MepGLQ763ktzXy1z7O2MBbFGli0MI7N43bloGtb/ChmxYfJW
IIJs/T1hDYe7R5uPjeWmlhk1I1LJARH8D4Kc8SxZ1kKVwZzqq3Fl8Z9uWAjhARWYmDho0E8K+NWb
DLMVVjQz9LoDyhurkPAm5b6zUzO/0jideZ9AnNbmDLnRHv6qXf/ZHfOaDF4c8rmYO4JL97WCqWAh
Hpe0/A0hpLlC2z++nMPD3PA3DkG8p2F+HD5OzxGzNqat2GWWgeMkPpB3KEKWPtSm2LpLYLVdWz3H
++rfK2JdhyZhO+KPU0aqWrB7WqoSsWXbD6jjB5wI2vpFxfEFWbpeBz15oldOXJB2buTfI3e7rM2A
n8EMVo4Qzg9vVOpV7MyZcCPcM/Unqliv2RVzO79qIyQ4v/EG47epxoSgQwoAnMHhT7vzGAMPfh/H
3iaG0dQP+H0g5JN2b6gMtev8ttKz5AVD3pk2vjJI1Vv6RXxsE6P6ZMMPwJZTzcffEx6I0y6uxSYh
rZL+x5Cq47dyJq3UV63VdoibtEcRYLGhFlAYUwQhNSjk0+rW7Z+1LJzKFwQi7iY4JuodmbbjnV61
DiYVMk2+JymEAoanjVx8ta+JzvSWCYy+VjpKB7cnTcVVmpWQ2RWjc/53L38ICP3dNjAXMtyqDf4q
aO9/WCVjHJQrxXWQ1ozelxrRWZAQM/knTzpYKxm7aEti8jJvVugZN951SmyG8JSUDx6D3ySKFyd7
WCwp1mBKq+HWU3nXUZabHr5LipH9okHAK6NiocX+7Nndl5iqr47iVsesVCMccfQZb4PbTaORPypq
irQD3W+CiJdccM9Pe7I+/V7rhI6jj9KvT7j/ZGsw6q2kSzDJWPEFUCWBRf36EpcCJ1lP36Jl5qra
qr0ybRcarNZ4WSfICTtZN0Qw98TtBnNm9q8189g/g6zpXmh6Xfhsg6hf9bJbsECdlvYeVWVM/rAA
qMUoREveaSq0Ksxmu9GDcZy9BUp5jJncUpprgzMJmT1BBpHgmzOqmthnlUqMuu5MeGNqsNh8qowG
BmmnbtZzJt6ugVXXxB1zys+Lz3yWkHRLFQZXY2ToY+uiWF8XJuKQPSSzGbS+c4VVsfCYLWb6OIhb
Y9RsgfPWFrPtVXJ2Arx2l9+rGqNLn9Czm35VpsXjCFUbCzFCSLM4tn67kEQIS3ZNIDcE9XPIziiT
B1Dc/Htm5Xy5WjnZSzDSHNsEPzX2r3rBPjQiFNR5aGsv+8mDQ3dsKSn78uXj7gTixcQP1NRlkoxR
M4fQEVQwbgOMbPLKHWL9GaLMYvfwWBNJt5JKvfFAoWOKeKDX5h2rNsLqsJEvfyH4ICLc7KfyQ9qm
qH6Xpnb3TbNRUxPXXbEUkZWuXPm1p3sdnDV64a2Zot8/HkJbeV+mRtw0OwaAGlEJcHSJOp5+jEX6
TSbmKzepfr78gP6qug43OrZx/J5wRABzosE53Ohqcp0pd7pmp9ojnjBGHdf7OW/VOmqynia9SzS7
IhekgjhkKpWEh6aU8xJW+tBbQb/obefjEVx8hmtS4T42DXb8bLfSvpnime3RZbILH9Ap3C8pHOEy
tGetbegzbCaILlS0DykM8eHRWLyVOcZcd2GP+cn6cawTI33WE2NB4WM6sEWTFIlNqcw4sBFfgf2J
Kf6IUVjfLKg5xKDq3rzc5XrR/FgZR2G7KkjT8B13ANhVZcL8xs1E9ZQq8/CzXKVQdgALAP1qpg2f
IYKbxU3FI/5IQAl4BdG2ZX8bE632jcN+kncWBCc8KRi/vo2TBEFzsil99ExYjXyOZfXeJYkKkIyN
Mw64YqnCvq1qcEOUPjclxCEFftiagOI5BfGIRQu5J+Arlq9k3sxTmBg5UUhaZ48JfPgCSwfResWX
YcUh42aCRNb6hDGV13r400VHtgt1MnN/cHUO0MMFYC0EsE9MardJobpbNayC6p6RuEXsfdDhrXRT
zGb3H2skjlcewzYr3cbLUA0OL2r2yNJ0vAB3qlE3N27PZMFdlAUxgDq/XV7h2wI+XOB4VILgMjGk
csEF9/BSnRB5IRIVGndLQAFeBZZ8UBq7vRJee/oYTcaSuOwittvAuqPC2mVYtNrFIHYGLAYtUkQe
P8N4cNrAJocwkkubPneafY1CcqZO2eIGDSb1m3/YcduJf43C7CZNdoMUVaSKVdvjMmU8AcT0T3qc
WNd21BOSLa8Oa33CR6DYMoe0jjYMx2iXSphGDL1Vd/qf4zoPb6BvTRd5qZJ5924rkn1pVPjxdZg+
vOKZgyxc1XDsCIY2jouvTm9DaCwZ3jzlFdLSvYXfSRtgheVZoS564p77QdO+aF6pD4SadsqvFMIF
MboNIUj+AgUB86oU4b4fp7j/+kuVG/cKn4b08a9enoGHzc73Yt2odu5iqQ9J3sjNFqUwB19Bq6XA
eyyrHbX/SqB3GZPcXjgw2P6Hs/PqjRtZw/QvIsAcbslutiRLcpDzDeEwZs4spl+/T2kXWDe70YQP
jDlzYZyprmKFL7yB51fV7MDICuOTUHQyZqjl4oudLzNK5a3iKAd6iQ0NQ3UcBtqAsTRDRF69DbKl
aV6EtaziNCMVtobQ7jU0c5ZG+9nUTpegaKQTJWVL5gAxjIy0P6CIqU0kQJVDKBCj2dLlYNn8vE/Q
Cm9qvXqOtHgeMQWnuSyVMdfsSOtjWk48mN7vzqMz4q8WXZBgjb3816IW1VPReKq4u32GLoiFPKOv
MhG8pNRiSFXPD5HTWnOkqRiTrkaiWwE3BkYBrq2gy28hS1JYhR50yOGHIqm1+34VSuCJPJqConaR
g7W7SV1ZwHT4r6qMBW5xMyFGT92hHNLlxYhM543ndgulKLVOD/Oyur7XxUaA2lQVdLY5PyMBWS0H
xOdh69QivD2/V0TI+SXBK0hPAWANLS/yxPP5deVquMPoZaGR6YgK5rFukGGouKtHdgt4cpxbB6Wc
sbjjvjR0X5tt61MNBLY66Yk9G0EL6P/7UGDy8DganV4+z/JJALVFmE9GNtbWE5zQvAvYeMQ6xoKs
sa/nJdRJvtdIOK1GVf3WG+PhCXuEZTq4jZEtQTmjyc65Vpz/hq5Q3pVeZ/827BJtyttLcHmRoCqK
ug6XJOUSd1tDmqF1OpW55KE119XDsiLtlsVUkCvV9k7U9eKdF+DyWpa2a2BHYCxAktiW9cap6Max
afNQL5NEQ9VIq/onryjWnVRum42zc7kWKVEzGBWgrV61pcUTGvVWFo6oJz1lTlejLNr1b5dO3zO5
ujIU3WlDIkboFEEWPd9EQFspz1lzEfaAOE+IK4J47233HXUYZYdiclESZlrQLmQhh5o/DfHNcxNh
DemUbpqGkYlF+ptK2MlDTPffe57Gmb6LzZ1KYjGAt3czYZPFFWmDypFqLfAzVzu783gDi+coc1eI
kNZgvPPyQnALC6BwB3ZKlzwMQ9uhQqBo8b1pj9afUfcEBD5NoAFEHUd8bi1TElvLlc7OQkN6CFSr
7z4tdW/YkLwofD5Gvb3rinG5V20OzmtTFrQmDcDzhW6VGrxtM5Qh6vozvrSTJ7yXyFGUN0rRkYEr
7jhZh9vn4zXjP78iJFgEvC+dQNAiW8BTWhaa2k9TFWZK7nl+P1j6qc96600pFPUBarR1V6Z15SMr
Jv4zlXhZgs5Nu8AzKuvOQ8fNt1D1fOqqVRco7krlcK8sQEZrqqh8vTfinUv7MiKB8IqEKuGdQ2iw
jbESzD/sdXSLkG/nnKbBQDJqqA5Na9ESdrryzeAkw85FenkEPMQhpHmEJv9sM5iocfOSELcL4WF0
mY9cofWpcgoQYQ2tsNtfRL455x8EQiWkI5BgLpf2VpzQhDOIbFBfh+vaeEciSvzWihDSvkW0VeKK
HKtLABVD3QkoL+ZIH5iZYalgacRWW0mHxebWauapDbvF/UR9IaOqb+ZmuIxG++H2FC82OkPR7bUc
G7VyLtrNKVfcGZrYrDUhSmr5f0bZmyeKSeVPev9UZ5x43cO7bcGFwLqQlaPPpKNWgRXY5h00uZLd
rq+bEB9AsJ1R2UsoMoTApm+nU2lpUm0nGfh7HowHWo5ViHiau3O7XbQP+Bm4uns4aAA0I4HfNFPK
YmxQJki6MMlS5VemjW4A5sI+LhYEL2pkk/nGrDMFL7jFLXyhAoda3KrZOfKXq0+nj3MD9M+li7CF
hy00e9TVWkWo4nf9JDpvPbB47r1WxJPKr0CceecRvtjSbGeSAgwEeRfl5j6/2LQRVkyUpn0YYdt0
V+gUNiHLZKcyntcnyyvxVxFoW9OiK3bENS43NapFNFKB+lADAH18PvIoDLNbUcoKU1vkGgw5XTzU
Fsk1AVAW7Uzz4mZimlIfnrPDl6asez4YZ1ZZ4A/jLtwbxg/gBdpd36s1Lkr6dPBgZN7PUKN3Br06
Q4CcSN0BsCHSOx+0Gw1a5HhjhS4FnAP+28mxbTz9rmjyYSe2uTYUr5NHr4TyIjjd86GqHO3HWPf6
0FAT2xdi/IH03vjF7J343b9eEFSoHdS3kJkkeNtqokBDKcpm0gkiE8V5WKZ5eA/v/WeSJe4ASo/C
x+3xLjco2CT5CHLjGqiUbi4k+MEKHM4BaAN2gb/wp08CZ41c23ctWr++PpdGBzOtQ0d+sdyX24Nf
nkeIvBDfVIIeqVu3ia+SrPcGEIeEqFrhnhKO/Wf06MsHhZviHZTI/2E4Tj1uop4Efm3dsEmEsNnS
yiJc+9V8Mtd+8eeW3pUVO/m3CW2B4+3pXZ4KygF8RkBwryHrZtfIiG5MGpvp9fBsbGHPD2olokMr
RONrvaa8qWZjD0olP9jZI4owHomPBI8ABIBadL5VS6KPGdgh76ZY7DAu59JfJgXSbNc2AdU4izyO
Fmlv1sWj3YzxzpwvTwrDs5noDkoVua2fWuMsntuYfQE6SM/fKo2LJggb7IDldLRzm19bXkRLSPJs
cnSgdeczjTtHn6jbFeE0a+NjlZN/RUWJnmpSuj9RS5oAUu4KKF+05gHwAQYg/KLfSj98i9wChOOs
ymoVoR1P9ftYamaf1pIuCGAo/d5a8dwdEC2lgYGi2FNaZMJvSs/66WJzFKxolf+4vckuDzBYNoq9
UjwODoG0hvwbTQGcK64E8p+hV6r1u2qBfCoMUgLNLBGjcvvk6PSGcvDqzv3nTy2LCKhkw1lgi3ub
7Z0oVeUuWIGEapPnn8eeiq6l1+I+Td09x6AL2D6CZHxkQEH08l/31fksrQGPPhJKB8spx7uzEPB5
pne0vpNC3XfFaBmdn9XCDafMgCRiRdCccq34XFTqHnzl4s7il7AHPCmRQlCzfdGR/3Ga0hod0OJg
cWp9/kiXO32/9DH+VaVp7TzjF5/Xg8AmeYlAUIgXt7iLIquMKTbsGY+4uf0AQuNxGTXzaz7l5R2q
BNE7sxbdT+Hoyt3tfXU5T/DFlFB08jG6tJb8YX/1oVlsfJKyVQ1bUVvA30iETOSc3zp5/COv9D2U
7LXhNBAMhCxcXxyx8+FS5F71Omu0cEBFzq9hHZ+w56AtNdHkGUWj/Lo9vcuIlGomBGJeAuTQwWBt
7snUq9TFVlYtVCnAvDO9KXsrYjs91QnxsL8UY+tHnk2enOXl1yUp56BXTdT6bv+MC+6FtIEywTKA
35AJyPa6jhvFKvFlVMMer8HqU48CtP2sNpn2FVoIEDRvspLpQMY1mAgxV26IM9PSPNIIHIiTC2P9
rDsc+iPG0drqK606WQGuMS2A6wXCjd9XrT0EFeK8JbrPEVZTVQxVC6eFDO3325O53KsUiCWTiUUl
09jqZaIBMxRWP2lhDb58AbXkOJ8WIF5vc8WO7gylyI4pwlqHwp73UCEyUvj71cNZBNY5MTbtALAp
W97hAGJA4Fa1Bvlk6EFcu/ZD1oz1Dlhi++LIUaR4HF8MFNLFx8L4STe7RF2DStPXX5mTfq9mu3ge
Uk95othMszbp9rR/Lh6c/zso3U64UPDEtvr1k2tCQRjNNYiJ41v6EKBy68htD7MZ6x+1DsW0ooEB
GQAKS1/qAazy6i3Vs1nV3alLx3bnYri6CARPRN68uahEnZ9Uc7bzBA8RFZxExT3rvPrhsl4LOAkX
WYlyNE4tIJadk/JaP9x8Yrp0yLwTrZLLvko5/HUhWWXU1VU0rIGCr6QfGaV3Urrc+1iZdfw7a4Fs
ZA3iBv2ozieYvhUNwDa+L3TyS0SHlmcgX23oRSCHTacq79BNBJlVDsXXOcZAIy7cZOd9vPCd4suB
luOEcy3zPG/dwrK6n1F5B6/XmYPzaBs0w2PU+dBKU2JIJnbnwL8oPBVZhmQKOzO3D9i5OkdHz5SP
gCcJaIZsr9B4QUeQv0piCkHQce1wAZ5/P02pKRrFuoQJDtN3vehHPFiW0fs8rbX7UKeRoh6QXtXi
Q6IISokmyi6KXzaquJ+pe9JSIVHHbklV1LcKAoOfGzs13lEaTEe/soB7hLdvlW1EKX8vR5ssj/SZ
2H1zUY9AfaphzBdgdGn/DsXv9EHgjnIQtr0XvF48Cq9jwchCCUCSEbZOYVNhE6UVQEPQ3Rs+6opT
fVQUwFdxMYqfbayaPtCsjO3dpMdFcfpwFfaeIO72JZS/gURTwpRkiLElzthxz8U1oL5bG+tvRUtp
+HV4Iwcd2N9vVpWre9tU1iA2B0tGVZS+5BsERfl8Q3RkzlCeuTuNVdDe75ckUCgr3NH3xKkLmyLM
E+rcuefI6acSwK2fz/PS+o0RTe9vf+src5c6Z5IUB9juIgoYPaQm67hdg5LGCzMe1kOcmdWDqvYL
oparsZNCvJLMtnNHrZxQQMM9gj7o+dwVRMQixluDAZGje30CU/1s1XNPvx8iqPDdPgJlWCg9Ab6o
RGYHMdD1H8KCRuibuBohd2VkHUIjkbL8HDMFPZRKJIiLOsaqnGauG+WEIEj3HQNs831czCWbJm6G
e8serGnnar62fOAG2bwUMrmbN0FUvPSehRLQArKiUvx+svPnxXV6fwIDH6x5ZP5ji5ytCtKADjlc
RiKobYzYCqx4UChfgtbJfwhvUkNcLS2AEG2J+F7BJVG06/3tLXJxHVB/IRy16VoSfaMPdf7F2jUG
F4ZMD16CpvtmXEsYgG4eoyij7zmxXrx0cihZFLboypDvbULgNl6nNVJchtJ75RHfjgk58mqBuGbZ
iKzV9nGt+2FnTa/Oj2RKqi9K7zL59389cxHm0aaRe9UBIEv7g9Z0cug7FXlcKXV+eykvgibmh1Ce
RJuCceczng/VZWz/GXWsg1Pb9dcMndnATgHF7b3cV8cB8o8uNGeb9sX5OA3OPojnwt0so2h9oBhC
3cVjYQ/5mkYfjSivAlRQmu/2WI5vE20BuYY9WlDZJfoo0eBYv4Z2NMMcZZadFbg4MJiww4cCyUz9
gKd6E8t0ejvpEbryVA8N74Wkbz5CdVmgei5IraF0tFOOv/JxARK7NoZAJn3FLa9nxHzJTmuARG3t
OCgCaeDQ8OAJ4tXb+7jXpsamfZ0eR3R7q+dptgCa4pzgxw0YPQOz2cdJEwx1X5yaRVN2lvLa1MjP
pfgHVHbA7ecfWY/UvLDgLRwEbcmXpMS1rnKa9o1w3L3C77bExdNgIbLCnMDY0wPeFNVdGvSqiYTK
ARoSYqgTwvGojs/GTw6L8djjwvKMitWohK1iZUc1H4bD7YOzTXTkD2CaXHm0DgH3bS6GelAjJ6qw
Rbeddn4C16G8rbqyvZOmnc/rMqcPE7JuCe3AuQxvD30ZvsmxCYFlGYrjtBUOIpetB82GszplQ10f
bVNk4wm+BmbZRN7RXauSez1QiaCxm6Dz5Jwis5ywWQZ+a/7J16oNHQ3V/ad2LcxP7UJp1u9XJfke
I7mIjimUm51X6co1evaLN58rLisl7sjtD5jK9C+OvYz3cMsyWK8mgEEkpl9Gk9D89jpdG5RGEweN
lIFNKY/HX9eo7eB3RS5cH0YvSv8sXYf2lpajt1P201vwPCKMQSwcbw96QU+RG4NtSVuZSxWazOY+
Qc2BUqBS1oek1bzkW+ohyBqo/RBlb6wKTVCwqIC5Dk03mvdF0uff+9Ua0iMk93l+N6GXj7Dk0OLh
ZywVOHMXctjL7Z94beuyHoQ6ZP+c0s3HqIsMVFtCfDNOpRPi3Dcf3RG9QY32959RAI1XW7MM3abY
s+G9diEBjJAqjlKKyNq8AlqWqmaxFA3OYMaAfqGKygwfwvrsUgnHC7b98c8zlQbqfH8XZZULnEiL
kVeRAIY+9HmrH3rXzPAPrKMA+031WM7J71o1sq+oMe45BFyZKB0NVH4oQ0idkc1NiMZOmlkUYw9l
jMeeZg7lvShycdAVxTzFmrknnH7lebV5yWW4AB+HP+dbfXLMNqqjmIUl4NND4VpVco/eyq52ivxC
Z8EyhEnCcxJwWlQASzcDNcjDRO5EVzYyJNJ1XTL7NIqof5y6fkK3ZlZOrdLkQZTQUPWnSgxP9izg
/ldxaftUKhJ/0vTs/e3vfOWkA4iQKSL/Yktv0pds8ZDUExqyhoD/n4U+5IECNPau6qL+Azhf47HL
6k+3x7y25EQDMLhkm4XnbrPka17oFV4oeNr21aGIC/vJUZJ2p552sZEAcZOJIlQgLxQy4PNRssbU
phKp0kDEWfasaYcMrahMQpL1URM7F8OVwZCfQdsPPCSf+LUC/9eFmWaUBRU6O3zWKg2AhWMvG9VQ
UWehPgjgSTtv6LXxuIGk3D+ELqpq55NzGr3X1dFxgxqjdnCko3eiL2o/qW7VBm067SIeL3YvwCrJ
zGMDg8UH73Q+4EqDwtFnnQF1BTqPUiTOL4Amc3zsMZPFinjq6uRgrQ3qzXqMPFgCC0MPNHgG3pF6
NPWlWu+Mo4IxLRBg7rLQSkVShbi6Jn9mIJ0eXmRxe2wNRK39Jm3yxylNm/GEO2rv+UrsNHsqGxd7
nzmRCCEKAuZaM7fdAQMR/qpqSjdwLQXymw5kH7kemIbHamn0k4asZWhYu9p6F7EewxL8UKGg5cQF
ubnhCkPYriLAcGiL0YOAnG0szYbKAE6hT95Owndx1uRgSOpZxB/ghbfXW7moCIhbDGZK57I7N3Pw
sOirOd5T1r42EHIgFBixFOMd3zzejULy3iqlF4wVOFdzsKcPdW2Vn29fHdf2PZ0caQ7NPcoynm/D
ya4NtVgWgMS6M3zQJnzYalHUwYqg2v3Qon11e7wr3wqyJAw/qsfcVdt8uUvECPushNNV5dQbRdXX
jwPSx5pf63X38/ZgV/Yj9wdr97onva2OxwQDKM2w6UJPUuufNGP5sxpT5ptNLu69qigfC7bsTnh5
ZUGlEjq+oMB6SOQ2d/GCQBrJjeUFtTtCmJsxjM8BuwYKTp0/11HfgxZfFuTpd4JYoP9Lu0OyQs+/
4GzlGHJQ9A1WFKQgxZQlthck560oCfByJPDjAseWoaMhMHdOCzN39U721I13SCHuiaJfnT7BnPw5
XNxbFAwCRlEt9CSSsA1xKsca0pws7JaJ85VYPg1vf+GL+JHJyxiOwg/JB4Wm88k7OH4Ua8ItqlSR
pT8QZzvPuTeNjxlyGj9Xc1Xv2t5wcSnRhLEz9rXdBcHSdDweKopOmy9tIpgyjA4Y/CzCItlCf/mx
TWHhVWXXv4gymz5gJDzvEbpfW3BnYQ9ThjHKDgNETad9c9v1dBBwRiuioOpia3mDJE0uvkEdQmBb
1Mrc1wHc2QWdANcr3rs9sPNgGrXhl7L2OO/2puLMkAqhaJ5cB+GtQJ8j90MU6VMXpGQ/1SlNaG/7
3hAPbYAJi1ceWFs4fm00J/rPtVSTj9k4VJTXgZCMgTnayO2aqAIdG7tGCRhAh1e9yZW5K/xshVgY
Drrbp+8RPRvvqlStJ7/ry/KTHVmofy+GGxU7jbGrZ4IQW6r4kVPwGp1vi0WN0r7OZlSrusVGMwO1
xj92VJcPLVDeQ6+v5Xf0bdD0El5zr61Z72eNN70UCq0Zv4iXZs8s5MqxADMAX5vwAkWRC6yPcJdM
9LMepFElvqztZMsnMRvfZAgbS4nlON6p7VxUJahu/T8QM6EozObzJWirpq0nL9ODYe7NQKz2HAAY
105LCdTSH5WBKnPWtHA0CUI66nspvNrbh/PKpEk5iIKJzrF+3hql50hLd2Pc6kHJqtw1RrwwZF+o
3hFJavEsygVaze0hL58XoPGYsXDs6E4CjTifdY3/Cs3lxgjqrF4fJ7MtffwvCjijYq/yezk7gPGU
mhnEk0qFm6H0RBdkNjQ6i2wir1KrJXRE9jNzs/Soa9m/CmBxoUK/567D9NMkRt1c87YyqUbKPwGw
UdQV5jE5NW5Rf140Ct7/vogyNv2/4Fi8Cc8XcRn1Lq4bWw8w0fFyf65T8VOIynZC2lSQGG+PdrlR
SRIRNqEByHNBR3szmrOk5BWJQdCYU0Gvs+KnLTwsHPJMU09rmnj9YcgVOMJa3tQ/9WJS9h6ty1BL
8hNRTKeBgP3nNn/yOtMRsTkB92069c1arMYLm0bsTPTahpFmgMCOIXBYuvz7v1KaycLNtCkgHWVz
jS6VvUTGITfgL1dUnT6tHpfu7ZW9gCnJPSMFFQzZp4QDsxlR7Vr0stIS9lDjuXWozbo4DqLHkgrx
93fAF6CMFnZeBm05tl8iGh2kHVX0LS5a/d3t33LtYMKQRiSFXh3p3Gb79sswtvME6XSwE6wY6zK5
SwdbPUnLhZ11vjKUhmYTBQFIoCz4JpWbF8NQHCgpQZRpxVszc1/IxKPHPp4/3p7Tq//I+VNMniNr
n+SN0Ey34h+4uWGulHVm4Mxd9YFSW/MxIv5piAiWFPkioNDvACeYyzFv437257RzsCfvoS35id1j
0ZQ4lTjGoq1t37Lh9gVaC0v/38+zNFYlSqQgrtNcPN94rq6ofTGCZqex2uJHDkQhRHuinFCO0OvD
zqLIt3W7KOw5uhhUwyX08ny0zEITZeiFEZQ4khjoQDSaWDF40tbkg5svJpyJLO6+zYVHDwANn+m/
0qUhuZr8/wLVnOp47xjID779RWwEpPyAvFMy2vwi+ledWnaZimNeUhwRUDB+C0w2QqyRlF8D3Mse
gkWJLQRoiBSvi0oNl3XodxZGvgebXwGgn6ubcB3Iw1a2JalWqUEZ48sxjRARZ9LIe+SJstaPPSVN
CDvG4htd2XKng3dtl8pICNQeAFGoq5tIIEXZU4mcUg2iqpgeVHPI3hSZ2n2yhnh5oAqKl1Y510HS
roSAhRLr30dVre+KOR1PVdcXLyB96u9TrRYPVm1l/93eL1fuXnTx2Z2UO0gLtwBG10QAtaxzNbAb
TKQMZMjRIOnsZEff9RJLIVU/QamQ60LA5OSdb8vFjep2iXEWa1rdRsVvAinRDbA6/HhuWvjz5vyx
IXPTpb6E+jZbofQhARvvhKZXHgEaUhC8pBaprAef/4zJNkfHSTuVYKxMPup52n4x9TT9jFiD/WYG
r7qz+a/tOt4bhJ94dnhmN6+rJv2UGxfrEQuy9NvKdeKjmIryQfem5n4wOnBb9Dnvb3/Tq1sOBhuH
DqwmykHyV/391DGbZiVjCmyevB+yD/bQTMXyESh2darctUiRKoiiP7a9dF9L+gImoH5p3kJ+rj6b
8Wwv/hCrJSgBd3g/lTUGS7d/4rXvAIINjgi9ezAKclv+9QvrlXYTbwcmR4oah2JpvHcw5NDcQ2Ci
fe+Ya7ezz68NyOaj8wVCnLtxk5KkuScmnEy1YNTrGD/Zdknf5zD2DCQr7bQN9HFEg+b2JK+dLRCI
kipik3e8Nu/+mqTSO2pjtosWqIu5vmA19xnPzOnb7UGuPLeEwP9/kM31kleJ28z0vYKlg0J1gNC2
oqXnxVWJMuYw/y/LCEAWqzc6rVQbz79btHa8+hXmVCjPGuWRJFBMR/b/giZhS3utT/Z09y9LDLKO
A20N9gBcrS2ZSFlNTamalGg41cv7RuCpOOe9FQq8eO4xN/pNyaN5qMB33/37wsLXgL5EgQNMhFz4
v76eN2Rr7vQItYAIhgBq4IQ65N34DIGu39koV+fIOeBZkmaSW53NDJCEYnPzB70Xz903rdSi6XHO
MJSmsVwZ6GAhIxXGBoZUga7N8b+6SROoEi/AXgBiBsx7W4XM6rSYEpdkVUftKowX9F86da3etcg6
HG+v6mVTlLFgpGDhhqwXPuibG7GhV1Zj0aQHq23P8xt7zKb5LYptUxygAsMi41EOmLlS8055ymcT
7fOur0hii0VXQPgbys/IXLTh5AyJ+Jyonbmnt3jtqkAQmI4t/XQy981VAYgpxTw5wuMphk7WaCle
IWvSP2JY9Bu627oTIFx7IiS1C3kRVcZHmyM1CCAn1kwJC9FreI6l8XnExe0uEkVxcqfWOUABH3b2
9rXUhBohbQ8+BHmmt5lj5VipMWpcTdXaieqLm8/Jg9l57XwEmNqA+8xQTl/GVRG+SCvFeJj6fKp8
JQGm6JMpJ/X/sC9IRAFZktGT/W7ZXwAPtJrdpwaJMtfKSY0tbQiBN7f5VwDNjhd2rdMXx6Ex1umU
xCkEOKL6jOUZC/NrppX6SG4OPtpXZzx+gL1r8d7mvXKhcw/wiuDPAt1ny1sddKUkW+5VyngtbhFp
pGOM7S7h7SMiL5ZNpMp/HYlRVA1wd98629JWFSM27hh5kkzcz/VqfS6FeK9mrXL615G4WNkBsvuP
BdT2Ffa8qOuGuLHRDZjKUxq7SBBRKP+RtWP1cnuoy13OUPSk+IxyxO1bmABgMHqjt4PS4cF3U0UN
2UxYMSjQDxZFm8LZWuadlbw6KMhA2ecDQLdVUWhX04Ekicscz9JAAcOmEE8NwA09FKwf09Kc771W
3ZMlvbw/CFyoY4Ak45Xkijt/OArsaQy9dfC2S+Gf8gYjBjWr1gmlsfLk1Dji3V7aK7E1RFQ6/RIg
qMnOzvmAaOJMIqe+E3TLsn5KyoYmO2Cv4gW+cX8EQRw9aSj7HbNON56i2Vk+9vWy91xecFckdpB6
uLTkkUXAbZ6T4B05oUVnE2E1mpOj4CP1cOJsHhElgNnd+po+GA+xcObvQ53ob4tVagZZETwiX8/s
9o9a2+53q8qa4ckqp/YLygkIaibWvNR+Pyrz77Z1Wy/0CtN9SE2rMx6gmCifbq+mXKzz08c0qJiy
nIBmLzrRWrKYg4GiT+Bo7aSe7FJLXfz/9JqafILfHkjveQ4FV1h+zIWR1kFNjcK8v/0rLm8aygX0
HiltIIyMaMv5J+10u1cjA46gnnUQJ60sfd8j97ETd1zeNDIfhtMuwXOUJzajrFhMNsrqmoE6T1r9
oR2bQjmY0ry5WUmjdx6dq6NRBSPrkqow1mab4l4q8tj2zMDDq7R7oHM0ZU+rjg5b4Ng9eoS3l/Da
cBShEDtArlXKWZ0vIUpjktSFc8g6pO53282qo4iS9Gut73pIXPlaKHdLF2ao2tyjm5LXgJOcNLRw
SKK75JeGQNjnJk534oQr14qUByfoZmPQZ99cK4CPXVCVDLKqjWLgvlDnIUW9BILP3K32fYmaxPfb
S3jtZjkbUwauf8fAOkAQd6wcHDngUIFqSI6IE83hANn+A5XN+GVdNDfDcXKaT9mcqG/Gfp6+3P4V
Vz7k2Y/Y7Bsr6lZzXDiRC6KUxxyXWazVmw7ZvnhPiv3aUAje0z8FzkBmuhkK7GBfUlN0A/grnY7y
zBo9KGvLBaXM615tQP7HNjcN+Gfgd0Q8MkfcLG5D07DxigbchDIWxqlJCuOdafWrcfK0ss0PXqqj
IGsP+Trd6fYEoRZYbVT+c8uGypwGDJm8GDyFudlWahSbHX1p9m7e278hepY/SNrn0c8MfdrLiK/t
YQ4I6TeYXeoim8FG2vYVVAoGKxAeHFejetYmot4kV/tAdxexw5e99j1x2GMs0lKepc0Sm3GaZqOW
OUBTHEU7oGrgTr6WqmkEBHCsf9zeqK9FrO0XdegyUuAiXwU9cn5cEEsDnC84oqTr/K85TWII2iEV
YLSKQn9J13Qxfe4rrHZg01SnsTMovVQAMIthTN4r0TQebv+mayuA4yNxJMQFeF7yi/x1gldU2OIE
nV9IPKb4VMbdGDQ006FlW9rp9lDXbkHkiFhqdrPpbelSLuL8aUENNEizqfueUVV/aFBQS3budbmI
m0Wm7C/bq2SR4Go3ixw5C76VFciYxLLw3MYyWf2Noi9iloNiGH6nlOr3DL/vnbfyymkFgAdsgRRN
1tQ2z4lZG0tJGOAGU2O6FaIRSRsmxJVmiBveGvvLYuMio6tN/HHo5gIT72lwtJ0fcS3I4rrwYOzB
xZZE7PPP2a5zLZDd8oImyhzEuUdFWw+dA2zYb8SqfEiUskyD2XZibJtBpsTI3FvrdLDSIf2oTuv6
31IU9TcwtiygsDW8oE3hOLGPI6/RB67aQzBzlqy5V9pkArZiNNjxZh0Qz38/mhYBq5TgkVaY266I
kqZGP7ZS+Wc2vAPtf7weCnX9bWettlN8vjwDeIcwEpANWpzEU+eL1k/GXI/RkBzoDAyPTooKDdKt
BU9JUu1szssLjqFcbjbI8g4Exc3m1AYnb5a4Azk4ivaU21Ks2TWqU77gXgxSYw8Ec3nmqKLKYJtq
KbDQLQBHIafCHylTgspDrTHGrN53RbYHcrpcQOm1KQ1sSROR8ZC/4q9LpF3TqugHSCIKqq6UinNe
fEpUz0YzeP+8LRiKKgA8fJlCbQFq3jy62KDNNEZrEC1dIwQgFqlQ4hp1ePu+ujorORDLB1ZjC8+P
RgMDcW+B5hTZUViUdRsglqce9QZps9tDXW4LFO1e815YT/RBjPMFzAS0yizJlUDXCxT1Ms9ajqkS
LSCWnLelav65PdyFLDZppwpQmGCR+jrUos01oSKkinoZML815zrxaauglDxE+LHiIYBAJRrv6iDb
ggn0X8hrnSf8YbDUby5C0LibOMYy+F7fWS3kp0xMzxOe1/oJHTTccPy1brGc2fnJl11CugAkXjTm
Za9wW6CPCCQFDRElmKPafrG7eX7J63T2W4EhIT9tPMSeU9/ZmfGgI8b6FKcIJt/+DZdXvKQIoEHE
+0Uau0WUJYs1mVSXUD2dbIwpa4lQT1o9zLqypgzW6PcO1+4Rmd/sseghU90e/krbhvEpLTF/4iOQ
yee7xEkwswcGikh/7koIGOycIEMW/7duKFg+oBnd+2Wc1d+SRes+JOaahpR1x994CnSg3A1xstCk
DetiHKNj5mGkd/sHXr68/D7ANijIkTdedDJfS3KZ6ij08Dz3aOZRTl6gJZgDJeKE2MRy0Pqy2xlU
hmjnzz29Mw1JYj4LR2jbsSvSvsMsHIl2sizrS9TUNe9TNx70xhkOi2qv9yJNlyBTxmQHcH/tfpDa
Fagr0qgiZD3/HC1kYPCaBXKxmoayQaY7B6+M3AfDqvaKJ1eGko1pAlV0t+TuOx9KSfS0WkxWFpIz
sZoz5UC15nqaD1PdlXv77MpRYzAiNFiYeNpsoVM4NKf8w6MR687ifkubejjQphQHVSxqdiz0Iv6D
ao4XhZOJNhWMcMvzk7nak2y6NmspRAibgdlz25/P2tPWHGczeKbY0KVx4GmzhhtkEjlvetcqT7c3
77XB2Ly0khCxIUvfDFb3jhYJUcYHrxAOVn4qPjn+iL8qaDyErfdQD9eGk1cZZ1niU7ctlbHW1bbu
YGu03gQURinqr6UKJBeRiuHLv8+MO4PgnrIbMc4myaGEK2IP4EugmOSshemUd1mfYsExo/r+PwxF
+09qXUmEsX7+xaJ+alC4MqIgnjMPq4nViIM+G8v/lMzeezOvrSD9F7zqETpiEeXf/xV0QGofSkxh
o8A041EcKgjl3QlZZWwRS7cc/j1RolILkhmBNkBo7JPz4XKj5YNNShToGKc9JfaUB3WB5wGRsRHv
LOO191kHiCrxepSoYA2dD5bqiPKIPo2CzKSS8Yb3cPgcWbbyYjRa9WeN8rZHsac1n0lVHSrlaMxi
4Ka5DYo26/xLoJcecQPGMwYOBBOYxNhG/lZgfPH79ge/+kslN9lFaItb39wcG+zUlgQFEnlsygYd
g8KFi61EzXDMWsf8QAQnND9ek+Zt06rJclhQYTwqQhv9NOrFs5WibJli+swNjW3hEe/H9c6hjLEH
KLjydnOs+QNsDtmfLWEp7lE5qxaLYC52lGPv5c4j/AcPsYzJOFL+NA9oCeLv3I695Rc9pJHbC3Ul
woN/i/AaB56V2tIA4rScPDMD0Ff1pQg7oYwg33kWo3l+hjbyr3pcBHigUXmW4PrBLdzmGZ21ULf1
uDqxKH7Q0YoKMAUnROqL6aTN/y4KIoeTA+ELwLjbR7hcVb2fVJwH/w9n57Ujt5GF4SciwBxuSXaY
rFGWboiVLTPnzKffr+ZKzSaaGAFeeAHBqq5ihRP+kHRdfGyonx3gPER3zoRhSq2lVYH1itF/Xoas
+hZaTnEXtYN51wyLtZMfiGO4CgcAVSIKTHkcxN8VrhrtgB79acnTBnW5F363KNTq7fn219zYTST5
3NuEzhzUtUYBsY/khIEa+T22ied0icIPUjI6SFHmlZcDFDx2/Gh37lAMi5X+vUYxfF1kOIl4xFtF
i3x1PRSa1NvaDOhGq1TlmCP+j6W0gqJcE+m+URuyayM5shMWbNy3cLfod7/B1Jj25Z3UKZNQ9SF1
rZXAOoAOTX386axDMO7ffxsRCGIEVD7BKHJa1qWihkvc4SRGvrI0S+yB/TC/6vU43Te6HB1UJ50e
9SleXGSKKQuMKbSGLoz39B42ZkzGb5I62wSWlEAvZxy3To1inxn68TIqp64koKRwkv3qCdT2bnyR
4a32rS5UNYCw0OuX12rWMRZQFh39CE5cVt5V9JE/N6bUnYo4zc5D3tbfs7RzxMNaYE0OgfdObyqY
IpkR/K+voURPHXSTnYRn49KCyyJwDuInUUy7XIAGkIOuJQAoJCf+T2tBl2hhZB/MfEhOpdNOO3fk
1nqT35CZUpKFFbIKqJdaBwFZqRhATAWt3xErJO7nGhJMRGv0L+ZGyRPkFXVfmjOrwaiptojH9wxW
tjKZ6+Q8Olli35UF/Fqv0bplZ8Ct9I3qCAhzgx4Xd9NqOwGrkXIDRQ9/1CLlNHSadbJgtfqBEZww
OXkBA2sKU6HsLiQAcSuMPl/aZlD8Flm2+0RDq3IIK8T7Rv3H7etsa+HJYyAt0dMkJF094gnGpbOd
arFfyqV9TBbzW4Mmm9/2QbjzicUc19scvWKiNZyuALCLY/BH0EZVUV4sg0uEmvSLGXX5rw5jXQoK
ZffoFIr5aliw/R1Lyj68e4o0MKiAQfPhq6/PciCZehAERehLBbJ407Sg1N/GsO614S8iRVD0gFRo
zgpy9Go1gR05fVfVoV8OxXIyMGd/MCOIS2lb7IkHbLx21Kc0juZb229dvZ8D1PhzMSs7VIInLQq1
p7JcovenRuh1C8lEyi8AY1cTgh0UZbUxh34RDyHmN03v1IdkxH6+jeW9LsHGncOx5POzgnQJ1qGv
NnSgdGIiFyrXxqOTD7xoczHFblw7Q+MHkt7t7P6tEYkZhEGsYM6vKcNpMeVqoXHNz3UZnKxqqX3o
jP9FphY+gBvao31sDUfSh6qGcJrBLfjyCDShvAy1ZYR+W9eS39WKfuAe6txoiewvaWvHf/H1RBaB
6gF0KEgPl+MtiPkEbamHvjkS5aYBFRhzxrEea6G/SGpBYWJ6KhMIkrKvNkpR42E46MIWqK4WPw7K
xrPy2HgNeJzeH42wR96sbLmyoPRezspaOihXhZYhX6wubhj00lkO8X+IsO55f52H8hKDCRcZsBar
oeo4dqxi0TN/Huv2RVNz8x7D9/ExWaRx543YuIhpC5gktdABeJtWT0Re2znY+jj11ahCNyDtkGDS
66ao3XQYpp0lFL97dRcLxoWwx4V/cIW01IbeXiwaY35qyPVXUC31Qxvu6puId/RqFPSrqGojrHLF
wwPUREMqblK/heB5mhMbu4waOatxsTHkg1XuWo2CEms65Z+ixnqvQRqhMuQ/QWETe19Z+7LVfM7K
ScbUn81oPIFafe2DOP+MAGh3V05JsLNXrlU8UR+gqq5bDEfCtwZAT/QiMk2pEz/NG4ILswt0asNm
MPpT4ORPHfXEs9QV1qHX4/oFDGHxqQWA9xgWuh57ZV5r/9ONMf7n9uu38amp5uHrBFCCgt769VMK
1Wm0vEz8JR5kMIkS9JIo3aOybDzubCO628DoEZlYt+yCmSCqx7KETz0DDwW6j+2eSlKCvsWSmqdp
tMwHcySisSer3isEb5wd6mhcBqRGVIPXoQWMkBmIRJr5WTYnvwtLCh/DsTbvY7vYKahtzZOWOagr
CglIkqyuObW3hoIPDQKjaMx78pL0jlhAPlCz1w4jev2PgdElJ4IA/Xz7O268Hby/9G0Uyi0A0MQa
/BE+9W0kV0bCHOljxv91htEexlkb8Bg26vbc5+MeAmxrqlScKe8wA8j04s//GLCLFhPeEQjntJeH
I33fwW2TGHpclOGomNT2azAslauidf36F1OFo6YQlQJnWmPeSXZilHhYZB2RCBcZ6/FLa88/Z3ma
TnbhWHe3h9vaPZQN6AKTWwsuwWqiM5AfPZmQBxiM4vvUGKFHuRlrrKhT/7s91NZHFG7dhBoiwlmr
iFYFcoHFIme+OhYmHLNC+V/RZfmHQaGDqpmZs4PSuj78VNkoz0CsoqDPA3Y5tbhZmnZIJaxX4yX1
cNYpn9th2VP3vF7Ay1FWYQZOdmlRZqgRNGqmfBmKgtqaUnQfppGWwXsXkCsGlBsvCh+KdPlyQorU
zG2ULQI2GlmfUGr9KS2leXZArT9kxbCH171+wUS3nsYL2Rsg4XXpUB8NpU7lsPBtYZRRkqS2bgpJ
7VmelgblF3yLXWMUuduEHS3PWRo3O3HB9ZbhJzjUBujjA6x8w+H9cQyrAMsfGUEgH4Sb3fpqoVef
jant7wPNkU4ZCjXvFmjEIkeIZojeC5SPdZQ6FDp9FpsRZbpph7SKldNiRw4NKH1PCmFr5zAY5qw0
voFgiMn/MblWrxrqO3XhIz7T0WemX/EE867p3SwwnB2sx9ZhQO1AJDMIbZM4XQ4GEqyzQ2dEEFGH
8Eo/qHCxfY73wgDxBFxGPWJGIo7j9qJttzoNKVKKaPeg9hXXrU5tyhzczBxM2tOL6ifa5BznWc0O
ldrNJzsK6PYHavD79jG5vrt5BejjAWCgUHmluyRbaWSXtpr7Qzk4rjaSSRVAQe4wpU+8QJ/mOzb9
7MtzPuwUYbe2q1DEJrgi6QDCc7nI+MYvVlBxF3SpPT8byfxfZqhD7iIzanoYn4yH2zMVKdN6tdFB
EBI7PP6A6y7HSzIwyqHMeLK1/Dsqi967ZTEWj1PUWR5CzJXbR120QxXdWl6BQXkzu4O2vBq0RJyk
zrq48B2drlAbEE4hiYDgSm6kT32vpKc0duKvitSH76//WogGCJ1hVKFEOfZyvkVcdbSIEIaVqj7y
NKlon+cIb6AOpSg/K4zSM81k3kmTNzhBPMZ02umGsKWoh16OKhV2ZQ4OIpkUZ1FMKhwp0704M7Wf
XBFhdwgBkBR3EsqhndtYAVZCOPI24JEHIbbajuoeuElso9VnBw6CUZpgKAP4Wy8DQWCfyGj5LUaj
uHVqLffI6qNdpXbBf7d32ObkHZ3eH0INMG/WEG6jCltDx9fEz1Jz9KskTys3QrigcolkeVCNeHgs
x2j5BuKcKIyEcXidjbA/1XrieDs/ZuN2Eb0dXj6H7gOeo5dfYk67nDIaWta5FSGg2C35j0H8ikkJ
4rONoT1Rt53fGSiQ+KWjpsfG1PdYJRsXqchwgCdT5BJx0+VvULoAyXKJ3wBaYMQQYcCNuS3P758p
/kkM9ObhinTd5SjclrkUpKT5IcGf/FRHxvik27ODbkGTss7EyVHpGgSizaNkxtHXIEuaEekVnTzz
9m/ZCANoNQs/DxYeLsRq0adEmjGKDlN/Udrqvh9V+5wq+XhflEDEJC3Q7stuyDyUHvovE1zlnevm
erODTKQhTEOEEIByzuVKzLGu1NWAnNUy52ChsQT0Jk2K3KGXGv/2TK+v0zdSCZ0XHKJQnhN//ueD
nPXVFONw64Hkc2DyKtXXoUpnP6in/E7CteWbPply9v5dTT0HBQyI0KTs/N/LYbuyUSZMGxz8Ujr1
3MLt8VMI6U+Qt0Yfb1WutsVUP8GvOM+jXT4oU5vv/Iarb8zCmqKtxssJGORN3OuPmUtZ22adpoze
rMTAytIYUCh6AGUGX2qQLFexF+NjVM5xR6G+mYoD5dfs7p2rz2+gTU3rkjSEhHb1oUcJeIUKtgcJ
AiO8T+euPFl6nRyiRLJexz5zXGfeNVO9erHfBqUvi/iBkBlcpT+t0nbhUFUIGUplhdZJ1J+DSu8P
7Zx/k8JgON2e43WZRIwnlHagFYKqWIfwMLQHDWnnEWHN3PlaZmZ13zhRe18ty+xrqEGdO8cc7wkY
rA9NnwSv+KAa575z+sdykrWfddjNxs7Hv3rQRT0RYB0tehG3rEGRXCcpaouNMC2X7GNRVqobhUXn
6U02uYaTjl5qIUqmDtiw3l6Oq7MtRkb+4a0+Q7C+2vkGrp9OD0LA6zInPNRN3fjQ5xNvtpo9DOPm
JEWBVnjyiDEvD1lOh1jHXG/wLLORnpFflF3IvMq5yZPqODqOdGzUunFlur07MfHmyAwp8nmi/LXw
jGMuheRUTNI2Bmh7zVQrTwWosV+zupSnUrGbV0wsmwCfdVnbifq3Flh8WzAK9HN5Sy5nrbZV15gl
YxO/DI1Xxpr2Tz8ndK9L3Un3On1X9ydJKQ8ETmGQdgAnrk4w0gpT0U4wKey8yk/LEAHEjDHW/TSO
7Xgqtbx+teYek8zbu2hzWGITMg/a9FdymmjIa04zpQMU2nw5BdpontViwsw1WeKD82bUksfNztbd
+KoIO6IDDBoBGNb6xgR/TSJpImLYpk2C3XLT+7jIa24NLQtWwRD8q1ljeNctyXC8Pd2NbwqNBD3b
N6UWeOGX35QWuTLAIEDHtpCLOxj/6YutjdlvpVLUna27cTtSy+U9hL0iOkSrQ5POtdYR7Q4eISDa
NAO2S9hsVO1j1mv6U1GGzZfbc9v6lMjlUvglvhXA1su5qWqIHk5bD7hhRvohTObsLtMc9DTkojnE
TYBi4BQX72V6sW3f0A6UwLgh1ncy97GtAOMfQGJF0zFAZu5+rNrwAcZ39Bffjk4sLB00ZmnerCo4
MstpchAHr0EG9RQnjfxkj03uxXYf/Li9lG9rdZEliGlBJzOp1NIqXVelu9bA3MEKB09KlP6ll9IE
1CxviuFBanUiF2HFuDnOutKbbi05wQ8nHNKPme4Eo5uESQ8DrU6hoQSaOvuIbGYfNEmVDK8Y5ci6
77LWcnwpC/TvDiH5U1Jk4c8azX8cADu6DO5MGfjdYDLqsQShnDj4njxUq+tMSdtKjgaHq7RP9Mde
69pT6wzpoVWc9gFY+F7X/s2iYrWGQlJZbApx0tdYS1OZw0WrCTkb0BQ21iB4x/+maJYZbpIFY3i/
dGP6w2Ill/NQ5Hn+mtRzNvoUTxHV7K0g/mAPQe64hlog7UEJtpu/Tdk0oWNhIGXsLv0yfMoGZdyJ
mjdOLjgSwaHk/HITr1aKNmxmRoE0eSRscM5xogv/bXqjxpkydqLQRcsjtnYShavMiK/DvqZGT65I
zC5+0x9BpILfWDO2CpZp1Vy9ho7zq1NLdWdbbw2ClSsVeaEgQK3lcpC8XWKla1VChijr3ajQTcgw
RXq4fXg27iGqnuDbQDIAaloDzZaqsmO5k4hFlWE580mHO33phHpAOJ+XHA3zNHKcnSdl42LXaOBQ
DhRuvaQDl1NL9Llz8oU4LG2a4r9hXqLlGEiWRr8BBbidoG9rhoDo0LZhnxD9rqo48rC0WhIS8VdV
jG1aPuvVa4fw3LcG6Ud0L5LmaDeh+Xp7XTdeTerJYNppKKMYukZ7Je2ojCV0Em8q5a7zwsKMX5MZ
+ccBc14kzjIjfZT1NH7KulHa+aZbywuKD/gihF4qfKvtCVovVgqHy0N0BQ99M8vhiZ5HuwhCoDTu
PCpb+5QNKlj24Piv6BmF7ExglqLJs4rC/ME3V1VXTsy9iuPWpITzLMwY4L2wsy/3zOI4dWPQj/dw
w5sxW67ah2GqtHvENpB0vP3xtsYSsu8WPV5qm+sm/cTrLM89MOeeGpdvRBPhTqvIzWOSNu1fnAWh
Ls/DRaxjraU7CiQjwTViQNAoqIcHbA9vptN7P8tKsnMSNr4U6RiXNt1bgb1cHbt+XEZ0SDkJmowA
eVvpwUNaNNXOfti4kCkg4ggCn07A7sSv+ONy1PSi0/J5ZPfVEZ2MsVIsuodGl7vGEJX1/ZyZ5k7w
f127w6kPPDARKgqG1MJXjwClk5onyR7QWati6cDpln9DmdKf0HGa/8PLD3yFkrQVKAtnymU/jcP8
JNdSq8KGKxGbevf+EdkvRBNxsxJYXi5BlIcArYqEq5syiptMswU2oC9PI3ooO1Pf2Kogt3j5SLoo
jK9Jyck4qQl1jgFL39I8GW1nfunrRIMql2Y7Q21caQZVOp3OJocdyMXlrEzKbn3TY0kEhF8/On3+
b6cY47NkqdOLsaTy2a7xLUBjV/vw7uWkQy0EQ7AUFHIelwPHHcsYaMzRMOboOcwqjXAiHqvMlXNt
3hHZ2FpQ8hmhKM+jgTLh5WC9BS25n5FaKKw2/ZImkJ9lSTMegekmd7fntXFShK4dQStlGfBpq6H0
2jArGUMCOJrS+Dy3inp8Q4+27HBfa8Y9XNrGS8h4lmhYIQwLGvRyaqmjtk6lGGjcFv1wDKmQudJQ
fzGVSDtbmTPdFfKu75Y4eau4kmuNb0e4hGniGnhqSjICpvHQe7Ohp7kb0iNsXX12zOcQTY/KLbUh
/5bx35puWNXlZ9VOyz3fxo1PSrUN6AgnBVKnJTb2HzdS7wQK1D3WOTTS/J9Il9KPs+zMT6bdxXuB
+9YaU/Six0lvFfmn1RqbjWHHoR6R12Fgftdrk3GAIjU8Jbhy+0JsDkB3tqcXvrXIfw662kidkihL
aJIAVWaBY9hizXfZEsIyjlIL1/IkfpDM4t+c5Feovf3FC0YjlH4rnWuEaa5S2VQ22kiMjriP7pej
Uh2h20s4xRbt8faJ2fqSsD7oSpA187SsvmSjhyG1JFZ3iob5rBTkXRksFL9LTGVnqDcCzXrnCjUt
etZwBK4CDjx/iqZDfdCzBrM9LE2VPCySmjw0SpT+LC20C1wnqeuPda96RtKf+yo3azfXmxgOQ2ac
RPBOBL2Y/+KEsCTk3L3xv6hHU/X2moiPu/6dUPEE40jwOc3V22dPi2oC40b7bi6kf60pmlQXV+D6
Y1tB/0Z7RPl0e8CNjwBbgiuLD8HSrMMIMONFlyYcJ5hpWFXaWfuUU1M+Wk24fPuLoeA2CWgSLZm1
gYE2Uu9rBrlHsbqRPmpFCg4qnXPurXrQdhLJjeeNxwXkPqtIgLROuWkX1HlhzL1X2+hPSxoNx5Zz
/rkvEglFzKI6V4Ap3WbCoO/2LDfiMkYmKhMqPNQvV3GZOrcUvI2p9zLNlM7Yn5qeA4FgZ59cSzkB
iqCmIOAejmD9iqvrj2uwrsg0Fp0NLeVqfm826QfLqsfDaIfSQQ+l4OM4OIk7yfCdwkpH6tEq9ryb
NreO8KgS6pqignr5E5xZ01sWgtdA5tTqoa37kk2KC25w9m8v6uZQosaPpAYE7rUVVhvK0KQSm13q
zPYZN4EUDc9UOXKrvBucIBaWNj0sIiGgvUbS2HKYRQtNQc+prOAQD5SLukgNT2HU9V5H/oy0eLlH
pbnmZb6NCjAacUPhMLnaNUtkynlUaL03oKV+XHIrPSA7uDzbqNGdaR5b87Eq9fqY2omGvWKZlYBx
g+ExkLPxqKnJeBqkEWU+K+yjQwaOwy9AF+wJy268hyIwFx0n/sXBuvzidWOHSZgpnKo2HF76eE54
JkrnHl5g8gkhRsc36TSeb3/7jfeQLh8JFREc52mNFtHRSQBKxTZr+mm4g2/S/EiTZX6SlyU5DX2e
Gq4a9MFj0iAjIEW9uucjvjVrTplArWvUOdfv1JR0lHUioh5NmuxT1trTQxOS44V63Pu1hNfGokrZ
DiZn6xoR+wClAmpS7MXLpY47tVVLyvPeYJT2U4hfiduH455byNa5oudOtUjcJNQnL0eZdLVCOJzL
Sq/r9qBURfFPnbe/g6TudhLJazEtgeIi26DjIRRa1gCEPmDPQMzrvaoNbBdxSemlKrrvptkVz6oU
FvQuddWXQ2lG67UAsy+XLa7wtf5YpHn04/ae2py3wAiKQhn9l1XoUQ5jNKSqeB6MoDtqnfQL1dnh
Mw2QcqcXsbF5eIIMlDaotAJCXh2Zok1VYvOg81KnlEO3LXrprlCTVnfRMF9e4qbUXjG52AOTbUxQ
oOipAeJxgxjOaoJL4vRDudS9N1Ge+6kEte1ORme+TPm0y37fmiKa8iBWqTcjWrCKWSJk/QPuYTKf
XtaPVRVNXxAzoTChjmYvSK6Wb9VFG7hj13YYX6F8eExjq74Df16cHL2cJ9cukkQ/DHrv3DkxHSg/
lErpMBr19BdbHngdtDmBrSdzF7P54+GsMqWp4tHBDDmiCJs5UexnSZA8mkOzx43a+gg69wVVrrcm
vfjzP4aapLnspbpiYWpIc/FUBb+ivoofTKu0drbZxnUhclwREbCpr+S3mjiW8pDh6JqwYk5r5gcl
6NTPt4/NRnQK1EEoDANmB74n/vyPCdXziDNmj5F0J6szYr9j7jxmwOZ/VFNnPydS2vx3e8CtFST5
EgwzgiaYxZcD6rPRjHOpcXrQhTvrevdZkSS8buJ2T4ptc2pUCOHzYO9MkWU1UpRVdT0yEvpqBIeQ
17w4DNAryuTprk+KaOdV26pyiehQxMFUDHB2uBxwjvRQtWrWkg5LAOBRjr5NKFjea/qAc0MDtOaA
s4P8Xe4N7THtA+lZ4vU9D2ndy++vcBH7E6wKehHp2OqztvXYDHg6om04NvVLFuSaX+NkH7lmn+z5
GW99URtsNrE5nAwE+S+nDWheI6Vlnas8jHIP7QHjvi0RTnQ1KZ0+3t4+WzcTNQJq9oBWwLuvilyT
1GTSQvPKKxGC+hGnffq9BpTyWsLZ6vzRXObCVenC7bwuW4fRUVCAF2UDGJirT6tbLX+zoXdePgX4
yHZpcJT6Uj7entxGXCRM2YC+MD26A6uzocW9ZcYNoyRON/rBmMgudD6IyHNueBBM08egy+LHscSd
OjCGvTrM9vA0JsjeaTOuo38pnKQAaS/ughxmdDEZFaS3WTtoS9fdLVa33HeG1p2cyZHo0+rBzvm5
/rSAOjk1BOqA7K6ETJpxqpNOB06QKsvyYxoy+xCg1pf45eRQGc4Da5TcobTknSvwev+S7fAP5WCi
MvC8l/u3sM2yLKJo9DDZoUQz5/KH1mxeGoOjevv7vkVEl7UAGoacShIskIRU+i6HmqVs0pKW+giW
tY1xGFGx+KDE2K260dykP+TGVE+Bakk/pyUpXmhjqvdOnEQPogb+vVIG6RHpW/tTIQd7Untbi0/r
AflR0jFRH7v8ZWBICi21gp5SSQDbp5UxXGqwey5xoGojDCJtw43bZQ/xdb3lOMyUVgXUjhtkbUDb
YW5t6Xh+eY6T5rVbLvYMSL012x9gDhXTQ2YhOWlDNfyMFrQyj6m2YEZ1+6tcvxP8BuSmKJBxW141
yJa8rSzYcIMXlUN9auVseI7Drvqq0rj+TJ/m3TIeosjJfwc9D9wdFPzLpV6sqFTtmDLvmFN2wuAo
9aMGZzOQLebOkdrY2swIfAeoL3bbGqHTo5ZsNRl/d8Zz7NXREIJnsU2kmoo9gszmUIijwbsnt6NC
fzkrKekKs9YpBclO9FzawlEpd5TiwVT7XTvCzbG4psADoUdM6HI5ljpYWVhUpNZUSpTmYTLGyjmX
Kab2slPMX9+9PWDmCkYpIGj6tauTEUVOLA8Og1U1HghBpD8n2hLEfjRaua/MY7pHQb5+a1DTo5xF
kIlPJ4/B5ex4BWINM2IKmwA4nmE5gvCuuAluT2vjwIsNL/QE6GoCzrgcRW9Syegm0okZUeDJj2x0
L9wqqtPzPFnO59hs1ENSBeVeu39zdiaYBuITYvarYn+omjNG1lw0gWSPnhOX8QkMh7wHs9zaI1yx
lOy41MA7it/xR2Ar99BxqBxT4NEaULQtIN4c2Q8vpvTm317KzaHE34amp4j/VkOlVRYkI10pT6vk
0CNKUu7zYfhH7wt7pwa6USNEq44uCQk3J42A/XJWEvoQoojIZWG3tdfobflvWSy2n9V6elcukvmo
d/rHcBiVX0kcL99wRtoj4219QIIUzgSqF9zPq9miim10Dkp9XgSLygvNZTmi1J3srOnGw0CLjw6C
hfYajanVEccRLS+bLAfBOUcLz8AY3A3GnB+00u6futppMevrqMOi2n2qNWfPYWjrk4IcpTUMBp3y
9ire06pGi4yBZk2/xMlxktLaRxeA1qo5dYf37x6Am4DmRezBE3T5Sdtokuy8KDGhLhLDa+s58QcD
u79Jr99NKeRvJ/qgDwQNnfts9enCjs5zLQP6Q3W9/SUPbfXFiZL8LgIatrNTNxaQ3QHpTcfWBbrS
6nrJ504vpKWiz0YW4ut5VB+kyRrdfGyd97/fqKyZBOeoj3KnrbbKKAcD8ihUE+WFFyBWuwF9baF/
a1NvC70qxUTm9ifbqHwJ2g9qJQiuAWxc4xma3MgGWbyrRYKtmZtnS2l86KVxVA5lO9X/mJ0ed4DH
+8KA9pdYr3VuKdAr28B6mVJsQw6hWSj9/3Z+1sbRBKwKA88RvHiaFZdbKZmMUDJtboesmOqjNJpp
fey7EVc2Lo3qt2kAJ/EgIEbq1zYazacUS6beS7KoeNYTHA4eJyOyaA5mufyp06a02glHNg61qJsg
Ck+Pg3hkdaoQypkMOU6ongCG9k0KRB668PrBqdOXuMZlkWdKOQ9z3VMA1/SdBsvWllRVHcsmKr8a
ENvL1Sktg4zcZMJVhPcsOHTpIQ6VX3JvKjuV3q2RNIF0AW4FpcBZnbPEyUKpJklj72EXX5aUPUHd
RJ6xTOPOPbnxjItkkWUV3F0AEZeT0oi2IoSeCCajen6omnAmjG1soBexFp5qdcZ5u6aKfnunib91
lcfgvqPzuPLgkTOsYiKLomoLwW1AjSwevVGdsh+mURY7gJaN7cIolsAEcjFC0LicG/ZESjLoAFoU
DHL9fOnUh6hNtf85SWIdpU6PjohWmX7shKpbyq3+8fYk3zCA61kqDjcLaAxRh1ttmHhw9AxS/eB1
Aw7YZzWAkONpcxDMEO2UKPCCGmLMweorST8EUdlNLq4T7e8EZi98217+WRdRfSrxIDoOQRDdjSi/
fmmlNDYPYTrq7VEbI1Vy4yxqqQ+NXKOHuGzN6jhTDYNHaGRjdm8ZUnHItNApd+Z3nY0SQgiMuyg3
UE5ZlxtS3L46k8gIGzPna1wNJycwRQNXpKOO5NCZyjGJmmfoSDlILEVcdejlf89j87Xo0L8zutfb
S361m8WOQlXtjedPMLV6NRJjSGNahpSSwtl46FCDSl25tuWHkLrT0epsqNQEfHsaG+JDXnzot2Fp
gRHNUFxfS4NWFj5kGQ+HF86OQ27utEe9Bei6BLMFIDRtd96Pq/vh7eAAJmEsYBLrQ5tTtqrQMqdg
XVvOqaqH8ZwFfe51tjrthPlbQ0FXEwIiNjH3GvxBcpsATKdZIayb/c7QG5KJfsZ7WtlDXYvbe72K
QAHo65EAChDo5XHtC9Vo43yArmU3QQlVq9P/l6dK8A1SZuvjlYmqYpJMz/286DvRxubQqJ8KiAtQ
hHXrXDPGMpH1kQ+4mBG6t6ru2lUynOxpDB8nIV2d103mtlP1bj8iPiUEe/5H1Zd5r+6oVGoxOWlB
ECcQ59wuUxe0wc3xEGTNnrTz1i5VQYbCz0RBCO755fqmWmMkhjN3uF62mUshcfYnBwnO3DAyfxlM
dae/tzkeJV2T0QjC1x01KpF8ZNoAnixL8iFPwLbXuo4Rjo3VJk2+PTr/5nhkhKwlHBHuo8v5EXEl
07jEwuI9HT92fe34sCLLu8YMAZg0854TyHWHnm+nWaByQOaQz6wXVJXKmnJ4TgTUoa5xlCVMaY6R
BKfJ03rLeMkTM7d9zbF63h1HCl9KWe/GD3LUL6x/Eo2jW7RaYbt22ttYIBRQNflD9RP8e+PdGYn4
sYjdv5n6kg+vVofcc1LQqaBvwnN/cCY7eQ5ismYS2+z77Vv4OstkLIBDJOioe5Nork5yOMZFvlQS
nRNJlr5zZqvvqb7oZ6uflV9dU8CAVfKGrheXwEddspffitz09k68trUfSKrZDZRfEM1Z5brBDA8h
QTbdk7Ng8dMonp/0TjW/yUEcf69sOft6e9pb4+HPAjpZeAihonW5/5BuzCCzNZS/e61/mYK0Q+t+
GVpcb4Ik9bu42oMhXIVRrDMXFmRBjYorpc7LEeswrRSrqbkx21L6DA1SeY2iYCeK2poWyqZgPPmi
oml9OQh+LcsyWlXnjc5s3rd1/ilpgaAZqUQCMA3q+fYqbj04fw4nfs4fdRdFAU8q22Xnodyf+1Gs
Ol6ErKvftol5uD3U5swoeAi0kkb3chUt2H0+WDkNaE+ym/mRmqT8WhKOf6+I50pXmrmC3fePSDVA
KFBwIQKXuZycHDhmQB7febZdj2fH7lqXGoXpFqFhHlRghTtH4Jo6xw5BXJHID8wIGe5qivDZDGPS
eFOjYdKig9G12qtKTcc80uVuPklj1SVYp9VTfMCUeY4PRDih5RpN0X3BtG62XHQnlMyLaMAbd1wf
MOYLVR0it8wqU3NjOVM+JFELEMrI1PQuwetNdwctT/4ddTyE3QHpSnXnu21tEepk3GHo+Qsx9stV
bPkwZmmwio61YBtNOffYaal8cmg37yQqW1uEmi2lHBmVRaoRl0NZdlFZhUFLq5jS+dAMufGLAlnq
jaYhoQKs7mW4W1MTxB4629wjZICX40XyosVKsDCeSnGzkHrN65AJOel6sLcXt4ZCeAXwHAp4cJxX
QylhplN0pMVrZUGMPvNYPybzDBGmLeKdfHYjvKKoQC4JqRlQ6bqTPhiSOehz1Hs9Bue/A9TsS7fS
58EzZam+B3uZH8ZKLv3R6Otw58htTJOcHUC8RreEs7e6I5vWTuOyKqgZqHnlmrXRnVNgkq6ljOnx
9uneHEqgBMGF04xae7xYytxodUGwEcfhf0NXake16gfaUWOyM5L4NqtQGRYzrjV0vpDFXJcXqzSC
ji3zwIaFVB4SwfzXjWrPFGBrPgb3BmVUXrOrNIP714GZzXw6A+1SN6qb8XvdqeNArlllv96/eDxj
9G1BnQGOWn2n2WllA8u43kPjLvakfmzvM/wRnhH3Vr7cHkr8VVerJ9iJ3CHwEdY06QnLRDPJKK8o
DjaRqlo6J20Z+mOajoaH/rRCaXp8d5VRSBNTYiQeoSJBKnV5spHwbZaqZ1CwLcFjzzOA8O2oHucA
nukA8GwncduaJCkbuQx7X+Q1l+OpESQXC5kprze7+jDq/fgRN3D9zHayCnhUTXkXo7+7k0ht3JdC
nZs7hQdONCcvR10mvTUoxPHe1I11yIrRvnMQnsHiGUU9gKjD4fan3NqidE5oQvF8UxZc7Zo0icMS
WenWK/ulOKRWL59LafwHIPdeQ2FjPWFs03DFxYga4JrwLroMXWtJLe8cqOYoqNRvqZ4h/l7KMlQB
S24kLD87Vf95e4Ybd6fQvhX8IUan1Xa5olymQd2IGG9qtMm3E8lwlSkrn8pcX4R5gOYmpRHRwMnr
nfztWuIFtVPSUvEMUeK5cjRoMMdxmh6DU7Ppyo8pFOiaisMwvnQDFWhcUDTPSuT8mPRd6atL0722
zojYPfrR/1Sz3BxCKSn/otbClcTPQhNAPCer9ai0SeuNkoQZ+Mt4kIxavQv/z9mVNUmKst1fRIS7
eKvmVmtX9d43RK+CKyAq8uu/Y383XVkZlTHv9OX0DCkiPJznLGHI8j4z6ympYu/w9vy/ZmVts5Dh
D4ooiBTOq8RQUw7MGdiATwDTFyMZUCA1QSfokcyTe/bXfoz2U51VN8BnB79cSDPXRSRX/WemM2qH
t3/QhSWP34OvGu61W4mw/ft/C2QlaBV4+D3cTigfZR8j+TX4Cqjif6iPN88AtMi3cFlwDl6OFILN
DaylBmAA0wp+cAq3y3xNQwNKZ9zxhzoL22u09wsbCLqSAA0gjEd9fN68Tv0ulhDJjQWEsmo/T8ge
Wjfv5Q4H1bNrYYz29mxeHA9n6NaIwbF9LnqE8WZSrTQYi9QOyTdjrCwMaQM0PCr0FGz3n534sZo2
k0PA0TAHecXCpYarqTXxCIuXiOXRMnpFCKznEBjyvwyFzTxDDsumXDg/5ohLWx4rf4QyKUQLtFbi
3q7Zryhbquf/Pokoj2EYj0MOOPc2yf8syYC5dtGIR4fJQMKP8QjjRqRRfyHJiFQpg7vA28Nd+gKw
EW6adBAzweN4OZyAb+M64l5R2CqecqhrsiIahMmT5So8d6HQwqvaGA4ogGAHdPYJTDqLoWfmAJRp
NCLuWfhHuLvrKzvtpUW4kS3B6AJ7CifMyweSTiATz0fHL+iD8FERxJcEIJTlqRy8HF3d/ko9fnFP
Q/0ILjg4/ps29eWAmYjHuqX4yiBm6bGHABQUg8l2RPuidM0y7VdDSQnJW795rCT5FHTjodJpdOWX
XHryTZIFyzY0lcHbe/lDDNVQSwQ4v33aN4VyyCYPZKpzi65UqRTcsd9eOpfeJ+Iv8OlhopF6dvY+
BRq9Rgi8T9VW/r6p0rjQWZa8e3uUSwt0o6MhFBCeFCj6Xj6VwN3Cp6YxhUb++Q5w2C9JK/UswfK4
Mn+XqoOtGYoo0S3y8JxXClhRL2GIeiuB/3QhEG7/lS16uAPc0QF8Eu42a2Amg9qhev/2M16cSXz0
2Do31tZ5LzaxDcyFDXAaPnf+534QElwO6GDeHmV7H2elOq7Cm8QH9w9YbZzVk2YGyymRgGigJiBH
9P7FVxH2EvaQi92FywhHABg+Hb1u9grfTuJK8XXxRW5cu/8f/twnXstFJF2Gh+xCmaDzbeN3MG/Q
BWRu4vj2k158kwlaLSjVYVT118Dnnz3UDzgJfIKVqXF3KAe/8g5Yo/CqpDWKG+bCAt02vTfUXdPh
XPwG8Yyoo7c44fNrK6nF5PD8yAYnVQ2C2uqVEffigqPCK1YFGf7/8KTbaOATbvv32c2kjtWmy8J4
Q8fbh4x37LDOm/STdq1tdmyMyHPtJvPsfDpcOTr+UhjOFxQKORA2AdiDBrW98X+mOTEGpAVaAV5E
q2U9LSqcffjVueYTmA9ecMINNIXhWkD4u6WeeIJzum127cwZrCSQCZQUplZeBqEDyJA5a7JxyK21
3pKPKg3Ibo1G7zOt50Ujl30Ooytzd2lBJsAgN94iTMTPRTxkDcKxRsBoAff+aYeK3Oe59RyMzSR8
8f+zWgXFyr+jne2W61D7fR1saxL2W3vbNh7azKITN8Kl0TU86tIyxPUfzhOIWES01NkhuID3Ni4Z
0IbAKFfgFtYdPfijFrRdh302Sn5lk760teCNQhmDwx2H4dlKqFxXdytB0xYEaXIbwiPSy6NkXT2o
OddZFgoueEs5+RP/VLcx/WnXCJrWtz+FS5soJHYb+gzKPFT2L1djIzgnSaMBjLXcu3VSx++TpLum
X31NRMB7xDVuI/BCjAXN+8thAry9mo0UooeBu+YgkH/6q9ILXPAJVj5sfxP2oeuRkwTv5bYrhd/y
3ymjSqBZhKBLIIQV2iiLtd096UNmSvjnzmu+kNBNOdWd+yYnabqChp1M83okDK5iSWx5HhC/kw9i
DHwoyVvVt+VCjfrPzBysDfRQgXUAOoJP+llBmCrZ6G5TRtqpSx5nyiSkul6zN8a7ct5e+P5wrG86
MTRtIXnaXug/24dyCnk7EqhKo+Ioh6FFfESJxfKgBiv67bXx2qBgY3oi/RPvDJjYKzE13ERRyFDc
/DNW132RSgn1roM9yjdRB+QJzdU6zasa9qsn6IWm+L2RQ4I1HFdLl4s4QaiBW2v/ngIE03ntyUnc
6VEvT+OKqdzLConQV+6mF0CSrSIAyXlru0Gn8HJ6HFjB61gD6I3AGdiLNZY7SoK+SFww/loHLkUu
uyGJr+yKl+pZOCMAzdt6+Bv94+W4Mm0TJTiu2jpsowcyLnGJ/gbv8gGwCGTCMIWGsn+Zm4I2kMTP
K8nyRNNhh0/8WjjIhSWCy2QAqAbA2xYP/fK3gN9uXOoyVcAWIvwh+BzsfEXBdx3ntbl2ll6YcKjD
QdjD2Q3h4jnFiBJADj6dcZYy1d/RxoTFPM7VHlc+2Fy2QfcNWebTlbd84QkxKDBu7CeoAM8bq4h4
greLdqDQLgr25NMUnKLJ8xDvbf6HVs+WoAwkAMc1wPvt0Pj3e4O7WzBSPRZjNHc7KtFCnVsb7OCN
eg1XuTSV21cNSjIIKK/IrY5SG3ctbnlzAEMI8F7aYoRo6ZBIUIQlvAZv04hfq70uTeU2hbgt4P4M
SePL53MLTaoAoWTwgVR+EdW12UcmBRdAjOZKgXlxKBR4+AenwSs9aLt4Ip5FPxa8C/ihyvrwYDK5
lP3UX6P3XSIAoKsKfQrkMBAinNPMhfAGdP4BPfQCX1oDmXCB/g/f2WBFiE0LX8l4GhAwLaQtswwd
cm9pxitXh7+WlmelHlAP0O/+mpWBL/pybqNUenKGCWux+a2r/YDX+gFARfXRaZnC4L+h2CdlQ9rq
SMcZ2kbrSSnzzpiWYsdKq9vUt+j1AepLTkuvUZZreH19fHubv1D2IJEchejfXj5Q1pe/cuZqgC1I
oAsKJ2X0c7jbhVP4cdR+e8OyuLoC0F9YBVDJIdAEyB5qgnNq6eCtIK0kwJ/AzmmR6M0GqCxZdSel
864dYNsEn72ATRYHI5BNBo5I+ZePhmJvZqEFyiCVZckuXNOpRJM7hNHXrPqj7RHHnvuMIdA6XMmh
Rh5ylyckJvv/PMWQzW01AlQPCN04WwgS+E0qLOAVb14RSIyE+5IHYt3F2aRvh15Vn94e7+Icgy+3
SXA8tCXONi3p4YJgHS7lYTYloJQhAhAwh7mZAQn853oEd5ksxL4FxwbsH2dF82BXPzBJiBCjqs2O
CBVBzpfPvX2nzLWA49dPtQ2FQTZ/QWA1Zwt1RDg8opsTXUxeb/cx1MG5N7Np37KrWrDX3wSgdpBA
0HXESQqq2suFs6q0idhQbXiig5N5NPMTmuB855JA5WgLqNPbL+wvFPpypWICNxNRFE1bk2d79n+O
GZivpgM6ZHg2gPlh0c80HvYzwVU8n/GNPNZ9BPo14m0bFDCxiW6HJsqQHRDRaoTF/IKrQ7ggQSNn
ad81OzhFhTd1x+ZfNe2CPWPCNKW21r/D3CHJUMKP+V0FBw++e/tBLmy8QClxeIFXjdY+7tcvH4QN
ZE28huiiiaLlNwD87jTA5+7Ud9Cc5SkxZtdYkh0UYnxPGWXeZ8Dturry5V96f1uqyKZ1xlI5V48L
eDo1ijfYZEgS7EiVkr03TvFhZkGAPPurgQsX6j/YTADXA6kRgh8UXS8fO9M8DMm2qyFHPL7v7QI0
ITQ1OcoWYZVtvedJtNw12PkKU9m0NFi3fnzV/uh1CYGfAeO9AHRzPPu5fiJakZ46GRyxYRUtCJdJ
p4Nt+Qyz6hGVO5DHYxPV12D+C5ONahNUbACA6Juc28JIXIxsO8a6yDSF6icd1jsWivFhyZpmgvR7
hrvw26vsNVQFs0bwKyGhxSfzqmhZUq8f2JacploCLoDy1qJdAtiaK/S9BCExcuoWr0znQH14e+St
dj77TjdvGoSaoHfioyx8+Z4BB1q5SABwK7dRIfuhvqfuuhHDxWGgqcIfXCtgCvNyGDWNjWM204UX
KdhKsGQdTnRc19ywoBlzA2M0viOwNtxVK2DXWpD6w9IJv/Syhj8ZOrfDXjPO946H9Mpedel1Q4+7
weUgnaK98/K3kRE+lYHAt+XqIfgQRpC/6CVt9mkFlkvpM2B85duTfmlVbw5PEIfAcQnZii9HVCzx
gJJhROKZftfxKCq4oemjyRr4zxEc3zHQsSuDXnrMfwc9u9LHanBd4nG026cmQXOiVmVGUDlECQse
Z2b/szscZnQrw9Dq3MJHzy/2nrfUS9UgWSJZs/UEcpnOFdNkh5Ail0+pXXYALaMDop+vJYC/elL0
ISC/AQoELBS1+dmTSpGuCRr80MIQkY7HKNIVTDC2CAyY+7Vec+idra7Ft2wr+MWHhHspCiJc4qCS
BP3rDFdnjtftiu5ZMUFd3R2CKRzvYs382z7x2TVXuFef0zYYJDCbuwew17+F+j+n6zo2RgbDgBtw
5YLHbrLBPlN9+uHtZfpqV8IoEMPDwGdD0F+3djwomFDQgWCzzPxJSDQIQLWUQLBTl6OOgEASCGY5
Dus1SfJrogSGxj4IBA9X1BhmdC+/kM1IchgIILJVU//7FAz8N6raZIURKqgBKMXCLXA6FL8Q3e0+
wfOoyvLKyuyB1Tped7JFWCao4Ew/vz0lr77c7XfhRAC4CNoS5v7l70pp51ti4Gmla5OFhZLM36fL
LMpqRs2mRxkDCvGRkvD2sBfeN7yR0cuEhgDXwPNqKt2Yz9lGNU861nzue8p9YIXRVfrzhccD7rE1
nYGcgqS2fVn/rCtUn0pjMWAc69WHNuK0yX1qRVgsaqUfgRvjUkfINP94+/kurLStIxxAf4M8M0gK
X47bwHAQMhWM6yo0aftRmz0VQ5QP3He7zPkZsq5olAOTvEYxfz2zMO3FtQ0oxVaBnzeKlQUFCmcP
nG7rdLr3GVnfK2HGK/jO6x0JxSMqffBrUFC8qoYnXq94cNzex7rKinqcoyPS8b47Z+Yjt8B5357O
168RbDEsFpC44HMNtv7L6URCaDaFEdr5AjrmtkCwzrhvAlMd6zBmzyxeghtNavlfL8IbRw1oyN8o
QKzTs3O0kzNupjH4XA5+bPtq6Gw5dKEoRGPlle/h9WaLobAjbZwl3IPPqY0mmuNaUPBoJth8/+CD
Zb9s3fqPNeDfz//DXG7qi78QJGqll3NJfL5gqtGwjGGinX7sgqriu6QSuKz0XrOkIP614oA8nv5a
pOHFh0QBuvVS4D5/3tVbSag04F98jJ5iB5lEzS3tuvQQApy9smBef3+4GILvh28eDEMU/C8fEq5p
MSEBgB2o+ulBRhD9HTLt5kMYKvo7rbyB5usap/dRz5MrHeHXNyysG4jUtoXqoQVwTopCJYKMe4Jv
rtI6aPKOeqZB32hScPivpPssomTp9pWb9YeY9u5PBrIKDITbyfrv337XFzYDgKIbbIjaYdtqX04D
YbxZLEMftenGDrE4EJYWftvT8Mp0XxoHfiKQ/223jFex7JUPJil42VhTUadvq4Co/RqIa9bPlzad
f0fZfsU/mzkQ/HqW8M0BEWtqoNhFwi0dGejgg5FmD4/v+ffb0/dahL8x38Fc+Asso6sTvhxxAABI
ephqFmhBBx+QgRnxkrVB+tCjyf51xh58A8DGh2UuXcITbEfMXZuF4rljfXeT8hAiurd/0cUpgNsB
khtwtcGOePaDYOQgmo3MMTTt+CkhQ3uzNqn/VdEuLSkio69B3pe+WdRAG1QFfhOcR14OGE+m08YB
GGMNEccF3eySybXZbbZKV64tF4faQEeQVLA7veoMmdQtCQVFTEEXtndp355ANDBl7S/x8e1pvLQ9
oNkJ2SFwMWDQZ99F0pGpNhUdAVSlbVrGtJ5+G84mA1fpaLOLRVqyp4W3h9iiPrw99oXH/KvkxB6B
Sxo4uy9n1G0Kih4eH8UMt8r7aVXeU7WkUI5COLN/eyh46174MoFboRRA8Ynr2TmwGY3IxFAanPkU
kU36ltiGIihZoWeLJJhweNac4DGrhAfuoP1p+gAJvAWKTTUxecTTRux9UGnfkyYh39fVsveDZizJ
4U3Q+eXqMbWUI1V+liNNc10Pqx9XcynaVHgHOcXyl9JhJPdaT+Zn0vfW5trphOfjLMan1YM4rRCJ
jH5RZZtfvrH1cEQWUNTmapT2HWJlpiEHkrYV6XXY/kRN73/qqdYJegSSflnGdB4PqxvqL1uO7gC2
cTQmUK6y5llEIepWHSCXCjHzI69zyIW9+7GeM3kE5ApRFUpOsDBqz+lf86yT9qFNAESBTYrbOapW
JHtlCLlmpW2FTg7I5YR7Soik2j3PHBVHlrEMd3vap3MJb8ueF+uwju0OfZTelWTwhd3DIKQ9ZrJd
AKtJQsO861ZVPem5Gr6ALlt973U/fUEWZzyArNHJEbJPuO+V0ezie0TRIj4Tat/5AdiQT0rCpskW
JAusf8vqTkY5Non6Zx8bTu5pyv1n8MkUwrdEyt77WqLQnGCxBEdK3oJ8Pnp9Wj/PCIGpd3QGnS9v
4379DBkAF3kQmGnFX1H1J2fdHOJGBGfWGL4jQMpmPt73jiDdw/k9ftMU+8xu6irxO+vTCtFp0O5X
RWQbOz5KAzkgHMDgoLWvYJwFrJGI4IEg+0XcwOGtfxBpyvCkPGtuqph08b6jWP4FDqjoyzDX/PsC
IewXEBAzpJjD2d9DP6BeDx0O1HAn/Bi9gdbWcJFjUYVbcNvX6BP0iCO8j7xoXXbVkCqYQwrf9nnF
NTJWQapdu4ORIdK6+op9njvnx6AawByn1ItfR/t0GrIWwpxeNvewJfBBeuhmfqN8D8Q1PIW/r0zM
oxsSWUDcIAhFTT6GHZc5nWHDcozn1COlmcYAuarAgm4IZ/Q3LJKQciU50CJMqMmWE2QlNUJxKi/9
Hi2ZivcJg/wnb5GaRPPAhzX282T7Zj2IrLX01K+xX5dwqxziQ8gY/meE2PVmiURMYBhRD080UMMj
MpGlyVtPj3c14+HzsggP/upTt3xLErT6i2ABE/iANK62ASHPJPGNTxkLQU3CFRPR9KDx791InY+Q
nngEi01QPGabzrY9eQnsVG9Ra/dhniJB5DkmFYFfpFeZYd+uWsHsZFLs55Ska3OMFDM/Bxb0n22M
qAaw3ZcIwBjyhof9Wq3+H14n9d3qWYGtKOFqziObaujp0ypK817p7P1YESzXYVXA0jDHzdFiLUJw
mUztE6skLK0trgQ3Fo7B6QGJwbhJ9kPQ/xlr9DdAB58N/AcQONvkZFLjKU3bMM41Cu9+3wKOAl7D
2246Lm3Kygz0/GjXcMqCE7gJQ7N9FPNPwMThlC/A654zRGvQctbdcqpiunzUMwHrdo0a9jWxWCpl
jyRXfZory3/jur1+jSOVqHLuwgUn5RpbWPrjTXulpBnpipZO2bNJ5qXfBRVvqhPhbrGwxCTwMQp6
qapdSBfPL8N48lwOPkbkHZsQTe6d0Q1T+TBAFl0sK6y3d9rvCZI4neeQHsxkRcvRG3ov1z2vwY73
hql+4HyC1/sopnUu16bv5qNgtWW3WT8s+kZ4UPvnPEUuYlEZO8+ngZIW6VBmBKK3WjhWHMlqpcpT
7hH7jYvKth9ww41++XThCBmRXA/3YDAEgNIbN2j3NOLnLDsargDE4Dtvuztfhak9IMW8oreYfBjU
JyuY56TIVFubx5XaUNwyR2a2UzCKG34l4Zx0Xyre9tgT11WRCjnYCYXnwyGJdZb+SEQ10h+Vv5pA
AHad9Qo3T9jjpp+DJoa1Zr7EbiLvVRTX2e8V5aIsabP2mhw8zqxP8nhlaIDm1g9GqKyIpI1cobPV
y+oVg9ckzQEW+iP/Dotkr81N6Kj7Rfx5VjGCTRKpjqyK4dN9y2iGPavwRWa8D8ZOvv0EWiKDdZg/
+MsDfBOF+dVMAQ8+k6ge21uCUyUs4MVYsT86RKL8tJd0Y/AccD9a6ycwZ4Pl3lq+Rgr3ggxE63zs
fDLUpQbiOPwWmQv6Hn7oZpjew+lcDLeNXVSK1h51yO/Wnam+wLUt9iSWjzdVD/WiZIRwv8oOdxUQ
exBspi4eww80gN8tgPhomkEiXUJZP5M2GZtqNwRNWOO8UoZRCV8G0E/fY968sAQdKRgfKfqXFcnd
CHdL2NW4qIrWAtfLeJg/tyGET7va6+kqCwtA2op8rejCjiZpDH8wXTbL351wm0vkEmLpP0RqWeO9
j28DRBwP/rdwvPGA2NS/0TIZK13OISK5Txw36KoMWNI9zIE15qgRrzegVR/N8pYOcJit8qyDX09Y
JEoO7BFWgBIWg37q1ojmvVwyWPnUPJrQp4uG1txHbpXZPW/TtMrXbhoZiD/hCsOoHGmlWfKhGwVe
CrhpZGma3NhskgfbZLU9Nt0UBceBxmN0agYbQyHuDVm9lwnocXnUbsXsQMK2L1w3TV6FoIGs4r9o
6ubqQYLjGOQu7uBAV6l5jXJvmuAaNRKO/mIQruvjuNlwlI61KExlGw4IhwoWiRQLONR2+8kOYVSo
BY5XCiGmRmQl4gQ79Mcb4XtQWPfI9+iR7LSdko7xEtFjMJOP/al9BAMcJs1u8utP3ID5XQyzickh
BKPxMeuTKsyDgWRTOc+B+ew538x5Cy0gsjq8ajmhRwc76V6nFj0rgeSZUjRJ+Li2dvyCbv7iiiki
vs5xF2L2ppdZspaQtEzgeQgViB08L2BtlKSmBf+MBfj73tJWP7oYFiuFzOaqP66xa+8QNdrVZWjl
cGuI7/F7Bg3AunMz448z9j1MHCi1H+ONWsdzFzQJxYGF/l9hetWiG5Hivy26ekJxkNYpWGYzB6Za
1BqGfDAAQgxF3nvj6H2TzdihHWcyLXOUilTlGUtluEeS3pwdKAww4nwZe0nL1AzYmbVU8KFW/jQi
eMCbVvNBdmZRByE6t/xA6RhEOTp8bf2bk6UGYwRRCcuBjZCD2Ydq4WGzd5VbHMmXrF/UF9q3xkv3
DvHZAbzeWKx3akyWdqf8KiM//Fl7X6WGfj+A6b1aT96iF5on4F/juxK1SHcekupJvkLO06HvQwNz
249xffRYLPqbGbltNPfhjjY9+d7ieai/41WWlcd6t0two9O3q7GrPVirAoPCNp06LPXaRCVy8hCg
63cZwNmksw4iGn9eYJYcU3dCvhN3ZTb0sb+bhUZdluM2rasHbMZ+8xAsCW+ehOn9/nEd4A+0q8NB
D9BPUfsehn2sPYKpl56EarksJBPSHSIBkO0uw3s8RK2LsTYiVL07mIna5mlI1jDccanozVgT9zuV
oDlatdWlfSv6hybu9OcW0VxjnioPJYqyaDiAqLt0SU5DATJq6sL2B74a8yOGBsPLA+VkciedkdNu
8LrkT0KnatyFyaK6m7AZ0j/zHI28rLB53g0aFm9llTSgbXcocLvCj4dWlFZl3fsF28RzNCoDgSOo
gzinO9GzB+QVhDofpwZOL/AADngJd5Pg2UpRDznK4+Gd63C6nUYe4KSVfe3YDc5hDSdD3qOKNbra
3MfSFT+CxlzZ+wwBY/eN3EyktCZzk2NLVUPBieoRfiG68RuVXfOEvZw6NLn77pNtGoB6+BL4eyZj
/E+nBJLMwoLRi8psJqveLbWARdhcIWZwl5gVw49wTD5CcrCkOVrL0No1Tdb3pR4JrmPwZsuKUcUt
pNCWeU9c1HGNsspHZp2h43Bb2dnrPgOeG78zpgawDmdf6ht8k+mBTKAefU14W3H0u7u6zpEdwj7N
cz2rHCQ7N5ZZ1WovR4EnvplEmT1RWS/zYAbj/YNLaOfuxkgSUQAFNuamtZP8MYeZww+GaBCk15DT
5Wgi7AJdPWTTXqV6bm8SkbpTo/G2ngdG+Z0/Y2fcrTpw/g0+TdafgHYMXR4pZIrcLZNT44FGaCHs
G9Uj6oFkIlEoHMwc7kyKpPsvY7A0/Rd/8ZI+hxVbX39aOpJkBXFDVOdN3StYlPRhxkBxUuZ7RVrw
O3DzqUVUdMsk08JmqO+AXwcocGEmEbj9XLcLveE6bJqik9zTX2CqudK8SgX7EmBvhedGW80fo9rw
r17jls/UReqTWtP+Ye2k+472Vt2eKLYOm4sZK7kMunjuDmzg/ceUGwYIVGDyevj9mO9kSsMlDzUo
3kui6CfFk2w+VmbMflBm3HiIKzZHz5muo3in1iD6yYhvkzKr+5iesI1jS40FKlXtmta/i9NhuOMJ
iqocBwUFy1VJ73nucGE/wv7GDx/4os14XBB/jk0mZUN/345uao5LJGv/Y+cmqd81PurdOzkLe6g7
W0sQBmZygzdpf0ZOzfIQkWHp33UoTMO7aIqmPxzUTF3qFpLgPKKbF1lDh3EopqFGBp6JQXy556KF
6NyHXaL/yAJKGjjMxfSX59nsQ4tcOXMCmCGCfKnb3rufEBx1WkRDWRmTiM6HeQwZSjETt4cu7Jfq
KAZPvCNzt9jbpA/Mchypz/YckIy565c6PiWzP8RFtQTOu+0wO4gb39z2YH3v9yc0X5P6VPVh+CGs
VIviIjQNGPWahp99zyFQzQwAbnNigCRuqp8WGMEYBg1GBxE1hyobl4oBgaZfpoWpGsE0WKO19Fiw
U4Evn8EbDfsCZya5VVrpulzSEKEJkcLAOew89O+gIwxVGzMiAh+6FRNKWxN9ja1tulOgJbyKWKLD
G0g86rSYcfcN39lxonsdpJQdYtcFba61q81uRsjiks8dFlOJHRSbG+o/+9OPuOjLQc3Ey2lFxe+h
1mu1m5LE3ogFPm42b/0qBHaMyFZ71w5s0Hk0GUBFoRAxDpSh7oe9t4JSccAlz8B5khLHlyH3eyQO
IX6HDg9BTBp7RG4KkDQPdu/YTCDL0lu2cnsbuDq+Xesu9XIPWLX/VA+jcnuAXkG8n9Fa/xzaLFgL
VcO2c+8BKahugro3rgT3FkYkLBD1757BEj+HYSDxD/isA/8wo0bpjjaCE+wpqtwqbuvVbok10GNF
eWtglow7IOG0oHhH6qhCnh6mNYSAEruOD2kFnJPifcUmrgqw+H13D3PN2ez6bAimT4agTtw5/Jwd
albo1ytwKIZilmHDgb/hooNvNKtimJl5wE5GDK1yQdL0feWzPs0FrzqeV8MEpIXySkFu1PSMFAFs
8B8FQYZ93kCurR8jvqbHxmtrXQK38t9hE2+/gOTAozywUf+Dk6i7oVMAEi7phNec5II6EWaN8ZKU
deOi5xqaqW/4tVuaRIN8+kMNjOIrLEDCDx2+vvnQBkq1O/jixJ/7bBUqD8NF35sIh9OfxXjRRxhc
++MOTPz6Yapm6nAjSYD9AEJbv0HoEyExdLYBL5Y68MQd0ZisnM/DcpJDOA6wxgz8p6luPHLkGhFs
dzG6AVMJh+fktof6pCmHXmRyDz5b+Ew7ojPwjoNa50lCmMal7++7dUtGfgGlk/K9o74cH9MIyZY7
NUXVsouikbblpP3xfYxN4rebUakWMBXr4lPYjvNHT8PlfCfBfM92FMeNj92fzncW2kSsfHwnh8Zm
Lfk49M30wwXpMpSm5aHa+9HSbnKtyD0aJcf2NEPpaHKcn+Gnzo9dVdJu4uwYrhF7csFg8Tl5BDXy
QjxVDjOHiRJcQqHS4SOHqiA0trL55IwK8VorvLaJufQRjGZgh1g+JshbBSJLuYJeeVxmmNXkgQRd
fmd7z9Nl1EC0gmps6uHe0Azr9xmEW1nUrF2aXKSDAGzYGf4MY3rWwIQLBfQRDsTAcZp4bJ6MhKht
D7RWf9BxA2oZyIhGF9Axob8puKa/cLexp5Tg/pgDS5CHTgTAHjLTDtMPkwVq3A+jF8rbPq40+e6Q
Gfgn08KwYmx5dMd0K39RAMPNrl6X6OM0MXFyAavaHUqGWOTxwpEzSwEh/gkbgGc7PmmYX2s1LnCn
6Bm68TnefjM96yGwbm8gYJpLh53iFKGYbndQFkYfMjZYNOw4GT9lYW+fbYKjp12BExWq0v6HYeVz
dNNZ2T7ZdWHec4KiYNoTb0Fzc4VWQB/Q8RwfW6gT2hxba/9IHC6Pu0jp/kTRBAwK61BD3se2c4cF
JoC4Jzi/7XYBr83nANzn8QR71vZBtiPr87SKzXzwydgeqR0CcdP9H0fnsSUnDoXhJ+IcQMQtUKlz
ttsbjtttAyKJLPH089VsZzyermqQ7v3jVUDCkuO3PWBX0zM6cUfgjM639tsAphsg57F103UWjPNb
vmG3aoN9zjPjRvpHRFlrk9RRKJ6soCrZB3Vk3w/UUM6H0I31b2bTRqb2zOqWhcz4TUqkkf6p4tx/
ItlQtqeiDr33MfIA69YgkDvdDyYGBu4j+XtZq+uv2t39Q2Dp7vNKe5Sp2jvp4RZc9ufOa1nhyLAg
ene383JNpr0YnrC40lrabuHCi6Da8BhtXr49rMEQF0gp9vmwyyWYHpbIYmIqoqG+Z6wxVTZVlbtm
Ogw2J4mBzt/6gjKzj3qoW74mapGmV5sF7JPg12hPlaB9+UGZarnzCITxeRswl0uOPOWJpKYv41/T
Q7OdjBnVA46xYIcNoFbjUVQBDxxgs0qkK6/DdLEN/anopunAKIfczhUtxbcuyd2vM4qy7tYvqvw8
caO89nvn3vXutb7MjZYehXAb5/uzFZculhxqnRINnknwkG0p975YLP8LcNBXF/Z4/34f+qA4b/uA
zRL3l/iFTL7+yjmxQLHxuN0Zp6n6hIFr+mhE1VhwONZ2H2y9xatPMQdJw2bwROq1UTVlUV7YEmdF
y/vJqxpvh9DiswC86vDOREXoHRzCxhE305v86Pg++ISJl2ZApzBFdgLi5FmJW0b7mxp9JovBGHQE
uSXgYyZrywm393YnLRyligTUg5eHTQsMlJmT0N9QUMfC+ACRcfGlUTYY6u7KMyD1+sodbTlZbZCr
HoJyX6u7wJm4dzRz2/AAQmnk3drHrD/kDrvq0jpFKTJfuuYxl3v7Sw4hVpnVp0ZVRFQhPniT5Gsj
m66y0lrNzX6vW9H+WH0msI+mDebfzVr5/ksjxESp4Owvzl1EI+yN0V61HjaaYnijclF5YKld8N3U
ceEkkGZ9eV8qe7ufpwkeZRrj5adbVKEEgSRMjxb4PUxGDCa3KgCuzdq21A99LtfldVznKjoQIDF2
iScKBXNDHc1NoeuyeY9N7C7XX2tAXv+29Z8iHNrysrIJWwdBgv/boPXKE0u9T/wlRsA4+pXs4mPb
mugHZlR+6KolNzAhU1Dn2dLrpc8CLXJ1Hlod6tsmqrtnwwNqboRS+XtEz5331vVtOKQlFLT+DJQc
b0gdRACz26K10nZ0NfjcOsZ0S3Lmz8xLfBROlIYofpwjVnzOgYmtczdZwrpvKjQI91co8XcgRaCJ
iAgYS1Y1uXtmOnvcsm31V3OwLCl+iWWerMSx4m5Kcr0O1XHYYNOy3RPjB5BObJ3n2oxfTged8aBE
O34Hsy0f52YVOPeQtrrp7BqMnbWjN5WGVTw8Q8Tj1AqLMr4YksPct9qvIJMcQaRWRrxFGP/QsGj1
GURZr3dRFUyvTQtr9jV5yyJT5cw9B33QmqxhCzDsfyzgybrrwL91Y96nc7FS+X1X7cpXwI4YCy+G
hO7mbSrLsUoYYoYSgmcHTp1Y8OK0LldR8S2GBjA7qB82f/O653ib+3+0h3u0YiHw4jRtC2s8z/CE
6kxbKR+Ie3/iq0FG5p+Rn4Qm7Ue/Ohsr9/osJt3qSiHl+S2Uj88+UHXxPRE6QYXeLJZEIcTD8E94
bByZ6CZaX4N9CfarC6V/xoijHwfZjDpVBB7m3KCK1osAigr0m0N1yYqod89X5Rf5/ypcqicoV/LK
IM3zPzYbOyEdbWjB7s7BuKdR4IwPFVWdY1I61f4b+heKkOJQP09II2VSQU/KzHoNoLztg7UX50nV
8kcQxZwcrdyLP1Pb5+2BnZs/vCHsJQgXb96eqAX0/CjbKP/eg3b861UDw/ZWOxVzeuc/e6Q9Dg8D
oSnLcVLCOjBOWuVxqIZufvbXTZ0d5rsd9LHx+6Qs2ZiOYO++OvFZQhfoqzWvYkUp/TKwfw+nVW/W
R9zMhrChdYidE1neg7rUZMRPSW2X+imCdZGH2d17lNZVbjaySnZWFtCk2abgzOEc3KfJMT+F0QNk
YtxpltOowQygqRbX6R5q+2Updfh7GUpHpvv/z0eHCaTJNMJqOPB9c2ryyd34pz3upQOTMTV/Oicn
Drq3eqydZWsHpzWaZJXxV8rXYrAG5zXuKBpJNndqpmM8DmIiTCg0IDyLgEao6WELjtBlngTmtzFG
bMi09sTvc9XdQD+RikiXmB6Pkao8O6uLvjD3ObGbj7swSHE4nOx/3RQ2dw1i7+XU2JL2uDrQwUFy
pFyhyHZo0KzwmpcxZqtUjZsrySYTQFhqmaO72o+UdRHK6eWBSqBO3bN6FkvCvs8iL9qgzmDztLqJ
6wj62WU1hauO3LU/rFwCAMiFBTBHrtzvUYga1jfqZnUoO3dgU1lc1SbdqvQnqQsT954WzQnZZ7Fz
vLZedY6rQk43Hvwm34NzfWAbpYssKBi9Lj7q2yoV4QY+NvU5iUXgKKQQkCnWeWSruUFPJkYZ66Tu
y5g+NS4olCRi56W3Opw/h2ZY1MNQV/CRaEvKKGExUZ/Mz9IkLOpNkDghI1nWoUd96Sq6bm/lFrIF
WZNPnwMR3OKICacds70LN3nn+4NqD3GRRwAovi5u49iqzZ1FCeRdP204osbZhcLzdImDfyqGpT9z
Tdnvvdvaf33XUFFRXhWqIDl9SxN449Q8b1au6/T/fK3DVIjpmK91133qrmGIX2vffpjmokX/rjvs
tp47OuCrlpnGJMK3bZKQOpkLSSEwC97mN16CZrN8rSuvcY7zksNlMd4st1DZW3maHA/abncK/nQx
ocO5aES8FuJ6b1bJTgL0CMNp1pcCMmpKm7ZY+Af5ChcvdqIQTRvK6sjMvJGNa9N1l7BnbZfY1H6Y
QrPVwzWzY39Za0T9WYEjKDo3JQ6MS0Um1McAP3mz7bPp0x6uvmBkWrbmaFRnWUnDMnEttXDUewuu
8tHtZidCbbtKFNYoaOYsryYiiHCRy+HGgqB+HRibvHe2wUk9eUIP4V9w9xKZQFhB3rQAQjprttIB
40GLyNRbbP1XvYyTwmc74VnDz5Jf8laSHDeZ2qsuwtGTydBxclbDmufmX2Dt/MGVJegVpUbDvC6m
XSSIf2xWoyGOj1VU+iHnaWvcc9Oo+lUWQ/WrWOCRyWrpCwQLTrzuODs7+RdOw4Fg2OHiKo5zHU1H
s6vZzcAKEEIwjyNbhKsKyPWM5/i2MyPFeCElICikWh9N0dor9cWmwCiwR2Hzp4c3WxNdgUIdnNZZ
91tT1+Jg6HdfMbq4Q+YjelcXdo1lOjQFzoKMLsLgxvWu6oO15CxPkV8Ybji/1DDlyu/stOm9fXzs
DeEQYGP0zCW94mgbGjQH53XpOa+jMeieUPMM3rPt8nv6Fai92c8LZ3mUTPZaBq8yUm6I00xCYWvS
WsoHeA/OOphlQDh38twYqy9Ba0kBzMXbGjQdMEvrbCBvjfiAOeLqb2dZjB/BxrH/o/GqhhX0eudz
vwuTLvE8vSH1z+vDNRKrzPia1Y9hW8LlvupsV15AWWD92/8/ym5HjccvmFnnuagEYgOtdvnDKFMO
Sd1qPHexKiSZu1UlBSbsXV20ZuS5Sq3rKHWHnGiXieCVnx5QBk8W4pA21dR+dEen9biqQv7l72Hz
/Q1UPbLfgl5X37YpZZEgOrG/+ikMytt8HOiZg7wL5qNjlHrbRtP+jVQz7gdSneR2p5Z2iek1iwZy
QkVJLO++kAx84zhT8a+1pqhMyY4myBEzo/3CDoT+fAbvLvjuWbJWN0KJJX1n5v6eONLTjqKT7UAk
XPFnQRr1NqOk3/gA0gmyyBuAIUfPs9xsjLti+6XCqX+lqj5GpLRPRXOkn9pFV1BWQdb2xNOTIjIM
hBLZzoh+YB/imfI8by+ru6kJXZ3ImqytTBQT4P0ANHm3IwRAWWS0/28IV2J+iV4f3ulxGwknGSPz
2gbKcRLuHgFzXROneLcrjsQs3OeAklLg4fx+GCcg/mnQVnhQJFpuv5a1s710leNi30O/O8PB64hu
O7hW3jxGU+dqkKqGWyyfln19DjYrCLJxNNtwI7XFyDDWo3cf5GIxB6Ku5jLbtYztA8ebspMy8umi
GaBrDn2kxj2bSyRuV3zW3HXR5ATH1ayOhxVqUObQWTII4PlM82GtyAOBCBa+83pDAficV2HMgb2o
4DZnTnjNhYfgS8TIVldwGgwn+RBsxzgew0fGkP4TwkuMD9FUy/Nsu3o79wN/NeEYTf3geP1Khtmg
1KPV1eG/YG+YEiBco+4ID+89joy+n5AFvZ/gj0FgQxA4QaGD0mGU+CUCiEvugTBZBZHWf2tR7iaR
qENgRzel64wpE+nLtEOBqHbyqsMwdKtNYixpXr5dyAjCw2ZlStDdMIPaCun3gaJb7muadGYm0Qay
5tD5bYECDDr/ZcBs5KfzJqbv3HCM3coZeUaWO42zZuq6SbLKyoXBOi+qx2XS7fhW1ej97iwa+N6u
otI9iTyznwNQ5emTdXb6gqptxcPc5LrNUM3k/sFicr3be3jU1Nms/a6atPYS9BCxn5Tg+8sdwVDj
a+n7dInxJHMEmdnn+KOSVz30e0BVKfoL0yTrZtpfQbv49Q33mf+15Uv1YAjQeYunISBt3Pio3ZFL
1O/k+6956tkgriiZ7OgJjN+b78uAiydRYxmT1bcE6/deeUDyJPQU+7lxy/re2LJCJQWXD7AxTsgh
oqGJbhjSRZmVDgxIZoKifdtWCrGPKKJH+1GWKycPu+T43RktH9sxt3gkO077dM6b+ujMNLJAIILE
/jBdO0/JatHljB4+Nw/9tm/jH7/f9ePiijU6MdznzmHO5zVGw2jFv3ZV+yyE5P2DKqEqcv6EAq3g
oV5Ff7p2ZeBPa0XJ6LfFcZlyFG3TrRSFnmEPiLlL16ASj8ryl99cu5uhM0b0+uDOTv+jkHuN/mgi
3/PcxbYublS9TDCeQxs/OGoJvNTkEdQyQWCNey7iuXtn926hpHVVPHIIDGFWovH9UiaUn2ItAOOv
4NgPrx3KN5n3IkwLMCM+M9k9PIx1HR3ziJ6JQ7jbxXtjlz1pkTOSI9RDTV4gkus5UAs9DS9QH3GS
bxQHoySdBODThKqV8SEqfzZL1UyHOorVW17lHAooBvwnxLEIuRw+33M7+bHPUVHINlnGwZvul9Yq
PgFYKd21q6onWDRWHLNBUU83wtu1SXVfkepIYJ7+C6qHcZPI/r1JFwnBfSASjfBYZwji8bqLhPZL
vTS9i1xNOyXB6Vb7sMe1+Lngr3Bv1sjZbljaXO40bpX15Hq72J9rwK/fMjLaStUSslWwZhbBsVrW
8GMnMVo+6Gp3CzbYpvv0jRUuBx3wlXDGVjtbSTX19iE04QzwUzZyOcsl7rHQFqK4gEXL7tg5gbwN
BMpjOPGGK7UxBpR/3xv3t6W92DoVTVPwceLBvZeAzBZP6TaqbC8jwf/HuO5PM4kmOKHr384uS8B1
3R+Hp2iz3PIw+T5PZoQI65OUOGDRrRAd0vGmfKnGsCjSYVn8P20QojhqqeZ7d9rOea1qa7VQyQWE
+2wx1bLpEDJ6HK129j/DdW7+VJWzfpCRgfs86Pl6mdOsHQRLxmuy+OH+b0VqspzcYLDY2rpF3DVo
Bn9WqPiG4waNE6LuuNLOkHILXka6sxUCb6a2qvOUSRFnFYzFnWpu5zzcunScXPnu5cIx6UaajHXa
2yvlT/fP+tyijYI7ycPmAwWP16NGcPii3CrwoYzZI54qfy6ocq3i7fdqS04bEpyiu9xGYXnczBZt
CVht8ZnXi42K1vId0qZE05rEkjDvDI/ESqmiUvIARtr+bBEyIs2anYa+Ia8ncWa65uqcAUgnTnln
ckENZfGc81gjLq8sgIpp7CIkLV7QkXG9CPdcLo7dnQfH148BlIZMZ8Q+YUJ2ipYJQTPjeI0TCdek
8A2ki+0BvD6FdW69IJdClFFMs3xfVzi6LlnZWm9ISqg79FVbhegZQzcrE6MixJGlvBNR1p7J5jGM
B/7CAjkd+od+T3pExHNSjrk6Av6PEIaxKT12ibVYf8VkUP2RXh7+RQ8U3orRB0h2NuZ6dDpVEGdR
vJTzoRDadU8h38FbGFeud0AEt1wW0nLmB5q26j/bYJX2A2IMf72Zet0sj6Wjomf4zr5L1Tq6T3Ij
g+xm7Z32V4foG8mVZ9Md11rb8kCBYbAl9SKqO0Qm80ABfGt9wBCW6I4RqqeuCrgp3K1tnntlhV8b
ybnxH8SGYj5KVOcefOYm7xHMAz6qxYu/+zUCVhIoyw4jllKqP9y6r9JonT3rXJtV7uhXzd7d+HOu
9amdnLbNRtSF3h1kSP60RPD/Rz12ChheFLl91JOE3LeGoaa2QFTAQWytrzb61+bIYhEcR1Pa+njt
IsEhsqtoRbG2QCzWkG7dQUdIQV7WYdGfxdSvj0sQFeq45MsAQRCMQ46T0IZNr33PAwlYLTESIOj6
t8WG9C+xp7gn7L/h9PnYOq8ev4h1554z7SCtbEfWVt+LyHTDi99Wm05sxbCAcH+tnWSp9ZIFA0vu
tQCncpJghtEm/RvdxRF7bQgTo/zmoYiu7Z6I4uwjbSkuPohlNrdFt3LUkwiBNGzs2+K7whgdMHQD
z9zyXIhDt3WchRCwykV3PHCFE/7eGFK3/eFrcyM8R3m/jV4aYFgH9InWpeTWGOrh3ZldYB0WVdjF
7eo1QEo+zO2Jyrq+Puc0Xr8UdO/Wd6NXLR0ztdxu0bioD0OI+q1pCuEAWFUca/aAJRJKymzayTyx
Rc7BUnHo3UfLZnen2Vm27qz6yjZZNzMJgzQBBCcOrUhc2LjnzoOPjBuDsagRZvVO/cVS5GEuGp1t
OjgV2hek+CU9qygty1u/seCEyrCUPAmR0PdtR47bASFad7CroO9ZdyPFj9Lo8dObDHoftbb9JXYV
rDJPBHz4xm9jep5UgRBzbDx1Hytui6SwTBkkCEfH/DFanQrBUG68+KmMqbk51Au9BPfhyi6UUt4R
i8vcFG3HuBE0a1bqgG20Rrx0B93c9yc22OXZXzz0aYWH4Tpx8sgdLxxb08yq1vd/oxBgC9H9PHOQ
73HUpT5qpvzoU2iE7qSxe+eygE7Q+hBxkqw0gb2NVVN/hyE82YGyNF7ecJiWnxYwu+A0ZOFLUGEW
5tgjNaORTkmyrGpnbd7dqtzKY1sL2yFnkcv1YJXKh5ge1o2bpitohw+kij52lBMM5HFQgn5IjbR/
QzfAPtEjzK2Q5wKZ5Qv8fxnZdWbWvPXTzTfrIykPSh9wp1djuu+LgSBY56657yCPVFLFruyzeqcW
Ntn53jXvdW10BvmKFmO2Auu0cqqtx4minPJY7t5VY6C3/MHTqwKdtlSZJ4O9rT+IuB6ft36cWRsp
Oq1ShfTeh7LEKJP4bV3pVNRLu182nmbA3NbkP33+l09ChPNrO9EVdej4ImAMwxWh8diEo7oRICX3
IFkLmaLeNWHB5ep4HLe9lseoVCEx/qbSWHBQP45poW1bZlcfP7Qpp+ZXiGlAHAI1bzVBzq5kHV80
fTlRT+lsUnk94tnY41BAZDjkrNgroqgBDc5C3EwrX621CsfLkvv2XecuEdCag5NxQvcIduD3Iri1
Q0xYeBs2+UJn+wTDFnbTra7XkJcalOqrzu0+OAJA8+/ymks1BZyYX2fmjjwRc1w9Aij40aHSvqgf
Q18tr1snbP1DirJwLzPVk/FXtwb60kxitCDr89L+NjBl40M3EomVoX73iLx36mY+5a6uTy5iffnX
oZ8q+GcrW/cJwgACUqU7OTSGR4P9RCUCQJ3aJ/91H0XbfgSsySNwbDVeH/X9+sgo0wK9W2N04qcU
5owTYrlpRFsE50A0LiLbcG8PDoiYPuDSbRu4J/IZLwU2J83nGWHbc0C7n0XRcbZYKOv/dYVnf5M5
iPiIfN7gMcfDBNRuChyMEqgpPi0bsHa6kEEzQ9M2CzJyW3o/QM+c8aCIU9fQsKv/Hc8KOwmySdTT
DoLoz1kp+1c+jnFwPzbrvvzYuOh+co3sceYFxNalqDkKBanTBl84Y4Bpx80fq4eVjbU4SGdoTErl
txXxa6m3s6egi1BElXWQdcMA7tFNyn4dSzjOEz8MSkgWFvWjQRI8ZaC57nRwaWOSBxaB5u+EXVH+
s4K8+647FBwnOYViznoKg1/8CrZNjjv7vwA28Weo5tJ82DzWFAZXVDincbzvjxKZr7nh7R7UR6VD
RFzJtvbrL2CSYT55EOSaBdWbqSLE2DO/N0vhypdZ+WTqL36Att7b4/Z33nrOnRg3IKI6ZHDN2ohk
+LzYQJMdYzvmFglis6dyb5aXOewwenB3bjedt3aE81stEkkYQ97VMfY4kcXScPaMyxw8lUGjkbJb
RXQ/iX6Org/MDNNjB7us00KMcfmzlaaQCSMkbQywNw75QhW/DbKgitsKSeF4mddwQMs+BSwEedQx
h1KWNTImq9ZsmeXhUEmixRkNE4tgtuCHcJ807NJ8Witbv/FyjetZylnap4KL7wxThpBqHmb3nphT
x3yt0Af5gS8ZoahHOjVap2VRd3FNsEnmhOxDF43V0EPxQ61tonvtohaTzr7/nj1KCB9dKq7y0wpL
590p3UbHRq6uc3SJSv3ecKvfAzUhxtYgQAdfXpkevl4b0jjc/j+K5VqCNffLv9mO9vd6RMqaOONS
vXrkXW2Z3Uzjo2U805+6oAH+66ytJY3XL8DoxM6LTos3eoGMLvpep7Xj+d1XF04DGKQz5P8AWWrM
Je6w1sdhwjGS1hUPGRNOXfwsGxsSjZl1i9O228FbZAjunBY9gpWbzYATLe0ESqsdaUMzKHB59kLZ
NmcJlyWeRmvbHzFZ4C7b5sDcNuzoXMn2XHJrT3Y5Jzsua6Y1r8VMWYEmBg96xeSB244DIRpc+wVh
hG4yh9s5vF/V2A0XQ4Ml1jKPR/LAfqUfmUllncgK3JjFGjci2C85x2i4YrFk6G9tLyO5LXSzei7W
t0gyMt84dcmiJDYrv1XclxdbBMsPNeVwcoLWEXz8skWANkecFMfccu0f28iIlrRyWF59XHlPOOHB
T7o1bz6tec3fbCBkcDgz1306DGPxDbbHNlXPxJC828wEf2wBugp0xyQP5dqYp2E3Kw99jTnmFNmd
HWQ1d9MzsIsPvL1g3z1FUe6/GyE76z2WImccbsPoR9+r/WfP3IjKYq+YulZfE9phdwQsW6uNtHB0
2umh4UFtDmGBBZK9bAuqu6KYDJwRPxOgBIWlN6Akvn30lshe3hu/DYuL3czF9ffTllhGSi0YYJns
IEV8QYnzEFavgJF5dSZVovzEHmNrcLhuhD/0sSwdOSO67rFrbf+B7pwK/ShRhW9t3Vk/+dV0JkUm
1773V0437UUR/l2pSf7Xjzbj/SKU8LN5j8bme+lm6V9PUHfrIY2V/T66lPDdoG3eu1f4d7/g5Jkj
sBtJPNX3yJsJU5cHA+OvLB0Gtdp2U+LIVgRZxqIxfo3q+jYPV6FfkN6Km2UkrZHgOJQF565T1nB2
J4B4ptdo8Y6gCBWK8Q3FEFSqjGGkR+9rtkXDPUNaFpFu5TY/EYCEy1NiS3+bKtv+I6bC3EyFUwNq
NnDnSAR3/YT1Vz0jVyt6YA3yZZ690hveq961Ppa2GUW6MHc8OpNt5Wc1WdY9Gs98fnc7fHcZQaXr
md57QGyrXeULU6IY+PUVq5tg8LZvo6EPkeXGPEGJC/pEZICv7XPYLmF/ElVhhpNnhlUfCrkgD43U
7MunmJ7S6lP08Rg/Agzo9X4cGS4zpYNTbJHmMS/uL2+X7iu0jj0xc0/GP5W57VbnCWNDfyW73H+U
auRgqErOz8BjdXlG1Fg91mZfyyfAh6hMqj3Y/pLvz/FU4lbXVkJMX7UcvcoJe3C6rtrTKQ+5obsO
d1iqvMoLT0YDNJ391g/VoTHCO7UzZenHsqBP49MlOrIkJEuOcM4S7Rj4FlBAtpgIlzcKB1bEzGx9
WV8atQx/ObqLt13M1npwGglVpcSET0bSzvzPYgq/RTZvtts+ZOtNvWoj5G1xdnHYXOXX2dBGMjru
REDiptAg9k3N90pjCjew75t2heZtHYyuTu6IC0716gcakqjGZBnBFTIA5cObZazuC88G9I8CGCUY
wCxKYBQZ8XlWfd/fNsXgkNI0U2h42ia82h+kdW8zVBgYNtx9XwUM8b7HoNwY5EGtR3sKgrv5TwF6
rlnZuxp9OaZl4HHXQpyIxwBJ7uC4/CijjqojxQTKR3m9xgVYmY1Pi3F0+Qmx2PwSXAIODxgLNSJk
WRz9gVjcq0IgfIOGKB80ppwy6ZrB60+RrxDfrsEuoL4j5d05TOb/3C40znGP4BeSgaCYPxPrfXmB
nKv/upWPKrFY1/WLQ0RpNPaMoUdscv3vyqnCCJ8Lh06Cx80dE7NjiM0a9kKcPH6XQyx7cfgLm2xL
LkjVRg5MUtt/hSGe6RG8NUwlA99tXswRlWijN/5hFEBD1m+eH5Ny0fXdRaCUeOkoqeelbLT2wSnr
/t+62NGnt2B5IBgJUtctNO99bHncjGqaVHQajY2ktQg6/QWtLYcz4rngAf95ZR73GenJmWUegpHQ
+X3BRTnb3/jOAMfwKRQ3rY2XBCGk0zSpLoV2DhhYMWWGcxDdOqBvzbHZY6yGJBCg8fOcyP2rdif8
sYxqeYCnBSLvom59n3mPW97yoL3FDIPYrVtwSclWwFnYpq4et0l49tFMhcdRUowo7UvE3TeWz42T
0RY2PpIQrr6iyvH+GTXUt7vBDwBd5vUwepge/1HsJt4EeylsKbVH1rEKZ8q36hWU0RXd3mbrQv43
esUC8Q0/ILstkon9ibd6/IPikfj/qYOJOteOCs4MAAQpdL2FG8maOnSIpEXKrByE63/GrFFLJgu/
c1Ovi0tzFvPurpetqbubzrerMi2sLvTOcN99mxZEDRIf0dv79NOnDcO5ICeHdyfdoEW8hGBuQgrC
g59sYafv2PKq+MZhRZruVyTIz7322oAkgrbiPo+YbQ+RTSRfIuVq7sV2hWAcucVhtk2ex19ihV39
q9rxsZwAxnnMo9qxxhcyibw+9XIZ35aWdQXc8kA++vQp/rURkdj851V4a5dR8YtNIN6TcMub4EJU
W9fcqgY0+8WpBqu6dPtY7VmOoh+Ba9c5QETYXEIpVf001pt0EmCa/lcbx9BOXtfBIm4ODYSHuXDW
Mqtxmz9gAsWuyFrpYdYONn2HxxLuPWTwcBPltguS1CUkmHKqW09nrqNrn0uTstJUTct65+ZT9e1G
s9d/hqV2fmt4oU5mdjvk3QHvUfkQAW81p603Mao+ChDidOagfkSMIdw/vE9tftuWvfvAOVlyOPf+
Nt/1HAgYGhs+n3PXAK2Jm5ogKnnx4QQft3Jef4eokb5tdsmXmWxF76B3Of2MpqpYD6U3d9tLh+A7
K7Hd4tofaF3soiWMbyjLLM52326wnsVYHiqXrOAsRFFdHEXuRe0FzLUbaN2OOX35+UfNuLXV70s8
2fNjU1fyNuTZMfBWA1hDvlJ7cVoAgQmMauomdVDU48kjEP7D2a7CR5To8XsX4eNNgi0cfhVr+R9n
Z7IcN5Nl6Vcpq3XC2jE5HGXdvYg5gsFJFEVJG5gkipgnx4yn7w/Zm58hGmnKtFpllhECAnC/fu85
33GWGXRC6FgpicFb+0yR45XjpuGPsmAkg3qC3id5GowrNmwq40OZSL6vOMGOuTJY1/QxSIL+q0u9
eheaWUn14FjDs2vq4fOYEL5BkdnZOx+L1vdEx02+QTxmHETRpD+UbjmQp3bRrphmWTDUkS7bm4gh
dr8LnDgqN4Q3i68onsofhps0V7wRNTtilHif8ioWwZVF8MEVWJPRPoYKGvcO5SyWSDBB3SdoyNW8
wbiHIaWCJxJccXpCcuPlDPxXE4OHZqUt2dmcg0r3G0M5PzqYvPZsgamXf6GN1PTnEHletpMEjfbg
HkXxQuHu2gQV+JZgl7KgzuN2UM5BcwLCRtfUJZYQawytdZIsarUyTsz8DH2uH3ap39pMcIusvM+Z
QtIaMhOFrH8M3Pm6SCihqWc6aR+L2vJLqhYrDXaTS6NiO3imtYPZpTgXM4NAHBfk9TrF7ktqZ9pO
uDwnyzgOAwXKdmgZT60E/REUBQRWAJroh5LTFqQkfdX2iyDcsthtIEk3HnKqABsY+szkllBZZll2
MmpQNENPUlpOQucOLvfMXpvBfVmBnNPfh6HJPgdNMeWnbCqm2yYNuhvqYIaVtmNNyCYbpz4H6Eax
WBtBQxFuG92thdPfwlfl9ldNUfrzF9z/840n2iri6G+hnKaY1TTcZoWRnE/i0+gBQtoZcoYFzFNR
HogXVqFTotjt926bZ8POYNTIZouQLtnCMchvyfzlo2Xrcz5xVnaKQ1BBNYHBVRdfdRZ4V7PJcr+i
sM2/1HaSX/dgl8tNmAXtjlOYwshGk+dIoYuCKS1LSPqkl6mdSxkuOeCWkrG159Xzc1U6qCaq2a03
bRwENwBN2vBMq9CNkrXOhc9t1f0XIw3dU4XJm6fKCG0/ZpPTbxtEhN2qpF1KYz72rPzZGggYuOoS
DG/9yoidsXzKQKz8ymsb9ZjRmqOFpx3k/dA77rgqSrv0dpR0FD8JEIF0BZuwZlyWTugSGdCb4Tbv
A3FVmnKxCmH0SxDUGzYyhEX1uE5HZOd44CyHLm0LaXClq3FyN97ShqEx4wT45/Cpz6saJVJ7Y0xo
RW6r1JM/q7ay0ehTIOjt7Iy+eGKHq9RpJHhvZnTO4ruKxlJjDxulgR7CTeaTTJnHFCtj6FtjV9VU
hJtW1KzgBZrOtcDbH6595IvYh9kb12Os+hv65T4fVk1dt9MpPtWFYD7aV8ipCBenOVAjOYwT/RzI
rg0fUY5Gzc7lPQrWbVlDF1JMtzD3p53GeYuBMLrrAqv6hIyoxw/LWVCtYXX4v5yhU+nRK6P+OR+n
6LpTvQTqU+XurWG7rvUjhYOEOjpCqbKqmG50m6Vo51AQpRgPdT/JAWLAsLjIplDeS0EUAJu6UdEI
tbqmuc9T3PNcrMA2puQYN1sV186nYLHCUnELJ99yhnVwJzdIM3AwRaW4R1yBNK4XYXmz+I6OY47U
g9ZKTocj1xH2ptqP64ajd+HFe8omfA22nB5kBR/1+xTiAOt7X+V3U+lExTEKIl38Hgy6/issFAz3
S+bUzQF9rneNnr1lMlZbeBt82mq0gQKfLz9HOnjP9J/CRlsd3B8JkOdJe7hHVvbkTp/phTv3utPj
z5gp6DcZzJV9Y6fJDMyGEzDNmarIqQK87MUMw+m3YIYTrNq5ax5S/kFLV4Tp7yaNcCdyFovF16b0
AsteEdGi+DQT7rZnZFblPoPStnQR7VMnMb4Fd7xOQGYwkaCTsTVDwoMiRLvtDueQOIWzNONyz5qh
oxNLyZIIh4hZbi10hOyawp5/oinq5w0BzEqd0pQW5Npx9HhV5+xf29RKwxo4lVXaDzKrI31SRdD9
KJl84IUCqPJlcbTGoBTi8YYVkXrLi9mcdzrKaTvrhtM6tA10FlvUVlH+PTIq1txOJNo/Js1g3kcT
2MWDyXcTrsIp7W+Mzp+6tQ96gUOG21D5N7Xu+jXneqyjzAQGrJsm8GG0/mXx24xADq5yP3XbrV2Q
VQXKO8QXxp0EtL8sGZ5bRF/fPAYaDAXiCPK403qRvwlhpcTrJE3Gu5LEgCcjn+bmc2vzhvCW8sWj
Cq3y7pEDfNI9eRJpOhbYuX00wPQ80epZvPt1VN4FYcrdMCbtzpA5akJ0iCqrVn7Rug9wCWEQDHEy
sytwuEcPifFArf1EqFvfbDUG8BG1b8/cIC6bs+PZCqWGGbZ3duBJvTNhVDwRRil/8Lht9+AEs+DA
3uBb3QmdjvKAxDY5maSPlmu7cU2aZjQHAEO1qH3XMzHzDMA59qprPxs5Dvel4s9OUk7qqi6n4VyG
Yd2chjjwmKApMDFrmkiK1gidByyw/De0iJjRlzt8ALiEerKn4jUWkA4XVyrmYUMFC7ojmiy+tqkP
A2eTNhEC3U6HSABopVKyVmCT0QrASzO3I36gPWqLWm4NrHwUBXT5xAaDpZWv5sLBTG6XlrivmwAn
NktkucX7GhnrrkOjsI6bebbwEalEH4ZBsr4kWRkmv3LOVi3MHSJnV/00VN+iafbLA9o+R65EW4ef
Y9mHjz0meGaXrt+62zAu9A9aVTwvFaXNtyYTgukQphJvhY9InxnLMxVo9QSIy7LHSO3xFta/0g5M
NTAPNQWrLi7wfQQ4RaddV/bD/UzGbLASBYpdmCd5+gBVZjb34NkxpAWSn+GUBb01ZKxrYsEbQ5/L
0CUZ7knhDq5OceaBICio5ps9p/bkYWpY3tchGraWP0Areeth5R92WQF0ZaViYHAbO/KDhy4XiXlr
lrk8ogbo4jWcnXAHgTnNDlMRtfEVojs2tAYlqzj5QG3LFZOzFn+GDz8QUZLcM43U+mwCWDPXSvfl
52Zw/M8mJmpnp/lwFtN7aey7Kq7DPa/nssp3hmaV7qp0x1S3Qz00Wt5TI3Nkhs1oIGDqHb5Jv7Oc
/VB36DWy2MrVvi+bTm4GLKW7ZVyLzwX76dKhdGiFYnAU1W5sB/XJ0CWij9gp2mzjo9X/NkHu8jYZ
WuFPKNGZNgU4jpGiE92oV11luTlAlAgN86g1nh6DSYmPyBRbFuVXzEFtdFEQYi8a4bItYsKoNutk
1YJje+7ZUx/HcoY1gADJqm8HrnVjzvgntsAzjJDrZs1hwjJlXNGiteV6xIU+IM1N3WOAQbXbZEVE
w5SVY/BXuNf+vQbXKr7LE4vGZ810amUyawyuhqkrxK7LLJgI8HFs53fjOepG1a0eGMdDz0EzlzSV
ucK97Il1HPjdPT9enzHMKMqfPjnAXysEPd7Js4NEHExfTD5ls2UVZ3vsZsnX5lrfsXd5X9jhU3Pb
ofjktBub/k9TG+YDcABOv0050OfIUfZqjIvPft3M1joHJ9Od5iA0wz1NbP93JasqOpq2CAGf04Q3
1oPdVfO2JoBoPAOdsOMNBRV1cF72+mnWgROttKFKDMxGZCJgUS41e4oGoz+aMm/5fPwsH3d2iYlg
U4V097fSheoBb4/gXab/geE9QGrAfCFD1Le7mdYiTT13dI4mLeCKQYwDeM2FpXjqSPx21/DG4ByM
YzMS6iccxRKCYPE+qcfEYR7d0eeOkAlf2QpjOzxYPtFNwsQIcJ9ljD8grASPtjSK+ICbzPrJsAgw
J+XZAIazs6ztRO/NXEvVNCVzLhfzcNqn8OYifDLs5aIncMrtFwY1wmEKPg+9d7ECAVy8ONi7ypPn
Uputk5ytf0val7dQ/CJ8mnxXPod++CPdI8UWv1JJYOO8cSbPTL6JWjYjorUKIEoYzfmd7RMJuR+p
gnnD6Qvkn2B0lvQqZ4deQsqy8NXI0JwfkMc28CRzj4Yi6SMFOuzCkgFeY0/wow8mj/o204wmjhQm
JKdzmhrTE6IdsSRG9ynoUTeLFL5eBTgBUzbjvzmv2clZLOb5ysu6Aq9IPmfqButsW9zQgJbfvJqR
3GcDCozaTvTtuKCBrAuwxVxhjbKzZN5LHKr0yro4rH/6yB5POeat6YzMTcx7e8A3vO+V1v0t89Tg
titl+lMUbRN/QgSObpF3cKJFidOYU0RtE2Miut71vtu0/JMTjrk42TR5SEWR8gOWGDwtpGB1U7bG
KbIC8SWdiO88pN2YfBZlC+KgL8sBG0Ea4hNSKs6ueDD9nd+UZbxl+ynzn0lDzbNtjHiu950bT9fo
yUGPT6aWX6MUeeHI981nG+omQgLrheNtsagr6UCpTwI8FXZfy052Nd3+gZELA4RPRSgRX+AjSLtz
6tujtxNGXuxnwQkIj66oQVLwa1yZZtXXa3hovtz2idOrXQ9LFb2+C60f20XSFcfBVvob9M+KEYXN
/OpQjJAht0PDweaQAIXYTonflre+2xZf3XhOnxTIQM5AZjB9nuYkKc/WiJxuS1mjrG1ooV/ehOMc
BptWTagwI4BMfBshWi06yyaTIg6CzPdHZSEjzAmrjsAHzVcjAKFuX/ph6qx5fmmPtzcceVlLXXzK
jGQwHpEXk77rJ2S1nT0yMYMt6uPIZ2YmOCSZw1BkB85wqb5ujLq5E6Nd9du+HfoYlUISuVsT/OXX
FGVWvPMav+32DFciwm19DlxjZaHyYEiSsxHORtJvO7+uzrZdVg4cGW/O9k0wWnzFLipezh1G3v1o
/RH1VeXCAMSC7qv9jJwxWnGesDhPzmZuA39M2/JpZE9C7mEabb7CIFQwPaMnP+KycpIc7IXXVSsk
rfZ4Rz1oVWuYkDRyVVq6JytB4H3sdTnEx4rfgjYB0tfqjBJ0GLYzKqbrVPWhezu0qZ9eD2M8MoxO
m3GPfDR+HgzDE4R2JfxopjVbR7pnwJ4sWSwfeGO4L0XU1+MNs19P75osb/zTaOAEZHgwYAJntNaG
WxPcJyCsxhFfjNLt6ITMsmX79yaaPXBzEmyjMla4Fdx88agZRBOpthDwAmemkXTerNC8bSo/HOCU
Sc/dVnC+WRJaqq6dWdEzglgEmG+2jeEZtYb7kpYa/7XKE2zHdllO1/jeomeqkCpfbO/txh9G9H/L
Wr7h6DMylY3G8FOpE/q7iDfoCAot7IQhW6F/wyuLf3LIYoAUUO/tPXoA0Rm3WEP4NuqzjlSONuse
4qHkXNdGdnCf1mb5PLT4jyE5YCzcpmZD9GuUzzQ1TGXChPfodvqwHCwwW4pFg40Ie8OXKK9LdQrC
svsyF/P8AEQD/gLV+G/MUiWLj0e+MRCGxj/YDeotYD3z9FmktbuIGSYUgZK3676xo+RApFZ4x7GJ
AZRsMc6fMrfhnLRQx8o1eDAwCo42jWSl2t70jlWb6ueuHrBIWhpbPTzaGu+SovswHQRuhOpLlQGh
3S0BYT/cdGy7U8G3u8etHLRXY1ukL3QUG4G4jNwzF5lGC34UD8qL3+OWopOH0pfvN6Tw7lVu11ug
dKW/0naQ7/3ED4mJymmEnMYkyUyGfrNF39bFqYBqpkpvYJWF2Q2QGpbisk+pcqVNy3dTZxwZl0Ns
H5yUYLC4FdbslVuhfZi1boGPbuWAk0Wfibu9vSn50r472m+fa68MzoB/BKrmoUUP0lS1uXDkOdlQ
28t03s4qMu/hQCN90n5W3aOOYMTd8DMfGlBgDPA5I34X6N/TDTJewM6QY8Gvz0FlplsjteULP5Y2
1wUM7ujoxKNFt6YCg7gO3Cx1r9jqunAPj8iJ9rgo+Qn4/+wPKikydibX9ppzgCS6YSw/BbyCTaGe
ImoUfQgFGGuzKIzfrgjS+TAXXWztxqSby8VNk9+jeKUX6wxG+0NACLKRabTzS56D2bsG36LtXdSL
9hcg++g355nxJkbaeO8MJba/IjOrL6ky7UcWPf8m7vL2q49PstuGhq+wyOcObq3BegopJL+48zwM
qxAOQssxbU5IN4eDfUxRNaGIi4XDdi6mttmknDNwtSuF6r+tOrDMgRO4txkye4MlNOl+cV5mepkN
sfkjRqP5ve9s75uoevIizATYEYft0H3IrA5hVEmGL9tUKocr+FjSXmc0JkrxjZFYHhzLMlTDNqft
5awTzMt6R5fLeJiDeP5uCa31hoBq9xttcl5zQok4KQGe1XcTHAMQBgBbGH0jR7p1QhrhK4oYi1Kp
MOMbo0aPufLbsBy2viEzOmfMgjaNjlXHQJ0JBHJVa/jtTEl2R7hvgMqZLQxSVeA0COcCEpfXrjeM
yRkWp3hse+oCo88CgmT7kdalUMzZBtcrjHXg2768UbNvQt1sXPFN4nO4R70TResUOSoBpAUp8rCw
gu7ARAQbf1Eb6okkVc/cGNSAO5qZsIi6rAc2QsjTGO0Kdjx0A2jx1rijdLLFE0Yf081BsX1Cbi/w
ykETwX1WdUyux2UUUTDkxWqR4S8aZsts9xGygoUI0GScuWJmwKvGZTYIOQzx2Al8obW3CXCtbxsv
AfiAPMew9pk5kq8U0IC0UYdXMv/SSdBZaJq59r2WzYLOzfkXTbVun8MYgA6Du8GsTtRS5TkZWhPA
xjhUvydpiLNFj4ZWPgPyazu1qm6nJh9ldcoHa59pE87JxrUrn1XXZse+MSckE9s5j418V2WdeuJs
QCyb0OAWVwyW2EvjaQbhVye6BRZDBTjscjVTdge2KvUyWw7jjTvgaNg4ibWMeQ03eJzklL20BVX6
i2tS7+0gkZrdVV4DuFkB+YOR39dMEVdOMpdyWxAbOTBjoHWyimLHfRyiqmTeoCx6+0kdYyFnHlQ9
T3LOR+iMaTNsYsyu/QoaWe2SQ2/J3zkavys9NeJlERaFK7PnTMDqQ/dh1UEXXDxHSPZBwk7+g5mH
fXo3GKqLruKmkhj5MPHzOWpMr3VZJtiidNjuc2JfAYo6fsb505jnnzEtHeB3pTZ3ZShbh5aOctAH
toCUr4Majs6K9PYmOwyeS0cLP5rQq6A13IcYXPBzK2Eig3Dxh9vU10G4du2GFTaI+X53boRUYZdp
d3JXk12VN9B2md8b8Fngx47iSTZ287MFQ46ixqIM3SvZi98JaUbZDbtteYOZiejuJhBmtzV0IBBK
ZxgUuYEwof8Jpfukhjb5DP6EeRTIPP1YOTUBndiB+l8Quupy1RPQ+Fs7pQg2YCcYZEA8U3dtJiOq
A1ZbWHa1k7z4fILQf60+YerkDPI8UADjUYo671cOwraHNwU7Z5VxFPRWUJhYBIpMDAOOe42fzmfs
eppryg2OXiOVAWwe+SwbJN5NonWwtrKA3aO0tXeN+hyDC0ok/wlNeXSwdAyNR+cDVuTEBci95fdA
EgKwvEWwMypvGbNFqC1Mu06LW5FX1q8STUB19AFG5jDKG/FMsodhr6ewsLGMFrJN9gK1+o2jxrzd
+1Yw9+tMM9vcTiTpiD2qu+lGqrHDtjKG5rjJU7f6kYVh/C1AyPjoSH8E9DZqPqZn0gxFvof91DUr
mYtQILbpuvuYvIjgkOg0jY9oHaipEdm1R+WUJhAp5ONPYxGrJwVan/ql70dkL3kPZdqc+x9xblOt
z22Dei9zOHIiiHQ/z8rxaGaC5cKG6BK1wgymTaNbwzDdR8PP8AIbqZMtaZ70uDsIBhKtRK4lemJa
TksZQL5z+eC2M4tiVeG0Y9rZ9M1O9oX7rQsrib3cmu3PckZQSGJCKLYJc2qUGrA1LGbPDqdTvqHI
hTeK0WKDHNnDdFnhD1wJBqLx1pw82kxOD/J2FeYsrZuIHth2gM/UsdowqV/3HqLvG3QgLbwyhkCQ
rQUmCCtecy2/3opuSLPPIaSRAMz1yPAR7aTfb+Ht4jsIZDoyjgvUlB/YkONwQzvEyQ62jZpuW1m9
/RP2r44PlYgQY0dea5+h2ffppkPBz+rukAfBy2bYX00dys8BZ1u1tXNzzpAoYW/b2B5ajg2qHcpU
HIzleSQu5UuOHuJnV2qjYPSnnMe8mXooGXivaU+ElfkV9nz2SfV64vZReV37oCg0OcpXaTadaiGX
EB2a8C8Fa+uE4q2MFDDFvqLnDgKbXA1PjY95341f6xmxu6GSFAlyM/dXOh7pMduOiGHhou9+zNDh
WVcjGQT4wqixFqwANqs9mUz6zuwtXpABSd3nqbJL4gpLnhKaIezLQBoH9FSwxbFgSJScxg6BEVyp
lhDEB/BzofXdlQ0984Hor5uIVfyXY4bWtJMJcOprA3cJveLJVwnLK4R3moG5re6cLMJ+0GHgqLez
FWGrTKLJnjYhEswjO0qXASQtUU43huN+6nK3YyfL2JwqPKTdKrZqI6WelPok+9j3N0kReRQpEGLs
rTe2/ffZm+wvZjQV1qZhKktGV18rXuuQQLsNT3qie1xgqrGRHeVXkytsQZPFD9pv0YB9+0y9Mp3w
L1vtTtv09EOWBCz2jO/hgWPnLe/QfnJEZXQbPfZkhaL47kI72TAOUjTmA3oeG45U6VcD3ke9Blk5
ebuKGe/XImrkCHzGGE//qjmYcBpiyuRlLruMKAF19LoGYv6vOvKHoS4ykmiUnYuzJkfkp21GCV3g
XDA76QO8CaC5a/tX2GI6xYaGfA1OwRB+qlwmOqS6JLT7ihxGA20Y0SJ06eACfqc13qm7WkdFd80o
26KGL3UYfDa7UcwbK56dI16jOMdpU0fF6l/+YNtTQW23QVuTXDFX8OGG86qnu3+ZFR2LigbhJvIC
+cysrn0s7CReCihkWAJn8tO/5hkzo+ht3L+ysQLKWoFY0UDdSi+kyuXuX5gnW194QbYtpRXZa8Hm
eRIpITyHBA3z9EEs1Bt5RtaSq8Zf8QSgiiVz6B/JWKYIgbvYVbtGkzRBmnIRuezGoR3tw9iF2XlG
Y/d9CtLpqGgcbP77v/7X//3fv8b/CX+Xd/8/EvS/ii6/K2M6X//nv9+KGHKYfVPMO47wzYusw4Ga
xmOt4+iDuwPpEkha2nn+1ftXeSs2CVSeg6gRhYmvLiIAw2TSRAZxejIshqtQGF+MrtU3nDPG0/tX
WjK0XgWfsk6gOneEzdnH5YG+fphDEoUlTC0iZbURXw1zZ+3ZTIe1Y5AL4eb2Dy0HAOcEbFw1bvfr
/Ysvt3Fx8eU3ND2HqFfJVPr1xeuoD1N8+GRHFDo5ViImrxJUx64JWxyCTh/B4Emz7fsX/ePZMvVj
8sflBII6y7/4BeepGtrIRfU2N131RdiAsYuqNm7B4cd/m6nIjfmuYysbvg/5ZRc/I8OysSXfAINZ
VTW7wvOLDVbVdjMGpCr97V05Jj0V0/UcyIRSXIR8OYHVVzDwgU168kH7SXY92vWLk/f5zd9fiLOk
Qwq9yWMUF6FsmSldhE3QAuDkNquRjsCtxaq6YwaOO/P9a/0RAMfNOIoQSJ+cPYVV9/X7gcOWwJXc
d9YetFFY0pO1Su2SgQUq4RWBGP3fftzL9fzl52JdsfDKvb5eUrUhoDOup1Hj72E+Glunm/P7v74r
cj0tnyGFoLXhXPxUeR3O7OaKgpM4snVQJv4Owyhk3FYAP7EH+UEu4p8vPGhtD2+vb3lMhC4/cdPA
B5sLNHiZ6Jq15UqGuTV4ImdQ85e/vjXclZbL++7xDJ2LH6xfWgN5TNzEXGTyMak6Bg5e5by0AAr3
6FWjv10nPYfkc7R8tAf4wKzl1v+xFRjkAbBBoqIzgPEe5rCkIkdCtWb3/iiP8Y2nyGtBhB2IJgd3
zMWvBuOgXYwLAGfggB4IdOELoDuzxrvWfRAw+falINEu/+fz5r++KyvAmYKHaPmWnXplWLE4BggI
tZE4HyxQb3xgNmsGayFSW1b/i9+rshAZjhG3otEx4NDlgD2EY7KP3AHi2lwnf79KcT1fOFK6Po/y
Yu0l62PIep9XsSAFeT8OdrhxyAzbt03y8v6b+OYztHwb1IgSHhv262eIyZ/sHA9jeKoZy89dGGx1
SUB9Mob6P7kpGzul4BFK1764VEhJ75jxyCo1WHDyIAUc3QDbBeAH74PUyD93a/KdwXoyV0OgSKbt
67tCSo7oJgApDAunQMw8QM3ZhdTjDOSJC30ZtEau11oGU5AZXfJp8m0OvP/Bo1VC+Y6plK0uA9pL
Du+FHuE8WIFRk4GE25xmpT4INSQfLMj//luvKwT8y4IQCymY/lrmRXkiwrwtGYjZ62Iuoq+GZoKz
akeijSpUZrciytK7WGvniuFYcyYMT9yy5c5bRu3qiBTH+z2lVf8bWXahON+jzWK6nx6S2KS5a2B/
+WDDWr7M9/65F7+PYSBTTaWy1ynzirCImMAGI9EHBF1swbWLdT61MaxhQCHv/yb/rjvfu7L1+s2A
jILFZeDKDfBGBA+Q5XJ1K2mcrWtT9lf+IgmgSfASaFufRZxHh7oLPvhXvPXRsfjze8ll4VLL//6P
5RjzkJPYqHtw+sGWDGIY4w1y/yOQ8PqDSy0f1R/3C0CBLxwZsJQXHx0tl6TDuuesg/a7i0Zzz1Cm
YKwLR7YCIvT+033rYvYSLIrSA/uDdVHz+FXaOgv/lrFjEZrr0nSqs+Eleu8OY0Yv3sF19sH9mW89
S0WngIrEkp51mWbs47GmiiCDE4BLA9uXLAIU2EF19CjXjxNpX4hRLLkDFzjcVewUTLjIBNjSGkke
DcuXVxOq73qDf0bsaprl+/efybI1XPwAmIpN8CmKXh9byOvfulgefwlCC1UcxkpVo7d3GL1t37/K
G0+BbcmnoGWDsoS4eK2DeWT6CvZg3UwCpK4DIMVzrRXe+2n3/pXeWFpZvk02dosnbsuLdzcb7B61
HbUf0yF9nKMiOFZMd9a0UZYRhCz2fWNGsCB940xyiP77RZWCmrVO0vNmVb14xfIR52c8RO7aN0rj
vpUCb4WYqvKM5Tr7+v6tvvE6u0QcO5wUeLHMywM0Ckk8wDXXQii8pADY5NTSp0NNPdcYy4g+++DZ
vvErSnZGfkICul2mea/fFUJ0gHm6tPQRrTWnekhh/1WtOmtL+R9cavlTF68ll/JNi7KGk/NlhDMp
PQ3BQAGbceYxAsqauANRGkdAwAlV2w6OsK5JxjI+WCHevENlKemiuXFdc/la/rHyIeLUCXQmiGiY
Lnb0OVGRVDDRcXWUh7/+9ZhMwCPnG1YeuNHXl5IGLHnspRS5cyAenLpKmBugOz7gqkx9dHh9bX2w
GL15d77kVMmeb3rq4u5cuzVZA3lhRBi29dYAKnYN2cRNNjHW8r8/rvAU+QmlkpZNBfz6/loOTtDg
eJSQVSRKI+ocj7zura6Qd77/KN+6L1Yu5VsOcbCefXFfKRjtEv2xu8Zw5hIwBH3YyMio7RAffvCC
vLVBL18AhwdaOng9L24Lr76QXcdtEfLkhetKlb2LTMArD4D1DRjGEcjhbPCLgXPaNPzWuu6PZPno
09yZFOd/f+eSvYzhOYuq614sN01GKpQ3wMkkdNc7dDigdqPfPHYDptj/4Eq+Dw8LfQ+7xbIY/ePL
4PRGQCn/AqpFi0AB7GGgjix0ryTiffCM3/r2veV8Rqoac191sVk0o0ai1SCnqJD7HuExMmUjvWqj
meGcAEcbR6yJ6j/4HDlf4L9l5aZHYb++v9CD8zgBzkZRnIU4bZFh5JE0v01OfqhmP/jgxPvmPTI+
8hxKLHiWFz9cicdBWRPcpiAuu3svdpI1GTzzAaJGesYlSOQErMK/PyaydtuLtMqkrJMX9ziDoENf
B7o9Q6tqbhfTKDrB1rNufK79042j+Nv7b81bt6k8xbvJGypZ7V4/VUhoTjDC8VjLyW0exxnQuC6R
syYkkn4ZIpWdu8GYnt+/6FvLAX1liKI+xznHvVgOhC682hkgJWCFGTflZExrmRkYBJgW7//6UvQ9
6cnQFVyaQBdPlJTtxWnG7AD7r7mJ6FaeaSunu6wO+g92xDfuijY5NifhcWakxnn9KDvsS5iyGkix
vhC7FGUls5BMgr9WL+/f1PKXLvZebH68lNRPdGPExY82iiBo0sps1jaykhtNaPWI17Mgo/P96yzv
+B/XsTkEY5UT3NLFUqq8ukgT0LboXbR/4Fsp93JsJLnjNsCpWXqPdo9moWI7JATBS3++f/llxbq8
vCckwhIGZZKm0OsHqnTRuaFn88ULd3jwAjF/QtUNslT1xa6eCuODjusb34JH1ikdcnpctrpcQTu0
iV6UMlJUc4jzKC+936VownXMeB+AyRJPiQTy01/fJGs2+BfbtoXgIPH6JkEfA+1Hq73ufeB0JZSI
W8l0egcPEqYJJ8oPftN/P7WLp8qmyPupbJdv0LtYvP1smBiTNoDVujT96Ua592tZ4n8KD0sn3ikN
n92MxggL04zpAzVX+DmnAyk379/4n0/b9aRPRWFTZZEsfvG5YOYA3xTTKBXSsO4JTcxeGEmQgIoB
4QpUguutJgw2zur9y/75Urkenyn3jy0EaMPyFf9jm5TwhWNFqBL5hSSOpcWCMiFm8oif5TcvYfzB
Xb55OVMtMybf9Nk0X18OZKGJdQmR08IA/IyOxznqDF/8aIyYsqMSzNxf39/yRMn5wgRvco+vL6jk
QiUuhwb7j8FYMrHz9mHuHHlM3GAgQLNsP7jDN35HAt24psc+Qtl6sVHadR/npCxh/fTz5hDbFfR6
oh02RhCkhygyguNsGNbt+3e5rDyvX2J6+qznHHE4xXG8en2XNGhLxkh8qmR6oG7SIyGDKRWPZ1bV
s4zq+jlpG/IDMBl98P38ucovV5ZUBpzHJfKr11d2IAtNunbZMOGXbhk9e0dtK+sM56f8YGT4xrtD
B9e06crRymURfH0pI7CSKnIcJA4VzEY9TvMWbzVi57l6KAOSvN9/pm/eGb8gfSXUdY57saukuRcZ
c4z0BItzsSupIJH5B8YOdE72wUN86+czafD40mfsJLyLlzSxRjwe+cKPmTEA9toItw7cHQjf9hcG
v9YeoNESkzAaH1R1y6Ly+r2hvuKSyqeM5IlevKzpMJFMlOsWCwj9JYOUol1M4+ODT+LPH47zB+1j
3kuWmj++wd6ESYLxu103TQJSB1PABghNtYPUCXGIZJgPHqe5vAmXt+UthzMmTxbV8cXnoEUFJLm1
W4ZOtXOTZJwgo6Qg1Myx65jUlkDvRdVgFpAiP9R1Dqo09ttt24c2WI+hvhZA1R7ff53+/I0l/D6L
Vh6TZ3aQi9cJ5XWIBY/fuMkz6BA9i+zXMG3HPZwg+dS2ODEPyYi7cIOOG5Hl+1d/4yfwOWdS9fEf
fBsXy7zvyRFfbs1gv5m/h+CPGbwQMj1hafp/nJ3Xstw4tqZf5UTdsw+9iZg+EZPJNNtJW65kbhiS
ahe9B+3Tzwd1z4SSyUjO7ruuVqmQAIGFhbV+Qwg83h7sOk8iCmm0aTk3lqEv28/SFBdBRNwpVKDd
Zwy5ENlx5uEc5FjmUlhz7sowR0yyEyI5WEARXl8PdjhEjM+vsBFkX5ynjBKpisBTt3fT5C8eRO0T
Du0BQrKp+e72VK8PECORkEEh5e5mvpcxqaux5kst8Db6WMA4riNximl3bmzolVHIwHhgytSAnsTi
69WKh4y2GrCgswftF/Ofe0VHKvX2XK4DniNLkHI20FvYLpdzKdGsRUl6RJ5VynlNkdHf2VryxRjm
+fQfjGST4Rm87KiaLTLZHtEy2CsDxq6AkfEzDZ37HPFh9D6M7O72UCt7kdo5jxANlWo668sPFLnY
0thSOwbfxxaWRGcdzVEfnjSdev0uN9r0Yz7B22udvv7cDvbrK8mozwEZ0gEo2HQ6F+cegV7qOzkw
KswLi0fa4fOhHNClTNXRPNye69oH/AVa8H59vmVDEA2YvnM6fUCOp4YmlUImg/uePKN2uNWZkMt2
GWFxx2VGEsiiIii92JFugEmVNsG2rI3Z+IDeXfW5Umz9s66A7931wvX8vCzKV19XjApyjQelRu1s
+TGR6xnHLDT7/QiU8gFjpcrXBs/6D84BBnfUASWegEbu5TkYJoyhVROJdhiH6ILOBlqtxtzs8fJ7
fZGKqfCeJH7QWKUieDmUpsNYBmQN7MnBssRBpPWAE561Cw3kWF6/OWQtRYII6IBbizOnNy2mQL3R
7+ugnU6zhzJ2RKP4mPXjj9sjrUUrGnFcMxJeRXP6clK2MHJvznDbqJuquxMNL+TCBel/e5S1zc6F
alhwa1HFtBbRqjICSn8J3MvaxTYEVX6koBurPs+i7Dcuz6uhmARZNS9hTL5AmCyypBmdpdbu8HZV
rd45YY8yneuho8YAC+lwe1ZX50oOxcrZFEnJdM3FzaVg5A2vCLmjtMjDM/DnEAkiET3jydZ+9XoT
SmqCY0e5McOVYW2yXOyF6CJwzSyjJK1s9kGFFyZXAFm1+IJtonbK8lR/QXLVLRGBsurXnjMeDL8P
utj8FlI4eRiNM1p2JeQ0HYMdVDnEcYqH/nx7WVe+IJ08jxkaQGjUKyhSzBNIRzNhXyG8eQ9iGWVO
Bz83AODmxjm7yvPkrIBO0q5lLQFMXO7+AHBJbIypNObMRqzZkHY1DQR4gC8op6rX7W/kYemH0Wk3
jt3VTbcYeLF10HQBVm9G814IbTjyDkS9KLagampzUt2jth75KHnBwMd8+JHGcr5xIFf3EJcBB58O
CpXpy4kjsjeLxsPqRI0wodrFKrKWfhhlxWOAREACRaNGGWRC4mLjil8f2LDQnaKLRsZ5OXDjaEiw
4rRFly/t/0T1o/6uY0N0ggrj+LXqzKcUE8jXH1TZI6cayPUHEGyx2kOleFoRlHK2gPj3lKza/LET
RTH8nPtCee6jNlGo4JbNz9tb+Sq6AiviFUz1lgKKAbzucrZ2OZv1hALOHvkFZYZN0oGKx7HY+fj6
cUg6DdJNDzDpsvfGdaHXbgN/2qYMJR11piZ4iCJ4Kxufb21ChFYqFxw5DBgXE4rF7JhZkKpSExnz
1hL/hbntt/qzKxHA+X2UxbGMUjTaEf5Q98iBiJNjB6i4R55UIXJeXRLhC5Gs0yOBnEmDZnFdoCNV
532kA7qxS/1rpEzaO71z6HaBJ/Jvf6SVre+Q1OJab8ve8xJHh1GO6xVZoO5RfENtD81KVMGH6a7p
Vfcc4qy76xFn3/hgKxGOfMW2aR9oiG/ai0xCdSJHwWRLQ2Iub35SefmOIuL8ZiAmPEDBL3xrlt5y
noOo/O3prn1EW1a4qCZQ719uFczuQpGn7JIut6cTtHSMGBNYfjpaOxuX09quJGsH9kZlxL4Cy3r0
eprQQiKEAnh5KtWy9h2KChsxU0aJizSarUKxEAifA3vRXXYOHRPJz3rGxQ149YR6pFPfSb/bYy3t
Lod60jcaamsLKCsiEtzp8DpexGhvxDIOmy9931hFfiijbjri/DWd4DVu1UFXh3IIICrpusVz8jJO
qTVMKJpN+r6GlHggWiJMiEEZupPOFkR2dRW5/agrUhqkVXE5VBqD1s+dTN+3eGLeQWIw7yrcU+5H
mItvB8sIT7e34dqp45MRGXUyNdpbl+PhnJAIYTM1w2heUuiK51jAmktxyPUFhhGYV8/lxphrc+TJ
86tsTk1lCRmoALyHxUjYnzyh7metThN/qoe8gEOPDyMi1MXj7Vled0bYnB5XG+gZggt82ctpWqWN
IcDkEZgTr4t3WfxL8nr0tGOKfDLCdaiGEefcYxxZqNHBN9SOQalCM7v9Q9biDfPmCQ/siybNIp6m
joZPVBSDf0tc/VnBkEUFo2EPJ8ppw8+iFBbUJWTp+7YxtuBw12Nz/gmwGPlRzqeWdLkGlRLaYz8F
2HWVSe13pjmm6OTtdO8IN6n1azMaDiJvlcPtKV9HH4a1NPayKTFZy4cuhH3qWvJix1vdPDhTEjyl
aN+db49yfUTlAKC9eUlzU6jLyaXuPGEkN4KlDSwCT4iZFnIvx7GqP796JMckCsg3NTnaMpnAF50i
3ejosBMN/eClc3QaXK8+afNgb0zq+nDSSJfAXdcGjHEFMgvt2FKKNgaa7yGrbhQl6uGqgixV4QZH
ALEKUgPtFlDp+nTSdwYUynuXxyhtkMtt0jmQuTsLEB/czfhs1njbNtjMnUcB87aNwRG/dj1lOYnn
PO9Eek3L9Sz6NG3xn0ImK5o7uL5jQ2QoeXg85uBrNjbj9Rm4HExuo99ahFUXRMMgEUROIxCidlu0
IsLO8NXZGrDqhbfvlIT4HFfvjXrPSgjSgX0hpgD2XCY6i0hbqpawQnqfdNwT5wkbw36vROaXQrFw
K6qQPUWYFPvYEQnTusHx2Mr1fiMMXn9amwsTQpVklxAA5H77bfZl7LmRULXJnxrFu1eGKTxNmROc
07yeURiatlK660PJePShobEwIBWYy/EyJByRAPImnHR074mK84gZWmT4odltFRuuP6yjEmR0Tbd5
FkPEuBwKNZlxRitj8K2q6VE17FvxKfbQbNc6kXZQhkfrG8YrzUOIG/vGprpeVsbmo4JsNqmsLClW
2aShpzqWg+9iFf40wKA5FxRk0b3S21Okat1Gpny9rDJvpBFM+uOCYTQu54pjzqjYsTNgiFgTvL1k
3CGngdGp2ny5fTZ/tTwvkzpHAly5OmmtyZ7X5VBZ1HhU7MPJxzoWmcYhB0+0a0ysUoH6Gd2fPZpZ
zzZKO29B5U5o/Sc0R3ZSIBqPAgx2d0OW2xu90+sLxdEJwCpJs7zKlihAxKM6FRgxKiqBiukgcj7R
3hiK6e/bc5dX8WLq8LgsmahQAriKg/DEcd3STNQVwhYFIaju6h7QTx2fNHxHwaYZABxgSrk+cp3C
2OUTunm3f8LKh6boIkenWIcYhNz0v51X0wvQjk1dNrWlpo+kCOKsNpZ6D2De2HgIrQ5FPw0KDjEf
5O/lUG1ikIW02uDrsyLwQisizdxHbYvis2MM3cbjZyUYUizmwWWAhJPvvcXMop4voSJZghLSoBT7
TtfgS6Opc29AWd33QoO3bkzxCZaw+6adm/A5nLUtvufaF4bGSofIBcYNI2g5ZzQEda0c8RfStMdJ
N/CJiancFfmMXiFusChd6oqfZfD7yWK6j7e/7urwnCuCh8V+Xj54zawNopTA4WtaaqFBqdFQTnto
0W5ijeglgo8HZN2h8lBhE6s4r8Zbu3wDGsuSFCRfh4tvIGygHd3YjH7Y59WPCsfCkxF01m7o6m7j
yK5ESC4e9jKcUKoiS1JLqHWu0OdhRCYlRUoDB+XzMALyRuomRvVGF6fbS7u2mwEe0bmlk6mRPF1+
2QRTzNR02F51740fbQbwYTiKh6SKt5Aca9FIFkdkugTWa7mTRadiHBmDdUyNSi/vosJFbgkjNIwH
bs9JhtpFPKJGwb0N5xWG7ZLy6mRTX4UlN1xZG+4D5qjWISiRISo7MX8QFqLXyG15h9uDriwkF7es
x0hkhf4LnfBbBELn1BnCFEE9O6wGTMTwCvIrQ5oENS3iXxth4RcibjlHeuzAjWCRSP7B5XebAB7n
hTph2Qz6eNDQOy88DP/mQnWOc91r82EIYlGiu5xPPxBlsNCWR24Vwd9aytEMVEiHnVAT5EBTXC3e
gM8W04meqBYehw4p+RmtjW+d6mAwi3Qb3wjbGHt+p2ihEuysJuzdA0rto7hP9Lh8YuJhhjKz/mrO
KHvFIN8hPfJgOuiLslMRlU3mWB2ifKhiflDL4T4ckFvEQ8u5z0ysFF79FaHD8doEJGtRMJFf+bev
iLBf32ZZZvLE7bwvrnDCxxKBgq+G3s8bae7KhoFB78IYBUwAfWQxVDvU6CxFnenXRu5+QCYmfxCq
VZztEaHD27NaORCykUVVxiY5ucpmuzaCT9YxFI3w8YHk2vU1MUf3SUaDDt6l/qhjfrQxv5VIRnJJ
n5OVpIVmLr6cMeuNEyBJ5ueFXbyLnfgOGwuSsGYAGS/EFsZwbY6/D7c4EEUmn9TUNfwZvyvvLNwQ
wTV1xixx57VcVT0dUpxozEo93F7cte+IRCaaAbw+KZEucswY6VTkBinyDtOofk2p1nyp1bD+lKX5
/Hx7KHnPLA49HRZeCCawKlA9izm2GqonIS06v55m9UARETPvzvgbkx1MvEZF35cYwPxdtzQobg+8
srgM7ADd5GNqkHIuj4WVoKPVB63mp8JBh2fQlY+gpv4uO7V/MwpwlfakFRvrurJ/PAo/VHzpuxPj
FpMd3ArpZIcx+6BxuSgQKHnKAQEmu1bHpamYXOd4e5YrXxKauCoBI3RbKNBezrJFFszrZgRMB7SQ
vmqqaN9MZoKFL628jffl2oJKEjdfkyBOmetyKCWDHpYj+YDsqFBRBxXN4Ip3jigc+iBC1/d647rP
QwVb6PVzhNpoGGgwkUlZctV/C3BxTenHIIn0myDAQkigkvqxzpQGeTUvbzaSmbUFZbNSUJTZMpHg
crDG0UUa01z3iyJwPxvlVGIsEWMaYbvxtJEjrp0NS16HIPQBiywRNyn2fQILGM13vKBp8YHT+oc+
cy3UuniIUo6RkYCml35AFaDbAM2vJKgegB9yDarDjL5IEImtc1I3JtYGVqX0d5OThWcnQGt+X08h
ODGR6eb7PDDsj3lvdX8XLfWp2991bfpUKiWKns4kP+RyqfEFdayhrQ3fTnNk2rPWSsaTWWbW9yxt
1DsL0/FDBPLPbyceaRuDr02feg1oJ8kovcIvGPrYjaU9GIiFRUV2mBwjrBG71OsPqQeU1iyD9AHD
ANvnudofoMJv4b3WNhrPWxQYpKoQl+nl7FO67o2C6hCITqNACFeou7jyzLOCPMd/ECRgCEv0PPnB
VYIeaWkSOeiV+/kQoecYud0px+P1Lq9wOrn9TdciIEMAeuIBT2a5OD56WGjInCWGj1+9Ee4Hyicv
xQAkeYe3y/DQY9f8+iGRWuD8UGMEl4w2zeVChlZZoRXWzMSloX/u4Ewe8O3EvIb/d/xeBeiW3Z7j
dSB00bVCXULqJEmJn8sBERhvbIQCZz/T9OQLeA1UrgJF26Uqdk45fok7ZJjHjej76+64vEghGxt0
caTYA6WRxWkZdRUP6LSfUAAN1dIf+1F7GEwr+D7AKv+QBVP0KMIWReypKuyzyJPhKcXx+DT1nvrX
7QW43rpkgaQN9PShu131VXtUThGJUKj8YQbwUYVG/KMAL/hUFXXx+fZQ18eULFCCmbhSeRUt0wfd
oDecNMnsd6htH8Zc9w4RfrWHKm+tj17Q5Qd1iJsdt6tzbvMxONwe/no7yySUCEGHlVxpCTsPYUrb
lMNQxUBEsUC1IUUiLwHVQHKmN/Vj33vNxode2V2aIZETlMFAobuL286FJd1jWDj5mqRl9JndHIxO
8Q7YtMw/8ECqT6nuvLs9zetIjIIzVXqXW5ZMc1k6xqRMG7saicKmjeNPWa4/t4FbvicSKmdtiNAc
5fHvuyTDG+FibScR/MAKg8LmDbqYbJhj2ulFqYr1KvpHYtTDByUD25+KNNy42K+x9q5L5gK0Ar8f
dtKysNqKrskGC4MLA1AogNohQWE+xUjQbYLyDZtn2GVYzPqJPox3jhZO72Pyro/IreKFKrL0Sa+d
8Hx74dc+Nk1LqvXAsMgAFocad7EEMwNCSTxDNsAU1AWMjnFTuA+wt8BcCaHhu8Kz0H27PfDaFyeV
oloDXw4EtX4Zw5ISM69kHGa/rarhEcMg/U/cWrM7tzXyv6axUY8lggdHLTWHjf29dqQIXyDEdd7H
lLgvR9ZK9LGCGt1k6v3izdhqJXPVlM/oYon7JgqDjQiytsU4xJwpCywuna/L8XKAuoMTY08JfbQ7
jqhS70n9MIoY3XLjYpBfaxGiiVWsJh134tWyolvmGPFKh0wkckfxjgaFieC8GD69+tNRr5FvKupS
5MOLM1MjAji5bTLh3pmP9R6/QueuLhDM0ZS0OiK5SRWpjQXuorA8lI19s7JhydRg/5Ij87Ra4oAp
59Z9S7XKn8O5wj2rru+satDfdFiTPVAu73ajNpavj8KkE9ztEqzE3ll8QouWvxXHhVRQbfF0NU0s
N/CFPqq99clNY/10e4F/4QWW3xG0LvkLsgcWt+7lljFQs9VTzB19GqXpHvHn9IBV5XScB8t+Vxld
+U1D+dmf8Ew5jCquiIemUe0THprpx7ir0K1HUdLcezWPoo2ftrKbabcTbani48a+LEiSytHHbMXk
26WjP6eeMt85fVd/APpW/AhxhTuoE3Kq6dBEXypejT8TLH9URCPN8ojjZXyY8Q94FMSis5omw8bu
WKn8UzyhbyVfwSbV/0U8gxBezY7Rj/5glS3SOtUwZH6MzM7XVjUU5+go+KTe26hk/BzA/of7MizU
R7SZUSLYWKmVOMMJ1FQadzRlARFdfsQ8oTgcldT/rR6XStz10vDYofD8IDvt8wE1F+N+wm7tbOOR
jOC5V/zspqmKDyVaZX7tKMUTuFjzFDtV/pg2AyZ8XapYG1t7Jb8hCpJIoUkpmwXyz39/2/a1A99L
Hf0kKEdK9LMZP+hTmT9wV3rfkHZHXrdE7Z2lLKZqp4op+PP2Qq2caEkeoFkA2t4gIl/+AguxPhwj
VQ5XbGHtF2KXfY+vQf/JzlyaN71AePuAW5/7+nsAxhVDStoiwJXFPZCIWu/p2OPVp3QVdqMNNtEv
UWMoUKh14A8YvTu5fvfqydIf10zoVqDYjOWj1wo0zLHiQfVxHGqqb6EyReeErmd9cvEKiHdhi1vU
PU4306sri1QTCdtUTghiHLfLVQaEaGKLVFAZatKqxgfHw6nFSOsMFnOgzGcc641yK1jIuLiIY6DM
pJIrPXrSnsUlD/1ThzKdol9f2qjeacGQYjHYVQ9eP/0wwCAdE7V7Hr20P43orOxpAHcfbi/4dbyi
PAHBjnse1AlyeJfzNo1kHiIqtT5IM/0zxSILNp2FgFNboOV9e6yV6AOuRSWNlSgMmruLIx95vHfU
mcMy60NbPuQEqMI3ssj5anZN2zzl8zS5R89sJhNfeEiO+zZAgxvPmrzconNf5wKAQZxfhC7yW3Qx
Lyc+xAbSJpAxsGYnrOzaWotOM5Y5G6f3OspdDiP//Lf4IYYKbolrdD7wNjfEmdTtHtoKZwM8Pdrv
XtKbx9uLvDYgB5bKEbgBGmKLPSUSu7PGPO3xooMy6ZY4BmFlCokKB8RdANxmI0NeW0cQ8/JzUlBA
ze5ygphsagAS2t43+iZ8Kue2+Khb49aVfx2GKVWglmEg3USWqC2WEcycNxR512MlULdHyJipvfOw
oHmmU9U8z5YXPNepYjyVVZj7dq+az7dXdeWYMDbZDQmqJfEml7OktBGZQ8L4Ud4WPt5bOI2Ltn2a
5qk+3B7qOvOn6mUA+SAQkTkt2Q+IWXf6DInGx9YpxSKlSpTPSa4796GmYe1NOx4nkEIPXngZpFtV
t2vRPllzozSE/hD9qqt2QK1gNRDqgonGmFvscQQJHpyhTR8KVdg1wkco1v6yVPwS4ZW8D8yq+1PU
3c88EsbHNp6zQ1pFIwKDvfNIj0i8v704a/sAMi6QWckvhW1++R3KaDSxFMp7WtldRUUbkaH3il1G
p0mpDAPfaNdB764fkDBKDPUDou7WRvK5tt/JA1BJJYjxTFr8gsAtzKDx+AWDhQPrLgpyALuJ225U
f9eOMRxPoP/wTeHTL8JTirVer+My5yuK2n+qSzXFaRIT1unkzXN97Gkb391e2tWJUTizf3E0rrv2
cWviJFBwkLmYP6ujHrwxbB4pt0dZO0gIhKDBRNCA4bMIF9C5i7KMiIdFJtSDUALHj/Mec7BSeT1+
h6IFqHgqJmjN8Xy/3CtBHBFtIwfBjN5NTuUweL4dqdEhCL1qI1damxXCQdRIKEUx6GJTdKVWZrHh
dT6IUpReu04c9EjH2DyKtioyaxvDIa5LkUWdAtRyAYVo3Moivk8YnD3oqkh8jL8LzJ4TW7pcDK8G
+pMVgPWSOBXA98t7ksZGUXX4EfkBJCK0vvPm1Ix16GvYuB1v742VyKerJNlgLHigkARefjAAUEZC
Pa33heMiORvM3j4slATwSN+e9dDjkaCYwDWHNNg41CsvSpSJCHlgkWT9aSlYHengm2gDdb6pRO2n
Ip2c2MeU09lpMcC8c1152ldkpnHAVvFQm/bRQDmVV6hZSIN1TKnYzR1uZdxg57CCjOjfXpqVDSbx
q1Q4qepK3ZLLpSknt2pppg2+idPBaa6zrxX2QOiF2xsBdiUKXAy0iDttwBN+iEBTzuAGRh8VESxL
DGG1G9W+61cNT1C4jaQN4KDoSFxOqMOAe+gUtrE+z+rJ6/uGl6+mHBoTJUFXLdQ3CnqCG4Ou3W5w
KW06A7ynoNwtdphOW6AzWoxKu8SOyv2sTBgBG2iG7t2h0H8oVa6iY6EKw094aQ5YvRjmu8KoqvdV
PaFITeToUrKoIHxIeHaeODHj59tfem1hQNHLrhsRxVwK8KTYEdpmhXJKoin2xwxT1oMRd8ohTD1K
K8no+Jhp2xtReW1QiQOkq0r95kqRE1V9/FedoPddNvM5icpvGTCng8Ce9A7zMPxeA+iftycqY+Ll
44fOBLeARXjRCNGLnRYk7QzbRiHT8MLiq132X1IEMk9xJYpHRfTBXaw5SGVNTfmQBunL7cFXujVk
xxxH8I/SB2VJrq3cIRCaLe9XKAWtn7dN+SaenNDbTeVkneJSZPs8UIfjGGvVcG4y4EJDWwB2pYm+
xXBaienyDUa/BsirxGReHgZ8LrOwzzS+ed5md4TY8c0Q6t+F00z39li3p9uTX4uzaHNg/SIzPCBQ
i+FSnBOVGu+JebbE3zj9wF8WeWUdrKHGlx0H0/ghRCLuzWxV3sZ1sjZVl7oPLW0aRmQpl2PPhpqU
WGoLX6sn7+RFKk7RFjonO89r8kNTDxudEzmX5S5DC5jLRF4tMH8ux0vzKtK8jvFITcdDluN5rNhN
eUwtp9t4I6wtK2Rayr7A4Pkfi3wjKeYpzTFT9WNHH+JD61r40FEMxb6rbc88VMQLqs94mALT1j/f
/qQrB1jyGCWoF5DitU+LHpZpHjJ2Vyj2sVOEdCDDPvjJ5f+t92aRiPvRrt3D7WFXzjDgHZqeBA9Z
QVh8zciqM452AwM2jO3inKrqgGWZQg0hDpTx/egYQ33qdcX4MIFlR1ehNbdeLCurDhqEIrAtm3LI
eF9+YBszP3dWgtZXXJEevSn74FQ99taz3h3VyqvuEN+P/JbLe+MUrewscBES4kqURyNoUfQOYqfx
BpEJX0li9xvetOYpm/SKJlWxJWWor04SmiwpAIrC0J4uJ1mosxvMKr47w+hYPxoMjO/pTOmnps/6
u1l0kR+FdrR3tLj4s8MS0YYMAUxjVk08kFI36MMd9IThrh9Hwy9C4IgE1gJ1Z5Dn7Ze6MiI8kwr7
7RDMsYHg+tx/y2FzD6znPNx3WVzvCROWu6MoheteYtfnaIq3vDVWZ4luoiz+wWJd4jJdN8LSth0E
flRK+VEZh/sMVbYJiqne7OitTwq+leP8RM213nj8rIQl0Es8fQhNQJeXG1nH3TBqnFb4Aruqr0TO
D7VRhi3gV9AJVqR/un1uVrIsKmCS2yHj/ZXkSFcnbkQeKXy7rXhFw1fs9F1ebOmnrG1RAETMCx4b
ammLLerUbdAXkSJ8te4w2CjSPMZArmqn+8rF3fP2nNZiAZBaeYuh8EmX+nKP4vqaWFk/87JTzOlT
45pN8W4WAZTybmiNp4F61ITlkejxtuR1fRhSLPpu/4QVwgy4C4QU6FwiME5R8/I3KHgt9L2hwa/U
rHpE2B/lWPQiqjZ4tOcCvEsTGs2fqISY+ZMTTbq0BO9DFEOE9jOtpvRFi/Ph5+0ftRKayXFpB5G4
g3VcBqio9bI6M3AxBmo5POYJ9tW9sMQxD4vpEDetHu1Q09kSLlsZFT6xRC955Fb0oy5XItJTD+9J
pfb7qrU/e3DM8BysA/ODWunmtKNp4j2kUVe+frL0jYGsUsAyuHMX123jNj24VXSx+8RV230KW+gx
LWng7D2cUA5oSwPV4KbaOL5rs5VygMCeKQ9yJV3O1lBjLbKDGb/ywvI+W7U+8pAwgwRaQBNWR1UU
3dEew3Fj2F9lx0V2AeqEHEr2WrFpXLxi1EJrUldXQOWnnK0nQ2vxpO8NL/sxUUN/n3iNke4yaN7n
bjILe6eldBT8YEhqHaR7hNGsizSur6H6jSojtAU0zATWZLu5VMKX2/twJRj8ejvK5jefZpkJaVYa
DZU3IHTVFDoOxGbmxdOzbaDMkWPb2DVbAWFtQMI4bUYe1oTWxc0Mgq2iqI6ylupUYP1Jo7OHJqvi
+1wgiLC/PbuVHcDhok4htwBbfrEDutFt3Yjr3g+CxPrcNvansprzJxdHYX+s++oY1+FWBrByaaBz
R6b3q/rNhr/cdRONSjOtnNqfSgV7mCRrHfzE1Qz9WbsePtfe8B+UwaEkQyOXDwVZCrgcEXdkcxYi
byhkRUMKfyKZxTlyR5q4aeyhlzZrSvTkhOaQ3w9zbSrJrmh0/fvttV75sLC8Ecimzy1z6sVax3Qf
grypa1/LARhPTmPslNAhjkUY2h1vj7W2xsjx0ARH/4QUb7GJvIyCAMe59qOk6d+HWjZ9StU+3zG0
eyrmKtqo5K3sI6iT+ESguEQasFShdUxKHWBQeBFmWv0OuT+cQkc1iUbkLUXytq4CMjy377fINysZ
gVSsgWhIIo0O2eL2NDItsfSW1lgM+uYQoQnhay6P49urufLlkJakfE1vwUDOdBGeY9WLHS+tWj9L
uxKKuTndJ7i+7yMvrV+/kHS+aCKQU8kxFxOay0nkvdEJ3yusut6FKcCutAzd96zAC5wi5wjDITy8
en4e1o7QtOgvonq2mB+AabXUXZSYg6KZn/sJl1ukQhWwgFqyEftXNiYSIVIp619X+2IoN02R868r
UrhORH8Ped4ctERVH6EAOe+LUt8iA6+NR7eB553MIqicXx79LiuaBslr4dej6YgDF2syn1lj74GU
Sv8wtp21Fd+uCWE0HyCfQTyGLUWLdDFHiJFx1k89RTo9Q+5gcBB5OA7UwfNkF/damfh1qxqftNiZ
0zutp6h7DKdanMJeJdE0azUwEOsqLf1HY41OcwpVK3lxA6uZjjkaluQDQ5Pk72bOoxSMMILnsC3C
vyJRCezgFK8Evzm7n7PSzfO9FxR6eHIzGoEbaePVmeckcIODJAJnTvV5EVV5uo2dFTdME9zLu4Qr
yh+NRt1llTmfE6v/yTp8ur1Rr4eEkE9ZQqq7wUVZKqJEMwjItCgtv05at38AlMTzzczwrt9RI2jm
o5KS5tx3QHm2MsOrSEP3lN4LT1duEBppi+jdJrjcTVNo+W2CxsQhlE73ccAGeO1ZlOMQSHkP0GjH
A+Nyw7ZugIdCjQ0NyibDtJuQEt8PSmY8TqOb/7i9nFeHg7FgvIBIlGRebymugk5H4XTos/uJEQQn
16icL01jPHdKFBzKvOMafPV4MtMEA8x7UaVUezk33ckbTC1ZQwpKudLtajvw/o6iuMd8O2MLf/CM
At2D24NePY8lBpfWPt1nELJXlQ6MqhsNcygGVUO00dWk9ecqyf2miTt/Aq6zt/AaequHxpZDjNwS
F2kuI8NEkXw0NhzKwZfTLXEY7to4sf02qpVPfQhQ7ZwgnbHXw2rTjPJXqrYcjW+JnCmpFftzsbit
3mUqfvDQTjx0WXetiMzHGoPyYUfWkbxTXUiOu0APdZ7ntY7MtRUlyluttNz3mMnkf+t1jvQBI+aG
D0dmliDPoovu0qQh7fWwDntS00hDpiKIxvsugTS104UKXNIJRJnsVAUhvj3fL/lml+n09fZXvK48
0/BQbeA+1M0ktGzxRjUji4QNjzS/CmP1EaqAPuy80cpLfmaTNLthdDvrwNOueuisBq1MZ7KaZKeM
sSPwJTGc/Hz7F11Xl+QvklR4qlk8VZdNdbU1o4byZIlsmBkPBz5q2h5jI5yVAyqMOg2PeeZNUrQg
E3b4w2cvJu8d5CFD7PP2c6La7b7Bq73ZqWDgi52NKHfpz6NqqscYGkK6j9skeS5qNUMz3bCnr9S7
rWonUKtPDyUmJx8n3UEFK0tN3DEwaBZ38Tx4MTYDlga5B6L+z9tzvt7RCHcgoQ5/FUkWKtGXO3rK
ahhXU1H5sP/s/VTq2bnJBXiHedjqdF3HJhhItHN4CtHKv+Ks1g28kBBFEl93m+5r1Js2BC5bw5gH
bb+dymNwI06s7jC6XLwRZKqAIMvl5PCkC3OJgvV1kQwHbngwslmTHkiM4HT2ReMrtavuomS2DjMA
jnMxBcE+csr4X4Cv/77wmm9/ec//LKupidF7X/zj/7ytXooPonl5EU/fq/8l/+r/+1cv/+L/PMU/
m7It/xbLf+viL/Hf//f4/nfx/eIfDoWIxfSue2mm9y8YTotfA4Qvpfw3/3//8L9efv1XPk7Vyz//
+Fl2hZD/tTAuiz/+/Ud3f/3zD3lh//fv//l//9mb7zl/7X93LXST78u/8PK9FfxV5x8apRkc1H41
dGWreXiRf+D9g4jAhUztDASBfDH/8V9F2Yjon3+Y3j/kYwuzIABIqH/LmNkiLSD/yP4HoCiOEjkh
x5gP/sf//V3P/4qq//oiLMO///m/ii5/LuHwt//8A2POy/yAs0DMlS8f8K5SwmHJY0rCWCDAOiZ7
1UP5ru3IvLLpMA7OlyCMnKPh1Pde055U42RU6hnXYHEwx29OnHSk2fjdZVoRfQQ92U07munppyEp
D0pd76dw3A0RJ50jHkXWSeIpvZyanBZbNnJeFcJw+niM44/tZJi+Zoq7nsPfmAYBJQp3moh3btjf
dZ4LV+2LaK3y0fB+kBXfT7q7w6o23SFflQINiulHpLRh7tPord55d6PNew0bt6ei0PciHd+3Ou6G
5mdFg9SJ3GumgNDPZ97T6vzWtNNsbyTxZ+ze6j32qPvJUQ5K8zQo3q7BdzFPk3twyV9HbRC7pElP
tVYdayXZN0W+M9vgC++Os56KaDcm3SHGLqAJv0nJ+Gi416pvgty2it0vdnogjO4642tX/FVV2q4Y
P/dKp/tTqhtnx8ulbhMNULu9bzr1U53lp6IdPnWp+RNVzGqHkfCncr7XJ9ePPXyi3FQ8ZlizGElR
7hVjfPBS5ez0+H9q3rEz4esMejPvvSQ6m8N7Ywzuh6gY/3RqHHfdj4731qlJBxWksLpc24/l+LZJ
IsAsWt6d0oLSAh5O7+rEPjaRelYM54QI76M6fov6xHuXUSb5s6zc+qOmxB0mCeWfQug7pRHfwI4f
WlX9oolql6n1V92s7kVa7srmQxK1+xwW7W4OhwzTORGidGFmu6Apz1mpHxzvx+wqT2k7P4iMfmU1
VoeWhgTPTddPJ+OuD5CId+v4z0aqAfEIm3eJ2hxUt3xuAGIPZlL/mOtueHGr/0PRdS3HimvRL6IK
RBC8kjp32+3sF8o+HguBBBJR6Otn+e3W3DPBBqS9V3yDFw07xvY1IO+QVfHD3IiHARH3Qj9irEyd
akgdUeWJb1gupeozqSjuXSrtmVjwJUPwjBF0fDVz97KJdkyN7CRE0FtT6qZCBYjrihRKoJ3xvQwj
Y067JQu7FxiMi9W7gH98JJE6RZWzZNL22RQj4qdJrpXnYrBh+TjzvWzCR5VUr32PX+mm07Y9Qu+W
ji06epNot/byUGH3ithFRYcKtTy+dFO3DvYG8wTDIDoQ+YKWgCykPw2TWQ/unMrbKOs+9VUeh6cQ
tBg2uhOJelCu4zOpkycu/ll2YlvzgpkDf/QS+e2MGMYASspPK7+T8TEKmqNfz7npdzNANtjRsNGf
IOJJzdzjv9/bTqszfXsVTV0D5D2oHyuCv+7LFCbmKoO6Fw+5SzcHhXGav+jNfRhs87ax+OraoLRE
wAOR+VvipTVMMzGSOOJOnBNuU52oZx2xR0UPvhEHyBQImsm9vRxRpMNMrFPSaJWShc2p8s3eGZ1f
DEv8FMbNg9cOF1/Pvyvnn3KY68JuzXvPLN3VtVvoxb8mpJnS2eEa6opw++dZzd6tUvHjKvpuJypg
Mi7OjaLzvec6WJajBdZ4kzaZy0F3GC59D58W6sSRpw6XdJcMD2QMnwYf/rwYHs9k2DWi6X5bu4Wv
gq4IVplZkGpSPYdAh7sEqbMmU3y8t4yX4VgfmQtfYe1cZvjuhtimIKY+7YK8gklGiMIi354Y9qKa
TsPmPFVTjHam5iOQa4Y5YyqgsWZlJ8Y5c+LNK9iMBKvACaA4ZgXTX5WZU9Z3NOsXcuv831XLfG0i
8z4Hp97aTMBz/Bb7EyuWiKG0oFpNCmLSIakdtmTbm3Yr3CpGRR4dOpVK636uc0vP3lBjhugQ8I4Q
1amgrZvsxg6vqY7pnLZj6OSjvrXNuOUNC1yWVn8OKF+/SxI/197goprIQbyrtu6/RaMGPOkFSpOt
3ooopIXWb4Tq94aKEHP7+yCPzpDEd81/IIzC9ywAvWrkpeIja/YLPg60V3VR7tAbd4/BxNI52U3+
P8TDTwyfhsIJqU/oaztItnxGjazzKq72gvnHdkTHIF5DBTDe+l8c3pSa/YlwkNAdB2kLrBVxbxkq
JC9i5QjJsSBXIR53t3f4WCBJdT5c2+QUZUDpKIN2F1oEKQrao3YtXu9eFRfNOpxJbM9KNncknj4B
I2A8c0UvTug8v1LFPwFColZhNucYP94yCMzdT5ycsf3NUZXiJSGuzW38GAfsQ3Kes7VDoWacz+M5
CJ40zleN3OjaZZ8B9kTSLigSbXesNxly4W5JhK7t/jAOsPa8V5P+dEZ81Pq4+BRqDJ3OKFNZPFok
UuQ1HfLWYVe9IO26dy6hER8cWYKRfpFieI8V1PM4BU+QbSPcm/lbgbwgaLgqrFIqEmWdTPSKWB/g
GwPUctgfUotc+XRcl7Ozto8E/+5DYJG8JRmze4UYf0mvHVt3tE4yjJxXEcRpv+Apb8lPsA0l0ySP
4yFOm3BiWS3Ebl74CfnNhxkgNFbSvzeWZmG/LIekGwHHC7jxVNB+9OCVq7X7DoQ6mQHyolVWOYh0
tFbRs2PRRY7Oh6e588q6jX+IaaOcsOBnipK3CQXC+PGmY4AvHz4UYlMrB5RQEs85VU5QpbBOjGnS
xRmC4nGVfJjIwYFnrF/IsUmDVbzDs2oO0PPgWyQxEGXHNqnED+Muz9o0hx4Rc9nkwNVJk6Khw3vo
y2ckqj562nqlnlRZ6ypBELfeMmUF3wU4qurJltjryrZPssn6JxWZskIXlN9kyKfKYAd4naIFrd9/
UkWl57/qNoTYEEwmti/a2PtL2r7NzQGqFuy+K3F3muK3o7c06tpjR5e9aGlaBeuJdztMB/3s8wMu
MQJ2ryobQWGbgLLW8Fs/kHR2nf8Wf0hVQvNk44+e1E/Kl4+bM99IZO5OjdZ3v5IfPnKjxBw9tXr6
cN1fKf3d3P96m39cx5PHvlg4Z7WPGEd0IBln3VMtdu004EQ4o5MrZd2lVpcl/qzI0V1ekQGJjrMg
47JY1THc3rqkK7S77dtmn1icsl6HhFOovZJXH/tovH6NMi7CwZSkvXL8jYthGR4nnl0A71H4DPlE
1vVmv3o1rgv5iXDwJpvcjrwNIsxJhVXRjxGyGKdhbLY9WWHuwLB98qzIYMwFiDA/NWscgeGt075q
ft0Yn9LcnsDNnHkf9ykdlmtTH0Abnwz8ml0k3StaanM+B/+GWaPRyA2KuOn33uSUrs9w6qo9cJEu
IwAoddh5+IQfoxZh1bH57pTerxaBjMPiZHAmHlGMdBBMpL1rTRlG/UvcjBD06bs3XsiA16AmjzP/
pW6bWyyISe8ex5ocfds9AJvhiDyK6xSVlTjn51fNPMwfU1HxyoMGpCq6cC0VT16DZThwjE5XR3Al
YdfxsrHFwRmEjot3v2oLxNuZKI02nbmmTw2eBUpA4hJy2VSORz+8zNK4OHR8lFTalx7xsCmA/YzV
M70ngPP20bZiqWjIQ69NnC7yEVkS3xFEmnli8Ewi059449xFl3yabSrAgN3I4N2mrT2s/U+IuHX0
nnBMl0F/FMCZCW5bJJk8zfalCxgqDvEL7ceD3yZ5bYmPCNr4AsfZ0RuG1wkAME+2t7BeX1tKLoJ7
J9wT2Yr+iaZ3T9p3c07qC+n7PXEIUhTtfDIjoDgVLCvObIM0Tir/DHNlXTcEBzFRhWrqk46QkRAg
DNtGW6oHL5P9/AxJ5D6B2hKrzvOGX7mzynwEOpU0tjsvHYnzcYJ0J1qml1gazLoz5OxrY3dNgHRg
F3ikaqavkWMLWGf3H0bX4SPqcP63xnOvTALEWfjS7fiI7tdlhtcO9XkkyiOv9YbMoWRLHUefaKX4
npFtpxXkzH/ZZgdAGDmfqid4/9mDMH++Q8Ryvgx2+KP9ernSm7OZ9mYs4lAjT7llsHQyT4DyQN8b
YJbeVd6C/ydCbQgSu+iMHBscfaqoO+cNTu/qwSFY9hafpMJOptwq/2AHX+3pHD4bx7nGsU7wwkPk
lSlYw8vBQXo/lNwL0jLtvo+x+PXLXMToWnxDgAqqdTtafaLX4KFxISkmISZ2j7S3DRmpcNq240HA
ZJGqtsdxgF5m1fdHaCbuYDPdtO/Vtea9yrque4DQHWkS3Q9vwkIME8mhz/ULDWQra2T35UXAtnjD
xh8vtOM+FrHIgPhnK8fopn3fZittnF3cO+N5okGXRSMYYuQ4ZJrPyTmCnj8dmJPGxnWO4RI8E0fU
ORyzfSawaaFIPqeGfC1k9EsUSOo9DxCLueo1Se0YyZQug4+qcLpT3oDDTzXZ5qouHRMb4yGVqhu8
NLK3SbcHTofH0U1uEuNfzSvIEZYfanW6BnZOo4Ehg5n8B+T63NnoRmeNWRMfCyonMiIxPU5QJKNq
kUeZXbv6hjneyTmW3d004bFVtkOBcSjHcht8knnhhggqd/xUA3lfB+/uK7LfRorsO42IqO5m8Gaf
Wv6rg/hjcOf9mtDfjkOy0bX/DUsIrWD1FdNkT+S/OHllq/cKecXTIIJn+NvqI/JU/jk0+gqH8bOX
4wd15jv38dM7AbnJehDFYKMvxfApIJsQXWIYmc10GInK/V6nnP8gTXc7obeV5zF8cSmEQ9FfzmyU
btB4922DXy8GiWa2b4MbsrJ3OKb2TeRNrK6O41hYsR6JMvXeF5/KQzsPcxe01YTTrac6KkJk/oEc
HC9O6IRXdAbJTMZ9CdMzqknc+4jrIxDtkRh1lHz+rk23pkhGVDhkIkRnigSHHlALpCH2jL2Jrn7q
O3GtwvGqSJuHAsOUsj8Ln1MfF29WD16V6rbONcJSUxNhaNvWYkMcGPDHHbbyu1BLObUwzG90+1qd
ZT/b0TnTmP1yjDkea05CLw+du/wksHrlfdBg6acM32P3HltaulGtMoQrYGjvim6I38Hd4RfkxlPa
/UWoEaRiUJKzxvvkzfTA62of2ihFEmGNq1EXAprEAvIGLKsIOSIWWYvJbhhDvPnesfP8k7vOQJDn
l5BIJ0V98q4ytFxiJMQhGZcjYoMijD3EKJkmOKnaaNsPk0mhdvCBopA32zAo9gPAG96INVulwzod
6jnCKEW/At7vZTweZ46bcFKH2QekYSpHgBBodbol4swwom5L5T0MQ30N+ZpNvvMKXHDJegeWYB1C
0pTWGFv3bFTzmfZbjVHUHBaxjdham2l6w0Q0nxEr8C/AXTc5NvdWjH4wtQNNW1h4XZCRz7CJG+9Q
I2D3utK/4QTxLtGaWhWbR+R9CgZrWbQ+NiPgYaAZT75WDf6Hv71PihxX1QKUgrI6RUQusnub8VtH
YZGYn8YEOQTIzzU314X7//VdMOHEXPWV+cpRWRgM2wurorUFICUBNGncvEExb+424wIeWEkb3e8b
Z3TvuupO+M+essYdnxCLhzcBH0kxrQjjNb65Lf1ULOh67qdYpPjDN4En7yQyW3t9qV1etqis2blT
3OXIyIjyYPr7nVuRx6vOGB+LWtSvVdgXcQBYZl7D8BwCzLmi7sLNPKzIfrO9KxEfBrUFZRcgqwAE
UHCMxv4+zC0/z5vZCsq7ckW2yE5O5mh9XMqtoYjj7pr2WQ9qyOW2IFthrdvcUS14TkBBKZfmn+zH
IvTU9ADvb0n/UIqOBthE9utE82pZSk+6rHQr1uqCQzqcQSUYXXHIt28xAbDXYBfAef2BkjGZshXz
yxTJ3RD+VZGKabvOEJG8bJJvXw7Iut+2A9w5X7V09pAh/fPJxHcMvXPpDA0kTGJYtnCYHoWC/MuJ
jot4DT3s0T1qxdTSpuCDnmZaZ+5k9qhziHaLfxhN8OtzYB9QxRYy5I+m70qYuculYljIEm0v9aze
HN89SGe4r/iI00XX99FdqpRV4e9UD7u/GcWP1qJyz3VzQnxg3kdBFoTjzhvEc+z/86clE1wUk/Dv
SYdsK8gIL3Ref8iqcYvq/gC7/IlTKfbEVvcm0Bd0tu5cA2hqW/BXlwmvvvj7vdSC3wfpXiRNTOmy
JUgd7fM3UX2MjTmT6Z7Iu4aGnK0hxAHWuwGYikIGnFPsVGPClFLtfdoRfdhjE3bF4ja50uIajObC
q2/lP3FLx7S1wOQG/31TxRC+E+BywPQMEqXjpbly42QW15Iz1SgORhZHoMcFs4h9B+hxRNjT3vMA
gcBLeKQ9rj/hYRnw9NNSgUEOePjhuHKGjDZq0wgTOoD6NG7BOqowbaboczMhciCipIgGwjNvkhTI
ij414fOI/jAoIEoI3/IZYELH+En03jGOgPZwIECj2+yZu2XOHxcpUTKOsPsDw9qzJXC5rsuWTlv8
Zirwg2EVp6sTSKzSfYpkQJ1208fo3Eag0htLYwVpIW6eLTQ7DOBpNDZ5QC3OI1uhRs1lZn2v2aN0
PvuJFGsH4Txlv38fWLSozO30zhnc90ngLB7XFnD9Bi/Kk6HxcaThAQbK1Al51iy7JXlr8f6gGudx
lv1nC5F+tkB5T5Q4JEhkn9fpqcdxUW3PTVTlvQ2zFb/7xkyXZQl22v07oJNdZ/4ZT3yOSQ2z2XsE
YGJeynWL/2uw5TgAQNtZ5tLWWbS5u4jOR0T3lLUsurloyVNt/iPyS8Tvm1jSqv6ZYnlKhqXwZpJF
7cfIX4BquJLvFFBoiOcgfl+vowjLEfkD3POuQeKU7QKaOezGk2S/6DBCFri8DJVJkeO2i2fk1G3b
kNY6yNHlmdU6yTw3TivVxKVTv9Hoz3UA9AbLxJHUnzXxD52QB2d5EB5Q5DaaQS0Ge+60qQ6jh7B7
iv0vMUOOu9XF0pO7FFjqIXPbzWSZ0mBobyNvTxX2trTp/MKLxJ8cJe8sUGrtzI+RXb9lwH56Dzeh
GdWDiAnAm+AhRLCMxamnO36AlATkhKy74+CSN+XVaaTf9HLtwIRU66vn81KxXwM+QbfZQN669bZO
YZrI136DxRLzcxBZ+YAEdPe4Bt0Bbo52AR1hxmgXmakQbXwM+HJ2B0Td9Sxf/HduQduq9VmQTwHB
R7PQ+zIGuwbV0JGpc686sfAj4DHqGZYGvAt9QdDEmm6rOHdjs+NanPrpViVz/+zxGpiTs9d/Dsze
YFNMclo98aY6QbyXdcbZ+WQrm5AVtl3RrEVw8cfo8nnQNYWtr8JFeF+D5262aEog8hLxgk2fMzlu
AHyngzPX2L+nrF2bbHGP4Hm84YxdKvBOUl0Q9ZU2ACjrYxsf4Gk/OOzYYUKum6LFsMiLrnsV9iYi
WYbup4NrvDmr/mgY3TeYIWrzHCzNBRYg4W64RCq8O8dE+SlvWR5DNinwyvythoHT77n9qXyTo0Xi
USDAU5u3ONgyBm3DIsYLMGZU/AJ6tlcvxBq5+qXbsQckPxTC83eNv68Dfh30JWzBYvWtydAhlXOg
azyGRz4kB6rDm8bAVL3hCkgr2hWuPoXdKRSXyH0dnT06uytT+txLe/Wf6V79EcRXwQnuQEXvWuKP
ev2l4oBEQJKLJSpRnlvDifsKNUoxcZAdi+SpDkgR292m/H2/KvTbzyB4rgPBe8t2UMJ++M2jRcpI
h25mCtC8Ueeu28V8zgARTz4OFo5jipRBYvPAeN+ejZ9q2rF0kA/wLRKQFaBA4jCFIefkEAjbmZQg
AiHkX0STpHVC3zbE0Ba9nfctVjCMUEXb2wNUninYAqjv0WKJh+jWV2UqgW/DpUVNePu81DHBkgAz
/wJcJKwPVSW8VLuxPATbiAVNnJUH0FbM5xGdsPvOUbepRq5j1H/6DhbcaX6DClq/wbzcHROSYCz0
WnXZkgHRze/WtXANj+M/WMTPg7SZP7dAe+YMoq8irvPJjUvp3NpqSv9A8mTbdgN1cApHqdpulYsf
eftErBc24SCbdc9fgsAFxLEPgtnZm3FnyMbTDaztH+T7jLDoTNsxLGTDCzmDVlPnTWPg7wqZvG7e
q26uPqlSjOipdXTR4/3cfFFW5Cz95cEb/62+c+D9cCDxVzLxewMUlvCHykU1Ah0KatGXN+tyAJIM
d2gtDttc1NU7WU9d+ASU+zqgCvsUTWhjDRHGGLoAoRCD/GRFg0qHyf9IUPYjko94UWcV+XmiwLL9
NRFQHeMokYdGwOKz+T8d+w4AHuczcMoEEmBkLVBeatpdgRf4wKKUydpgOUNseEcXI8+6NdzLcGxv
XTW0H5GtorLdyAO+ralowJMUKIuKgUgkzgf2bHxOFCzQOH+0tsvq1pa+8B+ZrJHiFPH/qlGnoyCX
ZGH2yE1XIPFwr0d0paP7bs9iR+VNgzdZQ8mXAg7NnY3uF+okIJZbMLyD8907ybWz4HEdN7iKNolP
MZ+W58UGX5GLL7xLzN0DOmSS4Xee9AHlXE66tWwC7QXEPwE8mQ0TOBFjHpOkcb+m0In2o53jY4QV
hdoJlXhfG6h2qCw9A6gIEAtbInlA689lnH1deJRFeVcxA0yw1o9OWN3tjO1jDuuXBEqxDEikyupK
uX/ZbWzfSM9//GtfS/wa4/UN2ZJ4t5x1TSX3v5LacsCoDMlIoD9uGudRGk/buu9JABqdubx6w2KY
4BVK7Knx2LSL18Q5Sg0/ToGGmrakgN7zQA57Rc0bM3gaeoWnPxje1jXeO3X4BQ9PCQs0iOyAvDLX
YgUj5SjWtCX2Fi36AIa4hKmxHMb6oIh7RsjHldbIJ26cKO2JMcfGuqmak/pskFOcC+vAYY436YFG
28nrUTMAjx5jh64NBTyCFLldSyPEG5lV0BQEKMluHANS5y5pEAmgpU8cnCfsmbezIikda4CXbY1/
b95szW6NRDEqfzo6PtrrwOL4p796t2IE6wCMdmohrqlixOFVFfzNo9vdUcvX3XsPBGmyVfSmGNE7
hAhMRQvd9wsd1aVdpV9g1YRHna5D6insNotCDJnsAVXY2p2eNFCXAoi+97AKt2aZ2aJp71sBrno2
0kI1Qfj2qFHyUadIofJKGH/qPcTTMbrqvae2Uv/mePbaK+p+fYANrPc/Vkn17/IH8jLirRmCA1HA
0urh13K3ReCOnf/DN7jgIvHnm+0HWvjtAHRFNiCDlaMvEn8flAzbgrXKoiYVCwwLlhQEBRw5MeAK
tY2pqAV5GCL6uiSAyAJVwXFetWU9d/4HKHcQ072ab0jBcYoA/YDp2K1e7ipXlKHlyTtra8y5Ylo/
UYP5X93pYNqjPic863H1vwYG0ptB7/Cf6poVNcGoaUZOIjQnq7NPqkl2aWI1kLaons8BPv396gbd
OXIAOvXVHs9iwtlowmOnh/+mxVO3MKmxOYKOxH1raKZwNQHrcZYAc93qHmoHc5k7rvMV5oTwfekS
3WceAsR+XSR0QNXnOsuOiKEE7LGGBW/6v2RIJGmr2gHuW9V6pCkDn4U9WGzivyGg7dM8Veq+dGYE
gWL7nK/2c6o6WbpIHf0vaXoOOxnAIlCxi/JxG/OueRxnRlPHYnRDUEmCh5xgu1viFoOBRF+eXsmH
183kBlk2+Ziw1xxUG8oLgVFkR4aQXCX2B0w4ChNVv6GFL/cbz4NeRge4FdcK/KdAJhG+a68/N00C
eBDdpjulDS+CuBvw3AYQKlWrol3nXtp4c8AkmiD+UeEiCzDaLowrULfc3L5LvpGu7e0a69BiUUN4
qRCGWrqYD45AqDFE4S69jYtj3uhiNkTXk+hh9LaxjMTSAaxUYXSCxDe5xq1PYXKboITxsVL4iQNM
x+hVY52Ilm+xsnDYccfBzlIJdEj5Q+cehzEOUDnEvLs3MdT6KZ/2RZWAzsUCtqHd2uljqC4mEH3+
NF4gCYFvue839jADAC7mwFse2sjg55tiB6y0R2GVhVzrEnpgg5nfcsBTHKtci3Kd1mchyxzlvsVV
ZYdSS272gRTx59JObMlclDrAMOdy5w7XnswpdX7cShrADFv1IxEBD2soSCeUvHkFh5yqA0RRJdeE
ATUZBFJnpobGeCw8PHhj+GAqLf+M4B4vKtUyQBuRh02xp94b6pH9BwA8yQBdkRLeNWrb2UGsegUL
GND+rIWIpHCcuPHwzZL+DGwD+Dc08DkNwhz9oE7ub038SBXbdgbaxZM7NEvRr5AMMRpRBI4N070S
hj8q7BcaSulrg0ESoo+1+uVq2KDi1Sy+qJ4j2E5tu7rtMq9Dnu1MfRC5lQVKrJDLyRfF3teWBsdm
Dd/WvtO3YOrMAyGTxXFN/AI/FsHvuqr2AJGmk24r7/3vKCzDBDsUQR7jy+oueAh4J+6sJeFuG9Dl
tBiOtyhAgH0Q9NtzNEdAXYz0ihjRhjkHPvHoDmR+BFKlHFDvKJFHJMiSRHm9NgOFLyEIVS4m+VKD
SajiNUglZOCnqt2mY7wiqlBp5uQGWVT/BbwBSxPGU9krsL74hkCq6ACvB4Si20+z1tsFgNx3P4Mx
H2OFcKcFTPLUAo4RxnZX2idYn5oR4z2aaYNDPbQu2lwIXuHV320JlDNjEh8o7YH4xxRZlK4+oo9B
PqoumC8gLYPS02a7+Nu4FUhJxjfWDF2OfKHojn6f6ELidb5tS2j2stfta9zDaA32lgQzZApmvvpg
SXRacbfCvLO0D2YyvEQ4WJtOpL5vcvBvG57tnGI48QvQSXQvavOKfnjxCD/LfF4CWr31DhryQq99
94AuZNJBBYc1pt8PvSyTJVhLb4GQu8LU+JKE8zvCeuJCrX/gaL+J+TVe/ZqmvWaRSXU0AU6ydFL7
QZswC01LLk0TgPlH91+J8Qc8kgArAQdyVVgQpDc4FCDL+usVA5N8Mu3qX0cdDdnQ2k8APcBn+tV8
V5XvQihroL1YI+Tkwt1aGOTWL+kEJh0bw1bBMGwkAE8HiRlykD1kGR3lBUVIUo6BYcKlgUGka0dV
bvNykEDzRDrBAQLw5ZMg6THAgY1ybZw4pspZn7RfXodHBzX7dPQlzFRpy//0F9qsCjIvaE4mLav/
OubF5w2wn4a2Jrc+bBu6Ebmb9DRD5oJ7xAva7hOy0m/ZJhBngpS8QcQB+40a6E7YOgLL4xHn6pIa
P3ff7ivEbQOBYSY6uOsCEsj4DKvzNlU3vG3Yy/moBbROFb9PEDZixIyXvmgU4XvU/EB15q5w5ohh
3Gso67Y05gseC0Nj4pKPMDVH8BhLcyPtjOIEtDOQK3UFsPW1M4eGVA0kn2i4yAI6Nm8KOwI0X6iT
zpXHDNxUmt8CYaOsjxasZG1tRqAWiTlC/wpGp8Y/DxU8oV28cxwr/dAGW/U9GopfXR/N7m0Tjv7Z
pt7+tkL0x8S6W1tQ5oAp8BGrhqfIPqHACG8OTvKSAIA6kmXhSNhMwvrR2TqUITNvOq0zYPK1nry9
Ncv4MTHLcpagH87zhbons+YXYFh9IVeCKbo2HwL7A77E3gFgCEdG/IwAVfsr2kZekqpayl7YRKaE
OBzLHoU13oXyz/ZmKDaEh9yRjv4ngK83mw9WQ8cq13i4GZbsTdPKTOFKOkRx5x0RDJZAimS6ix5V
l/Nm226mh5xn4PSOUD6/RPZG81HHrY6yEGvraXYgCHdMVAywN3xqNF89j1MCeVbTg3KlZnp1R7xU
qeHuAIBuoki4BavUrI9IgXsHAg8xgrsNV6Ebfzd1ZL4ZaNdlzluavAzRrPZ9JNbdIj1dOP08PvrO
38VgFoFbiEqcpJO10LLFHeRLdouvtoPoCt+Mc659L/ge0KVyqX3CcH8yDZq9A4wXgxpKK2bXR9s0
I55d5FoIfKKmywzCQIo2bLw3HCbfM1jFA2jhJA0ALRTr6mxoEzTNBdXu+EYq1uBbWEO7fkXJljzG
7CIqUB/1KQkfKlnLY8T+Z+9MliNHki37RUjBZBi2Dp8nzmQwNhAGg8RgmAHDYF/fx7OyX1emSMnr
t+pNi+SmJCuCTLjDTPXqvUeT7ndZOdxO8bmVeoeevfK9gRKgi/UWsgYXiTZOZE/W2lUVA5eTGHEd
dsOKeBeW2vLkVuw+H7pQ0E7GeualZ8VGxxwo9vcUKOKTmYT7zs0R7/AqFhnDEl98suIzflVlle4L
hAym54zo51XRmQaFPZkbv4EcxBrEql6ZbttFdpDuSqvbJzJ7NZH/VBRoK7kPnKPvdvsuRl5vOpZY
F3WnD4WPeJ8l3box3ZPUfRYpkawMqc9xoF6Nmn/jkG0t2J03iuXrT9P7X/b7v7nL/8vT/0/7/3Nd
8s8/Hf1/SwH8R9//3/5fu6/6Zq7v//lX3X6bf//pf/12/y/DATY5yf8cDlh9FUmmyn8PB9z+wL/C
Ad4fGPkhR3sw0cw/bf7/ygbYfwgXWBUil32jZWH1/69sgLD+YE0Aq1WAjf+50NP+P9mA8A8wGKzY
AhljE/kHG/c/yAb8PbPo/xk9AK8Rgk67JUv+GSsx3Xwu2tITKym4zLHR0YyqN1W4p3jshq2t/ztO
1e0x/Fvu7K+f6OFWukXt2GL8jyALi1TqKYfYx31ov7iWxIyJrmzkz4xZn+yQGq1RxLgm5y1U4tN0
usc8a34tZcuWXMPZdkp8pdTIcsB00fY/amehU8fWunH74L/hdfLx/OOXtWCOsJKO7PEtFI/B8O+p
G7UwWkXstblTJ0S+smAznNdKfCR4D1Z8phVVZ5rvIUTZzyzx1Q8yk7su7Sa6IP2y1PAhiqRiFujE
WYSxivOOnBhtvN1fCyd9Fxl+WxxRS9Q7rfOTycQD4QgGThpzt8K7pYO7JAuGTSudbT/NLvYt39mM
KhlfKqSatfBLeps429sm4GE4mMuv2WbFAxUafc/NxmpYnAdWZdBv5XgcEf3J16E6dk670yGj7M6e
k/PUwKwwqZujzq9/liwVWI8afNmqT60CabMP1ikH80M7jMZDEifeNgSwsw0rxGF1a55b7btRocxN
aAxXYNzBNi4pnDBgL85XLA351eM+2KrEmNdsLmWiCwDPpNNCgcye+qDDVVpWb+nghgfWd/3QbvMk
cJjX3NlRP+OqkFTeO+xRcue3Wp/J/4aHfIpfrTkZcahzzEI6c1dmyAHILgdmL10GJ6RuewxrxjEc
25cETv+jHptpU+qx2ljGSBJhKuxfoavyXbw4Oz6/cN/WtbpLzDaNaEzFJaNIL9P895QZ5X0RxtlZ
VKZiWxmC2i6j+V/JMpU7hls7zACOXA+tKQ7wi4PbBtHYPQXsBMewqtOn1sZ1Xsd9B3sJpZ2+Ax5h
jAsc/Yo30H3JZMl0RYaHUNsf+M7LtVVbOlrQFSNtE6+2CuceyaTbsKS0Wt/ye6ssBXQnDCZHo6xR
f5tbRySZW6aFwnqyjARjgvgbPGLyG3nuo18A4YE7KPMo89Jh33hl/aAJIazLxJoj/FW0j4FVr1uM
U1Fiufm6G9NkC6fjk8Vz2YcdGK8TjMw7h6nWWadWv7MbwzmleDxZlVD8aL3efJLEg3Er++g0iQDm
1TiJe+kUhS6Ma7oAkadTVPkN46y4uQKsa362M9cqnXe6qsi7IX768mBkFEPGYhGt6TBwdI13l+aW
8zxkfs7DEeWh7PA+NW2dX+MYQ60sQvHLv2GLjXYRkclG3q07p/e1YE+5LyqOG8KkqGZ58tKa8yNu
ypwXNIGHPyxkVOJ9lmLEaryOfeDW0K/jrik2OEn2XVfOm4DO6LFw8ZgK1YidXbn11TBD/U7ecXpX
OnYfWMDVbdgGwQxlGdN4Z+OjXNGD9lWvTp3H5LEUcNzQV13FSCrAOePHu0GR41o5hvpVUMV6IF2i
piD4MqQ1zcRyySb/xUVDd53ePYfV5O/6OlAbIW/DCAIPw8PI6riI8cXWAdW0Mz2crNPkQ2pwLLtn
D6SbraWa29/jjKSddK73Hsf9a7kM2X5JKwznLEOjhm1wgyUTcR+3Uh/aLpurJQN373feW+7Y+Qst
W//QOyq+1r2VXDiCMpIHvbWRSVBteuhxd9UQ1rQkKPXEzoKfi1ExDOS7+tC0DSOCrCru7VyOkV+n
bRR7YkGilTjyssqK7Lj5QOXrd3VeD99oadbqRnG8E25jMrH3FVbNoYZwlv5cyplnqYbHYTGtXdoL
91SK0Sf6Yd4NyfRs2O7bLMxXwcDZo1Vvkoss2nQvXbSnyM5HC8+WOR9FYVvsvsNVWXBAfllzheuX
F3jfWDH2Eso1RIKqKUMMF3liHZBU+SaOKjv5TI2WtY+3Yu/4De91X44ujUDLrg+nQhnIDRSNNpaZ
oO1tm7umFWbKLdA2rB1u1Ls/dFa2LWLl4ixMcRNHVTyYz+xAnHmyXfVNmLPcs+vR2ZhEcfKzn1i7
wY8xuGXFb3tY7HXWBvXJbaZ6P7M7BenLj/1fwkrqrWNk8XoM2Qe9mgu0o3JwuiPimRVVhQdRo07E
JXDy5iHuCkl3xmaOZHaNQ0Lb7KwSZX/qjD2MGxGo+Ln3lcWAKx2tdb000zVu5/Q4AId/SHJlMQro
DlYQ5hIPeePA1IUIYZg1W8TSGYaE59BqlsJnW1uICDykIryvu5jity8LEtvTGsOZwNKLAcMJcROP
wJYvkuTUd1u7432HphJurYoKnLdmayqDJt7OmWLAvkIRq6ViykOqKzyrOP2eEMRe664PNwZ3/Mcw
+vXJVi4deIucerJT8sfXRnnNjoIcfa62iEXocizvmjx2fxkLftvYgSw5u+OT3VbxMV18xbTbcTcN
CtCmCdVXWibFlX1S9cbzJ+s20DiS65GbHIHlvmd+su1F+dbRmqM8ELblNqjT/ZJVZpQUzEyqOcgv
hWkmzFBHj2NimSpcW6H5UBs2k4PZwFkmb2xSp2lvn6Exv4sanVyYOlJFuA3L9i7tdXaVE764Ucbn
gBuISCQB5Ib8OU6ZkUtS5blcF10xPdG1NVtjyPCLBaPur3EoH4fSJdzV2TGI1tB5c6g7iCJU1Z0I
Wne/KAZwowSSmg8T7obBMFPGwX5Aft+xDtK14m/lE2xhE1h9Mno8mZbbdIyP8u+sD5wDSdD61FpF
+Aopspk4sqEAQm9US9sdzbwZZ3Z+YcCP2MSL2Oa4AQiUWbGNywGjV1Q9ephO8zXG2PnituiztveN
9u7iz6s1i4LL+X4RPZCuwup9Rq/JpbuRAILCDte9h/HLKHNyq3+Koo0goAcW+zqRwl8Xymh+6GyO
963G7Q0sPT6lc9ydk3HO3xIj09ue/GMkuf5O3TgP2D1CNW+DtsuPGBYaQidZfJqk138Z801wZcFO
vbFLiN1Tsng7R6Tdo4vxb2BXNttNkyeA2NVhRKCLNLtLdjAlsCISFUR3Z9ubg7a8Dzh+NioZWtZY
1PmptgznjlCCFwWD455ZLtwfq3AZdlr494x1GPPMNR6BQH4Jt423wkBO9FPInQGGEEUKbpUMOE+r
buEFtJZ6rZxpiaaxrfZjnllXay5w/YjsnLpMEqvOf56YuJI8YvLtjvbvqp7qY4/v0BOl89qgIzwk
o74pguCGzO53l8AK1TiS4xujX5qS8j3NH3ymKRv2ZKsHRlI9F5sOgis3af46Ki7P3klqTse2PQ0w
K3NzSs5VmHtfscOorJ87+zXLkvAtgDZIpbCEEXlS3H5NXnn3qV1N9xOhj2w1JthQNDssSGRMCp0u
y5uTCBEW6iz/4XcxxaNNvMtBiUI1LrqrxWLTTWIUOWd3fR9b5bPbk2C0rcpkxpCLnaPE0TaW7Imh
x6UtenwHdrcZfKM4Oxg28x4djPRQccgtbE1155F5NsetaHysS5jESj8LN8LnJhvT/LvplEaadX5L
5X2U8fC81M2Dphe7YLf5ZFj+QRYifa7DFO92YjNiKZ8bimwMxOmPwp0HDymdRAKJ/zXyXBaFRkE1
WfLlm/o+2cp2nA55FrcR5scmKgqh9lk8YLhblnJd57aM/HZu7nSpn7q6Crbk/UGb9zO5GOIIVebe
80nelNDu0gDpeESoxzNbcoOytaZZsZT1t+Fl2arpSXHd3BRLgK1ULil2SzPJo5YLDKscJmp0ezy+
Vd88e65Mz5JY7E7gi0mwa4ikHQ84JspLIXBSJU3dr7S6EfLI01GMBva9mRUupNnU3U7DiN8eDFpy
G8LkzRRsEeHE4zQ3v/Hi4Utfhp62ySe9k4+rWZCxmjwHk+VgXgECTauKYSnioP/Tb4x+P3fZfOeW
GWOHYtgmeaBPFUENHKIAyc8Lc5hqcmm4+k5EsjAIpfkW1h3OyNpzmZIY7rnpnPI+zVjWYQ23dZR5
MRwRJxV+MZYYvQ29YUZVps9yngO81vWbLqpfZquntdPS4AACLInK2+b4K5G32pfByJM9JKpe4fTi
izqLDg9VFyisF7Ub1Yhx6wWQJSZB18GfyGKKvWrDfYg/BMZFTabFVAzNWDna8NWjxdTx8J1IUwCH
sDmOs9qD4zEwjLdHtoZ2vfne9t9TMmNuLgMcvk02v0/TGN7N7Ar6RD7S6Fw1Y0IqJFahk0620G23
s6zLXSbcx770hggV8qGTrLruzKdiSJOjW99UYU0bOSz+U4Zjem8z1PoxV162a2nJ59J7GcKgRqkj
rVu0y9W8nXR+SOiFBUzzDpyK2pSlG5QRREZUZ0r9+hyW1iFYmiLKbZ/Rhl3/7pUun2Ryi89Xwty5
ibxDDvPW3CwaX5IgGlSqmL3R/GatCo/8Tu/e8losCbKhVd/RrNuPnT/fZvuVXpXz8ijYdrUNWB7+
XtuSLjlIPKZVktznwJTfzW+t5ixuvjYG9J2mX+L3G7fmdHtMAS9sg89lbWeAtiMCjbCuk/zYlLLc
8gUCcZLLXThTApvzebKLfNvTh0d+/BguUl6mCr5gEWK8gHv2UvvF3k0GPvTY0+dM07lqM8Trzbmo
R8N9curUeKXmZvgCbeVATj3+9IkERB6+rCOIIcBBsn/rpDr6EiNaU6dL5Ie1s67pz9eGmJpj7qH1
R67TmC89s7gdw1PjotE3DgzF+63f1WLFOvr0SztL86mdLt92OaHB/y8h/t/wRW7b8P6zhBjpr8/0
73yR2x/4iy8S/BEI5nPQsGAJ0gaimv1LRLTsP0xURfhNLJpGFLztTv8LMIKIaAL8YGcyyzcEdQFU
kv8NGAn+gAQS4MpD1AKWL/5ngBH/H3ynG2CETQOIeZS//DD+2r8LZbiAAgOeeBVlXR0QasnvuC3C
PcTJF6BS/QEwPIGM3ERtymI6Q+V/OGUT3Gc3x15hhCgMwS/TlQ9Zi6tzLiPZuP15vJ1zxuBedC2q
KzLmyS8ZE8iZ8tar/KuvGFqJvj7ongp2dBr0rfl0m19BiBcrTeJWkLcJ6wsOkgs96Io1CJdQlD+9
0vysp3jvDt13b4QXv3eOuIYeUzySyiXJ8JqGX/V8GsPXQRPYio/JdKzy7GwFL7Jl1JibRPywDpvI
CfGyC0lntQ7Cf/OL3y4ak4vpSWaAlt6UWXk/hDPGI2g9ebbK2ldUpcMikRLU1mHtRE+15eMQzTWG
uovNamX8RcDzjM9cmi/a0wempteAfMLclnsjpD7D+muLu7x715VAJcAatRDBLrGKYT6f6wvL1joO
YN/Dbrde1GtCWI9nSRW6CrPL7Fzt4djSRBDmqOn4v4zEeEacIDRN6Kdw7xfstpbRP3fJB5ApttjR
sDyxNyQqiOIzfN4ulo0qGN9Pqd7A0l4HnXlJ3WavTTgIJVy+C/zAnSG6z3hOjr1D7mWcxXqZp7Nv
TncpGsjMHsAxy35JbDTyo26kQ/FYRgsXQ2WwqsXeZUnzsFTWPiT/6hh4BfIGYaIcDrZr5g8JPzZN
nEg6R0yOFIw5dCklyFFP99zOed6sKqr/RbH/o0jDlNwQ8EFpEXI2kkjE3WPCvMa37uNKbFIfsFjX
3Sfe+NQFcN5asex6pxKrJud/GUv5jiWahK+3PCR1cHJGyCB+BqMm0LCIWWszm+62mQiBCR6ylvKH
Q3QVv2Qdudr6tswv1yKIYtfjZcmZy5UQFYuo90t0hLeGdYKHgRRQLqjycjkRSrNfevzqY+zhY82j
cgE1oDHhj+RSqlPmtric+/rOwwbgqe/cn69AqddVh6NjqHFzsoJBvpc4x0e2XPRY6DPVQyM7LelT
105r8NhrhdFQFS8do8gkj0lul2thjvd9TtlXB+d+YAzlcI8xYarS36mlt65VvA22eoqz6mDjzofk
uF6W4Rouz7Wmx8rEQ+83YIGLQ+GSvHGmy1Kbn2Eh3tPF+sy7H6He99gsYwwfYdkd3PrV7/zjSKSo
rO464T8phxprppwvTb6G3rgPZPwQj+V3Snp81Q7Y8l1wlXzLFSsHxVXpcfjw7e4z7OojkCM+jGFb
pWa3gtxHx0yowsOrHSz5e2rEb2HAS2II57sPzS/ceuPNVR3ivOaYiLNNqvMTWc2NItQBbOU+1OnG
nIOHWRntthS6gT9uVltrmp/8PMH2Cvs6aeUtKUtc0tDBIa1d5FryOuslMJLtnBZ3M9fwGjPEy8J7
1M2cDWaxp4hYVdW7bqAJiR8yrpi5xz2HyFM2fFrxoldDqcnV6tXcpL+soL2m/rIiNkKEXmm8SNAn
IjxQHEGxi3FdifmRc5T+2l/OVsVrbVve74mBasCAeuXbJ7vw2yeqiHPGXObAgU5gY3lRlaQVtcf7
NoEGRbR/NdbuE8HoFUovJrChH2mlATyYcf+0pHiPvcV+YGMe3Fy50yT5K28OjgHhkq2XNHofd365
oWn1tjrl1SRZlMOFz35Kuz/VQbhRdXyH7cBgYnlmj8PyTMSBAP5yL/OcDTziapFBQzRXRqLXzZh9
Eex51BN7nbPQ++qAv0ezzIlNL1CPwsV2NxMpxGPnljgpxXw/KmG8OyzLIFTNrDxawOOs+kUNq5Fi
Zuu1jF8X3ibXiM/xpLtr1rbzqhyTftW4xdkXcYuRYkE7bZZquA6tmzEBYAYkQ6LIGYFStuqOOKlr
hreN84JtCn9zbHqHgNn7k9EJ9k+CjuH8NhlVAzYZVIU7yZuz125opq1Y0uaBL0i+6cGlnFFPZwgC
oVgnvVvvvaKvkesbspUJWkfJAbuGLRdzKyKttZa+sKNi2+qOD8+grlPpLnGMiGPtU9zCllbeLSuF
tfMpCWKWJKsu2CRpUx8sjd+FOroZkieLHIbTsvV1sR/7rHbOMTiVNXMhtek4se47P+O1wR9VXTvH
HbZOOoy/UoN6VBfuYh0W34EFy1pFzlsbR9MUgIDXY3vXO1ptFu/ZEHNzmLGw4RtVXTQn387t+kvs
n25lmmvc+etwcsqjbIZ5VwRrHjLcGeQLAANSHga/cjceBf86XSS+xtTcUr8OaOjp2w2AsJjOOZkb
hZmfpkMu1cX1c/kJy8FYNcaUH2Op4YuUoC3afG7Wi0Vf4bZQxlRWWLuprb0tz52ywLN/lXnerlya
1K322mJr1P29cI1xI6oipuExho1oStj+7e1vcxS64NiVd+CDPhyrmHeioR/s03RftsHz5Nh3Ahgr
UEfRnpVJoeC/Mu4IdzpZnKjL6aGNevll58z4oadlp0BMcWT2wbJnH6S96/moI0y3y7zDFtFl+jsZ
Mmsd3ixWhde9ocv9Ztr5IEVrbtKg5DSwi4sF58nJ+kOfLJe0tB5wYG4dtj4NQj3btxkSLXEb68/Z
lz/rlirNaHYdjz3Lip1wgp3HDvEMm6d7nmc6KjxQYS2OLIvchbIjVg7ggbhuXUJJAFMDRiKj41KA
lAIuqvZSC3kM5/IuCVVUTHdtL/ZVZVwZREGE8zbGiFATU7j1rrUxCDPgXW6uPHsqiCfDzcNjU1T+
O2Ox8aRHnSRRiAd6k5qjdVcYhor6EiDCqvRv2wfKLjQj8APxAQdwsKMhnLddxfZrxiSGsxoINmWb
AeJQudZTWGxc3TcMQPpR7BPfryIjQxiKkMDDY4tF9ESR7P2SBgVkCuHsNHaejNJkMHew5tMHz/K5
GVO7Lrb9iOHF0DGJtQTp1UY1JV8+iI3T2xAyNBcTNmF9GlPXeLTSMN+pSYu9SqV1Hrs6/7lkun2s
oSVuUkNTJZFCip/auCYj7izkXgIzB5JRtfN4J2wGX20jzH1ezO1b5wKGcCeHjKKJkyRinFLtG7Mh
hacX64I7Rd0EOvFdWmxAq4dpeAhN40NMFbwezD3DNRh83GAwolDYW9O4kiKTbOausmdT4Xd2+E9f
jczqHgAU+uucXPOhsPyGgQLJ/toYu0jHmKhNJwXhOuHQmyxw9F1mc3v4rbNsOT8cZ+8wDZ4LLzmO
YfbD7vsZp+JgijeLpcgRzi5kX1/l96E3o9iHJTMkzmimfXkTxC/YwsKDa1SaDxVdJOliypSlmiKr
7I1TJacFXt1NoM7L+Ad5lOLoOBOIJAhxlIrN4n/okcLYaC38RnjQ1G7yS3WZWTf4owvJHc+WQE+3
pxKoUUVy/reGBr2f6a4jIx1+Cm8wORAdYw13wIX/QQo0FDsx1wP2pWzdMdNuO3utYDq0CRA+kc0M
a8vUWDmJcYmr+hp086sr2cS+TFd7ZpMAnud5PlG+9+t2rHSULzAGlIx/OvgjgaKSiJDVGT78OUy5
AZegOJhk5YKpfHEKvc3h6zUuMRkXxhF1ktMHG7Mah/XczcVGJPm7ofDme4a1hY7WbECla+Ah/T28
XVagKNQGIXDVcV4iWcUXPEEXcoOHsP/gO4ifSE7NJvSSV2Jmq6bEJtgaNgWg2R/Y6Jke84DYi7Rh
8w9GDkwncd/0ZGKWHqHKAAsjpRf8CkExcg/gkfOWDI1tcZtn227Rj2btPsM0UgQtsLZ5jBQjN7fs
bZ3jSWjy7oVkQ/gopYQ2kIC2YMvREa/uWmV+QrKiqO/aTi3wPPjis1M7XplgTPBvGsfEd7d2Ez4u
1s86E5EDaUqM3S42mZkO88YvyTpW0HS8fCaQYTcrZcy7GUrQJHl6I8A8UWOOwHoJdcjYueRkrqE1
/lZQZFYBFTazc7PbFhlfdUuYBnrPkEFnwHka0ANM8mRqNa7nkZik6Uu1xvfIjdEY5akakiP59Wti
9OqIT+C+Scm+Z74IdgCQCSL06a4xurXo3XjNgs+U5EXVs8dsLG/zms6vttwO/gVJnvrKTrK9yBzn
zQRtdUB6xnxqyd7buqUprsVQeRv2yzEFcjISslaBvTBOghOtHC+BFdvl1k5QnmqzcPeBcNKjgaz/
AnwlxN9vpfcFulQ0pI7/5hRq2Xlm1+3IKWRsSNBz+NYGib73Rm98yb2FNVxC2XtTjMNWoaxnRAJD
8WaLobikY8soqzLCp6owSKsBeoNxyHox2pmpPVhmVr5NzdI9J0VVfuDqHH6N1BfMD5VxhEKB/KRa
a3gJR5+YiKzyo5EGxU8vkcA6RzmOOxfz4LISYYlLfvKGH4Ow4yfZ5cmjpTIuorGPqXPtOCuflbM4
PzXOHBRcz7eq1Wy38drBoLtXuYwJYlf+s+haextUcr5K0ZgnbWW0YAxy155fWk9wQg0yA51xIQOM
3Nb57fU2xEU+8xqO+rxwBnM96NaDDaH1SbsuXVsguuoNU3fMl2ZZotHs3CeW9aU/5tBnW5CTLv2b
CsVAJhIv4SsCwnxAM8SGWUqIqiJn8ZeRHeYkw4IYDp39OFtEM+ljFYCqapE8mpGLOejJ7wVZ+lrk
rrshYp/ch/aYfit3DK1Vn7gSwDOpyVs6FP+BFu3IWN22tlr5dIa+0SwnGSbcCSGZ336GHwBrYFOR
hcMhXp1TvrVZOB8skLFOrwGCWDfgEKKEO3jPwAfuuWf71cRcMIpFDLSIJURlSgsj43URT9nemo0y
osRk1F1p6zfLlRnrdvEaH1MGmCsvvxaVDVdynocsxt1d0aBvlCCkFBt4QEP5o47tYmf76XYKXSaq
nNm+zB5y0RMMDSbKLvkOzAvI52L/6Mry2gimCQz+k2dM4gXz5xtHtGJeUfoQQZtKj6dioq1Mv9nv
zf0gVqMy31QaH0JVbCbXUiu7H0fsUBrrdRyvASQc56plw92k+XPFdAYpvR0ltv6QBsxpyjXd6K1/
fAj82+5yDUaEpTvhehkJdL/kQsMuRG1ATwpcUEYqfTZvkU7t1DULfvXB9Ou96BifqMlKaPis5mI3
X4NNDItKS6DiM5u+onr4ERtEBSlkEwzshJLht1jJg3UYnrJ269i4usk3EjY1k68cU1pe+l/NnBUv
VWkwTJuIeLY9ZVUZu3vL7qmybfopmTfAG4MDj/K34RCYRV7Ghd4PW5nMH6jS9xxynPEDy4Sc5veC
Y8psfsQGu3I95JKceR88NToBXNE0ZfkYcCBIsfM0VvrJgvrlGcbrwLitL1t60hD6ecfw3ZQe6Ls0
3fUxYIUuSNhJK9m+LUtEQkGO12TA5AZnEqxJnr+3nnWXQAs30pActOLOTIxbNNqIg3XJup4dtw64
paKSG6IHCigXIkpLanlT1mW7b3mFotKu+4dEkxdmJsHRUq4aq3+W9XyOFdxLKetXzMrkVoMP1q6N
pM6rbGeZ8nKz4CtUicGYSf7oi9VhVWdzBZTXSxKbDmDdQZJpb5OoiUno9g4j7j5cfqGtnxX7uq6c
2dMmgURAtF6vrK4ONxV80hVKLxSN9Aw3o9iAyM0/Es1EkcwOw6N6/oZELLb61ngyHc83SWBf5eAe
wyRcI2Z8FBmkeTfx2MgOklCalnWnKi+8zBMoF9mTEJjqBi/2cqqbeKMycvKBJb5Nr+KS8cOLx/dg
5ftPIQtaXzE6+BuWR1URxNeJx0A0cx5z4O9pE6zg9IqzgeL0BHl9jJJ2wrDWD1eiFjsvgztRUdLj
wX9d6LU3rQ4JI2Pzuw3hTCSZXlL4V0DKsbbUyYusyQSFlfJOnh1TsFfpodf1Noj5lnbpfG8VpXgu
kRczwjvbpATe4Rapv6vr1t/a9YIHsPKLFXV88ACL+rOdkntbg5HJklfuxIsBHLL0yTlDj9snoO5p
Xrgb4yQ7iMxlzutm0dxURFeM+h72IvKiCGFsyGxnx4WKvGpoN4sbnEIqnraal59cVhhmwgw+yRyc
lQS8QJglX0945+9HdsneURpccIqdvNt7MU44OIMpf5Ch4R/ZvvxljancjJ7+9ERmA0xLgqe50Lz2
sn4wHMz7q25W26Tobuy/VlJ71IS8a7avbHup7WMjGsGYMkzu8IVk+94Ks202ATMhW1dHLevJubju
C/hIUdZ4TInkDtrGsLb9prnn4tmB6Q/3ZBzF3XDjtlScwb7I7yyvfArwQZBCIcWp/7yV+ETiBW5u
yOC4oLTBwNm+CH+W+8TlRF2GLaZexo72elDtq+P9BF0m7pLZdO5ShXGoXvv2w5gWgBI+DHS4p6AW
0wo/aHtkBwqok85ynyCQyF0w6PG5insoJsGs7uBiGBurlge8+eZFpIpNennwroKWwjDrXlskMWR2
Dl6Fv2XlTBDXWEeG8W8hc+DPzTk3Z7lmpcy0ghkqT2kTryvzbrQF6WEDPlgHRCvwxw0DUYTSdmN6
tbuRKS9E7jkhJe5SUKggyqr2ADbuYFoGNg48BiQ+mwBoWvZC0WszBLf3cLXzjRCE0DUNMbLrmxl4
/SXtU7FyS19EfassELnjruPMleTlwG1iJbHp9p0SyBWiSOMxr/gBLBPTT1uLU1X3rGSHFbmv3DBF
MaDsqoe+v3BdQtQaF+7BvPlOASXM9Y1iFJgpgxKdbz1bMYEtUkMcTclkIiaHsu2H8tNO/JNsq/Ps
Jc5BKvmjWxLzNOLzPUo5HcoyafYsy8AxF2syYmUDCBdczmpSvfUVmMWwm2x1Lm6P3Sh5S1i0fRwz
fJTWsmxGPGn22P0KrRgPrBHPcQRD8oxJAXRH7B8Z03TbMnDHtdPZybGEQ6AK/39xdx7LsTPpdn0h
5Q14My3vWEV/SE4QtAASNgEk3NNr4V7dgTRQhKaa/d399zmsIpD5mb3Xbp9l5GHxdTd97JyW3STM
crHrdcKNFIcD+CtclwBwDHMzZgUorMD9zGoQLRmZis91MDzzGNwj6EsXSekv1Y91qUO8VoPnnkdX
nONeFogbGAGHE8QOsr5jSo4IGzfwZVM6q0SL4QisCUok1Lt1Vdh3mcSG6Js3PCP/hEaOXTgFlN9Y
olGxTkWcQuFU1AJ5kVxQnZ2cwhvWSMuWaHFmZUw6cZdJm6MKSkMhIQ4jIbUlwKYT4R5+9lxmd13d
3GhTsVwSlDX5Hnc/LF1fdZyLBUpY4UONrABh0/0yM9wFdXPnGMmtd8wHLZhn4hTcds0MbsMNb4RT
jKt5GMddmP8K5MMFD35lVGJdjUW2rtL2YBsd3j755HakM7p6uJmNOuEjmdYOCCBQ1KtaGT+Rl3LS
p6m7VynsXcm/ACgwxpzvdcV6dgFq5va0yf0PozH+KLUPvoABBv11J6bgKVTyUk7prYv0T+mkNnRj
J0R+UNSkjrjDbRLxuZno4Gp//tfFrgHOqOLivhYifwjjbsWocJ3OIVb7aUlURumF280bw9MQgojh
64e7hC6uVdNDHxg4673LADsfUcViKpbFsC8y5OluHm+Lpn3i17qiUCrWUU+R1Ebh/ZQtLzDhMz1C
lLjASOpU81mjnPT5beJMKtflzK3hAxuykvjOLOl6LQx+9QKTjt3wn8+1uerYQfqwB4L43lvm86b4
p90UOsAkYafJeRPYvPxaVvMtNXmlBruCWaMhLDFTecNB/gCem7tnDI+lZhkFQ2UGNZIAvinc8N3m
j9Q80wjI2Xnqnx7ysK+ghbu73LuGYYGGMtkR+3KnEPsQzbJDxLOtNe+9+Y5+dVwX3teQRB8xd5uH
xH0ut5ZlPqPr8Upx54wap52zDgxx0D0IbYRrVRQormIpKQHRLZG0vW2YtT15FS++Q+oaCCLF+A1A
6IoYhaeQxe6zakcXHeEEldGOzWcbO0fCCjGO+hUDq+pMs3xyygCNSxgV6xgB2mlywIPYPMWS/oMJ
tQO9WnUCsipSU1IxDwpfLYpm2iaWt6sSFecmr3DNSdSMK2DzcJ8wIyP0BJggA3J8aIJqXeYkPMhN
2OtblmJuMI0J6FKe4yusxEOmm5PI4wcSD5inO7dE4CFAk71HHweSKezOFrarU+iIYTcG8b+sTm5T
Q+ZZ3OSbOh998qZdXPwMktayzQH8GyM0Kd9/kZX6MwxGqpNP3ynnhYEyhE8+J+CGkHmGXGXu7IXt
1FBtuoN0cjCm82NhWSuIAMVD3zryIekSFmih4DPBie+uViguddLuiqy7zcpaJRP5QOm876bvLlI3
wyWALjrogvyBIqePa9gI59XOaq29M5WPAcZPqwvp534IV9pR1mNKyThZOLqOqZS7Uvd7Iwx2KeM2
FSu23Fg4pE2V0aBsNuATXqS5CLLPHRE6ifPsZe3N5jiPE3VNYUaMHR2YjYCW35rzjnCx3eo2c9ad
zqxX0XnxGlMhvcwwRBGmU82nI0Zwl3rPwEWQUL46+bSLXMwzTryLm6PsN/l4cf0EKc93SBuuEesr
qgG0t6xqLISwfxZylYWqFGYo6rL0zYMia3ffSMQMu37LZfMZTeLeGBZtgb2JezCc8BPrDCUOwRlg
lI30s0RFWtNuSo5h1e2kBzJZctUxlMm996LIF4B5ShZluKYGPPkuv31srRvlptEzrgIU+iaTO4Su
/trTuXGcA1ptWGGe8QgpO35q4lbdl2TwoJpF5NY2Itwj5YDxZjfpl4EBZA+zKmdVwzm0btrB3LKp
RxNM0gDOFer44Eyet7NoCfioE/7xutbtKbLLYd/1bk3cWem8lqlF8za2HPUSX9YmxG+0hWN4c2Rp
vrsA5tduPXUMbvP4r3X8+GhkHNHSMap/2kRJRr2aQOyQQf045hHA11zeckzI2JNlwbvmBNNp9CU4
N6u9Jy48ex4p6om7Rz1ptizy3DeFJN4vqifZiBe/iyi0w/w9gstXVwZbr5xDtLI0PFr4OUnzysK8
2lcT0jqcZdFqwR+UqUCx5MUrZtPRiWQytcmi/NuSqDqD7JWAiiPa7D8S4Gkx6mTVNTljQTp57T12
QXAKI+a6Nf6I0GeWSxjhzUh5W9owjLc1m686euOUx+dQaWbC9gaRyap3WQP6S+iBMnhbhuSAcf/k
WNUAprN7gN8J868q7mGLHubQvsY5HBzX/wAC8mgP4iTt7jLnRD64YFusFu200LPArCnv88oDpJsC
0zPkqbC7N4fblVw87FsdqWCwvQV0WG8A5oP5Z7TvCyPZBIKpdGXbMD/ZN2rWNGZ2F0VkbmBu+HKz
v8bUAg/4xBMF2dvwGPHaGXZpOlEYj8yzIjgGYBLAkpskgIT8wzRSnOa9i486uaIYfAg6ANnRHO3t
MfvQIejbOq5/kcZ/2UZFee2lp2a0Shg14hDFbkeOzwgGy9zbjoLzEp9Cj7UPOE822vFZRuErheHV
NsFzywbOgxEunuarYwSrKXJHEJzFRdpcpzDUefuamBnBciabxcaLSGIYIFiSddMfKsUHzaLsrZ79
fZD0J9MZl4Uiaroy3BhVDRsSvAcuiI+pLm4yahcMQvJkJJ5YKxWwl4weNQhmAyhd6UxHp9O3rpS7
mFlFlNR/liOMXWyFz0ggV0Ordh08kobExo2j1T4oA5J4pnLadcVob2dphevEwS035M51pFLsCvu+
L9qjJwv42W38aSYsZwxPfJgEPjNmNP+kiR65lP+59WaIHOj7ZDSh3I1X0iZvYojIgO/eCEG4lX2z
E/706IdfcN/S3LiyLqzXfpdt8WOSjhSGm3xwFyztNjPA8sv012UdCtxD4ZuSEGbXFqwdYd7lLKjx
OK6DwjpKhmsY3B8n/RT4xym1DkFZPIzFk5WJTdd5ixQAPsmMCWNNk0rbFmXHOBzPavKzbTJAtxkT
l71LiYNlbvOtMqObhIvLno+p1Ywafl3R2TJRprg1uhb/sfL30g8xrmV07mEOulTmyHEK70fMxQXp
x5Or062YzWJV6R4DCNO6rgVkI+S0QxjNe8idtgYg9ZbX0yn3nZ+46U5eaD6yWkPrHtwx4zjRrk7s
w9hr0l/i/G+qNbh5f28rbDZlBY3OJa6mDdgFNeZGdtral6bFgF2AumTNsGhWUCmoqr/owPhxpF5h
8HxRdfEV+cV5CvtfnasfIaK9oSPCiZARgMNuvslcgaXlMIvSzWPgUm0TOQL7EKVVfEFQzhoqX49a
stH7M0TXbx3/t82Cl2ZEzG5Oy8SrsK5Nri5d192SYYaJQf5o3UPQDSvOUZhn5yphBFmNSFxqmb9R
5B4N1UCOTN6GNrLZQxAcMJivU6/+Sha5cNALkm4z8WzwaoM6n/fz9Du7LayqilMytkh2CrxPxscK
NRJ8jzRR99zFJyuY7gPiZSgwwNLOBz83dyz1iY0pkomPmAFR5DfqTtZFlsWNkR348AynGWniF4El
jP8kqnViTn8pSAcOfLL9BlyhucFmNidaJBbxpWlrf1MyMVu1OJFYbaTF2tdM8KpJHAPVG3gG+JuU
OZ5S8gPXvcPkFm0K4CovvOGwMi7IbZM131Hx0nr5urLE1wx0GQDSsxb+3kx7/sReJkCpguScJhNf
X81WLLbsiufRPJcsHtaNiglfWkgwEe8q14PYQxGj9/Z6Zx1Z6Z8rw6fJ0QynpcXcrtiHRMR0nt7A
DCoJbefI5otOZLrx++ajbMYLPLMs2dVAKKBZIcnw3FfIeRuWpC5TjrbfTj3OiqlMPkUjX9zRSc7l
GFqbzMrdL1sYfx6a7CExP4eBPquo63crlZd0Qmo/ksbIpPqra6132C5rl82pJKgQ46WJmkhxwr3N
ITKJIaeIAoF8iUaFkCE9Ymu959d1FiFSNFZK9zJ3NrXB0wQvcJ2jechhZE9wQtq7MLkCgMAk6Ww6
z4PPUZ/iuTko1T8GmI+ORs2r5ZokFnUe4gjwJCivETWGw8mzxzdXKu9qjJa/YYP7NNfTKg6Lszn2
V4yXz8riK7StnZ/grWQithoKD2a8oMqJ7feoemgEWrc6JPTWjgw2keyziuRRMZtmJLeCAfhgomvs
YoBxXv6h5gQAxSCfWpF99wgOI//XpmxoWfIOrs3+A0tGtxfDvs6Ok1svnleBBOpueS1ktcuTeR3L
F81eL9SPZOrQ/mTOZmroaw2WHMC2ZyYiNkEz48TMqCtS61S6GsjKkF0SH0lYYGxfoCKaN3fZsCNG
i7MHleDMSFUSPTYGHxRJKlxR3JK/fkY+QYGV9Tfz82ybJ335NCN//LOBZwWl1e3MjJuoGNLkmhbu
MG0sF1fUFtvOvwyR1hUVLdFvwDdQFGh5nkQXHKdZ2bsA/wQUqyS5FCBSvqISn3ki6FvtCHikyTpz
V0RGcxB+4BJdk0Vvgxd/RiFaFld++opdEuZIbOZNx6KH+IctcsD60idzcwesMbv6dmGAlOpfCXKC
nBkxBd3aonz1AYexHLe0fTLzAKSxzn6auFlz5m6TWOzmhZusASaV5q1qk39T0CNi815xlcKBTUu1
NFH3fmnBDIeVi90nJ+JLeuJBhww+7c+KwoJILH+VaeNO1tm9ylwshtFBMIA4MEeC/+o3xVY5s31I
++5egT1pkiB9HLx6A2MAvZRVjqcGofRmzFtor7m+Vp75lqbdubK+sYZDmKIDYTODWWno2MejwM8A
y43sqCIjfQuMuwEwbz9cTA80OjuX2Luv/B6fJ10RhZ1v/oqB3WIiDlKLzWSrD1t+zWTPyvSV9xZM
LT2mE88fgpSEnRZM++IW14vVIqEJpvnT9qMzsXGM9DyizCIW7FSLpBb68ZZJyTWW9dG1WOJOMYJB
K/3XwK9buhcYiNxGM4EuzkjZJEvkWOIelOO64eAjvMWxjlVR3Cvf6XcwVrd2bkRvGfrGHeBGblnE
jgMhE+Nc/UvKfV+n5wpWoFyGSaOEiz2IoD1ObUiHO+JAbfqnnKiKiIRv/GFhSfBUOh4tgPvbWA7o
sRPgNCW6WSihInhlMpjs7Dmk7q8TomUGqEzlsgdAt5bVRFH1jk06ELl4BFBQszR4iFXA1ZqPnr/K
c+yybnKH92XXj+a/uWvObYc2F4h6OsWIlWX4E1ockYxXxLtvjiZMSje+kx6g20DMZ1HBocmnPfQl
gpjSLFiAfj11Fkm7JUQjpGHRD76wle7QuYqwv1M6ufjdb9ouFFGHEslxJ1yTY/7JlcurM6B+q8a3
EhIpQY7ssrnSWZWTHwWqEK46hVlhfvvyu6lxrzHquxt86v/FyuYiGV25FNl5DXC4NlomroBeOEiG
YJvadYLPTa84myH2+XAYIl1t4zB+nkjXhX9j+79Fg6ndYN62ic36xPr/Dt/KKxvuZK2dfEBx7RbT
Nsvbgp+CNe3/uwPjVv/+f5jhyoj2/2ayePptvv53j8V//h/+y2Rh2f9hGJ5FVnK4UFksk6zW/2Wy
wH7BOg4+CP+b5wbQWP47xNX7D1IwLd//r3BXe7Fs/LfHwvoPC8gRng3+DsZynvf/AmphIfJ/hLha
pm/5NiAZdJX4PQxzIat8fz6mZUzoq/k/Uqqr0I8bZn+N7E8p9dm2z5HpwXqvPu3K1P+sZuBgQVKC
GWv8wEVNSWN1zS1oo+iSDqnzFal6iQtNgyPNW/KPuOB55+rZuXRSLmNsx/ffTFm1+5qQxOTs+iHR
URa05KFqU+pNx3ggFcqFTtGJqxtlzaNoB3U1pWRczErqHm5SdzeCjnptZ1T2HBGof91FvTCSuJp1
xEQ0oSVeZAd7vcase+zMqSCFLWXwN5Mz+RC4k/PkUMvtbZHJr8rnYPWTdDgSu1MeRs72B+RV8xln
pHsYu8RaABTztmpn0N3ESl+qdrizXOM+hvUWj/5jbsJemS00HYZN+xR6NlusUfM12NFnGCQEe1VQ
4SLMY046MUKqrR8oWPzscbpN2QjWuX9qeAv3bsb8iDQwAhYS0JQ524KXYaoeBUkbB/Tpw72eomJX
hEMcEt00DJBz+wkodhDz0+vuNxhqZ5/mecEyDtZDXoCeNaZh+jIlmzIcieooJgctfTm8Z/B6F8WV
2CMOYEdiX6XluPsZLsRDVFQWppigfhlKg8wMgIcHcvz6Z2I4ilXj1TFiBgM7eqII2uqylsA4e4Tx
D7Vj3MYoYW+hTr61giciSSkvQLxROhY2+ZK2hC7ZRd8Y/YFSKQYktl2HCOZiiuoI0VNdOzdXRA5e
BvC7NLpQVMg1JHN2mCx4G6NzZOq4GR3FUDEhIkOPr/C9QqS9+N4z/eXb6aOLDmSL1JdYWQpTFtoG
RdnMFeMQLVy5hMP2dKsoiUThrjlmvxIL+VWs42zLqO0FBzWFURtzxguFoQAJQs0P0ZqNRifjsYQE
806Do181wuCziWKEkC++HZI9CPnxCrVOyZLfGT0qDkBiG5mW20H9WCoA2YqSg7I7HiGtnyLI3OuY
cK2tGitBRzFgsJj5epMoOiHp2I5lnyHBHIB/h4HkRqICRMjJuEUE3yapDrtKOWzx28QP2ECY+n7i
fHe8GNVtGS7BPfvUmMTKJe4A/4e9MonsNbjkKWpXNoG7TB8daEkE1ykrVSerD3/RjEDvDzQhoR2g
CvK5RhvHYtz5I0osEnUbwo16CypSD84TuRuBcNrlhbOTHqlLdrbr1MQuq8jLYVjCTrZlBFFi1q9t
zE1VfW37wHkYRd6tMl99t6J58Xv2QmbgPpQWN2qOWwW4CXvJ1nTmLXzTT7iK2aVlmUS1TNcN9web
p1Mxth/ZeuRe7i3uGaIUHcLkeBGaz7lzIL4ijqFIM0C1u+jYmSreuo5PRKLau5UXBte+Obxqz3Z2
EOH0k7bcuy4QfFcEfpTQY/yWwF9ST2WRHhsnSe88GBavVOiQB/Nb14YKwUSK8yygUkUx+k00Op54
ZdivpE6pjW6C9BwqATCf+WvnCHY1qbErkTdsjCZ5hu+6gU9Z7cuJEbLJ24QvOPUvaZrWrwBZyrWs
mu8cy7tLS3EP5WCVhM6dgI6QTt1r5cN5TmPJM9nVT1GS/pRIVX2tri4ZFVc/TTBzkSu1Kpjvk6gi
T27dOTzqXnNkZdG/KlFA9EUMsUp8pB7WjA4iAoj0bfdhc6GvJg4LOcEflGW29XY+bCskuMRw+e1e
Zx7HXcsskVmPjJgnOuLU1SZyZjmO2OHoXkpVDywE0d02REutkkG62FZCTsOQwd2EQHePl5xEBhbS
W6Owv+bBAWs1REsiXjnuYxBa58lu5jM+LfChvm99pJWDCMdPOvMKvLO5tVF6wrFLgLCqy22eI2CI
nRkL/LSOwgBEX2l6yY8nMu9g9qF8i910YtnWNr9hVri/I7+2UzbTNPaSFVYA2dOVIvicauYejRud
+SCzv8ljoqpUfGSOP2x75ZpHxEX5E4b8n64z/Y1TKXsjOrN8rdAe4HQv8td2ImDaohdNGnDYcWyV
D6LqTZjoMkQhI2fvTYzukgFcbLt6/Jj88iUqnIoYmFnYa46Ba6+y7yHB29jiBF4r4UPxTHJSIyZf
WZ91krb1WgurfU2DhMl3aUbYFlM7BuiIiwcsQanUYzl7zDfbIRcBJgDhHAMx4mPp6/JC+ZGRjV0j
WgQ8Td+X0rq9+0JY5GC65X0n4JKGIa5pMgvFhu2SoJNLC6phO+6biy3bGBV11FgvNQt6JCsWx0Ba
6P5L41UAdV/20cHMVP0Ko9V9dsyqqxEWJKz92hxR0aGrIvGpEBE99pbVPCEWKx8ttlVPlCIENgyk
xOUedXdbxDRapq2YXHJoVWA1byT9zne9QgybZHm9d6OZjHPHfK0UaXVceRWU8dE+pXMzfvJ9MA2a
kUD9TnPNDHRK9F/Mv8T6mYDDF39aWF8ytjgh+xgzpdnY91m5r8wwWI9t2T9a2t2qgLGnHRoAjaLw
CcLtCkXzlcjqR0EbdmQtu9YMG3Y6zF9QtcIwbgZCX21xaNtpn7s/AettYfj7DulCls5fhkUEE1KY
JEkdiQ8omm4pnKgLPsFu3cuBnNX+M+jFWKwKDgoWAtAZQPfZZ7vS4X2BpA71/Ry15EL57JN09anI
H9pMMag7Ht87V+l9iL1LDin3Fya/PQ4BFzwe3j3KCJvwSo5jIxtJgWZ/F1j2vDUNv33opem9NLxO
RFZ1o3qSvk3HL53wnnzj9jNttAuyh2smyi211TMyRewuuNToTnkEqf5iVAm7DkXtr+e3X1Puzy/Y
5we+nKLZ14Z2ftzJZfw2o2CLWF8CjqNIa6F5oqDOn9ws83fQJ5pNMy5h5rMm4tf88qXxithZb5qW
rXnFrgqLIVYcYlMBqoKrMyYA5byXrigvcVAhvfI5JcMSSYPlGK8pv2P2kuC8z1xC5W8vJ6qUmf5r
tup4b0TpgKKdBMsf1Waf6BGamwXuWTL6A9KRlY/QODK4oVZybwJSfFdN359L0VcvjJvs26C7FqfV
VAKIodWshxEvXN7J774Mo23PMBMHp22/kNzGksguVfAH/I95veUqOD015WyF8tt1EALiHMy8/jbF
SG/AsZbIRmgUufW8Q8FkYytFkt/HVYNMqLIawj26ALyCjG9G0OuCxF6EEr7FsMGMI2he3LDH0kof
9Dz5/xBsh1dY7oxQXaLpsDSa1YuP0IjxfNFiRXITxlkc4yn7AwezhySEe7HjCvkxTNnBxrzkm9ET
SXgkVyqQTiO7sRjZ8l5L0rNWnh1EhHP05l/mtO2hLpIzgXzdqYlT+5zXsUKRkpK4m0zFsaGpPbLA
t1CFm8W6pxBmwmRVIYCU1FuGnGgrV8HiGtQ+hr41vdESeeNGl5hNMSM4Q8YhoK/IxK03EoLhzA5r
H78Hjg/sWVCcWRNbjv98zomfrj+aMRXb2u326G+qt6GDhwL+KQVRy4OP8t5gx7Wwc5ec9sTcWG0Z
nQlRJSFMZ41j0Hkk9rYZ2TttrWEIyeLxQ/EcNgIrrfB9nGQs2dinhq7NTlB1wwJGgXlSz/rfQBI8
IwybkbbjNRNhZak2nkug40S+gk8g3Q8RuMn6xoATVhjBKwpAlisJCL4IZ9Hz5MXGyIAkzh5RBqE7
CCJ/FzNv2BiTw5R38oBrUxyw4q7JRkdVvuhVqmx6zge/XXv4XG6c//FOxhRybdcY2zkv0lskVLqD
P998WpI0a/YrWfXHsmn+zCpGeF3sIWio1DP24IY9a9jAGiopNJyOas7Cf4EUHAu7SIhynDzmjNxJ
RD4UVwez4EmWdU5caWBzMNHUcYGQ9MpmH5dl7Hzw7eijSsjQTvoclHOLeKKufffCWva9tqFQ5EEn
mA/p1D24Zj8fdRFx5JUIaG4ovq3DmOiOCV1MsnUjKVXwUp5MLueT6rx5n4uCCVBTiTPjKgD7gzfv
dBsY54ibb1tEDUFcMlEHiUNvm0gF1rL2dfHWshY6yhobInJeWEGeObHFL6YD/xUXqtHQtOzZ3Jr/
PMDYpPFK+Wio8Kvg+V1Z4NjDHntRh04KoLrK155Fn1zEirZoEV1zrDvTLQlwmyfVAL8zE+Lce5u6
ZexrPw6NcwpaomQ7Dze547Bv/bHH+GjJdo/9OjymRUqNayIWN4bHio4PTeEQnkJ8F4StOemR54OF
N8atN37Q9wjqJLit6p8YUvw3GLg+vcz5RWhz7sslqhV5LhkSO7BCd6MaF9g/gMHWT/5slzdCGLW3
drRFwxD27paVPmm8tX8ZHf0atsLaZnrJ2yyiuyaHpkd7ny82z5ITKA8O8zQGEcSixL1j5eqjfERG
mbnjSzehoYwCyY7fgKpvjEDoJqrLsYRhKqh621naFzjKeyh+5VlZ+dpush3Ie/cJeIrYCSwJe2W6
76RCBm8chNlhSLMPxyvteE0eZ8CHTk3xig4CvppVsehrA5TyFn7CLsqeh54OkaMtpbwIO3oFGnro
NnX5SOARemNzjgBQ4Z3L93FoSIkdqvdJsEGGZUYeumGcvts5HJ9SOX9PAdiqBLgEmgSpsbzVEbNV
9uCZ8l/ttAzx+rsREeqh1F+yNw12JR1bQV6drV2PuziUTAmtUVx9vw8frZCwh3UTBXfYokl37O4g
eeY3l6nN2Vapt1OT9nZe5yAaJRwYKmO9GVlxYK8gLmBC0AyWAt8iXnoVMsoOPIqfssd20G5HYZ1t
VA6bzGMqOQXqBYvzUyMqwNHKVVxB7TtL3+FAU8nz6vLrUCF+CdVjn1dOHPAJuZCG+BrBFzn1zEFv
QL8+IJAh+LF7/4A6RMAYYoCui5bKOb1aoomPI/2yX/Nn4DXZu1ToK5O4BZgGWMBwx+9Tz9zU7kTB
gxWTAoS/nfX4Z9rhujAm60O6KtiWA26ZmbA7UGDROmSutOW3h3BegHsK+qJjIoqwEpP6A5aBJ2Uq
nI8cScKdQtJKAG8r7KI7M3Yu3LfEMuH6sb6ENWAJMtxpByss/RrjZfzeRqe8h/mEj7SjXFf4ofZD
w2VcZeYTd0V70xBRsZhVjCkgCcZ6AHQcWfPRx39veRFYCCfa9Q3LhzLcTh1wySGcDphucP0O3qox
8RLUcVkeE+Z9a9W5PS6B3H1oPCfFDhtNO/an08aT7b8hdDXYfahiZRq8hQ6nCnbMfRYt69Qsusuo
xw91lDfraY7xXhTty1DInd3IS1U0P3UQ+Fujwr0X87mIfUxn5sTqDYRQg/3ef+4it0AjVVHHDmG3
L52gByncWSg2Ufg5ql2AEg0Bu2TTRA56jBy3ANY7DxsnuK6tLqyHELQ8Z6kwv2jfvjwf1Z41oC+o
cxukaDtvMqAESCZdfHvQhYsMJwog1HIN/gLJh3IXT0qoMNXCG+hjFkse/1AlRnq2iviW1SxjIBwt
iW8M/wC6bSRI67s6L6KNa8uXMbKvRhsbh6DRqH8VI56wb2jpvYk9PG7Ob4zsUK4a1qOfsZ2iAU7K
p9oaPzub9IOiIPQkK8GsxjEuqbTGKWlKphhN1xyVBxu0Lln3tKZ4tDx1ihWBVhFssjWmlUMMDmFv
ZGxWJJSMZhrVwSMOBlat8W5y8QAMC+4WbW+IdEp2JhhAIzsPZflPN6Y8CI9EXM9tFiRMwWOjtwMn
ytUCZmosz0l5sEee8qSIwv3Uka4SCmSZOkTCaOt1YfoEBKrwNE5Qa/qKBlPzguJ+0n8JRdlvMCXf
9iJg6bMJrGAcNIgh2W9XRjDdFHRRFfByUk9B2dKl2BCF9YgDcu0tWUEIcrpH8nNhveRvtiXVcbbw
rBRJwN7HvBiifvBKb9/YwvsLIurkNNqjI39vIBlSY9JgzAWmgpmBxYqep9kLz1n8dvFHSHTa2p/R
sFsk6PXJt8+luNI23xtbevPNhOmheqxGHkDH2ez7h2qEqNG1OweWLQp8V6+70WZmkK5rsHOb2C/L
Z6ClyX50xnMbtwEXxzTs5sn+RGlygph3MaMPv+e5ssf0Ny+qFLcuT6DTM6zs6q2JgQVYjlt2Z1d7
/qYJ7OxMOMbD2PPrCnGVRG1C6VQUe6gjM6QXOCtdJmNaThSyEQrF4jn1wqOZ5RbHEH0fuxwQKCNQ
WRKww8l+8RL7z0WGdYFiQjxc4trEhHrNRetKoHf+MFT/JpxuE8bIEDEW/viq7Hd1C2dZ0wtuWauB
MhhqsCbOUH5xz2JEQuI22HZzyMrxfZx9RJfdWG4a9Us6EAmh45UhNJ63/Fu345sl4aJ2HhJ8r0iQ
C+AaBAiczBdTWe4zbMT4KhzUSZmDfF1+VlZvg8250wXRiaqOv6G4zdtJLSSyqR03Gu77jvk3ZQuy
Mr+/mKlxHjSXydhO6ymD9zHX3rUoPBTs0zYkSo9vr0ZPMljzznI94z1l1xCMlrvVGJ8OONgJYoHx
vW15/tV471gIaM1mb2V/0/yqjXdiUTcpd+OcEaxS2Nnv5C4S95wCEvXWvYcMaYMkvV2hOidkIk/+
tTJHH7ws/IL54nOaPxsCSi4+kfwn0SRQk+1gnHyrmR8YZ2JIE121gvySM8IX5YlyNLoMvFmpKKG1
RNdOeCwRLTIpkG1iHGnHlyGiQneTcxJDHXC1EJtgFA2KasIPnQKyOfvYahbJ2ckk6ZohQDwBEBVa
Lz9olZTPTThyUtWeftPizQ0JHiFqlbJqoYSg1fWKSG4mx2yenIJh2oDAKTbnY8abuKck+fYEgU5Z
fDZIe9e6/ymj6uqYPJS0Rz8hexirUqTg5QYL0Bj/cMw3NsttgYbMDiEr5ODwJKRubALzyZshVIDt
tHeIHfZ6jMxzMroaGEvt/JsolJCqDT1PYDGs26SFrU6OJWqYKjiMEfE2tFM5hXbdPli9JC+SjQFG
ybxkeut1XN2B89u6SA2Zrpjj+E1IATt07OnvGS87DYhcz8PTFLsHL+UhRAFJ9lPKupnQyo4b141p
YP33Grc319HO156GqoXadWZTtKt7c9sjQ0VdgmSNiQpjcYv6l+dd32vf3k2hfGo0Mvum/J/snUlz
3EiWrf9KW68fst0xupt11SImTqJEkaJIaQOjKAnzDMf06/uDsrpbDPKRT/u3KbOsTAkRCMD9+r3n
fCcqvnZ9gijRovc1XpseD5ODxJQeXgcWn198pm5uW1yvEIcxogyMLUrV0u5Pgscpd/2tTykxi85C
Q9R4MLnZqWiCtRdoqffRiOncr2ggNAEvgm7ci4bGLGht4mSAvgSLL9gZsR4y1CagcuMvNnmNqOor
ubb/6stpadsL9HwLfZORRQUEM1rKqLukQfqzgta4tcgkyTBoz8F+6WT3oR+Ej47EIizSZZt0OHGd
YuHCJj4vnwJjOae9hZnRsmQSbWpJ3eNKNe6meETqgKfwsmtw0OA+0LzXpRezspKNtm1kGtzCMATY
YLTeVpRTZ0OQ+vg6Gj+OdwXy08tQQh/dsAdFe9H0Cv48R2fZZIhTLKnJU/edb5ZoKqo71SFMxdqB
a2Wkx0+y+4NbGQRj/i6EJgFYwInvMITbu0GzzA9TYw4DzsEze9IkJk5cYpbDTc++jNAiaQicxym3
CdSAljhLxZ2Vd+J7TG2DXyrM4x9VE4M8NXTElDHQl7iRjzjnCTfPA/EAH4Xo4rIf76tgmj5n9J7J
SHGqQ5/V+Xns09xvkEXTDk2cLzZpHJe0hLyTtKXQNCyEaDaT22LpQ1Ildfkx7mz/2yA69AGac8LO
06CqZuPEn/sUxgmG2WF5XzZFdpn3fXZAjN1sEUwml/No6nsTYGIZrSI80J3qqGpzuM1daF+WE97v
Yikfoqa9chPmB7Ggl9R5jXUWA4h5zwNhDpj6kpofTFQ3lH1YZREOfcHvCK8KJcT4edJpem4KV9Jn
Ct0Pc20gQWcIMc51tbgXXiaXmwlp7js/xwtClkJP0NRkRx+QZWN9riL/pM+VQhPUqrvRndrvAzpC
cAGqOlShPwOsF6gzFvxREiMwBsOFPIBCXruZqs5su+7uS9ub3+nV5FHBLvneoulM6QGRZOXTR2zB
aIRF+X0MaGTDaXd29dLd9pYULDfAnL4bTEFoNyRROdbkXFTTZ0LQrAdyikJORiRd2oUwH3GvRzu1
TMzkSvA0sJ7SrU+63UUX4neZVx8z5qr15WngOUB/3nb4agFOXTd2CBB5GE8FJs8LGZkAWTSx8sDb
88eaG4BRj9ErLYZ+QlRY9cwnswyN0ST2/8flRW4B25DOmQ7wdQddXoRk7tLXXKK9E0VQ+q0I63Xr
tlf/X47Rz2ff//Hv/qtqjN0PUA9t9ntqzvoH/oW89P6Snqd97SOe8IQOyF75W42h/hIBHW7N4FVL
tBAr1/K/kZfBX4Fn8+9sWEkaj8X/5uZ47l/8dbbWSOv4H+nKP5FjIOv4LcUGdQgiHQJ9bMd2AwQZ
ko/wuxajKjNrSpNlJO6pddghdALSDmYRPbzq9DeFylUFf7Yq/600xVWVlD1KDlQnx5fCmO1yFSQf
6D/4Sr9fijFeSDgVfCLbwSjM5fDUzF32bqImfheLCIJ9W+S3HGLUSU3xfvb65Ve06LPrB47n2Ahf
kMC4R4E9hh0aPjm5xImbRbTT7Vjt7UklivpxgLpuJcVA+B2jmpSsEL9BRxxH8mbtKzxGaRBe4YVp
KcvzGZ1qCrdKb9AwBA2hohapxGtpXJ4EMh1/NmNDpEfpxwSvNIpb2lrYLbcplSP6AtqxPyc6SAxK
bYS/DPKb+BPPD23CFnDYtyiYh7th8OxbtvXyklMbze8RBdvt6zeEYNWX7oiLPt/11l/EXx+O34Q4
cy3QYs4pzOlEo6QzwiWqZfCY5NGFLFjiUt+9w50gH/LOt51doCR5k3VV05z3F6f5vpAtZ9O1Dz2O
ETkcrC6J6sdOTnXAaRMOz9bDXYAiI4q89CRHaPooqbTlSYQC5VPY2/DzY9KNv4GaXIllg2qnU85C
1f1kFB6jBH/itdegYGboHU9r7qFFtKBWbU9raZ4+dVnQFXviyOEUydnE7we2MhuGVB17H+IQSAqp
tEB0UKd7lFNWStAiXh/K3B0Rin27z0aNaLhl3N7uYgB2wVZnZf8gckEJV/qzrM5A0AT+5aKqgJFk
56ivoWxUdloFnIP2MTrN5ZC0U4C+mE0YFfli+hsfs2l0RWzyZG/DRsUPQYuw6tSu8HBDc5rWipqE
BcQUXbk0yIlCTs81/NR+J5YEfWmMjC7bpV6i3M3iLpyZmmVwjWGGo4laJwpHNFBbxsx5N1ghsfMo
o9jEQ9fPrzkDJmIfTFbJJAH/q9m5gA+D00Si637kC2MvnkNAvMBagyj5mIUqGC/DiIifw5KoGk8+
fcIcaJDGfQom0s7PQsfJsVQPWWczPcYu/CGVKa2KCgN9vyOBNwc7mkqmV5Aeq52TB6OG/NGVENND
iDbf0GbFCXQtJ1g9zB0e0dRqqGtgm6FmCDLtzBtRFpSCWHzaeu8aDlRWFhLoKZjmD7vXH/6XFiMU
UsiBHF9I4R1p0Ohxz/TCmHpGVaBPwPa4TNC65gP4QTZhM8JeglZdHQaCHcBGmvDn69f3n7962g1c
wfDUd/1g3RR+f/V6aUVJrhDK1GlEfHtbuRd2Z5JzDmtynQKn716/nnxhodfM3AJb+UzsICQ9vSA2
W1khmiBzpgTYiV6lh+BZthcr5/jBNFN7SvsQhb03cc7D8HCWQ5X7Vo1ZNSM1R7ddUIYfaMkxCwah
Ffyt5CT/LvpRvbA5yHX1/3vP+LW/shG5wlbQIUWADtF1jsDLVEx6ahhdcu4I+Qv1TNPcQQQ+igzD
OIBBuU2JSDgt8dDoTTXZcuv07nKoCqs/6cDlvLFbPd8t2KsFuGlPs2874mhjhPVcCspHscVA3zDZ
SlcpHGbhYvvGD/N8EfaoD1z2Ix248K2PFmGJXH2kFybWgcxwFedpl+5ZzlCvFW4XEMdRweaZ6JoQ
a9rGqMKZG7JVu34M3ZC5ejrvMpKL7xtvceQBsQ1W64AM0hOCbMNiZ4BHdm985ucPLz1yx0EL6nBn
KEKePkuK8JtgCNePPCz1N+lwvIeZUGDJLeObBFftyRv36Di+TrhoVX2c6h66Dd6Zo7fVCnBBRpYt
tgO99s9NCEV8k6BgwyMVLYD8mrFccyfz6EOqs+zzOLbQTUf0dIfXP8jTh4K6hcpFkGRNBIwn/F+l
3O9vbbx4taxl2mxdZY0fOYSgeqSv+en1q8iXLiPBaXmgNhRMzaNnT46IytIhITCZhb/cyLjUN0VT
+NeJyedHQyj9oe/a5RYt+/AujLAqbCdRpoRKpWRmHyypKnlaTc0DVi2AF69/uqcr53oP0OxSNrq4
yhWV1NFCUitctQBUmm07FuFZ4ylrP+UyPsHLfhuZLN3DyZC7sMniCzEP3c2fX10qHgLP94UfuEdF
ZNLaHKuMj/Nw6WW071dZQ5UlwAjnOOrIba4Iwhvo/e8kmo99Gyzj19c/wdP39e/vb9u24NFn4fb8
9f78VjSpQMQUeTwDQ5lip+7rUI6bPqVTWNXYIUIOkqf2jK/q9cseLZDrdT3hkgmiPVZJqF5HO4YD
6hWu7VgzwXAqmm22ELc5B/GMPnyUXVKrBXurq/D9FH7q4e+Ix+mQeEmGad/Ll/rgCy+edq9/qqcr
wa8PFbB7sZHCFnLtX7mTv90MnhHh5CS9QdXE4RUQ/HBmxGSwyLsrQJQD+uvXW5/8/90lfl1PUR8G
wa8a3jmu4Z1pIec2YxeTpaN3DK+9fUa7e2O1qr8p6tW1QVzEIazoKb5+5efvJEuQ53BKWk8Pv9T2
v//si8zLXGVMPJqUUjFCMr4PA5B+r1/laJv++wtyRGKR09xXTx5tg8zaGDgg8kEqHBeMdpLw0mkd
eMlGlp+AzrTrXvcNqE1wgPWIkhLC5K3uI3HpzlKfdwXcobR1ywdv8NQb7x5Tx+e3X0pyFjRWbR8T
wdEzaCpjd7P2m21Xj1dR46iPiUXKL6qInDgdw40JcujGJN7gKjXvPWRByB53SBwxSGdTtvUJ8Lqo
2sBrcX07CmqoQ4Y9HquQKZjMe/8RwBk8xi52mczXTCGCHdzZ+N6PyULa5x3lcx3irObBX65ccpXS
SETvAraMcJ9ZKnY4xSQB2ygZiRvKXvPTA8h371oTHu6yj5NlL7ya1kvRibY8lFM9w2MLG/LA6Gmf
MTmAvr0UiLYB29khPVrfY0kjweWL24zig1UzJYO95w8NxC8ufpENDJlIfJFDsBN9mHyg2buCRGpp
n4mq1t0ZNTMSQFvbPmDFrPZuxkqDCDFjk8pNi6Qae8GMC5OGrA+ajtOBg208QYVzPs8TwOakIrqU
8ln9XCIFTXkae33rS6OBIXNwm3ZRt7rqvb5pfxDCGQAs9GC8oxq2EsIeOqrpCBztLh9M/2nynOoe
5Vr3AxVIs2wneDseEM82/RFLjgBnPJtQDxjnY0kk+XL8RtlGlMNCRfRJuFExHfxF4xPgxUdymQra
/odU2UQmkfA5fyhNLn8YNU3fwHLGsCYtYEd8Gf156MqMIwC64ktjSWIaYQRhWkjoReOqmmyHyZ5l
yD4I+4IMRXsSuMv9oAJ/WkesYZuxXvhk7AyNep/XTnJf5CRm72w584P2giQ8mF+mhSplx4Cq/YCO
P+xmvZskSoxtKD1UN8w04FGTF8Dfxznu+4yF+LPL8Fxgp/PCs6npoOtZ4wwrLatnRpGNR9zdxs67
9LOqZvOQDr12t04qxBebuvQ7xwhAYwYhy08fXeY99mO4q5mYJDyAfEYJH1ul86m1suZLZUZC8bDs
YD8ZgXOI2YG3UKVRzfyXe761NVHy9A6W6X0/LFW3tWpnDs74XsEjkrocMgphorxjleuce5nymXiC
/2ceWjmm3SPpiwYo7APHQwsJPyDuyYrQ0HMS6nbAkn1yFPsMn9vsJRUHT3KezlIV1wTmzJbD18Bs
npxDaG6zXTJkxNcR7+P2LPAxx1LpV82DD9ql23ogbMctHQF7JftXgpQwxtY/3XyKH1Tl1O3Wmxaj
tjMeNybu0IAxOw+0oLiTBv5ThulBnc8IDujuZ5l1NuAWRQsT5wBjevb5byFDsgl6f+NjrPDy+hdZ
hdBIRHwUXgaRFt2YekrBl4YylIQ4IJjsocpSQ58w/Sk63GcgUdHi+5B6TIhG7gQbHTweONmolqEI
M3df+sq+58A+pluVMMfPeFinTSt6v0BKMYh+1/apX++huYX2DiKQ80kDSwSzFGX6fcVvpHacowXj
b15uVCU66d/BpKc9HvklAAG8rIq/sIjseyKQQYg3nq4bzlKp/3nschv3H4gAHIZlmN67Tr7OoC1l
rLPM08HXuurJMEl1JR+ZXtUfLSTIFaITuFsnVmJpfvM5LC/aJYoRYUZ1cA1rIMmZKUP62+S9o7/Y
6Jx/9lpDm/bK5VNV5Ga9r9P62jm6+zTPiFFBiNWknsI7hYbvJRE7TBfgYZReRLnVOxlCnJCB8VUk
kXoe2AY9Gt2OtC/7yK3V3l+4NXsPj9F2rFHeHJJ6cK+1B3ORGAGFBoOKFJ+GnRniG2e2F8ZJspv3
7ozhFcOuB/knQiuBH0F6NU9sTw4m31tcOKJZrgYwoDdCjOTUoOrAmp/1LQkFUx5H1alO+6TfGmE7
0155NaEAfYkFsZt8+b6uUmc60AWKMCutT36JaPU7NuYIDEI2ifOEJ0LvihygHwB6l2OV7gv4C0E4
WNZB9T6FVpe7nEKzbvlojXb5QyxOesff4BK6E6JtTqem/KKKdgQmsqAP2SVhgnUWpUeN80ChskeC
FiFj/zUwSbqSDDgXTefFNAhA3I7tlB+UXTOcRNlPq1C02r+ewmb+nJYT2i+O9dMdJrmpPp87HpZT
tzMz6I2h9QYMnxz8dx2Qr/x0kgt5qOS1g/vhHLH8ZOWU73UacoJvOkK4mO7FMMBRuCEKMjVpD2ac
EM9BVAuZagjkS+Ywot5EWedFdWZ/QFtkxndx7HcE7IWdv1tk5Q9bhtodmS+IqCGyECn7tVyWgDEn
nghvnVcsVopLqHUZfzYRYDqJEkmiamF0t4sSFxOdYy8kOs+xB5JQIVsLoTubYc1mw+a0nWXcnfPm
+LBvtD98RBPKbClL/M/oKgjSIE26P0NHml3aU8dOGNsxFMHUMcYgOsfLPiJpGA0I6FM3RHq47drr
JPSBqjVDtI4Nu0ticLsfBQyBO9mMV+3AWYua5pwcDLQZbxR2z49NvhTKEbgsHelwQH16bGBsRXuR
5NKtZ2corUvM7BE+MzQfW4R02WPiMZ7c2mm6fEjtCfYIqkQKgzqe0XCj7lzVMMBerI2JR8OAOojN
17bO6w7HmIXkEQRFQjABDLcEFWWemzcq/RfOHxzA149Ol1c4rnN0Boc+WxMb709b3SAZcLDXndQz
+dM7U8v+uyCSBXQKw/JYZu0ZTSXxSEbp9InhO93iQZTO9NYtFc6zcpQuhEtzwFGoMDghPb2nWCY9
EHcZDkjNqnw+oJjgDRgr5wEyE51XDfu5JpPaSj4HQkUoddoMCKcckxTCqmOwESo5fNQlydlIkwT9
Ul5kH/BGRuOVDBAZ//BsPy52mgRDZqmxgukSpvYwr5ecKXctK/4+9v6aWB+T2LC1jc37EDl1/q3B
ES+Z1GkilhMvQMsm+L02A5klRLgMc3hjCjlUTF7m6FPI4/7QiXBydn1knJ90acWXnHQFAnJ0Q8Jj
VsLl34rRraZdvLh9vHVDtQ7jR56402UMZHLhA7G5BfVO7m0cOu2XmOnRjSMxHsGBGLA2lEtSklIS
Me90+j5o9i7NdQtzR+ouO5IZQeb4PokGOYR5Qm8hZ8B0W9MaRuoJb+c6bpFDIhT+O8Gg66sa2uUB
R0OaAyxusV8GhBFZO5sMBdq+1HbFHv04mbWmbinfqH2qg1cSkbgp0LLu88g0d0a3COCNF9SYRHt6
stuy0/nXyDIRhaBXEX5ue4M8UeQR//Sp09zT3AzuoadoZClaMKnDiCgq0ItpVofYd+b+g16CBK50
M4KlUuACto2o6w4KZxylG46x9SX1qSe34PUyazPquNJvdEmeH4x933WxBLncfo/D8dNHs42kMqIL
h+3UMpZencG7EKrUDlDAulyCwHh9fXl+MqMXQfcUczXDQtI8nl6voMwB6qVYlu3Su0BUnNxVY18c
pFux5r9+redLmccQjWvQrbSDZ61apGLI8cKqJ6sH4hLfFLNhulCB14F1QU8bMVqfIyxJMSuhabDf
aMI9v7Wew5flrrrMR11nXRV+6znI2QYYQXNz28Z6fr/EYX1iza27840RpBMl6Rud4PXWHfUcQJAG
rN241jEjHa0y9bTAVsERR0ulie5VTSRdKdfwZAqWW71q/6GT5R///B4rJnIokIX2XHm0XTAWaod0
8Lttp5P6Xa4n6y7txHC+JDAfp9AyZ1ZswttsqO097DD559+Z1ARtOwwMyM8Sazfkt3tsofSl9RBz
+SrFzFf0/l6PMM8Gl1g6fFH1VsyZOHv9OzsvPFg8w/avZhKq4OOhTOYOQR6UQ7d1UHp8JxyVkGs5
tOwxY1KXPfwz5I5odNsqPCGsq/c2oY7nh7iHv01fpk+Af9TYq/dTv0SHBkGLh1/MmEuNlZog3qDl
VOKOagQMX0vri3A66mIbn8iCAXMXxXgysZbBq6i0Q7ziUMld2QdgjQsiRf2t1w0VHKNSYa2ZCzeH
TGqXaDwYWSPeaEg83UVMDrsTTfYSYziBln8UxHLvK4LunTdewxc6UpjgBKAHX0FucI+6xGkBwonj
BJzhtgzv2PczDOb5il58/Wd5oecW0GwFJ8FARND3PHoWuDLk/hBbeC8d+qzK5RwhfUkAWvUxhBNI
Tl43t3jKWrxsr1/7+buORhhURACGVAEdPyo6lkgj0ZxipqV2LE9wYUKgdwGn1hrGo5XC0f/j67no
LjD6UlEImH9Pv6sYWiRIbdFvw4ikSrZxUjzHcgo/9LzxkGWZxVhvfMXnPyMDQM0ddhh9+b59tFME
puL/r/tfwc9EVBFkSTB86Pw3K+X/OmF7/nLRtgnWgkmuOo8VCvL7Ky1N1XWty6odzF1yxTuP3j7i
wBdh0783BR0Oj0L8jL7ksHcKK716/c6+sEF5QDf4fh7FF+fCp5cXIowXdITYTKdeHYxx9JU0Naxf
Iar71y/1wkODGFIzQGGXomd7tHYK1UGgT0e+abDMN/CJ7XBTRQHEGs2Zx4uz7vOfX1AxVeXLMaVC
nfP0u+W9Jay2kj3cVS89KAYjBO8hxm6Q/79r/DF943r2uuU83ZJ8FEU24yjGQ7x/R69kVc5+5wue
mbbgULVFwkkeT0Hszg6HC7A5wPqET6H+/FT7HnbEvNHuZyAk8xrY3ZDC6WdpXAOxHcz7jkgXkqLS
yG23ypvMddqT37IT9Uxffa70itSNOvnWPOOFx9GDQePSSKZkUcePfWHiTs5E8m0jOsDnrZmyD0WR
0AdoPHjngRdFYNfxFXYlPojcnhbvjffu+bbOouaifvHWgQLTlac/WkQrzZRuyFPShfG2VYVzMom5
/olBy6d9EE0bXyDHeP1JeeFlZyW1heegpfHs4zW7xhttulb328nmoVyYXJ07sGsu//wqKK0Y0vKu
r7OEo69WBb20c66C9nf52FIhAScI6ovXryJfOH4F2gmw6VKpoOc6eqV5rwKaKmiwaV98pZXcXmA9
pQnOWeMsqftmC2Q1uKL/u7rJm3mfJrH9fiiL+ZAJLEp0A3NCSN74UC+8GkqCx9Sc6NA1efbT7z4s
LdCLDCpOH1nkc7plfQqUpfrcyxoWpy9Gf6/qENREnSbpFx4CAGe2MW+dTdfLHL2higVhLWYEeprg
aCMhO8uJk6HgaGoaF+8h49TbLivsmwZjMCSttoMOliWKKLBqmn6odtDzVZ7E8pHa2UYelykV7V+/
Ny888YqRslwHiDa36OjWdEOnisCBAj5a4cOvNCin851zMUzLHs1ueTKieXjjRjwvHlatCaMi+neM
ztyjYl1BgcinKDZbt1zSlQyX76QLlZ7ecIN0deoB1w6IoIehe/zjb6slG4DjULrzCY4W5WhiTU6x
+XC+zsRVzHT1g2VjQYrgDJ4i/e+/5WVaPbx+Ufv5PVaBE0i+qVr3ueNXr0qKaO2R8er5Vau2lmfs
/j11TVLvOvbXcNNlPb65uNEMbCD5TWafim6R7xq77O+CyU4HRhYuvqBZxDZMyshVLvotk09rwt6Y
0s6s5XtkZ/NHk2FkiHvyoXjTQpoykTeRtNO4BeJ7Kl7/JB4TG1RBhDWzgNrwxj77fEtH4MCmDk7f
4VU/br9YeU4AgqJ3aJnBO4HiTUilrbDhhEl19vp9fXapX8fNgNpMByheV6Xs78VLFqYFiecKK7Pd
f1oaMvDCFtpwTUTSnz6w7OK0ktbJNWMTdfySJKqYCznS5qKjT4aBbMKzkl7PVlgQqqdOkvzl1N21
YxOF+/p3fC774GFVclWDeY7n8hmefkn6A44XhhFcMz8XN8AA4HNBJnrXKr/Czbz4V3mJAtBaGOUx
SIFvlHbVRxk3UJWwrJ5ladPBPFqXj9c/2bNdy+eT0TvnHV6FxwDgntx9oQvIjJ3E7jn54WWsiDzy
IiKRX78Ksc3Hi+YaK4TaGT1yQP/fPSprvMzYRVPZ03bCWg7hX2q4WX1Q5/Y+YDx73wd5dS9wAqHK
8ibSDUL8wIxKnYqQj5mW37wZGVPmxK7Smtm0fdx+1VOmvlVpNcl9XI6lurQ5rYPIyoS4saxm+FAo
oCYHL4HpgC9ibhZ82ilO65zzQbWVjeXHZ+7Y2GZDD5e0GwsZ8xqYtzggs7qiaQ9yMOpSp01Y0pal
yw33IaahiP9FENg8thxOs6WjWZhk5ksnJbJPu2hRM7nEerYQ2+flhwFKA4YgzmMBSMq4FSZPrG6b
sTXdwDFXiO4MUyPhcyCr0/ms1lbIyI613trVo2O6U8NYNLgu1Ew43RLxQPx0mtG71c00fPcUJLbT
mDwXTXAQzKxzu23BcLD+1M6BgysDsxZNMn62YeiJ/Artr0ySSKgbrAgGaWEm+vLeUMBkLvqQwYFd
hIidAyv64QURfPcOBiQDA79xH5PGhUUw9435klWh+5OBs31BSiBqUavNar33K12Sdjrn5SUDIJme
Lyne1w22RIGCx4l6snQXL6YE1YqW+Jy3YPPRt+DFhnIDkLvsOB0FCZyhHSlhZOF2bt3elF7UipO6
Qni8I9kRGevYl8tnyFritupdlW70tIoNFh4GhQWRaSDYnpxARdON9YfIncZHBZhVEGvWzl/7JST+
p2nq4tYyje/t4wxa1zb2M6hAGUc6TMukZ4WI4EbCzUcUvvFpsMgsOyGzsjwVCJDaU5oHKj9AJJJQ
21NcSYz2KLjJI4kRJGBNmlYuam//dDGbExfOUd5wRGKJ20zoGfBUCwk/poShu8GyWF0iyiuIIKW4
kVT82RitDpl1XFAAHjhr+rqO9gjYRqglqTHuLoxLgREmjALnJM7hTdVMe513sR3qgzB+5+7N3JJ8
U1k+bpE0cdv7llXuqvJjkK153JhLBEflHbAK+5NhOo8xMocxuDPW2ike7VZf68KOP6V60v52pAf7
TTBO/NYtw2jTh9b+PYHHYABmMr8RziMuXUPPRvCzjWo8b6cYOYJv6+AItZK2L0pTy751PEaubbs0
jxwAzFkBxQYyRDEPK73I6Ec6qmCru4EkjNIFC7LpMdXzvHYQETftGKjmEDMN5ieerQrHOu1ENOkK
OfSmzHglCb9r9Hev8pv7fKHdvSE71EXJYsv6Qs69/jGPA7ntoR+DSBUdPEZyD1VjNkNSxoyXXb+2
dg6KqHLXK28gpSpCrX2RU3y+p/yHhQvXAGEeveHIfmOPer4er8MO6AQwPLFT6KPCOyGYM09Gmr1u
1AB24tk+qa16eWs/ela70XbBgqLpvCDyRHP2dNnvSXLQTC0ZEhvSZpmIG/9rLol7i4m2POdZ6q7s
XA0XtVtDmwIX8wWtAc9MlSsS11ZR2GI3p9OMYMZGfnPCJPlLXVnWbcXP0L6xR720ewaBLbGzKCZC
zw7hHX23geku+EXgn9C5iUa9LaFT58Co5vaCwR/R24E/TdcsPOF1w3j5jFDM5OMICsdcrLonnxGF
bO8Yg2AJfH1ze6GA4ZArAo9PJyFzHhUw1KB5iSkEekWROt96RvPbyi27L6QTv1GC/iq7nhw9+Nko
eNEtK06ADB2f/myoKCoiJWEJwoqMdnaIaJ+qU6U/6Ir4HwyYg5PKgC9kWhRdxslEVjgT3jcOh8+3
8oD2GZ2JtZSBTHX0iHo1lOyxYdxZFDbgzxlupGqmL2Bd3PcDE8M3jjYvXo7xB8MIyRN7/J0nkI41
2aXjdogHck9EUXyb3CU7w4yAtUkn4RvvxrPuBfeYWQumHMo1fD9HM4GMXcYSYBpwC8OSUVlRt+TK
lfNlKeJoH+owOB3DRV13TKL2rQIV98bz9OycsX4A+lsoUW3N/T2qFSsVgY6dMFOJKqgIEy3I1G6X
4MFLUxhjxXg/xa5396fPMNekLKNf49qoa46+tLDyuLC7asKanaVM0JL6bEIWghQ1Ct5Y4bwXflAp
Sc1BbckBzg7W9+m3AUSoZyt2GbpuGWolCURSHU4b07r+l3HUgbkI4qH7Qt8hj05c6CzJHopF8m4J
Q7Z23mz3uo4jc5dYqX3TWxGqIBwnIN0Gr5a3viVDMHaJ9x77U/hx5f8Q9eEV+JecqqUhYC21+LaU
DmwHH43hSU6r7bYEevAQCpuQ15Jz8sUIYu1ySQYVH2x3wJ0/92lxpcJ0HjY+CL9gV8tmOZk8TZY1
gK1I7Zs2LR/mQMbJvrCc+hsRwOx8+TS6q1sahQzh5NhNEoyd9nYUVuydBHCrftJ7BuoExgT4SQ8H
K7ocUPA0H+GKgOygSxVoBl8DVvEGM+FbbYOXfgqeMp9jrc2PcXwsYfTQ+57TcCKa8i+AFOx3U8G3
s4YRKRYKj/KNR/uF67Fm0NjkoMcQ6teU6LefXjk6WdAmUcBoCQRqdkMLYVZQF+AyqhynuCveWjKf
r87YgBglKr6gxiFztFrh2wIdw/uE6nZZCM+hEIhqp3qPUqZ7IAgtO8RVJ3eBL+cDLbEWlTFi8yDz
72st5lN0a2o/pGIlNxRp+8ba9uKHY6OXnH65L+qokWE1o9Kly6mokVNyB0gPUkI/BHSwfGifr7/i
LywrqG55t5F5MFs9dh70phhjywm4loY2CWaqeVebRVygMm34xwrYA/rqN76g/dIvzknbYeZHnRGo
o4XFVHD/LI9vOMQaS1Qz+354UWY+8Wi1a4MnM4TPJodgzO27uLGwT+qwFhvZI4TcxUkCmpo3km1u
TmlobdqoyB5rFTo5g8C0uUOi1d94tOAWQsvcZjosRaNIFgndYE9fzuwHL82ak7pOq59Ig5kRElLZ
qzeWtOcCGg725BQqbF+u7/BTPl3SBl7cKaTDt1W+aT8ndKQONHBxxdcSRlMUgqRk2G6REoRyLc4d
hAIZWC+sNX73rm10e/r6b/1CFcnnUTDdOXMLcWxBa2UdasTT6DbLOkuoYpnPbBgdRW+c6zEkH/VC
OcvbLrXPL4y8OB7itfhPdd2NI1Gmc3JqAAP0+xmh7EcQtKPckC/DRjr6afyw0AHqd9KfRqiCpoge
0gkBA0BvJ4aFtLIU3MovrgW1BZw9l/KbQ3kH0cgAVP1I52i6S3JLtNslGUlVc7vYgpoA2jbahgwZ
LzJyGzD3w9X+zslX/sjsKeAwLrzyGgtv+i6YdXyV5UiJN77Vd+FBCYFGOx3D5k4u0IaBSKNj2yIj
8n/mYZMvhzkmhHCTgLV5azD4q3/+pJBD1ccokj2eSRaJOM7TBybqA5WGSQ2SJNagUXwLX6y1hM6I
JGYZUB4G8o7mnH2tLE8j+suGtjhHT1wQTBv419ngltFHSo/OPYRM2aBbhFPxUM44oXd1FtCoIKOv
Mfuga3R1EwRpE+zZUZP2b+/hfzwZPXb//E/++bGqmfRGcX/0j/+8TB7bqqt+9v+5/rH/+c+e/qF/
vprl8OQP8vf/6/q7h/7hyT/sS7SedD9/tPP1j87k/a+LYENc/8v/13/5bz9+/S2f5vrHP/79sTJl
v/5tEclhv7v85dpV/o/f//5//bn3DwV/7tSU0UM7P/sT/4ppsP9SWMgEKzq/Mxssy+K/YhoIY5Cs
hhrpBScansz/AQO46i9PsQ8ol7E4/2Id43YVOcL/+HfX+2ttPTODBH5Ht139ERhAMpc9em/XGk/S
iMPvwpVYnJ8+f1WVdhB3oaJ1yvoaTieyyW/icOlP6TF6p4CzaFL3hTgoOEzCBh/txYJUxaXZpUHs
HIDIeNusrNQuzYrb0J59VvCFfgMcR/T1IyS6sgIdnS7j3sjIuawdQkZrz39wVJJeBWlQQwKqww1S
L1T/ZFzOo/d9CE4KEz60nZ3vqfnNRVSFyxX7enOuBjptyD/WlBkL3GrSAaqMFAG8+Bijq+m/mDuP
JkmVMMv+ItrQYgtB6EgRqXODZYmHo3HAUb9+Dq9txqYXPWa9m+2zelWRGeD+iXvPTSldrcExD2ue
wJQja8Y0nCfE/d858Vdh265kS8xXzZiZVJmDdiCoD9m3Mgh11jQIlRvnVNckKB2xmZyTjYNakjZw
EHoPG/VfTKoKcv81pRmO9Y2iKit4qvPoJ0fOc9uAo7IBVzs3s8ydu3FYW82sFD+i9go7FUTrvNFa
bTMdP4qN4IoKB5hrtnFdfQVvMfU32Osslb6e2o0Bq/gT26+zHaZ43iixSh8cRlj/wmMre0ou2UaU
lW4CXNbYOLMeFNbd8i98Nu2RaIZQyJrPQIyHmuiFWGy82nUjNGvGBrHN8g1oy3CoeCHl005CDTYy
kanE953higHC5aTcoLhJpl056VlrjGWFSmjj5yYDX539L1TX61I4Pupf2G67cXcXBYF3XGZ1yjcq
ryzkQipG+dtarL+okG8DTJy4bOzln01SHBaCMRzgn1zepnW9GO2zkR5zY6iQ9Tk5umkqB0Z0ZEoq
xSgXfezyuWmILzO15o+m9IsBZ3BtZ1bOWW8d2JOETEttQE9NfepH5zezvoOmaV+zt55ML/nVFJD/
uvXASPBYGdW9Czx+gBJTikwX90nRmP3thWtjvVi7c+fw7bmpIF1qgCnol5jv06KNXTlezNwHIWVU
wZNdDTufKKDZ6eIlOQIMUFdKzergG6Sh1073C+3bkd5D/5mJvIM4KbqUvHhMBfsMFS08KTN4cNca
6H2pzOV9MRV/nUVE6h6VU3ktoQXGerGRrUk19KfWfwU1Q6Yi2M4IuIMfGuOkHQe7GB/AWVQhVaeF
qMYjXNgVy6WoC1CuKRTvzjyhpU3j3IQmUObl/EY6HbUnZNarQuYfd1JPTm5fwodNSv8Tu7x1m8aG
liZX7RjpQ/uW192XpwIka21PsO6Qg1VXI3A7OLqEYJLrm9v5ZzuhHbU6icInt/xdZXtIbZzmjWWu
fNDrND0pSL+7okSx3wxmF86WkwFSG38v9EGkTnV8LhovMocWYjwdhHI+45UEzCfv9ZB1YD1KxOH4
qPSdSdTpjf1+el/7ltzeHut4qZz6WojA/eJCftGE6W3Ct5dM1GfsN3qIxjGILETGnB+juE+lg8fa
aOuT47iPTR0cGtJKMSQgDiartx1uLAeynTV77sXH5nWrKEay4KXpqiAGHIl0kfU3/MZ/mDRRf2gT
dqHRJL/CT5vHROpXxZ76QFE1n6zV8+4ZnuRwO6bPLWc/zyBNnlNU3k0OfRlmLudsqkVLXcRYh+GM
+BAgzVtgwFT0Efz+iytyxxP5BLdk4H3rp98U/4S8B85+mXIAlCqFhbgm0MU8cXXaZ6HZCrp3F69E
rsZpVnnR7BfuNemcHQkdf6UPPZgf5zwSOBgReZ2SKFi2bzDN5DYuvVdtlaGsXgn9xpBzbhN/3c+u
1fxxZuABZVtMT06FVlOn+nxF8hFnNaHThZuBviC9RVXvCyvjsBuNsHCccz1uajvjazF0jgrfuwyl
RtBwgzHNtPvghJoXM6HjZq+iIhSYibk+YE6uzrPPgh8ISWxOOqpFZNQoPnwb19jovUH85a/3YXMz
A+U7KPI5alQv+P3XNwJys6goyuRoO6sbWcsfdhXTQVdtdeClm49g5+G0KJj6mkOwzSLVhxNA9Laa
0cFLxgSuAqT3lHfVD9rqlJQuKI+Yx6DIrU7UjdN8FglqL4+UOejnVTis5sOClnOwUu0JU9vylDBO
jugPHqvVf/ETcSmMhg8GGsRDxKUl7dcETDJuB5oyFyDgp5NiX7EzFGwep0/kVfh6EGmEpuLhsYgq
e3S1fggFhjWbwLCCX/aDa7rWAeLAyhLLmN/HVA7HslxPAM2KgwOfhceDVGRhtgq1CkS1ktxbdV38
3iWMQ+YE+/mtcUiWgLTvLfi65QomJ+QoaAnCvGo/x56sRG1oX6q+88/EhqzYBLg3Uzqi09RlPRNJ
YDGN7CYoIvUzA5Y4MJzhnFr1oWr68ji2vX4eltV+3ZI4zHzaqZXGEGPzEAsWKzE8Ufva51+rD0R0
0ROPZUYz3C3ETMdk4dnqBu1D9IXY8RAaR1RQwZMqWAdRTDLHYst+LDlCoobA3b1et5kgiLEBykYM
OFzYDlGSo6XE4lhjSGlW7VZH3fSKr0Z13puVZwfLHWJpQ46vDMk8STwGafWnI3dS9iX3hkh+l/wu
QuUPX2Xa8mfzmZaIiwY/ZZZ8SgYq99Tn4kty3QG4uBiHNRDzddCx1OqjK79F042kT69dEnsUYiD5
OW62vLtjtW5E74mQ16DhaZpTtedY/5jYjuBjPKBavKxtDhzuM624MPPPYCgfXKd8lAv0+rk5MDfk
ZRPW3TVYp1kfzF9e6tx5TotfAXp9CxpfGgTfVQfev7ix4d951gkqw6epuFzHHlNh82grcK4VwUqF
jx9Hzn6MHYVz0Rru8Cn1s6wRyBrQbDOvI5Y4/bB1bdxlunuXoxiOgsA6guWtp2bGdTg2Mc5RPR6Q
hsRZe7CmYN+45dnOPhfp7JUedIepqn+KuXzUe3NXtuaLFkyfrS7ODubjfrAfu4aFJQ/MOsEtGrqg
2fXW2se9lwFTnUAHIAs7aZStKLoXyFcjkF1QSekDprIjUmJEGxrfEeYk+Gz1t1/YBY5r/1srJjPu
ex4Xf+B6GBtwdJJ3bQ4L3av23GRQhIs+iRPw9idsFOZxIt0DhvLXSm5MBKkFO+q8gbo17EkuxhOl
JYQjzPaLKvkqC32hL7MyeW87/i53I59mWvctxJjHpllyY4OghRPb1Aeggn7o1Uvkig7aXSdu1aL9
FYFHkubEw6XVO0t2fxYR3BYTCuQsdsEg9sVACSYtO7YyFo/W9rE82X1SsPF3kBTVyl3mUzFps1g+
S2Pge8zH6pMHrQpLrf0oi+kBuvfvWukvFW3Mg6aXf6nO2nPD4PrT6qxn+HR8KmC00xYNpL3Atnn2
x55HyRyTR6Of7lBp7opNcsdh0ON75Jdo7ZUz1wdY0tZR10mEWwhIeQnKdD5l+V8Fq9Ks/H2yDPVt
Lal6OvD9yu6Xb90W1c0fCzPs8Pw+VmVR8K5UkpTY9Yk90J/JyOPGNrSwYcCK3bSYY5RbWhmOpmVv
uF33arE3CRWqwVjq6QXFLKG/pe0xQ/YFIRXFsrz5Wev9YvHrb8CW4ppghNylKRf8FknNN+UzkkLk
Rkkv1c6YZlIWPQtLobcxobEGRo3rPurLumy8VEoMUHxwwdpr0xTmA52SgjFafKkkuaMvyr6SjvRH
bvqhHYNYEAby4opSXioDzik3Mnr2gs9oNJaImknZ5Oe15rGaXC3EP6adGl/j6DUsg+MwxWLOCkpe
UvoGzbS59xk6VheTodsla0B3GF5T0UE56txMbNRnsfaPY5LBgEWq8KotRrFzPYkgIK34ddReGpy4
LSXUVwiqGRKh0Fi0gETPlFzPoAi+gUml+yE1m6jnTD8QuER2ckUGNefkiBSraXZF0KhzW2Zg3sGP
Ge0U/Fl4P8awSPN7XUo9Jm8lj2ZvIB5KF18CCsNec1PjBJ2kxjut2EimnsJ0huvmbSaOd6dsKMsl
3tjfZjLKfdEvl7pNO2x3hRG8dYp7eAw0sgX0gb3Jaopdg+4n9v0V622Fu0vxqd411ozYs6TjPc6C
I8mcDO8IcMxGawHReGyNRDsiiyQxe1g+pmUm9Nhr8Ym6Rqkg0bTLMS3mL7FWgIIlmWpDWMtF3pzF
TR67ojA3vu5yYAYzx0OrrbdC9cGOOZM8LP1qfQdTYwL0GaazkVMMRL7NSVxKhCOsAEhHKODVj8S4
DSuMZgVT/dwHgXYORrpilgVvnlHoH9NoGhgX1PS+Um6/zwsDv2lFdsLpXh0M4taPXlorpCdZeUdb
A/1qSSU5FVL1O6OugQB7SX8rCV7fERpuPMoA+yXPUffPaA0Tg+LCvHXWcMiM+j4HH2UtNDMcqnfP
a5otch4ugyc1bvLEPJpE4IRrLX9jvLTZCqZkviRLAlMuFe3B02frmi9OAibTsJ+yzPmSgea8YRPu
ItIXSiJB5hQAcEtjAxgH9E2FEEywe0tdzbkVQr7mHZuYDm/tiX1/xdNafQ0Vz1fSzaQo5/3ZLVXJ
KoVSful0/2JubyTM1PcCENMznvJ5r8uCNAA7e7LS/p96HijtrKq+Np4z3+jO5yc5GkE8qPpzdADa
j3YqIIgzia7NaeU4SqcLjJj5ytTwX9S8Q0hbs+ZvOjqfB8ztUNUFtT5hfxOE2mgVwWZ/Ne2HyeiS
T59suOPoYLjJRrB6QcOVo0+ed2SDgQ8Y7004EUHI3mw4awY/SzK6w5nQWufEotd9tlI4/9Ibq0Oz
UO3uark6nybA+OfGyBkVtgap3n43PMw6MVgUgdb0KDnTOYmE/UeD6Ota1XhKsT7EMPOr58r9TU5J
mrVPcjB+pxNOaXky5V1gJfA3pXT9a+FOPwPohqrdtNUxYKC4DzwJ49uccu0aSEd7xmtPSjIL+nfL
5qrVZFr/5omcGSR02rGCm3vVFOHAWr7e88pKP/nF55fZ8oq/dmJjE9Y65+BjQn8tnYWDNUdjJPX1
1Rxq2oUymd9FZQSf9TTQt0ym/JoRapyWxMq/O1v5lFIJ2YD22M2bhKtqjosydkXj4U1VsvzTkCWa
QdDecNjphE8c0cOi9JiVk9cRFmKt4quycjckmmK4oBVJzdj1Nd04INsBxG/PtnafKWrp68Yu/bQh
bhTU/6X6SmdZ1eC85+ZekyrwVPAzHsqGshGS9FJcUcFPXuzU0nhsKf1OmVVJlPe+rICsO8K4mYi0
PvC1VQ8zQniqB8PWGHyXMAvJ9kymFzXXMG4t/kkRN1vaeWaU75BK7FNlaOu96ns6UwM0y6mz/AYc
hpDJq5gsSpcJGvITm3Lnb6IAiZSUxFxifpNHU1+4pB45uXdhKp8dGlMtYH2l8OEv+uYvp2R0rmNF
Q91E8AHnUhs7UrN2i0GCnTDxS1k5eIXJa4az3iqokkw0ZHFxC5zZES188AuTzVOVSPMNu7k6V7Xs
L2aXMLKhtQq55hBKJczCXKQMbrfLQHNmO6NcoYkn/o8jmtOoAkyxqtE57WsoLAwCzkKRBgJFob2l
bT6fHDWe55yGKdcutbBeu86IILothG7K/UA7otI+eVaJ1x5Rg6UROOw+QqRP5w59Yg5AHi8+kYL2
ra30IspKbsjEfOanOJnO8GmTLJMtdpwrX+yUK09+t+Uobo/Bp5wId/SMAzmqkUpctpjozibkCUF3
XzC07hyWBk6+BmEGQ7/gWsf9nxNCVXLFTFltQg2oqxgnIGGk70XpPrfLujOrCXCqT4QevAeJxXSa
j1P5t+i50EZ7Ct3MvTtr37zSGY4Hffb/wdiIDkqnuR19BBihsjJGI6NcL65w3XNAuCLuWZwrevp7
SsVfy1iWK3zno7M4qPuBfkSLyVo7s8t3phdF2DJYxGVO5Aw+rIMzox2HmnSpdZ9eUTgX33J+E/ZB
TTdmYkeiR0AFr0fl1nra3AnPhVitKK/1v6hVwFAim75zA8deu8wRfLXl6IGW0ZyWeYfJxFLY5p4i
6rHaDjyHbGv8DHDv/NqwQwzLnJCO/2Nh4ctyc890LyZPYwt/KEJUohiPTeIAWnR+BY126txBgZLf
kcYsO9Ey9H/YAj2uvoHjDydyG7zVyYrNMLfFnShKd88D+tN0NiAPnscG/Sb/3PLQpAu9CaERtr7w
VNR5lFmsI54Rme/tCXpCkW5rJH+OS6uJsXO/2A4WJEESQ+9c5iD99vyjzFBJbWB8L3hdtW025l+M
KQkDRUhORSWLa2Ml3wzCpv+WtM5dagYhJB3O9UF7RP9wUM38A7/ilub8xAM8WzROIDXmbzeroC0A
bwTI0YjqIU+unRAz2Y7JeSq7O5XqQ2GTMEbIZh7Xif8lM2farct2pqf3sVYIW7LACtvEPC1LgyeB
AKVscobIxC1eSu2AMq8Pi85gkUQLA9JX2idu/XdSnKKEyeMO0Oc119v7vO7S0jwZ9P30iLtGdxoo
9U0A4JWaES8AI27b4mms4nT0zoxqCJbtPI6fDhakVhfHIR3OboBAtdYTh2qJvCEt57weo8VvjpNX
X129Oi7WE5NHyn7QZ23DbZJMIlyIOoG3gBBe46YsC/pbF2bV0HuEPWLuO3YLds5WZ4I1e+TAmN7T
hGYToT7vGiiLYQzGkBlEyKDsNKY2iT7TfbX0gys1CC8/0+TT6HUJl3nwx2vKg5XD5ymLvy0pSiHp
oMMNhKr+3EFUIkm05WiVYxHNuZ++o5y0d41tZkcMljXPMsoD+qCf0lS8NoKnG56dW3HglXNOyNC4
65AXrYzYVE0mstwtgf3Vde8G8GDY/I96YEYyC/aetNtoVMV+LRFVytCyX5LsGmT+rhlxak52sgOq
E0zGbpIfLEL9zPihON+Ch2UHRs4njNJKTqkzX5qSUKNWKoKqR3vnJfoTZp5bjgAc5Ebzq9bnRzqQ
UzVNH/3cXfXlg7jRey0D7sq1ITujpyToreIDv81B0Ka4LV8KmZtRmXTnjABD6J7am2beCBhhpzFH
CA0vOoG8frXCKcG3C4LHqa5LUZ+0zD/WoG4uHX9uUicLQnzBHZIu+4asyY7Urp2gCCLGLKgPSbnl
YoRF8iYn4ls3ZPz6YpiKSf+wz4LDiMC6HTxKUBKRGLLMuhclhOWwUgmFuiAd4CiCv0CHOLLWEPjS
YIhQkc72RGIYsKbVenKdNx84h2F+Ocuvon9j3UKzRzvIfdBz7jbrfOkwj3vtvvc/e13DJ29EBvMO
fSsWhpo4D2ZuCihRzZlGP/kxaz0qgaa8rLrCO5QFgI7J592ptClik21NVJr+K2IJG4CZebc9tdxk
39GHmAnY9+GvPXvnqmiwY6jHkhZvH2RdcbZbdg3ULztN+MalSaZXoAgPkoSMbhNvM4XmKxNBRdMI
30l4zXq1k25TZCNsUd5R6LShZsLxt/jP+Wq7sastE5yFgf6OkMCLaajv2rEy8u465d2sangFWJFC
dAa3zzjLLp+tcvjLFcT0w6OSsYW6YjjVwWlvJ/mw+I9JPkBI7gMiEgoGHxy/bDQ+kzQl9aNa++dJ
fyM8+AHqH8m9RBb3wnIfszVwT2ymGeGqF7tgOgy7yZOSq2Nejd2apJ/DYC9Xb3L21Nbs60by6ZaQ
nSiUo4a8WfNp7bhpzUORFcuxn+Zg71vGBA7JexUrVw0ZqHquP7bt+9SNTLir10Lz0B8POwxbBJPp
xnnK7f1EbmpYr/8OTcmAPGdTOh2d0k/2jMLzI+jplhHg2t5sfXZPxdDeMrIGvZ7QHF3cWwa5jFnS
MQzq4LlaSdfB5jLz/1KKaUzcdas9olZjphSg/G5okTAbsOfoyRVghky0S0qGsOmoYzkuKX1IIo+B
arpnI/A+8yzNTn0v853RZcFj7RH8nXlFJPgtRAA4vFsgqxO0uUch9mCI2JYam3diE/bDXDhoY5FE
C4rPOeR3bBxrZqsHg8TVUEMxf2xI5FQuD6GXNeGaLqQjutqXQ21YIHM7UjwMsYb5GFOLAXkpGOe9
9CmOpiHWKSx8NTykFM2vi4u6DJAodahXkTgZ/FSTfYDLfJ1c4tvATH0spfbAKOGtcIqj5sxHo/Wf
Vxysu0FXTKyCkem+c16F/2xR1qmeXW2pkHwPZLVXcngDpvrUII2JrHWwGf4Cd6gKOd2MfjBjx57G
2BznfwQlNG4Bvzti1PwFPZ4K0eG+GgvqKjCDP7n/A53s2QOyyciB10lfbllqv2GjvWmM3w8Z/h1u
ANsgTa05yVI6p2o2gyjH4RV1rXxJJg3UkOev5ZkUweoQ9OJ36bPKE8wKyJI0U/1l9REqr6zhGxSK
kb7wtOVNTWQRT3cCWCotrppnLRwxEzuESqvF2R1z4tUBKk3NuBxGCZggAGEVpbZ1aFbsZ27HnyHv
znXVdMoaqRHFuOpvaeUb0AXdh1HXqW7cNoi2DmUUmA36emaoya41yvxt5SafuWmzULTmlmtCmqys
p78tuR6hcvMmSgpoxCuieMQyhoxTHHcPBYm1GcbsEx8NYN3gV6ehayusLhbnTTurHfQ+EOe95R1d
Y/jGMt7uGViYO0w0BCb21X7WjBdevicCU0g447miujKNWK4Du92VSVhC6OqnW1I+dtMy0al18jKV
ev7Hxfx+8rFdEF+LuXcewaiz6yaEwMg0xDO6Q4StyvadK6aTnJ3+pLmbZ6Qm0LIpuq28QwoEoAm/
24rcxprnniA81A6Al5gYZbWMu1T/UyDSI+GGKUSO5H1Ec2BaE0GcnbZprNpP5F3qiZTgduczjLr7
s40H36MqMGWp7Sa4bzdrtdlXNKO+q3JCMfsgf1lU97p4yVepdG1vd2twpTRsQ+QMfLBuxWcKXDFi
lH5raIAzn9geLdW6k2G5+Vuzjv61V61z6hTzbOyzTJgX/cncdslrWz6CloWMFwzNn8Gz1XE2O/1q
yjT4tUy99tEQ7PUJzmw9QBVDOI4qcudV8ttASEWrsz60rnhchHnXRnMbyvIB8Bs1L7O0yDPz2FhA
rA2hp3S7wAj+FK1FytsGujQ7suiGiuInA8AmuQmIRGD7HsIjKk92CR/UMyf3Di7MJOGnfXMD6pnc
9FEX2MkY97O/HtM6WF6HucuOyLD7N+KbbpWhZ98sUQgpTusuNLr5BhP3ZWlgVo0ZsmUvS4jo7PKb
qlGyJF4G1aOt9gyhYvZwVlwNdXUSw2LsOmvKTo3ISZYhEICp160h6fBxmtRP4kC/QfrAidavZh9N
grJBtX2/C9ruHOjXJdV/BqYHQjP2Wi92g0UEQTfx9gjAhhAMlQXHO3Beer1Xh6Ysm6MJbuk/lfj/
I/XV/1NX9V/0WP+tTuv/Q/XVxgz478VX4d/yB3Pc/y2+2v6H/9ReWeZ/gKJwsIgjO8Us4SOO/E/t
lWn9B2AjlIM07h6I582p8b9DWZBl4TBxkOXh4/CQ5P4f7ZVj/Ac6PWDdWOHZGeH++p+EsqA45pP9
F/84XAJQQ5uBzKJzZpL9X7VX4wzTOUtMh1AJs7BjyHHB3pglkX5q9Y5p3/ohfFO6bqZYvNT+yQF+
Pk4y45ZL1vIiy8wjSrP+ZkbmhuAgSKNvaN3yRTsFK9xiszU7SF2MElWvP9epWhjCNeWLpxke7Dzi
6fAYn2Wx1eG5ho9R7zwCXHNgEj0Z3w7SoLNfdwe3Wue3xNcId1rZwCcumC28euTrZS5cTmYO+BWR
SQ5Zy7EwtMRveIYKWQ2jSSHu7zhW7Vdr989pwiJlJF97R77YY12u704xsZZJhH41TI5ZqTGa0idf
xLo37H3ZtgcX+pdFg9dfqrGUURuwhmj4hsJUMoWtsuXPJIBSNl79mpZzEFXldDOxDz7loyYPRHR4
+9romnOd1tbJEsra13QqR7x9DTMMM911utQjxnHasUh6uN5NpkVYPNRlLhRLncKjUoIxwNs7JSZX
mrVqmE9NBjF46ujK8Bno67S+ltC7EWIhZisE2eoYH+bTaMEN9keKbCdT/wzKPw4o3+91Op5JZyAC
hB1P2PnGNWeEiyXWvFroz895lRRbYwyyOJ28IR4L/69sTXxOtceeEswqcZmint9kYf9h4dRdBq9v
9syxiI2CnXxM1uDH0dbHuk+Zk9kF+oVaI/h4LeSjqAnn1mba88mZgMGtjRUPRvc0WyOIca/5Jsro
ONszkZ2lVQanRRI+tUV/RXPiBUcu0JNVJopwWzWyFs0mdsEFc98GLZIk6S7rjO8ACXeMeY++l1Ww
saIaWOC1E06ovS5pPjzlftB9k0a7RlkqS9bCMrmk0mlzhMBiM/oy1Rrcn5zMDlthEDC0a4rayi6R
CBVM3ma+RxjP10kwzTPcq2icc1pXH66G4qv94rvowtFej3nHuqivIcI5ImTaiglDEpSb2mCubBaI
dbZEBvEux4SJbKw7Zf1Yzxl1JLNbh9cC+Savp92/D3OJrirwGv2ML09eMqIX30bCRUogBwmv1gGP
HubgNrl0XZfvcIlGcoUTmCvzMKJ5ENCiI1/a/rGHvAV4MLV+EwKJE4XQ0whQLkt6dCd7W5+oQYSk
2GtMjUBRNibn3pE2a90O9W5jeEy19HlXsZlx9IKFpF3nxtnueSd6Uv9ueWK5z+XQT0iihPtnKpaH
gORihQG4yaxmV5cayw8fJq3uANZF2IUGz12rN7thD101KRtisNxPVdsyHiJG7YzjM4sSWO/RZKn5
UKzoO7naRj1cnYH4zE2p1ZvqZU1TcxtnNH0c9PknfSR0sXw4Drk6l7RXO6NZkoMNODeJpI9HdFSl
c1Zk+tHhk99eTtNBkAASlno6YLrNh7Pl/XiYni/jKBGeZkWGWZi7vmPBxzMF0Grv2W29w9NXMKFa
tefM7NFajrj7fGHWCCZAc3WZSyzq8rX2LKkt0z9ALGfyMXpxUZPFDKzs7jYGg9zE06IqcOodxGxv
v/jkq5Lvk16zXsvjwk+CM/sSKnBWk85D0yZk9WJriETu4KZtxYMHup4vpWEM7GoPuQj+aceFBxIu
5Uh6uNO51m0dZ4IMTPem06oeCULf/t3RuWp+QmyjVvHk6nPthPao1ONYuc2VIESUE0xgo1Ey5BtG
bRcEvXwQEJPfDA8hHHEQzEET5hwzK6czKsYWJ5KFosLqjevKiOsAAsRqCTS1i5gca2YOCqAxA3g7
tnMLjsy4eD1tbdNsiZcjyUBJ/9MTEGVOFRIi47EKqq9lUSexrq8F90TakVXZsrmlQDSCjQXvcYUt
UY5DOEcTUM3Cj6Db0Sr0v0h5CJfE42NnbPTwltvmQzn7T0QCnx1io+XItrICNUZg0G4wSTV1jDzd
tQZWXoXSyhrUV5VpJE+SBiheQLpEOOSfbUVIFPV9GdJQQYrjB5yD8gkOFGDcObK1Gk4xmPFF2X8I
+Tnlxq8x95FIrAOMqIHZv5CZePaEpT8GTWNd27XsIx06M7NHUw27ZQZ9E8xNeVrcKXhtU/9PU80V
PajDqHaeDo4kAzp0Jiwe9WTOh8VBCjoaJETm40R2hS7+4QnzjwH2E3PnyDZ70DSG+uZMkmTCvGIO
eYO0Dztndp1jWn40ShLK0p5P3s9OWFnSuCz1cMPggO0FPUV6RJ2a3Uy5lARgo944iAWxvzdJ/w6q
I/3Bs22800VzV8ncGw6wzmAuJZWX3WZAoecA2DfiRd34HHLrSHCw9Ut4Sxqlfe7+6gqLSYNiU2uR
1vgM0VXzYjpmhwxpxelc6FNwajuN/SN7+1fGrsHD4untI0oZTgux8QyAS6CDaSsSq8ftv7kmwv2O
bXrGBKdTAVK1wRfuU5GztdT65VS55FVyHhCC6Zjg03vmpaQBHRdc4KFbduq569o17oF1FIO2/sY6
Rga9b6JKnIWqrsLos2/kEPa+sfyXJkEkmvggDup0YBMt+hCdCN66cTVOqQ+V2wMJHmuuW/3ChhPc
eLC+G0dPmFCZKBtR0esnmZWERXaOfxeV8h5KBPkRC3v3OOrZQ+KzKEzM4TSTQ1071bGciRlLOxDX
IBeIL4Wb+Drls34aGCwe1VKTQuDMzUdVNfD7uJz50oW8adNItGZJPOVpVZN/nYWO0hpXY9R6ncYC
iLxUnqA0Boy4XlOS1g/TKmreqBbpwaY/Yf/ACFgxnrGJLo9yZkW503bHoWrKD3dTVDsBzxCUam/5
YdncfOFKhjjT+vMZfFlb7vyeYMpeBKSdW316VMC8MYj4z8XgiX3XV5AOnF7ElF0IponXReI8Ve8V
o5rIGbi9xqnyWWMDpOjBKBwCiB2ZfqbE6259qkkeQU3t2NXftAHm+zqIN5zNO890XmRTfUsxvpSF
Hma6tx+G8ans03gWbgKAPMlOfIlOCP1K7Ayj0mOhL6/0/86HmoHdLtlyCEiU/43UmnRlh2F5X4vx
CVT7o7s02hbf57OezYZf+ZpMD2tPUDqOS6MEYO7XYA/Sp6Ebiw+ClJw3qyJVxUXPGuJWpJ1vdcz9
Wdq8kj7gXIOUALTM0SU4c485EIJYVjyTWWD9HykvhbYbxmT+Q8qafpHMdujuDWgD5bZBq36nTNMG
k6hymPB7HMwPXWDugjlhF4BZPHOPjc9D6rTtnVHmyS6WzwY9tEuWK9WAHfeuH2W1fUZh/pnN88fk
tIfO0R8mj9WIhY5bdyHQk+HGOmxhX5cqUtxFMx5JcX7PoVosK/LxUarnSf0v9s5kOXJjy7a/8qzG
z8vgcAAODGoSEYiWDPbJJCcwMhv0fY+vfwu6dyClVJLd+ZtoIkuLIALufvycvddeqNvy9mzH3lnO
xs4NxmA3DvS6cM4iHHD81GYsMgq/Lr7RmN61EekXxZwxTwS0kgv3vS+DEypgfnkX9bab/3TprwSJ
E20KVmsxuldV4YFfWnFbDNNBoWEAoYXlIETcWz4luLWkJ51thaSnDMxH0sDzH8OYObDj9XSu+96+
qVLG8kvkJJeW4fy1HZneZDCSkjgArpwgMBEhTbpIR+2tCB06VIZzp0PjTbScv1MOk8Gy0MEBIUEm
PMbZsQyt1yLG1dFKdrHFA2dCPvIZqe0BMws6Jxs014TJa8pOuor9wsA6lUZtCOJ2zm515yr0qbG8
rwoEzTT60/tpiaArjlcx2jcoMuSbRBj/jrzgGk707ZJxMg8BaQy8R8V4yKQKH/N8ND4gFRCylibI
xI3+h4pEjZODDkqLm5mubW9yMOjxbk49sswTnCLeYivAedZVuf3DlNEFK6tEfug4g6DfkzuMrAHp
12Qkn8XSXqeCZLdas3SG4ZXIqOLFk9V+tNC1kqCFWh56A18qX1u+qRy3Oq2ma67r78z3Kl8pdCMF
yGX8BjHxiOlAy9x2yA0pqbfWeZ5R2fuxVvp2BgKBW68ik9qGZnmOixKFQauZL87mrafCl9YkfC5A
Dxb37WeSzN0579E1Str4aImgumMW+MBMA9+5G9tkQdDPhCMAeuBns5N/YM1rLwDwY5ICFj9V8YhW
XZPUlmbR3dTq/ahzVHAce8wFG+vY2uWtQxzU0zw3D45bZWgm64fSjp6Q4H3VWXfrNOQ+YDT9BBFZ
b8IQ9KfwjiIpzxxv0UYgmDk3nMCIDKkX2I7iCzoQOrFt5+yM3HCIactuUBDaR69eu2WDZPtLXPWK
+oheHt7Fj6JW3VuzGoG6lMmK2CUDQ2UKVoQbMz1Q+0uedybS4+5ojeqY2dgy+sY7Npw/h8xmUZOX
OCAiLi/WGL4MNdKqyZ0fzCz+hI5d+EbupgdnqD6GUmKFsX+4dvrRjWO7rRDTPMfpajOwKaPbiq0o
YL5roTjayDifbgwnJSUgze4ZAN4FgaE3ZqeOUnwMuaCxPOzt0XKOsVmdp1zc2zB1P7oJJFFjJtnJ
tfCo56vAi7BP8N/LkB6ZFqtnWJ3BRtqNu3dUd2kIPMedUxP0V0kDsZH5rY+bE7xThIi4La/Wkk2+
p6G6J0XvXkazefJSrjV2AI6o1NW7Owbe0R3QHhF1nXHVYT5Hkg57K2oSJfIXoPDaHyxGK7Medvw9
Z4S0X2AqxdtGDM2R7kZJr5RL3WUJHa5W1PjFbljWfBOW5waDdwJFwMgplvO1my+zF71mm0tQ8icc
F+2rBaeYrjtx7U076E2n8+6h6+e6QlC1BL41RJKMeEZvOxBNtIkB5NzHVchUUMblbowoOTpUCFB3
xuGHN+fJce6MBOJkPN/ktvNSa7iFOOzyz6CUDaMmx6THHRc/mlw5qL3mYq8nK93NZkBoDokROy/o
850yVcCeo1KU0kX6tc4S7w1zUf9hEkxO0I79IzF745SS6E07iOhakVT0VFzaJlHuig1E4fLYWnl/
0BOnTjlG1ZlswnIfZCr1l3xZPtOoEgegWNPWniuUCgFa4Ed+mmHXZgztQhzOzCicadj2PRAjoxj0
k9UjNU0cK3oYk1I9dgr99a4RU37sGLnvZ/RL/DIziTGW3d+roa7uuY27N2VhjBvD6/QFQtC8zSCS
blPi07czvmDE0i0FSFkuzDOBHhVLM+8z7cQn/BzGM4E38W2QEeGUEx94i4lpB9gNyRqsq3MShC4D
GJGj0Rn4GbrJm0+WURqn2bCf4qw+xD1vSzh0w95d408o59laC+a+l74w70xYTxsbA4fld5pIKyai
Hdfmehk/LY2LjBIGyYE0AEI1Mnnso+WrMvLbcOzxM2WEpagy5c0MNaPOspPfa+QDiNETjn/Ignnz
G+2fO/7UZk9TBrMpFVDh8jp8ylqV7cIZeMLOC4M3KcySsCJgeDuTu/V6p8fIHoncz4typkfY0oKZ
glFfyTVROzMN30ygk5TbejCBUMW3ntDIeYn1bDYYPs23oM/aY+h0AztUxXOz4jcrZzYeB8ZnYM/k
IPF4MF0iTputJf7oqtUUOr+JsbnxAuZEI5iwXT2YjPWd+Uzw0bIzWgYOQz8w443qcDnPuauPg06M
VzcVyttYk0Q41AjsTiD7ydkE0e1i6GLOIFvSAaaZzkU3GKutqc9eVS/JAY3zNU1ELhcsFu4lINrr
Lg2t6TFOIvXqZsZdU1doNdqKuALCc6d1nzZoSYZF7KMsYoyNsOVmNJaBt3CZr7ZObe50RfRQlnV+
JuEl2KCoU/vIMzkTbS+xWBDdD7o0ANbktJwtjGLHoBcEvIvx4iRKHIzalHdzrq8uZWhduHulUgCM
0xQ8V0X5s6RMY8ZFnbBNRoZVjQfio1nMBAhXuBK/+pFarWUgL7n4/tad3jitqrcmDJMtiKzKnz3s
HPbEEH4sYxwFdky6ROeON2Bx9ivPZEtnkBgU/mZDU2+nmYVGV8Usg2p6yhAo3rRTgK5YBOFpMQnZ
rbiHvDlJ65MVtByxzzaXfISNRul77xjymkY6e65spFtLFdM+qUb3hHWEwnPS+MmcWl1MOLq3QE+w
6HTzdBtn8XxXEjDlcQk1D2aFSTMxQ5qfVnPsxYIacSz13mbwspP58IEJ5ntAwloWxVS4hUE8RP0m
yRU8Vp7DaprAteIUoC/RwtY8JCg2txlyOGQt0ftkYpAPnoXEv7GckZTvBrJ9Ws7iRT5gbVkDvYiJ
TVFGIUrxDsy0y1Xm8kBME23p7q52iltjqe5Gj0p4NkLfQh3CEUHeRy3wLzlV7zt5/4VXmrtjZD/k
AwEeIPm+cjFDQ0MRrleKGYVy6cblT3oYO8AuT0WuwzXzKPweOPwQbubsi8giNHxpcESwhb9Kwzt3
hCQZwCk2BXbAKKLyo+defMmR+qMsK+qds6CFr9X0KYsk2Adj+lgE4YB0PBhfncZMr51ZG9mWNB69
GfJw58joraKdMlbWIxlQG5WfS5FcDMGD9DLvZ22We3ojW5EuJtJJx9wsmGQBhzdc66vh6nQSX5Wh
c4BCgBRc+8aNmnLjJT2GzX5+mhcJviGcv1oNjD5uFj9l0+5LMhkOOCMwoOI3iMToEnM9VMcYg9hl
qgrhD1V0nsEf385tPh5Vz4Q77sPiknr6TTtj8N2kywk06UXS234OHWC4nKBKXsa8/eRqLjdZQp+A
xG/OkjmW+5oogpL6FxnJEFv3TeDxv5s4jqqdEnYBE6Q30obmbVJ94xossJjqLr4z4oUtp5mlam+7
2Sj3LSxV4I46xXVK4BnD6rkaovzTcYu0ZeieIH0j+VCZ2xmID5a3edFrQ3oIp208xMshULbgVjAG
KNcXXLffHfLhrmS6ifQcuAyM/QDl55scVIvcnYbmN1Slnguru4k/OwKezoSagq4SMpppXpvc6SHX
fZntGUXrMr0jhEauaXivhoZPtuGSEZ1doR7tEqBZ2kc3bBn02oBdE8tCVGyh6xBBMgq1VKQGa7Xz
UFa0+dNYEMq65Ax60UjYEeLmwNgNwdAjprOY3hRpQoJwOet7T3LNQw4aXTCfEfTjJM7JUxIZIqo1
6H3WQ7+IC+kn7wStZ3RUlvNieB6cY32Y9ffOYilNMCs6Y/7Ro1x+7Wkp32GdwD4uKMZVX+h91WGJ
ceaiPnizydhnEd52adjPvKhCno8n4GC04zuZmA+dHJLTUuUlQoIxfPQEEygmXFjy2IaINkxfgiCh
GEHNhVxTH0wqMHbXMTksdosBoTg3qZWdh5Sbngzlpq+TgWG0mn0ZZMlhMplzZDkd7qQLXPIq60dZ
O/Tcogc5Gd435F/TRzuL5BovnH+bZMFlMAOS9J2CJWeO3eJuBtCND3k/3+c2pt5ErcVK6lznrhl9
UlhYxWOZjdRy5kHFS3RCG/HC/eaFl9TcNrBFSmW8wWX0tRs+9+5yatAAFci0f9L0AhwpbNzLRs0K
igpQuz2ooYiEnObZnSd9UobxPRzxM2aDS7ub/OhjacX8VSCrNpOurslk/0DtvzBH69Vdw4jHQilM
D9SgAb1m263a2Gnbu/byTtd9TYIrZt7ttN+VZA9tWhMjmdMjgpOptI99U+5KBwAZs2wMWHH52Iju
FLQBsyISojZs92oDAXvwAS1Yfr7o5CDGBVFqXboOGFHCm/Mg7/fOEIZvdMHTrTs16R7pmvOV/AyH
PcYIfvZpJjjEc/HVaMis35gc56uWPS4e07rPvjJ2I/SDgpYrcnHbTvHPBX4PA7tvsiptX7lF/GZk
yTut+R42aPHd5e3mWEfIITZL7YCWj5megKmoj+SfWdduqT0SFctn8Ho93W5KnzJ2v3P8ZWiYg20u
Fx85V3GbKHu+0H3HIGO0zZPl4INZf8FOh9HWbpRFMBeOGsOIedsWazNiNHNHyKqbUGQlKSarhidY
7vKkKg6oBuBJDU7sL+Fwah1CvEogRoOlX5ypOI8RNjSRHkNFjFIWIWNGc5bt67z5QthB76c8bErm
pN4rL2A2W4t7bZW5yYKw8jtzyvF3BfHRzltEM5aaN0vjju/taOgnqTrjy5jgbAg74O0mF4RHJC8e
xUiK28hltmGZUXTDqDF6rOek2ZLc6T4Ajuxv2q5EED14x7osPaSIWIuyGGwZArgqe24pFHd5HeA3
yD1xcjtkLJ2btHveux5xWILWG7v9vEbzgVbuTbXD9Z5eQqeGASTMb5yW5qFO4DwjFOHLuBXtD4/s
l66On5QrnIvKbaxgTXpTReSxjlVEPZu1X8Jl7b6t7k2n/mHK7oRngLM+j/GnR+5tZ7Rq55bULzbq
PTCeZdDgHTc/QOgqv5kgECShvKK9Kr8Vdm9verTn25DEUNzx3AW7yihxlnjFFYOefQlmDnxYrxsr
Dx8Dvvg5bL3tnK4zrJZ4xx0KPfyxS2FdiE0FZZtDq6iS164mmzszwNdaqrstJ2GdayKrjlU578TU
Fc9cC3GsjOazIM5pU9nlfSFbJOQx44HQa+2t5ja16WemVdGC67tBoKVUQG8XEyFXpCLiiAm4I4np
m9ObMZKyogsenBJNbCUKA9dl+ZY64jvQ1Zw/LSmZbGJSw8Tp3ZpFUy/00U2STq16urVq5rjk0n/p
+v5HN3bppiy4o7cZV4Ky/OqG08yxTycWc2p7Hy1AnJvo7AUjEpnAH1oZ7XJaxni8zec6yrdFl1xq
JD8xRfy4PIRL4lw59Et/MfH/Ixon93e8qVeES4zZZxM0LbGgOawJtw922uEtSzvmEY1YU+FVe+qG
jLtZ/+ANTnqO2/ImHuprWDvxbawBouRGnhbomOl6jCMitVxbLwShxsdwFAnMBVzjukEShK2uoSta
kAPYTfSUPa5HUzy/5YwsQlboiSd0546WRLUH+nUw1DZeibwQyWBpMKQ5joDFDjJK+u9z0nGdnsLu
MfVw9W2zwZ596MN0TM2gw/JDPMMGV+q0iRf9btMQvMgWVztxS/u2sDYTrwyNbZzd4GIQBDfWk4sW
ien1hBSxK8m4D4vi4kZ9cq1jieg8adPtIgj4yGcE+UZN77eTS3iscnkPmbq59DPnVWRP2Y4ML/wR
ZWu4O11Y3actU4scTQCL61aXBhniZN0zsHCYN+aFmZ9Ixmx8AEThJdDNWS4FDoCIBmXqvrVVt/Ct
Ik5WPG9dGvQ+kmKxScmUBdeSsf9HxzBqvrem5onM226qD0mXPWqozulwocGG8H5+VjVLPGbcKx0C
06qv5D0iKoipPrNb281ga8ivGXIzYKJPAjvuar2heMGSYtP97ZxldZztR5Puam0eOlgIziCv3eSO
6MPJ2iNd95Xleh6NDl1lD2WsMk9p69BQGzCrD7scXVrCOoIM61dmd5jAFLH8GQZnkV90KdkVORan
nHOsJUFis5B4WOcmPO5iGwv5qRO5NVkpictwcDWANPAQlMRPjGAZGW+ECLXGBxtzrRy2pBaeuA7Q
XhDniNRz5s85vX0GhEF2wLyxnBYMy3cQgjreGVIpX0oNnKgXMCSQixlbGqX3A5flA5yK6Rp1AZiL
qj8mNtMh2ko8Q8N4WUZQRuVU3IcCoavEcIe90Y3uzL4mY9tr1QbtDUCMrjeOTkAvKqWteCtH813r
GGFIKdMTa8NKb+Iwr+8VYoZtF68MJTyi+7LkNDPa9nNybHFga7xbitjcCYainNvWCypPNq84yrCW
a0QCSCa33GS8Q9SkbyDDkODXUeZnRrWggzZ+uMSZ3cW6MrfxhCwORdy8s2Qf0rLWzuuS9yzgjLke
vfR6xoRRVigtNVdw9aa4opSrIx5EjMn9olhDotRY7fpaM1efTVSPyeTb8B8CDQDDIadBuvF37i3A
bEpgm7OH07E9y4psRDddbStxjyO2JfORVmWQbhR9sa/eLE8qBg4+kPxKJvpmcQmZzgaujk16X8br
vpj8mGtvH2ENHAcnYquNl+1iqFs9FvSgKIjaNnpChWIfTKIfFmrq4Rb7x95GeOuV5qOWQj6sGavc
btzHFL6OsODbZhNdWax6WwgCPfM8Sla03Pf8EuKu4qLwpmTLRRtGu3vABY3ixmpj8zrS71mnMAzl
+51G8VX9VFzrGCHmk3scBoOc6Xm2iBAwtr0d0fmfIH2vA+AXJuGXNmSIb0qOtUQBJoiIkLzxRPZE
jHl+6QO73tqOy10JmjqvLjgVwohpX2SXkBt+mQRbI3HunSm+0xANFuI4KzEcpjY8uI1zH1v60Yxz
tVlo+m2NoY13ofSeQpOw4LAbHF8mUFViO1ouhVWjcwK8i5YBasNPLV0wlaTMNK8Sj5NvyEh5W+JC
k5dCcpYdhojExz2D6N675i5d76VWV4NBH01q/VASGx7M7T6viAJNJKeeZ/AjjokNGoUS1Es2kW3Q
hNaQL4Gom150cAdW5G4x68V5BhNf7MqojU7NEBovUzwlyY57vu3t+HCWs10G7qOdpax0w6n2dreU
D6mbYwvghr4vPLX2sAz2pQHoxI9IB8j18AzNDWHJxMCcuJRmu6G2cMatjU2JxmBbQkHbCmu42i04
qtaQd7pENI0KB3q5MHalFzylFeaUblLdtsU+edJR2NxGqB19HXszfaTkFW1ctMuc7hX5GFcC1S8n
6EQgGbE3Fi5Th0QXPuKuH0Zb75YRE54l3NlXLYaYfEG36oDZ910nEVuzrYxDLu1nPGL3BtvQ1I0P
CS/cNsLgU2Xl1ZjMO52WL2v/c99qWZ7gvgJUIgB9T97canfrmHGVsfcyTxNBCZO4NimANx4lpkom
eQzQm0dkZowzF3+i3Y5rLdxb4XLnpuEWdwSj4WHBWSbVoxQzgMQSS4ORPacFcgXsZk8lfA2mxNrz
tbCDjalqWlxc2RvOcBpmed2Ka9V20UFEXi9WbFy0i8r5MxdTsqsAQ25rmzB0hd2ES2J9M2jqVczV
wJGwoOBynctH6knnonuj5/QpxA2B8PYhM39bUkO4r3Cd7ssiCbe9Nz0VKxmlM+g0E0XqY6sCYhnh
MhpMOvWVCJmBD5bHksIslUkSL6CBkGW7KHM/x9OZuqS+VFUpDk1adjc8EWyoKsvfwj4yYa9V7k0R
U/HVFUQUR43HxAJ/BBZ8NQzAiOoXwGZM69xr3NY/BoYJGwgJo0/KNlyhgYgKm/3ZZ/7ut17wLS96
aroo3BXIto5i8MZ9PqyVq0VVRoMmuPGM8Z3Ba3tE08nxqTECCzV4O0BM4XFcHHrzyxje9/RjCTOX
Nk4d5i1BaRlXxHS4zs0KlxNVCzbg/iVWsb1bolncpfj7OE6LOrhfhNX4dsL+0CBQ3zt6SJ+p9PGG
0zre4MXy7psobh5qpNQc7JRC3D6sT1Ihxgs5m+CNqol0FQdknu+5gX2ynIrSyOuzQyL7ntF/nmBQ
ss0LNrrxtkKlqTYT+haH2bmG2+bU5DGE8/yQYw78PuZ2xf05CdxnezDvKSMXl7jIAdvSFHcMSY2Q
2cjXOWpIOUoRtmW7bCYXVTAUZlzBDHQn+Pa7oYH0Oqum+Am6I6rfQWXNYpshCv5pDrXNpoaUa0PW
KRq+yrZQ8kbRJC+takvqo6q9bbpoiPfdvKo+Ml5SdxOXKrxPzXJ5qEwIjhso5hRjYHU8qEZ1VLWb
wnNQ0yozppAhzh2aCVs02tWm9itV6T3rudn13vKtsufuYC8RyvVco9nAK5M9WlHSHm2cZP3i3kOd
20fkXDzH/eI99I6EG+EGxgUDp03CcFwMkIKsUWJZd9GDCPp7Oy+dLoEyn+GoZ3fRSDk0D+nNCCf2
QQ5mv0+y/qOsrTsLptwmIc18m7tmjactF8cpYEydlya1XkjbjJBjcAg0EbtykbcQo0+hKEss+/Je
JdN8HMrSV4W+K1xa73r4GlHTBl7vK2/aw8O6GPw6cVJ/lF74mjSMsKOo3dEJuAkcsGJ95hsmfT1q
Qx83udPhmxbpvud0xBHoqPBch/2w1ZMdc8mZwSxhK98lEMgPVEGujxNFwcKy+UwUvOvMaHg32xl3
qgHvZxn1XkawY+AGZr7HDPA8TBiUa+g91ObYbj5aDUwP1kgwfFkSoW/HIkg+iEHlfkRKhYNBISB9
WRkEnlHcRkhGmuBGZlX3lQLsQbk1tlJ0IO5RhO1wAMxkbZIciiIGx+SHk8epT4P7EVo/+VL2fAeZ
4kdpk9tRiZORDDdGUu55Sa81QD+ibFDxWTeibJ6Cwv6EdMwRXVjcGxtPWfvIBQYwJaJ6wU7ioEfO
lmuaxC3OlrRBqpsnhyS3/WqYOLQR2TvmrnenzP3IGs1gQHWq2TagDz8a0eRvEwnpG6wmFkBnc7C4
5GUnNRY2+KNiui8LSTA9wRSYLSL7xhlpPcPVcENwK+tbCuTvSzqSZ51ORXaiYwKVLFbUw5yJeuzu
4NeYL3kKxTCNYsQ+dR/BlPcshgsy2CshzDfarI8Gs6CzzlgeXBDE97z/LU0xLr2XHAcr/Ig5P5uV
mxwnu/DwjqrlaxSbtD2YGf9AQVHeWvmcPMfIZRlLCHEqzJrnUcmPwTa/VR7VrxsXyZ0ZFG991lu3
XFfmV4NwwCMS6uZhRvxzaFGxfDrcEU59Vdd3hlFZ96jrzYvpJMlNy8O9Y1dmdoHXnQ42v2TaFONJ
J2n6CfQKRTDKDG+SCb8BXT41N/1NYS7RNRczhuscwIETJn7TSO9Ydp7xmkz6M4mG7jKM9JudDFX3
xAO/Jvbs7ezJesi7MB2PaZ2p97CA/orjL3piveJKJ4PSix3jhDr6Js3Hn4U9nhbc25fZGPC72kMy
g1usmgGf3fRjLFCAxdlc0GTCwov9a2f383ehh85v46p88PoKSX/axZxYMnvQw0xv0XDlPigzj441
rPAn0poIokF0QOpI2e5Mnb4i1bTfYVym865qk13buf13zQZXbxYEyFylWV40+WlSkb1WHWJtmtdq
pHCVKvksQ8EgYbTcsxO1P9oVwXqkAZXvS9HrJ25gpi+dcNiXCU8HO9E7CXZcxUXMsnFdY1fl80sp
IFh4tIdgfdknU7jllX6QdVHcfJAWsPbnZHnTEYJMhsdAU0keegLYw1HQEmGOA9V5J+bGu8nXMYcL
qPAlz0CNLiGmgWXgRy1SpCdah+zf8fCjdNS8Hcz8C63TNeOoMMw9nT2kWP2McoQ8mnhXKLHsx9ZA
dZ9HmT52pU37ZVLA9lCL5Uc1DDYDdcl0Si/6jbsHE+POwUPWX7raRGdVBbjDHMMOLjKtrYPuRHqK
ucjS/ZDBiUjkBMBrP+yhx19sbDZXs+xc+hOw+9NRH6Du6G1l0NaxU6ANEL/de3jCuOo6LQ6siIUR
1BI8k10ZfCtIaz27EbJKyoXsuCwuxnmN6Nqg4PpAA4gS0qTXq+mqU/fJ+aZGL+XbTcQpGMrXIXDC
gzI91LwjXUb2bSN8p2dCYeQ0IMsY3m9DEXrQAJz2MWu9s6dUuS3i6bbU0bd4qQgtxJJ9wzDU28p0
VD7hDCl254L7jtKNc3TjYfErZBFbfJHf7Gz8AnP4c+rDFJlc3Z9a25uOnbB6n/hSuS/b+dmR7vxl
isQdCmwa0tp76WOzwNBpvA3ewrFFbYCNbxUP197JKYprkVlPnidb9Ewt+Vx43LYDJiB66zZ+OBUe
iiIw/KEuH02O6QewLe0hF1bgy8hIjko4wFFcpFDwJLLxxSyqB9QGuN/oIKKaXSewM91YA3jBJlTp
lRGCP9aZ9Vz/9nKQPPWoUG1sYgI0/DKiUjNNOlCAWpmPdy6JWMvcjjsDZJwwuL7GDV7TXukNaV4Q
OKlMjtTabDvO4n7BiWVxltW080pRH+sxdgm7g1KEvB0fiYDVaDeJfQNfvPDdEHsBituu5y7ZqOIb
+hl9jFPrLcxbrkxlemuI2Lj2vZDbqLYCnos5H3LOnr1nYLEobSoaZCFcy7ue/QYJ7qRqcr4XbFX9
wB3XaY1NlMjqfjRrdQeSbFXrzYzuRTf1X5CNj8dmABJL6QVobRLfliFae0NSbXmp76q2ptaZE4gw
3lprrTgqD6DSjQMa8Pqbee3/2/j+S8MV/99tfPu4yD6K77+38a3/4N82PgkN3dFMFoneIDZwzcb4
t43P+G8og4qpl4Swjr8Pg9+/bXza+G/qd8ND5SlXtvrvEOq2hy3Q9uAXWUQo4b37jxDqvwZ3GCZG
Wu2QokEWEm/2ylf/9vEYF2H7P/8l/68CChp5BXNWOh9YGKAAjOeOSu/FK1V3+t1Duf9XKsD/KXps
6XHR8c9XP+DvswKQSBC0CnHawnxookP+42eB48jSroO4bQC3/ez7nJ5mljvWbsylJrpPAI1YFpjc
G7vI0n/IG/7LD3ccx+YxS0epNWnid3+oYYVMsUMZ+bUl4kshUjTIXq12FqLyHRHV5bZDc3R2kL3/
Q1bMn0I1fvu7XW1qy+QS49i/MOpVOwgcQ0QxVgq3VoIKxJ+bWRySshqvE1XhGsZjFXSw6ugwkzoN
g0ybJxQ9DC3Z2et/+kK/hl389oU8Q0uuBS5kcfOPz0LIxkgl6jK8L8Fwk1llRLyhDezDM5c95Jby
Z057cpUXwtejVZjuTTv1HkgRlv+KXcCuiyXiL16J34J5fnkntGQVuAbRNpgQfnn/lkA2+VKW4IaZ
XN8mReEA3InWYwUHI/1kEeX3YmwJMBJWXb55nCo/ISSEdMMbboobbczNjROhPODGniIl+ftX9k9B
ZTwqPFiWQeQpia5EkPzxUU0evUooKokPTDp+tDAhrRJDiKENGl90SO0ha0luU1lT7Nsaw2Adlu2/
ttX//SH9xe+FWE5KtgNqMzaLP34Jl5ClKEClAUW4me7quLJ2ammyK6pkcdIZI9HZDjGmMzVIQYSn
GA4npxgwnmXu7u8fyJ/3C014kI3pljwvV1urJ/h3y4hYsx4uYpj6RZuY35vMSrlNYdLpQuBCf/9R
v0Y7rI/+dx9l//JXVwGRKDXYCt80avJFZy36cy2C4N3O5/m+z6Te//0HrlvAL+/i+nTZqh3NZVz+
4meOpZeIjFLcV5FHequqi4tlYbr9+09ZV/ufPsUhakYrBR31T6nbdm4KAyGtX4+0mbpUQZFZKCKQ
6+J3dO0PnVr6H341+Rc/G6tzTUtatyCpfnmWiZhFPIVTgkgsy/d9ns73CeNOP89E925xscSMOhXY
hA2PWyQauu0YspjG1CAcnT7GQXaJsxK6PfsF/x/zor9/KH/+fmwAej0GbUkOtvPLo2efIpSyLzO/
LTvzUNRwuSZsqgdFyfQPH/Xn14rsRcnGpzgITMP5Zccp2ejGprTWXxmluqjieBPwxZ5Dwhl2C5eV
u//8T7O0ZSmDuHdC4tY//XcrJp/KpbVp09Neg2hc1I59CHpjOjkVZqn//KNsW1n8bRy0FA5//Kg+
bdhFyzDzXQT7zHmwR6kkyvbTOP1T+J3882vsGhwexJFJpSRUgT9+VmoBqCZwi9WZequdyRLzuURt
bG+8LHCRjhJlvyFDU11l2cw3fWrBOhRdtEN+g8APSt5r3FvefY1L7GvWAmYsKWjBwuX9P4U2/9VX
RQRqO2jzTZPN649fVY+m9IwgSP2gkuV+7BwK/z7M9mxvyDmczth3YFH/IUrrrz+UB0TKpcFP/8tG
uWDQlWUxpz5jfvoeKk/dB5tFdWzIxv5ZzTq6pkqJz//8DXCgyP/7U91f1nntmos0jD71I6+zLrE7
PGRR5hzFgrL07z/pz5slGwptZd4ywrmgU/zxobq0ZmXAf5CJJxaHoGehw17cf4jo/IuN648f88tj
xCqGHd+ly5+SZAVNju5IqML4KEND+q5KMLDXKA4h7PXitbIDumlYzPJ+o600OgMdrB/EVAQ7uNPV
jT0irPr7x/BXu4ljmRxUjuvamE7/+BgGHf8/zs5sR26ba9dXJEASNfG0Sqqqntwe4ikngp3YmudZ
V/8/8reB3aUWSuggJ0bigEWKXFxc6x2cifcWnGSSWyCDI8DI1rE+daEsvg5onV1uj7eRMLEgpmUK
m1PuIPBwPWAB1hFnFQ2mg1nZP1tVok/ZL53ofmypLqFKNnxr+zB/nw+m88FpjW68C7WI4kIqk5lq
pe5D4epnBM2syDCbnZtmaz3k4lHI2QEYZay2xYBa6uiEcK7Mrh3A4Q4K6qFoN30h2CYPOcTGN1+n
DmmsjQEZC6Liqna9Ht0AU2MAfe0Bh+KRC31CP0dLea21+VOL43ON2QgoxdvfYdl317e4Q3EA2SZD
Y5ra2vAQQrk2TFkLtZxNd0DA3PcqEJontXaKZ1NDRHXWURCDNAe0PkCI7PbwG/clw/OW+BPWjHUS
AXm6ypqsgIftgKDC2652Kd8mx1QAWHv7ULrBnhMaMi/cLNcLDBDBgYozcDXbheI2Rd88xOhSIgow
tMFOUNkImpowbK4ToRuOKVcf00aAtugsgKMSNtoB6VTnBDeALhsvB1eL8PcCJG2+fYImL18Egk3V
4CZeDdqLBk8ZNOC9sO7Cj41vLwqi8/TQJWp9ur2Wy+5f7RpLM1lLaWPWYv1xIXyRCySOGQBZCZDH
7GJxN2qIWUL/6YAsgwRJeeW40dhmd3OY/H77wOYyIHkP5mvmKoyyXQefUK7AwAlGnBIAiOShHiKv
EJrQ5Tvdix0n+bxkv3tPqI2IQKag2ia6FMC71dXypoaBqBm8Mk8xZPicVsFvCD/WqZsoDYMNHHZy
oK3hGI2iBtGAVH4VkHlm80YB4YiYqwyfAm2yvybzXH6pwjz9qPm+vrOym+NJVVc1dJds7vrr41FR
rxc6soduObbNY85ldWgMssugnxEBytqdt+DrHST5jo5QGWz5nsvPebGDYtsM+rDrQ2+mubC8ftv7
NkHja07p6Cth/T4J1U95SFPz9gbSNwe2KYhL4JRYxq+KNxHIxLHDYtVrQDr2rpVm3XMyltZ4tuNR
figE5X9vDDjVBwquEYIoDVpID6VtjXR5SAGPjamG0CfxfaEJptb/pkBa4RkiwP3FRsHjGXsn5C5t
pA3RywnaCaxmlasmIF9TfT8NEhy3oaVgIKNAqH/jDBo7xyqcHE8rZWDsRKKNxEOaqHoKQqyp20Ku
Fho9dhPI0xB5VQtzJS3H0tNQanHTEaxF4mCo0M9tD89aBf0yxYJ/R0dGKYz0pKeVBnUlmx5QVbPA
eSj1TsjSXlcE+G3scVPn6iFirn6dDrw2GiQezeUMlKI1Z/1jsQAwEh3YOwgj5LRovIHAlliRDEN3
hr9InTmx5E5Z7fVFJC3qeRSTLMhb+vphmQkNxn4EVsDSBvsY4Lp8pMcd3GV9aezceVufxEK6gScz
CadJTeZ67zf4AcGx0AKvmXrs/jTwCPc9QAAIZJGp4T/Xxp/NBi7EoaqC/h9FCUV7GMbBcS0K+/dA
toG3giM49bZpn+IArOLOrnl9f1HgpZpqG5Zh8pxdHZIeSHkIwg3Bx5jPAow4cXvQHo8lig0e/Djw
wFm9lwtsDrqsCtm4TRVtNWhAS0DFQzHwupGzScmsDC+JKiG/06hOvg3wvY5zZu99+SVuX99lSzH7
/w+7iuuWog4wXhOCXDzEd6kjUMWp8+l0O+5sTU7g5m46GjcmD7Xrbx4YegEUhLADXMS6M2fMZLoE
7VN8xrAni2m1j6Na7nzGjaqfZDvTeLNtXji0ga9Hpe88p1phhJ6WAxxNc4gfAmy9C3p0/ij7iLfj
kton4ArorwPFpaJh72335butF5i4Q5nIpkUg1NWPkKXPw2X5ESjPi2fDGANcUNL6nZW27Qc+bf/V
rgd8pIg0d/DVkUROzeIRDyflHsa6/mSaU97srMzrtFdy6eCkQ8JtCnN9u2oWL8zapnBEIl56zVjn
D4q00fofHUSg4xKUV5xl5zYaHK+jLOve3g0bpXTGR72QmMclSO36+sN02hj0Ci6haIpUzanngX3K
5CJwUodIdig6UuDTMOIMpaXxz8ZBrQpFCRt9aB9+T4FP4s51vBX+DC5FfpCmUdNbhSQaf1Vf1XXo
tUE0XbS+G07gWL44AdTY21PfXHl25Z/KpOBeup45L7xMTOrIQUCsbhGLML73VNLOpZwa1FkUZI/V
DjUGDTWXd34/6t9vj79x/9Mlkg4AUias6+uZguzD1InEIzWo/k2V/0vkeffXWA/dxS7D+E7H/eM4
4G/04/bAW3HG1FV6J9j7ajx5ricOKH/EkpclBn090EiW6YMNZWhnZy3Ltz5s9OIcYjddOigj16NY
Be0qR0MoCOKz6iEkC2irAV4mcV/5C9xbtlPY2Ipr5nKSKKRrGnf59XgKaj4QzxhvjvTp3pxrFXYt
rpoxSHOpfCa3AXaaxWm9s422xrVYRQECArzzejXHJJ7VGMdxDyW76Nzr9s9QmdRna4h+CyXSLpUl
ft/+flsbh1vCcHg9Mtk/KqIvMtZQsX0nIOX3agP9KzlXLTnqZHduTzfoq2ZFqDBkqXzfZPXuodk6
nugbMV0DQLW5vo8j6C+Jjb6k58R55kJOAH1b1OFF2JBfb09zawO9HGp1HeZ5CoOty+DtO2ipYQVj
HnsBgBiwUXtqNNva2bCbH5KnjMR+26a9vDoWFFmUSGoV9sUpeXA9O84TWgHi2I3IlkQJamDZlA7n
25PcWk+GojdC6skWWoVfAwYgZEYmORuLWhdy0cdAOOLEG33Y2ahbx56wSkzFjxn06Go9ky5OJGkT
jUFKbCc9oDMJ2zb2bk/oT09nfe5xIac2bBPcqANcn8OkTarWYAk9O4vq+wlnnxOdaxpoSlSVl4VD
0Ktx/R2cEOJWRoFIelW2v9tqhvXRVNWFJHBwRV8KL8Hp6h4uG44eIhs85DXKnRC89cnpA9KpR+GX
OvYq0bPnLEnatIq92VGjo1LlplvWJmxAFYhKXxao+WSW+LSzQssDdrVCQAN0hK2peHGOVg9ceLuQ
6OoaUXpd5pgQdF8FrtdfJh+5D9z2gB3hTXWptRBy7IxsuqUPO03ijXnTqgY0YAggDzRCr78Rhjxp
gINW6OlR3iEyCuXFWLS0JYxwVzPs6KzOxbiz2FtPLIo06C/T+tUtTV9+1Yu41YjChAzGa6Psnfoc
lrTB3N4O7SPl15buVI9xiWZkoHnb/p2i5SgLzVUUnyJatWLnMGycO36LKQVVVWLZ+uWD2iSijbi6
eLkVqCeD2P1s9zheCDH1O+2qZcOvP7cJPoNCGG1C4OPX0w7wwJGI2ASe1uJ3cZ8hWvJdZFaGfj09
lnMehMmvWNgNOqdSZlCl6vru9o7b+tyUAPlwpHiGYawjm1EGIJuK0KP1ZDzkXSHuBquL7gDM/a4U
U6AA1Hen22NuRG+qYkybhFvXX0E0tJHncRwmdGu0KMEcB4KzEnXOna1a6B+WSfjl9ngbl6Lk9lcd
dF+Wnv76KI+GX+YmXtgR+AUvAFBzsloNIVa3+acrjfExmdV858bY2ETcFRwgymIk0XK1oaUJS2TM
aaVwGU/HyhggfqCRdhKjmXy4Pb1Xy8mDBd1ykw63CSx1PRSqWcXMKx7c9h9g4ag2Z7UgWuYGoggK
PJKdqb0+rGxVLiaNBFEagiGvdy1CzDoK2InihkbX3FGLMD1fkeh8ldjMf4oSbbprF15NYPXaKeny
4i9UTDKvyrJ05/xsTJ1Gtq5yPRo6DcdVsGoGBFTVlipVoc7lEas+KErpaaBZBXfpdHuZX92Ry6zR
vpVcxpSCnNVJiSuiVqAyVqb6aBlrVjZZaFKUUI5vD7Q5KfBLfwYSzrrcFGD7waOsRQkuUaB+BYvb
dI68hK/1Ep9uKzneHu/1tcwLh63KJpUgMig3Xn/PQtVQKqNn66ICU57RZSvdGg/uJ5Bx4a+qoYMb
67HxMKrj+B3cWPtshKPxPYMsdIJCgBFbLuGPB1FwqXCX/17ldv2YoOv8q+9RY739Y1+d5eW3khDR
DqcTpK/jlQxGoMAl/hx+hAyCrojw59yr3XctCWDylGZdfy+mHCJanSk76/TqSC9DC5XOI9GaR9Jq
25sZ7E7wyr6roml018fw1htUU061jPfuw429BtqQjEyXdIEo/Fx/kXGWiTUYytJJxTKoSxHNp8oe
fbm9lluj0M3608vD4WBtKYDOaQHiJlYA2+oFJgBV99CV5V5vfmMUmkw0YHRB3qfL5Q58cbXHmi8K
Csw+og84ulWQzg96b+4VcLZG+VO14tUOQ3Bdq4gkCBrHRp9UBi2OYJWCeWGf1zvvjo0twNOK97Hk
dc50Vve10oH3N6126VlFGSILrTj1sNDdugT4f/vjvBqKcjj4xaXLYYJocFZDWaXtZNSETLTdxtob
DRF9xSMRWbw4C/65PdSrM2VRY+I8qVRRBS2z1VCDUaoNJrUMVSMNX2tAxevEDEnIUV5tYLM+T775
F7ZMunt74I05mphZ2KS6C7LFWF2SddslbQws0h0SJ3pOkbFyjbJzvHjWnZ08Z2MoiwTL5PXPySKv
v96FZaAGTtBosFXwv0RyvC9KGoGT/dDJOJm82/PaWFD6ezT+gO45JlHjerDesqrADDHGhabRIj4T
Ozi++WB4DkrT2D+6vCm/YpcHN8JIg/StYcoCKsJTziFDpHO0zikTX+SIOyS+W7fO3xF+h/dZkOFX
5oNPefs0UR+ksMclbL3KHWcRGwMBCjDoqKPa0CCP4VKkCz8a3QwvOUPm597IZP418Mv4++2xt76n
RbERoBdiCa/GjsxeiRH2gGSf8QDIatv2RN+artDCPTzfq9DCggImQ4hckmiAv7n+mj7AU5GnqNY0
g9TuRnXu7zvFanYm9OrWX1pMwE4FFQa8ma3VKM6Ien0G2APV+yy/t1I01sdJ5O9Aa+mXYGyst28T
m6QfFPFCF9XXyDwTREFd1DrSNhFStjCqMXsfdOWCYbO5c89sTQ3EPSg5usSvkXLJgLq8qnSOq1Br
vm+LOLvENGsXG1ZydtcYWjght7fHH3j71cuK5ZTkB3w2rlD+fP3Rupzi2AISdO2WctABa7MMxaQp
1bxiCvqPmWYNkIhT3HOnCvdrdK4V516RkEQSgb2OtND/ggwSfb79uza2LT9LAl3iUUCzcxWGeqWG
pBtnuG7iQ/O3yhXfuzgZTufJGef3bx4LDMCy7tSSdca8XgKzMHzUKwNJxw7CdFMI283yDCNLkemn
20NtBDyAUiSPvED4ZLAkru74GqGCIFuE0hC/zU4QaFCiAJKDs4WKCVko6v4L5skfGmx0ft0eeWNB
GZlbSycILLH2euQOAc3SwTYeX1BoY1WPvWEJ6Bex6r7a21PLgq32lKOSj/PpeDA761kmsWOYeE9z
RDNAlpXRaHe1kQ1nXIm0O8upstMkev9cGYAxdRun3UAa+dvvMSyqiES8dij0rgGuSFiGND01x50m
YE/9PBj3aa6hw5f3xrfbS7v1UYHPUKfjnWcB1r5e2mCQQztFlePqhq089zhMI0gQmSffwGxDjWOT
ty1MNQNW6ZsRylQ7Ea+DvqMtx2RNlKn1FqCZrOFnZ+UvlOKGcwD//0SjZd4pd23tH3J5qqwAhYCO
LsH/RXZaGbKagq51SDxQjZ4tGo3w9X9aA84Vt5fzdRQEBYCrJrkOvQ/LWSUFA8C8kUaZ48YZAMIi
snPXHGpEzGAmP7ZTn+6M93pmjGfYYGV4G0tqptcz66wimfDesF3E0n9hPJxe+i56HitjPN+e2NZA
FFZA2YPhgFayCrUF7z2zLU3L1UDCXNSAmIrGg+pW9t5FsjkSb68/h12l03A9pXySYhxS1EitVENT
NDLNS1DhSkpdTPkPk+LO4slvky5Cp7weCgpgPGkp1MWwT3nsAeIH3thnKOvK7s03MW0+HkjsdO5j
ijjXQ0HKWuqipeWKxfAsaXACHRUFgThsf7w3fypIBbzGdJJh2mGrPVEq+KtqM+4JZkU/AVMmX7sg
CFE8d5M5/Lw91sZ+X4pudPSXaQFJu55Why13A0fIcsve/gZ0dnzuA61zZwVBLXJ083J7uNdZGuhQ
sH7Ma2ldLlZ8Lw8y8utBlWsDXFMbeblY7XFMsNPorQUnAj+f6n/ILE7WalKSJywKwSiy+dg0HJE5
WTAndXOHSTFejZjv7XWilyfQ9Z1zPeBqWlBiGr4j+1BLJjRf0dzxKHJUB6WdjXfRgH1tI1GGv72W
y4ldDwoEwoadw90KNfJ6LefR90e0Ui23yzPrScpR8TAfSi9I4ERYPZU5ZmUojMJCMu6yHAnA28Nv
7RyImtQ9SCXQjVzFZJ6BXRVHhoXo4Yx7sIZuamG02Snjq17A/GpvhVXxUYUDX4fCAa9gax2Zi56T
JyYOoFqb32O/VTAwrgbzHnUSpH5vT27ZIa/WVkIEteBGwOpa7SDs59RENEwOGQp6OkMwIupUTBdg
lPFb297MizOBcAYY34Xgev0Zc7sbsnBGtnZQoxb2kdCXhKFx1dSpP3KBx+9xvvsP19xCv1kuHu4d
yqXXg7YBWkFocFluNTXJhV5Ri3lNgAXqWGvHvkX76O3rCfwL/CBtS8rRq71qOMRmPWKSaIrjcGLZ
FdhHA09LtQh33ruvC9/Lgi7EKQrAVGfWMSYXVUpdlI1iGYoc0ejq0FKv+9m/N4A0v7PtSvk8Qlf3
VGAbl1Gr28VMzjhPvDB2pr0V7tg8/BzAbw5JxfUy815N/L4XTLucYjq25uAiUiB2sqOt6GNyJhbc
I88WuToZStWEoCV6003twHF5UeFJH4oeD8GpP1m+icdDlNs7V+9yCa1PCKUTKhdk21T2VzvIqJwa
mL/FW74cs7MRI/slh9E6zTE9mxaPCTdI+v5OhphN395LW4FneUnYIO1AJa57vthBzGldCdM1nTB7
TtCYQpxgiqjb0GXu24NFlTHZGXPrQ/JEpenLW81ig11/yMKYlKwRk+mCOApOk14oR6xn1PvbM9uK
Oi9HWUUdH2R2VEfIHAS5ihSs0vSHFnkJ/DT7PXDP1lCU5wESkGjo9PeuJzSISnXmCD0vtRVgwVA2
Wfyh6aaWKCLdntVr6CDrBaOZVyfxDWrKsn9fZO/Y1qaBg72ei0d3p7rjmOgO3hW+8w37nzy+Q69b
P2edJlEkN6gG+9YAcmNAm9a9/Uu2viKNMPj2i1AAKcL1D4lygUyKRgnVFFAm+ra1n8LMmb/eHmXr
Xl5SRJqnwKRJTa9HqTPfD6QaYH7VljpazL3lP0CzQxBuaAclPBpV2P0c8yrNj7iYNfejxGNiJwNa
xlifTvKChdQPxV6uOdrci2mZzInlphL577wd50V3bahxXcOZodG16Ldp5SLbOSZbRxOc0P8kDcAj
rxZYxGbRBg7l8HGcVWJu3R21UKI2ZfdiPJW6r+wpCWyNCDQNXDHqQUSFVYTNC32M0KW23LxQrfeN
qqjItRPHAzSTvDaC+rkzxa09tMCKYZGZBJ8/m/3FZlaUHrWjCOconrnxcTKC4t2A79vft/fQ1vF0
lkhDJQPKmL2KN1UaGPYkuC8BNYpjagSO16cZvsNFIv+6PdTWClKxlIDWoQyRx15vV6EXmegHArkV
+jByTUWHh6vEyHaD4K/HbNq5E18DVgkHLwfUrwcs9FCbYJ+ZblshIaw5lXRFZ2RHq3PSY1VV8mjI
ITmpWuM8VWWCcVRteZZEOMhqu+h8e/Zbv4b7mUI8SBqqkdbqtFqIliGqx2NrrvLq7wiULB4bdYmv
YKSY2a9iEMggh1aAy8ycaJnCLo6yR2Qr0IVHSrkcL9PcNm9Gt9DgAd1DVr/koJqxXqMGsxxnJLef
oDainEkttK2tx2ks7J3ovLGfr0ZaHaAqNnTfqhlJU7SvZZ3k53FWrJ2nysZ2ZhBSlKUdzIRWt402
YVQg0pEHWW2mF6OeSDcxQnHxYttLuTaHAt+oQzLmFa2vTg6+IkXfdTgGzTma6Aldlvsyqf6axVju
pF0bB4cAT2vFXp7qPBOu9/EQYy8bm1QE7NpoT+mg2ycV2NvFQQrZEyYab7e36kZMB45Di4M4R2vd
WH2pLlYcTMGIPIMN6SZazJkmLVcveHughIoBYPLZVkOQ97eH3ZwmzDGHEguUg3XtVhtka2MpQTWi
mJ1H4C3Te8oTPC6T2X9n1Oa8cyI3rk/ajbTul4oOzLzVB4yrqc5RiOXphcI8NZZi9sy6Q4iHE4EG
M2I75zqYnKchMppjiPrJzviby/xi/GWDvQjwuBThdk9AxOEUs3EdLxYPNwBk5WtA/QIs+dGc4j0S
wUY2TVsXVgXZCW2Hdc6AZcuYG2OKHnbRlBc0f9G8LlTwBJUML7gnoaGIZiiysrm+c/63pktORB5P
qOECWP77i+lOcVmnNmHFhRwenrmJ/IPoMK2OpqJ+Nydddemy6s24K8Ib6QkFM/qffOxVeAPAkXBJ
c0hjh8IgjwXsl1M02wikewomW/GAEgmEEbawznP+en4Z6oqin6h7zhYKq3NvtscJ/Z5TrzrqzlJu
nZSXQ62i3NRbWm9iZecWM0vpYG54wbhLQ9MWMUyTROh0+2SuT4qguErhBTAQiLLXQjzomvbLvaa4
0yDsn1M2ICpXDir23DUqdiHNkYtWLUYYM29yLDLFNOzkDuvL488vANhGZ5fqvC5WmyfHNSMcAOe7
GhXfB3i62n2c23tN0PW6/m8UYSx9MkoHa56H6NupiesUNjL9qyMIm+w7eDIAyiG2EDiILbr1t1d2
vWn+jEhxBOoYZ/JV3xpTs74OkxYJzrmWd/Ec+ceirQwv5PC+8WpcD7XaNHB+h0IaiN3VBaLhuEu2
j6Xvp4jkWv7H27Pa/FoL74BNswA615lexi6Kww6yIFD5s6I1zSc1kNl/mBBYbOr/qKDQ+lpC3YuA
0tGsyaE5BXC0atwCzPKfIEN1M7KNvdfG1lfiebUkbsICGrNautoXKJqPC8tvivBW1nz1Y15GSMaq
UbGHvd8aa3nRAYHh6jXWIk/YDcQoDgPVBPLb0W6gmtvAMiIvLaI3VgGWHQHynuLQomn3ulaWiRIF
7RZtNGPI0OUWAVDyKnUH7MZ39vnWjkBBS0XGYKmorDGiqjUE6O3rwMibsMXxZdTOhdZUO3Fqa+14
XdBQZzLUb1c7wghybpWoCr2hTnBBkKgxW3oV3IkqaHYeFxuhgtb2IpUAQp32yWpL9KMMh7qFIjFz
sB7bdJgRBR7sP6jWs2OP1vs3HylwUcsNxr0N3X1Z4BebnQpVolkVWoFmawzPup4F75IiFTuzWt/R
7AhSZ3QCaLhQbF9L2IAQDipRy8grgOkdu1r0R54yxhGZU+W9jt+mF8nK30k3N5byatBVtAgSfEv7
0I48qy6K05Tm/ftkTOoHO5uHnw7U/h3U3sZeJNtDWo7rbJFFWKXT3aCDoQmI6lhsYDs6SolzDT3s
2x/sVTFqWUuen7AGSUDY9qsdguiw9LEIgTGizornS/wvRrv2vYJocsQXQb/r8zw4t7lp3C/6Bgdf
T/YEGTYOBIhzSJsQedD2WtOTZYywNFSKxJvMEjuHuejPTqv4Z4tn8bfb890aSiMaQ1zgiuYUXm9Q
3CURZ1fM2PPVrL5DjBqRYa2cj03tODu7dDnGL2tOjACWx1yAt+QTVC6uh1o4I1kRpoln9Ri4sE3q
D1lR0ZHlNn2uVB14bF+kkTvaWeHvjL2xWRmbrjb/AHZff9Vx4o0WmFniKYFieWLmFdTRgz6Kiktc
L4d4ZxttLuuL8VaJTxX42WQajKdFObrU8QCIJjDqB70TewiBjcNPM51CnoHkAuncKld2hgy1BYFY
GhRs9ceYJY07Gmn8oYoMOz+kuNX9jXJfdv4P+wZAnQNuUJjc5dcfE5vAwoyhCnoV+sj3/L30kuJQ
fy8Rxrt7+1CET3AdyObQwxfXQ6kNaTtFIL7dgOuxH8TRF+QhqnONIc/OUFtrSe4DGwIILb2SVbiG
bpDWTWQyKyfMD7pTFadAHSovnHrjeR6S4rwIGeykXVt78+Wgy156cUfYrSkUkVqcC1st760Wu70y
Sov7osOY3ulbZyd/2JwkAZTeiM1Tcl2ENULsUBIfYwJcdJ+ybOBO78Iz6Zd19gsJqEU6e3nE1pBc
T/Tclivj1fO11yfVqiTKIBPS0OEB/rnuVq0JMt7ozfBQEILOUY1399t3joHoE2BMm87i+tRbiRoo
Ukf5us2bzutx8zlBvYdw35n//peROIKIeCFUtJYbVeJCl7GvotOrz+Yl9pMQmyvRHXFyaf7DyYPZ
vfRkeFVRWLreLnrn171dQQ5O6yh4NgN8EIAoTpepF/3p9qyW7X4dsRe0NTQZXgTAP9a1zw5T2KbF
4dODU5u/h2xXPBrYG+7Eytf7n1Wj0bTgjv40768nhBISJfPZzxd1SbdWB7xDnU4eg0L9WU2R2Bnt
9aOY+pgJzwhcFVWNdbhs8LeTEQrfnp2H2bmaU+dUBsqz2SUV+Nl+uCyaKYcgbf2zMDA/vL2irw+C
hAuwvMVpfizs7uu5hvTyEWRo8a71fRN5uX66t2iKfDKwSsJ3BBOJvJD1h9uDvr6MgLDDeGZ1FyTg
uoLvJLFtILvfIDjj95jXNs1ZqolyTNouvbx5KJquPIIYDzKKXG3O0Zdhr0i07GhFd/0h7gLdPwRN
LjGYt+x4B/LxOqNA60MCT4LVCPFxDe/iS4UJNqGpN/miuh+Q1US1IsAO0I6lmzn5R1Dl4i60x51Z
bo3LwQM/ir4xWo6rWeZ1ZvqtnqWeiDP7qceI9nmwqEjiOfkpzLAXzGOdCU9s5bcvL1zmhQLBAwas
xPX2idQajwiBeU1Q18Od1ifznW53Hc0YJ1XVnb26OUt4lvBwrEWCezlJL+6lVoyV1TUjKnYzoEoF
C+3mYDdoASXd9JxUQ/VXLun+JD1y/G+fpuQ1s7SDFxDKKrkwxl7Xa4XCammif4BIgDhX/jze5bWa
7WyhjbMBLJZtBKv0TwBaTTI2iaIRamBB7Yj7Selyz1Tq4NmoynznGG6tJ+oD4KGgHNEEXSVqTRXL
NFYQ7E0cin64JTdn/PIKr/F17QuiTPp50s3OTfS+39mvy2uTeVyHcpPMl0f2/2s8rwJP0w8oUPt4
4AqQPdiH8vbQcFcpMQTFYlnLWsyhVT88+mKcCELshsrtgqowgG/FuhuUGVaLAtNA61DFSvVJU1IM
3mJLVMVhGAYQZEpnVUf0ONLyYCM89LvGA0X1cjqgP4EtUJq35Six1yxkVdF2bkAulobdAtrvcn84
TtHEzaJnYcQ4UTgOcIhnKICV2Yq/+zSpsrux953B1dsOs5+u5G8yUKLkhzCLO4yY6xKkkrkYaWA7
rX+LKiTU3LYNp3dWVAfxuQs65W9zMuUFSniCGBaeaM4ZN2rKG11kOKhw4VZ8pBqFMZ2xxBYXVlHr
0uzEX5kfrF06kyW8U5sCe5bKCSL/MEgTq9Cm942nJgqN33ESBfWxhS+HJWiMJwabVtcWY1OFnik2
yvNDH4WKONpZHKt3ShcP2UH2vPgOU0Hp8uxPTvoJjGVfAesI7DMSyH5ybHCi/NfQleYfzKFhmtf4
CN5jWWsbD2XlREAHdAvnC99Q+rukFJX2zpks9TGxVHyqwnEOvvAa0D/0czT8yLMo/W4UQf0D2biy
h83koP8VOiJ5lMWAH6rfmEV+9DFh/6HZPCqOte0MwUlFgu5Ho6nTM9cMFFMu5+iD2ig0XkExVRfD
HqfhaLSRhV2R3meV22OXZx7UoiPnm7Na+adS8rg7hC2yGy7J/HxXlcjAY2laI+mtdKr+vhWDbuAK
46fDsU0xHPFGYUPX7YbYUbAMG63x0JipcA4DNodfUGX032kTRkKw94z2Gzot43hAv8QOcNfp0ycs
rM1fekwWeIhKByxb70fJTxX7veRYFaMQT3oXxAnWMmleHkwnyTtUM4vsa19LvzhOEp5Q3QRtif1P
Vtz1IsetR1Ehrx7Kucs/p32gVoem8sf26GNgjRFBWunDQSUr/UVlK8WuNJ1xkcb+dfxq+VXi32cM
9s8gbZEh4xK09K1VbOsOdq1MP2GKzg8Jktf/OlrHLZZIfy69LIspMiRAaBAPtrvifYOQg31oVFmr
h8BCJLuhzA3D1ze73zjmiX9DVQ73g+kn6VlVZv0vnAQD/agUudWwJr5KZuoY+YlN7OMMbSDFdLTL
VAagiZWoOQVhj2HjkGUaFm5qj9VDZugJHpJgKacPcxTPlpcOgZW5PG2txzodOgcrSUX9EQyQRQ61
pjl3g9DhFOhlguN55SQ0OrJMeQB5Fvz0pTJ9MludmoqBmxsG45T2H5ummYqjgEZo/IOFjbTfT8li
xUMNvndxJWsxEDbKsTrOPrS13B2TogxPU4yROV+DJ/cxD/qkPXUdDjpPM//fd6NUNOODr49ixLO3
jQgarT0M6R1SOmX4KVSaCh3RAkfkH7jx2vapxAGg+J1qtNwOtZhb1SvJ7Z87Le5UjBHT0DeO/Ai/
uA8whUgOEQbqw7sg0eb+kAX58GjXCbaFbVk01mVQ6jr+ZirGmJxHLQdsXNsKkNssq3v6lWrTABPz
/eavHmrodC7qoEtwnJrNX7I1gycDIeoQG99Am94HCSnQsRoaJQB6MYwB6WqaJT8k7iAYP+lRFz+3
uprDgioqO9Q+YkiaNHhoxtFneK2KRN456pODDLW+w0YPEjnG98qAAWCDJ5sbBqkQGCKGaBxJ0Xdf
TTPwrYOdBI5+oeVPBsedb4enDJ9K7TTPMApPk1YUOjY6UZz96mct8D+JOsybjwUibJ9A+nFtHCSO
1u/MWNejp9ZJhu7fFDUy3K0pfIXvbHVM9W8Y3OrOk9OXiYbhr658LMuwTAkIgWEhDtJg0y6sEaUe
Y8J47tyoVvJLpnaHOnUytJcKb8H+ZJdmb1+kXVSk9VEXVsd6qBZTYiu2+IiRAggDvlh7FqGPmbSJ
s2rjZr7d/ULrWRVPg5Vlv8eoMGdXKS10DxM/7/SnOJvTzyXG7f69FaA/75ZW5Hy0O1XLPHppWX2a
jK74bXV2Dt4Yb8vPStv16bEjGYxwPIrAPEp+j3BnfBfjO2PC7vVetfzeOYxppUSXVDHm4aFzAuLm
HDTNgzBQh/wxwW6N3To3Z7Rb0rTEeLJtEv1jU0V5+J4NWCUAXkSqVMdMZbu9s8nEirOG6Vn9FY6c
Ls9WmVg499YY0R9qP7Dtj62Gk0J1tJou808F+Cd8KoepABvZJDWWuSmTqZ5KvIYhB0UQezNgcM0g
DlHdWQ+US/ETk/1sy1OkZjhNpsrYUUXzgeYYODtVUftvJObgewu+oTkGeeXYXtGZ4nNqq0P9GAe6
E6UH5O+CT5FSW7GbG1aE9gIqNaJpPUcPu3k8xp1sZrITB3Bo8NTbZaaIk0T7A380lOxG+VsTaag+
p6mm9l81H5VIL05nvzqNtBtNcbLybHZOdWOhwdwBV6k9MTmKDrk1gONwwjxnqr6pwTzMyiEcQpGc
lEbpu/EdTsTVAEckxhDMCCij/SJpBKTH/UxVu8raoTp3STG0fyHmuAi0YnJNVDTKWQN2kReOq4Yz
PuEqfsqSI68V4hQ7nV0dYJvV5aFImmw4YMNWqn/LyMGAC46RJY5DOJaSOqGt50eiVz7gVAsi5TgC
hqQALXzbPgIWJgK0amZi+ZzJdnps6yzO3Kn3w+euR8nCCzt/Cp/0sSweaiVNYzeqq/RRk4mSXTK7
i9SjNqTBzx7SLahR1UnSA1st9I9xVOmUSdL2/zg7jyW5bXYNXxGrmMOWoSdKo5w2LKWfCYwA49Wf
h6qzUHO6pkte2F7INhogwhfeMAbhoKXOGudjHSz3yuaSQ5c7m7doEYv8sgKzf5rg8GQxdN0ljcam
wIArxX32bsG3045lVSgut8lUnxHdDcYY9kiG2yem008N5F6N5FM3s2jlSv0UzAPmQSKvxJPh5Vy5
NYjiPDa4CvB+H22zeFPoitTGsKu6DqtMFQHSpMbo9NxhygS4bZtbfVJSb6tYaXODj24qSKYrFJjw
crDW9Uki4WKhuTTiW9Hm+AaFDe3hKaLm7Jpsxm3KXmdoD+S/ZF2qBZ7ClFZN1FGVayLsnQiI0Umv
2aVj5Zcn0S7O+tj5jrTvoPlY5q1o8Ii+daShuptMSxW/ffR4jspoGerA/dB3q9tXhEAjRg6hSHsv
g3CHteSr3m6FetWVaLDw27o5MOEcbquNYgh0vf4L4Wrfffb6rk2f0jrIuAN14vg5CzWnGruHaTZx
lxvNRalbvAXq1xk4jiz2+ipXd3bqy2yI+ZtW/B7yDJNOa2vkFE+DmzWJq1UD3wUV6zzkcqjtMEO7
qY4WB7WbcA1qVIeXafTbWwoznRYHq7Dmd37d2h8N/m8bdvf4U4WLZg5DUnMOupOpr/731t26NDSU
23q3vcQBNSSVLGRiBWk6Pcx2ID94G2XOxPZmlMCyJqv1sHSkGrA6FwA0F9eD6lpsytVjjwsih+Lr
SG4iDTPcVwvhMzanPC1TbOC//tNZPH/lvJTONxPn5z6avSB7K4lJTCD+rn2rudjghasIaLyR3uQq
Btmcmkj92vKR/ZdqyBeVnRUGNCiepBW0y00j+bPGx+g9rjRl/m+rSsyyO3ql7wp7Xr6quS5fY5RJ
mbio/FU8Vp2wiT/6FEf7NpjBxeQ6/uqx1lZwLzHmQQDaqFDkWmm5gIXvJuOjU+XeEELK6dtkmETz
JAZTzpEmbAxrJWHbm34x8wEWrhWoG1Kw/te2qfohGH2/u10w/vui4QP8qlyD0ubIWcZG9GDwX7gT
GpeY6nknWVnaU2NjvixgFvh3Y2luvyp3TZu3/jyaT2xM/FlTO9Peg3fwckI8Ud0DeUg/2jWg9rAi
m3iXVmmmx3YxoAKks+kxVW0yhil8/WnR1sCIGs1QrwJ30U0CXuThH9x2sT9LnSiWqaSrui1X6Nix
tJyZ6BNKy2fMVDnxVjCu9o0c1iG96/1e4AFf831iH63rp3LtBy9E2S4bqYzh0RDqvHUP+mzqP0GB
wSkaxSp/jDyMv8Dy+u0N7rnlq0X1vGz+OOnFjq/OrISjYH8pRa/QFsr0CV0D5TgiKsh4nHAtSuSe
bV9toZEVxp0/mHsVCYT5aUstIXFZ1Sczsmw1YixrTcZjW7BHQwq0OCCWEoVkwMxe2twGgMKamIV2
3cQxS+2efELLTm47uD/zUUu9aJuGuiCf3kTFC9PxhmxWE8jXRGJY+mK7iqOk5AXwYxK7/Lda20WE
9STK5qZyqvSH2saSXAExfCdxMhQB4N+v7VuLPDeLJzs393RKc9f3lvQN4k2U0R86U/L/riqM2fH1
xTAsqrZV3GxjOi9hg1Ru+W6cDP0nBEB3xEnaq5pT7fxRHSeVRhPbKlzJu+AaP9GGFFncOgZBfpW6
jUFC74CmaKlbLpFyhSni0kbHKjTavJjDfIHSDPhQc8nW5USR1Z1n99OmNfYWB8gSfUebfVgSnu0M
L8waHXC8IXVcSMFOmnhmLX05JaPjNXddgYstIkpTuvKBKbOAbHTbMjSGYfQj10Z67vWSiu51rQtP
hVnXBf6rlGT3Fmi09Vk3zHQM2xlvGexWA+t9mSu9o9pTbHEu9rfBGk3cVnV9IKw3S+pi0TJ64zvX
lmYeIs1rl/dNT9MPh1Pb/lC0qcTQtSuDzxvx42M5ZMY3JFga8bgV7rC/qVvfwWoV1luzsVztTdm4
3ffS1kRz2ohqfy8bj3Ek+In/a7Gh4iZZN5ygazpOIVGiKm4hkiChXCIz2oboy5gKTHRbBKH0R9eL
zcImYmk291vXLFN2LyTmsRHkCHuKUMCATJTaDgbyQbdItukouOj5kCJ4PSK951HOodzytHlWNeJp
68q3ZlanWMnqS/u7rpZ1inxnCYimFkigUWPY+Y89I+Fx48aeT6S70y8eAqOINacpNG7YkQVx/aU4
Of2ivm/UA7a4zloteMDIyXxqwUi8bzok8SN9Wsc7OpoYkNeeV75tbGedws50NZz9VLczqh0hPxqp
XfwwrcH+rRYV0JtOu/ZmURbPFCkbqbhN9osEhAz6+8rfJhmqxi8pnbSdSLnPjfU3d7+PtP4wzt+s
VtcEaz9iJ2Gqyn+qUSXwgFLl9c8WAYsZNchA9hCft7QM3cw136VbaxohdAW4EFjw9vqNJYgFQtZ4
+N7pZYNGwuSOSwgso/3g+a16dMo5w02UnfA0tKX4XKyr+bvIHTjpHglXuKR1Sewh3btq3vov81RN
vCw9hiQh3DSkHTIrTencYsNbEzBWxr0qRFHcIPiQUVsbKHGHWm0sILGDjGuunIe5QLlAmF1EXwgc
Tat0MgEdE7LXqvZWLVT4HwxM3DZuWYwmiyXMH9T5OZzv3VynBVfWfyxU17ll1wd42xMGqO4HBRdP
JxbJlnclwXtzyme7ZS/Nrv7LobWdhXlXCh8TNiF/1L1duWGHtrMVLsPivx6GocUpuS6N95amG98C
kc9GtKjB/KlE0L4t2fBb5PTmdI/6Q+dFmiICuUO5cMCsuHPa+2EFgRFppcKGfCWvDVfi9zmsAL+7
idels0aANtcrl1NXfEHXQXzuA6P6Ikud0oPU18w5qbSbf0gch94FZUv9UgauNGOnc9yvab4IFo1i
00Zj2dJ/FHZlPc7A4OZIx4mgCzdEI3/5c0s8OJI7cQ9A8/7qWjlyK1s2IU+fzr18dAuj1UjUq+3R
XKmZRdCywGXhH+t+MGRp35nVVH1pnCFrE0SS3d+EWzCBC61330vPWLB919fqMyXc8ochnHWMWyLt
78ZG2ktZYSMGcnufMZU+gvJy5639sRo9wZJSwfIJAGetImsOXHapp9VmknWtQfSU1uRunVymm/qP
CC165/Zt7xWZHgpczqmJ+PhFxlU67Dd2kTlPvUAwnFqZ4/9c8l7+ntoeNHOD1YkdWYpieeTZZvZu
IyUR0Yqe609dcuui1dc4v1eu5U/2OLWfCkeaVB8Khwgi1eB0hEL0u61zUWlzslmGYm97Jb+6GqTu
U4SgWxdqZjBp8RK4/f4U+t1dByeJ0u5oFU+BlpV55HpqjiEOjphJ2AWP0ExC9NtQBFFxgI38XT0i
zBCS5tifVAlw57UDDr1HqcFVHsdD7bboKhdLVHP3eHd6USzmm8b22EMbLuRWlM+z80Tb09UjC6UM
3Meo9pLdta6d31sUGUWi8lLcd9YyTada11QQGrXuLNHoTp2BWIrW0blYbHcKTWT3vgO+GPgsazqa
lGya7NY3KDHfBKUxW1FGX2NG5ySvHoSVWtorqyTLjycr0LrQVxZ1myBzbNAOlWUQlU9+S01clv37
edKrIh5be1GhqoMxf6J2n31TZm5moegr9UZhVw+Ubmvcp7rpRHYneOXftW0+2WGfE/wnvZm3SD41
yyLjjAc/iBujtYdo81fjRsmxFEm/TvX7QeFHEo6LRzCfEnUMIHXwxWiDtWloI6r5db+W1ImCph63
0Bxd3jVHOF5P8GxtVVjLue9Cg2rje7OB43YbyLL8SjxEHqilnbc+qICiTIjtueRCoif9Nmus9mvh
2+nHcYXosleR2+5B0Zfwo7kko4k2KZ17r6m6KaqznqZY0ARri/eJNdU3S+34y11Lpe6roADyNtO8
qoh6Xnv8sDn7ItZnA4EbaGDjq8xaPPGwUnwxQlRGqbA1vqN9hfqbPuWboz7001q9aauO4KrxW/8D
x4qP1Plp9dDOKdk9ykS++U4PNK24q8zMAp+rumbPK1w8vFptwqmWfgtiFDb1a2WTE9okEeVEFLc6
ZJUxwl4g9tD77sqIPpFzY2eTudyIprJbnki3fcvt0bxpEc0ueRW0OY+H1DEgkvSNRR1rMl4Rvk0c
pdwoHf9x6KiRPg7kbPe512L/5szLhJ2esX4bm1EV94GSXIPZKM1bWbuI9M40MaAQpI7/W+sd4ynj
quEIIy1bJVAAgo8dFoTUYeEKf13THpAh1A+fDZaO3vtKDk0ZpZWL031TD50XFthpoOpddV5+U8zm
aJx0n3oAr1ufAbhskPyingfKLbQGb5R7GOvfiJbyXbyUvfFhtG3x0clG+/Xc62vJv6VT+W2zZb0B
l2DTh7KasouCEfXGUAV5/gUlulTegofN3ha0LH+uRYU7Tr95JEQaCq/1yR9SoScu5LKnRo0cjnwp
aeK4mb1Q2CTW1OPJzbu3Hm2x/9lmP5UhlRkCkyyjzhr6WQ0wQWyZ80PYqvwReMBUw60rx9tsW5rq
sW1GMk2TJ4DUxfWWe0pvtRMOmSeLt41FdRuf5qG9AjJ9DqAIgCoCoKCvCLb1mbSZ3g9927u0o0eb
0CvI9VOnSwMHk9z5UGZy+fhye/YCRpIBbUhNPhI4jnGEYkqh0I43dZF4RbO+tlJshirJ1ZlJZORS
A/NjMPjWXS1wkM+1KTiNdaldaYU/o/Hvul/IxoHsxp4a0OYOtfirPc1mVzkZUg26Ox0eNvbI+zFQ
1a9i6zyVNENJJJlnPfRybKV4f/Ay67PYwdXrHkF/KrQvL8reQH3WYAVQteuv8h2OJGaFTlad9xiJ
mlnaPJLCtx96qy6ugG6ft3FpCwGb32UBEQM7irzK1UZ/MNjqRM+K9oGu5cwF4DoPWbPlV3BGzycE
8gfzTyyLdxWR467KaY5CMw2aJBAo1o55Nz/Q5dCv9N8vAGKw56DBGADGQdNx39t/fcW2VpvlLzUT
kgN3QO2J3+3WDx+QDljQJ1mLaND65f3L3+rSKtLgcKDJ7Sp9z0Rtdno34UWdbHk/R62/WLd20KYn
mbfXlL4unpU/MIaAhWSbHiaoCd/dQNA3iZ1nn7oRKK81TTKik9c8KtNNb004UKfWNeSn1tqGSAgI
t/+8N9mUO5Ti/3/D4ahk2ChZs0K8eVtKnX79KJrHXBPmvwMc2CYgChEFR4/wKH6oewi8r9RCEsai
LCH18gd14j5W22T/oBlDOFBWU/4VTI17Bbh56QpkcgiSwwoE7nfAVnjBuHEflU3SCHt8LDzcxLo1
H0AVdN03pdFAfnkHXRwPQhNMS0Di2PSdb9uiMwJXw8A8GXSxJlTq5whTIRcdWZpxo1BXYenWs+uF
TwihnCeFPWscgWPo1Wb66ogmSWvR5XfVykhRazrp4zq75ethsdQ7KWnPNVlr4zA80zW2Km1zQ9Oe
fOTSa+e+Hivz88vrcOmSCBAvMSz0uw10bs/XYWwcC3HSAhs76VXftLHavmvpck1d4+Jq42sOehvg
DDn5+Sj5uCgyQBNU2UYNoAi09qkyZjrTZHmvBqKKK+flwqW0OyHytoDvokR8wB/lbt87EykBVnVG
cGeOozrR1nSomoH50lPlvN28oZ2u4K2ezRIgG/QXtjCsYYjdB7zV1mMeQNTaJLLp0t+eU1afIEWt
rztj2e5WW3T9lWk+v5v+jIhnwO63jFfFfk/+dfnm9RIghJO3ieeo8o62hv3BFgGlM3/zogKMd9QI
tve6Ksp2hgeEogYP8/IOeoaK2n/DrsJjIGQG02jfYX/9BjVMdlmuGhtb91yE0XGdq+yd6TZRb29E
Zp58vUPrtxfjFWGlS+sNQ4MlRy6KH3DYVbTRLJWWsk3SBtL5qPosAYgiw26d56Sc7Dp5eaYXx4Ow
ha4Z99SzqIkXdEVVr24TpOLK737u4jXukUb92NDp6CNzG9SVW/HZPv4DjQS8x5EBz3Wk0S51QBMQ
lDc0lmkLU8+VT8jRzZQd7PoBaIP3GvyEd+VKePa47oMCg0dMGJQi5dDzD1qMU+P3o90mY+c3YRAg
/tXSuQQnKK6FKJfmtz/fjLLjFY6i5PQsTJsuSZMUni760NHqvr7NM4jgobXp6obEofqGhmx/8/KX
fGariHI/YrQ6EHoO6m4dfz7HdgJIAhyoSzQoY+8UaSw1MYSMI1GiBwErtJKfqPWVSd9l/mfwyA3d
pinNHnOwWLQkAHYlOXiO93lupH4oTBqe/+E2gSq1x4i0IQAcn/9EYk9ryt20TfyubW41imnIRMju
xg+o/eTbVROUS7ubeuof25sdG3v47FnQq9omy0+6uV+hwIv8hNeh/WCL3Vo9K6/xYp8Jc+zfgNdw
J7xBLOIf5xPs3JpOaK26JJ1tys4oFL0huMiWhxSpiSdvdTd0u9bc+qo003td6k39xjWnAZOnYbPf
dhLQ+78vuYH+KPHAzsvESOL8F02q6yfZpF2SCWLLQLbdLXWXPKkbYZw80A5X7u8LJ81AWwv4qm3v
rKY9Zvjr6qRaYTWZPrPkpVXcjoP64axulvge6r0vb/hnzzzhnM7TC2qdR/6ZKdhm4wWYmXRLSoJl
Gbp6Yf0OsGu/soDP34J9/2BSyCfd4c2HPZvN+D1MTdUnyHLoJxA+Tehblnbvb2IOLQd8Rp961h0Z
wzWX6efZ5E4TAZzLTQI9TD8GkEjbBK03W31i0Ykkfa7AZHheHit0MaekG233TrXzmJg5cY6tgu4p
70f5hQxp/v3yWj//qsYuUE7U4fxx1dv//K+vWqH2h6dd0Seb4ae32jIv/wtg7LyZldOPVxb84ljE
lSTxFPxRxDwfi56jD/6Zsfxex017sfRTb5RbuKxrlfz7tCBVEixiTEXAfIhumtHBbcvHZFlfpR2z
xcSdmdYfK6Mvr9zOzzfrfgqhXqJljU/Z8SaiVWKBcw34lEu1yZCqMJDQXGbdNamn/SefpfzsGddh
6Xblsv09OF892GL9bI/lkIzD+kkq94MG+yHeplImjtst8Wbt5sw79qDX+urKkbz06ZgipQ+EKGDA
HeIm2QIxyjdmOWsiOA10aO4AIxW31bB1V4Z6/syiyUb/inNBZkdkfD5PWAcGdtH5kHilg5BNp7tv
ViKnRMdUElwNOZJDqy0YrtQ6Lp7Jv8c9hOGm2+d65TNuCzmHDvGER3LtGyez6eSpcQrAp4Y33NVl
EPDCqOH9Zg/+98YFsvzv54REjwoRMSHFkCODBuu+oc6rBgePfnQjEOn6vVdDze2H4BpV7sLu3U0n
CNcQheTTHha7zhyZk58PyPs5TUy1ST20lLf/UT/sj0cB/AqOPQNRdzn/pC4NGN7HfkiwsmhuumnN
kwaif7g0xnLllXoeGEAu3nWQkEuljHQ03Gnxm8/83uSU9GJIfFF0EIKs5vfCoQr9Zav/Vf/xz9yQ
d9eZg7nrQJ7PLceEATyIN9Blwj9jhk0di8r5BZoA9oFTiSun48JB3C9PRPNRugTWfHiFU7yrDUBR
Eo2EDFmcxtFDhypztLKoV07Epb3h4LRi/3kd8Jg4nxlwaQ/jpEEmA6v9FpnktIkDt4TU9fJdfWkc
omryBlRbEOs73C3riJlEVWVDkivfT4JUvYYIMlwhpVxaN7QlscqgrAHB8DAIpik0WtJ5SOY8qGMk
d6ZT5o3broGf/XMeBJgYPi9uP7tP0vH4SsNR07B0MkH4mdQuyLNTWkgwLlOxvBLIkURjMXVXnqEL
82PQvb64V2C9o8Z/q1V5N5WzTIy666NgmIdbaCpvulUa/2UkDwEuBFWIn45yAQaswmYOGollqz7d
48LDSNCGo9mn6fbPO4NlRBlod2rfvSXPd6DcKd/ETzIR69y/oQvlhbZypiv7/MKVwbNmEJhQsdzd
fs5HcZvU3ZbNZp8LXH3KvM1vG3pvcebS9qOU/B/CIAihlINxT+MyPIrsm6m0DLGOKmlzGN+jvnhh
3xAGlnW+XCk6PEsdycRJGJHD3iUOUaY/rKCXQTkAEYvkb5pqv/vZte+DaggSr4erEaUbMMpIH6Q3
RuU6TQ+tpfmxWyFgE7OZuK8Le/hcZY5Dc7rc3luz5n35t0+8a73jwmehz4+INqflfPF9a+2FuRle
DBhofESt9Oec9f2VE3k8HH8G2WUV/yiDU2c7H8TW+7Hz5tGLU6qXtJS18mahkRt2hXc1tD/eZsex
DpFnsaolGMHcxu46eC0ncfOMWHOb9aeZB/J3AVTJeMLImXofvsfVV3eWdhZ1tI6gyOYu7n0elg9e
Ui9wXFQHmvwfb0KWGYWiPebfrcConJwvhhdo+phyd8XIi6h7OCNLBLfbSMCy+1e4/8/XAqEIVAJR
4oA9ytV+PpQ2bpXug6aNJ80xX8+lu911waau3BL71/s7MN51ZSGN41aB7BLFh0PgpkFLyDetRDwY
4cyTDxz9DoVM8IGVWNZErl3zQc6zFZu4QFxRiXm+sfahPaqJ2OVwTx2O16BcQLBYWMSpQp1PGmYX
41e8nFYlqvjlg3JxKDIabg6UdBF8PV/LFNiQBaLUib2gEa+qnBLHlo51BKvi038YybZRznWIL9gp
5yPtHrkAqFu+WqDR2nTHlElJpEYX41+lhP58Ovjx5Gh73H40d9bbFuKqSG2gQ015m8niK/eZOnlL
WaLCWs07suSao/Txuj+MeXxU+pUMppKMOTvaFOvwKiMskQHxLbC7ChLifwxvjuMdtue2BGqmtMR4
vdYmG018+G5WcOVUX5wVkOm9mEGv8VhR2AYPYC+1KMgMcwVUAtyK6Cb6YtW2AEn3sytRwMXx6PIF
uzYlUzzcInDakAfqXRskWSneGav0T765OGFfAwQlq7imrnbxkBNVIVFEEQ69ovNNOapaFNNksVNg
mp10B85Amq/Lk+iWPDJNILma5oobc7DKK4/HpZmSg+0RAtWXZ2I+7iAJq8qAKgISfLcA+NEG1lRz
Oyz6cGes2teXT9+zNsm+X2gT7LJQ3ChUwM5n2g+TCdIffXIz11Iou357nzpgxctyhmHiiBHGLHQ8
3m7th281X4xKvybHfmnKoB12E3MeC2rO5z+Bl3QdDG9BE7nzds2dEgZJ4WvOnUTH7G7VqmvWa5cu
N+JJZDhpctIIO8x57AKAL73txCNIrXjzAToqt1uTIW2/v7y8F6fGAoMyoHuMf8751HpRuGPfoS8N
07lL9KlowslbPNB0i3hoDfNaMvCsrPDnc6KdjJjQHvQdFU0tc1hAuTI1DxRaYmSTfqprirM0DszQ
RBzkTmiZGxnrbD+5QSlvahA1keWiLvHyzPcTcnwmealM0nyEeAh1z2duAtJROMA4qJx6KbLAGX9T
ugFtejdd69FCu8VRXbvWcbu8n3fBfR/xDILRw2YS1SiqzBz5toMKEPcfpPludijIKbOof1qjpv1y
1kWLhFfYb0wvHW+WWZuuVc8u7rA/2B10q9A/OtzCbiEteOkdWvBBNd7WbZV/hbj1PhObcXp5nS+O
tKOjKAiij3WsyxvFRLMqJRyplW+9S2HmPY62Ju82RKevfNJLQxHU7ycU7VU6feeftNfdbNV0hjJX
mhKF8CH6UyE8rcVV0b+LQ+23L8adRJDHpnjWabacC26lEmXcKPc688tWVQAJ3an4+fIC7hvxuFH3
/JnYg0LjswRTCOUPGx3NGP/64TtiCbwvdu5eWbsLFwEaUaipYtG5+8Yd1m7YDEXhhquznKn5uePg
ffWXYXrUgOGrMVuvTOrC+tlsCMgkDqkYN+v5pzIFeEhDs+1YrJ1x01QQKjiG/netHedrJamLYwHg
gMrJkM7xpNtSznbdFGwLvLkTozW9e+XYP6xgqz6+/KkuvMq8x6Rvu+QkbpGH21Q1eLp4HrGUGDvL
PkG9zd66Brj0UIzbYEHp9wusJAOaKqi6X/mCl24WoCAkt3gR89cxBqG6ZnZyJSaYda88zaU9oIqh
0BDxNfVBVKK+AUgsyzDjXrpvyqlL6LpUn19egkuLvR+KP7Cy3fPm/MMuLRIaw0K0rDRb6RHE1u6+
9B30KCydwvHLg13atOiZoZAKIpKC4yEK8jzEHvS0JtWpAsIslBTAVzkzgJFxmqrY2XrtmobUxfn9
NeS+Bf5qEC05IHAUj504sCd1J416SZSR+08p1O/o5dld3E20MsHeeOSmR69Ma2n1XPSki0uLcm5E
utXfLHjHJ0CWPQg/yq0+pos3fNLc2bgSdl0am6aDzwNJXQb53vNp4joxtz0XRtzWhfEYBPOUZKZR
R4ELcB29+TmBhvS9yLp/LegSH9hsHp4mRHZpaR/yumUDr4Zmvh03g6ffeAWY90lYENKWdUteXt9L
n9LCgpTbh7ScQsX5HCE9adXmYhHgtupX41XOm9oV8sbxhfMf9illY51GORpEBM/nI2nw8VvDb924
5nKNJznZb1D40GJt1dFHXrwfL0/sUpCFaxnmS8YOQsC99ny8BTtXGPkYlPh9mn8XXHt3eV86D0tq
Nj8CBPQ/rMBPYccWWlxos/O2XrHzqdpCXnG6+QMgOjxeeKDgKs8jv0/+cB0UwQQfgYJ57JMthBoi
K49di6XwNhhfu27r4O27xUOPxPZdk2K0Gei1ziZzO3TnK0i7mcCkxkHL7+UVuhD8cUXST0LYkmr9
EReato4D/ZLnu9LG+QSMw4t1HZ68hPiPuu2a3QfbIq9URy485GeDHm6rTrSTTEGp7v7pU9R6prwB
FeRceQYu3Ym7sxqYQL4+Fa3zb1+joFvMc+HGRWd+Gr3CudkU3k2OXj6iwX1NVms/jsfvS70COUTu
JwT8D2do1eDpogjgxnraGkh7Z2Y41O78ujDQqsj0bkmyctZDCxZENMO1fPPyd7x0hPceMO1zmlyA
0c8n6wTl5KF0glMeshxxKotdXh9ai1Pkzc1/GQqQ3N6DBe10WNcto8tkUzKLuzZfbnMHUDEZf/9U
Gva14PziJ8Tpm4oTmrJUCg+zSquOtiqGLFALMdloMvOpH2cj1qmjxW7XXkN4XlzFv8Y7bMxdYEDO
EhMRlEBhaIKSjKgsbkmg+desNC5ODTcja4cZ87TsP+Wv59P30a+RFPTiTM4pgry+WMKyhx4Viqaf
Xjl2ca0DemlyFNN2WAu1GfQsz0d0awp2uaLkX8Nuj+qxMMOeDkeIYui/AnX2t+vvoQ7frZdBMTIl
3Kc2OFMFmhex7JvpShX50pGjwET/hyoyVZHDRpRyMoaSA4WYHKqSVh74I2RwI7gXZqbfODkBoOiC
9KGFi/HdDBa5XSkwX/wB3Oq8mDtO5tgkl2m6yhzgW1wp4c9hWWGCZU1T8BtxCi0pG867a03aCWF0
ERt+Ub3995NIvxedM55SuC6HN6W1xzwgwNtvuLFBG67rUHXxkVB7D7yvvCZefXG2u/s7q4388fEw
DqUhGidlNFMaiJul8/i0AfaPczWPt25R1CeTisWj1xnuq81ZrvVqLgVidApACtC3oiB02FPQEwzQ
O1znRoDSXqjPzddRL7X3BiKYJ3Pm41ZTp6IBXfYrF97FfAKEJWGLR/KEJ/D5yVk8OerDgntbYIzb
zwmq44lCfHvrt1OA7NPCpLV2CPdSRySdAdmtzemudTP23Xx8YHYs+N51h79xbORaGoz5FJR9TA0L
emwKK5u+9dpf2dOX7iVsaPSdkgKz6Vh5F+XY0kLAI9jR5f9sIY1T3nUlGlG2SqhUXNPYvDirPw8J
ICJ6Ncct3Ai/SBWOldIeymhb6Dy523qt9HJp6+4RwC7cvZdPD6+jlsmgWkYS397MFmvnd6+vaOri
Ao80wIDqlITTnnDQfSckRTayePTE8h8cJnmedSqZFNn2ctthskjc+HNhUGlLjS37ovPShNM8N/da
64kYSiGaI+7YnXS/tUK7FijedGN6hel06fv+/RuOl6Ze9kUlcdQEcY+7ypYPj4aszVt0VatQx6T4
9uU76tIH5oaCjYbgMVvqsPRoEtiul1Eyttt2vm0R27sNinV+//Iol942Sg1ARbA+Z5zDCZ1zqpY7
biqGcFL8RBICFxe/FigaBFM6/StAdH/efNS1TfhvO2z/sIbG6Km12YhfNasckH0Ac3TfFWhWRn5u
STdUSDfmYeOqMgsV0PRrFduLsyVuAG3LZQBx7fw+sod5EpocKC04M7rRNQIgGz5y9369zFfyln3h
jrcO25LdCqmTyPKwsNW8us1G7ybeHL3OQqNC+8TT1iZWSMsmhdhN5lc0qV7+nBdH/dMZBsrNHXTY
NH0D27feO7cVKoh3rVt9aOEs3OhzUT8grlU/NBkn9eUxLy0qRTjAAH9Mv47t79YmGf1THMvRX301
ZPr20ZgKhVJnf/WSvXQo9oCWsrtlUIc7fkDTWubMa7BCHsr21ILzfTUbbXbl6O2rdPx2e8aGP93O
BT3OaBKDPRorHYa8Na3/OY1s5ngQyIusRWPHEKmKe6X6DQs3MV/Bl1xczIBcd8cRcPAOj7U9Zmbu
iBp3vDGf7mQuMChhNe6zIZuj//DdeJXxBAU6w01zfhgCo8dLMaMMHPRdnaye+o4QxJTAB1P/PhL5
JCh3izIbJe/DSMO8GAGcIJwUYbxG09yk99OMPkxou6N188+zcuCC0/GCUUKH6HDFQNOfFqst3Vit
WREr29ASJG3WV3lFdvnyUBdeBIbCroctQp/NPnwr18ak3iqpkWTtqP0uTQ8qvGnm38ahR6qir6+Z
hl54jGl37ffnDkmjVXz+wTxjrgrd5UoxWr/RnuZa0z90aSDWUMyym+/LokMNf/EH+2lEiQjN72Ve
v7w85wsHkM3CESR/4MU4lj18kVkEy1R+QNSXHyd4mwnqA+bvl0e5cAoAz9MV2QsrtBQO7z0Q6Lo0
kUeIpZEWD42ai5/9qLVhShhyJRe6NJRNWIigEkiXZ+ZVog2kVRaLHfuo5txafu++QRmtgCMx/av6
O68fkRRmJyDs6GIdK1mrTnUZiD4d96nbkixI4YGOg0/IlBVXgpULn2nvU2BWsB8E3LLOt4rrDshm
TraFEEmxnPJCeDeFR1Xj5c904QAQjHH108GiMOceipL26AMp2V8bUmSVGObYffanuf4ZaPKHbxbq
x8vDXfhUOy+Ze1/H4pv44XxSg4/WbktpNRa17J4ac55vmmCcE/P/ODuPHrmRIAv/IgL05kpT1V7d
GvkLMRrN0HvPX79f9mKxXWyiCEmY0UWHqExmRoZ58Z4yHQUqe/un4BjZPIs66BaGxOPTG8pKcwkm
I+XGbsYhaGDwPdi/fStibIWpQkAYm/2DTBqmLOIBIgFmvAhJ1AdYo39X04FjR5rNeL7wVQ5p4OW2
ZU5vQstGPyXKpR5mh3Elux9leFnTv3//AyFGjpPneYYNYLOeUha05gXNK9gX9Se5XGAeXuLEy0w6
nNdN7fhCExoZRsiYPCXp2pgqypJeTkckWSq54mpRDTlwCDGNFFvfNCmPdVfrVvmmHebkPBod8ex1
+3tn8X+FMfHFojV9uanEWJbtlETnZWHKZ2duP1dQsqturK3Ll+um9k4JNnQeagX1j21fVQ5LqFMb
XK7etJ3XpuVSunrjqPnBkva29K0d9XJJsONMTbKSCphLN3y3IA28XRcbrn8rzU+NtfbnsaiNIJaq
0J0nFFiuL3N3R0Wug2qs4EzY7Gif1ubUd/j8Fcq9BzWzIbSU1wUwvvLp9y2BTxZhJNNM6naiYV5X
uiaJSgNuyLKbsmqdj3FHlq6GiXmwp+JubSJJ1iP6iqCuab+Lb/umWDk7s13lHb2+bKnzX86gy3dG
L2d/RwAa7kBPF0/GrB3JReztJE0J+rcODQoe0kujHTCJPNU4m0uaabD10xQZy7C/cUAa+Ne3cidS
Fu+LqKygZcQRvTQ1a0rdrtqo+00/k8xk4dCfk6rKYYm3wlPbG/VzrRbSf+jVHJV19h4fXjcaQ4Cq
gLNvTLeqWo9SHNPbzFT1XFQ0fEoLrireCC3o5LI9CCz3lkqYRy1DFgMP2zKaBAHZYhKcI6SsGrfo
x0I8OIetX2pRJ3qLqlv1jP0kcT8c3Iw9ByBmifiiCMcwMHq5ySMa0c3K1fOxxyTCPMeFi6BTc+C9
98wQy4paHQU3esaXZppC/1/dQrCphf531VrKuc6V5SAy2bsRhAzUXKEtAGOw8TJtjLg3mgVcc715
rorMONddIZ2ZtoaJjDaCl0I3d3P9lO6ujOeIc8qID+O2lyvra41pYZjhfbqC6KyqbR+Mq/PrupG9
hfEYMTaPiKyQfbw0MlZSDBV1avmw+NNygWMc6g54N4nPOzfJi9odquRo8mFnZeLxE2hfyH7sLVxE
WhS5kqGLhdF1GEbXSuX6voXM+vf7jpgRcGJCfhCFm7UlcSQ1Uk693lY66d8aIpPPSm0dddN3F0PX
GNw37gTMwuUOxvDYanGmkSbWpnRjRhKsYc0w6AcnUPzYjU9mhFWRVVGoBU62WYxejJWcDrThDCvV
n9C4/hkynP1YhxoMrFPyAUqLH/Ls5PfqCOHq9UOy45oZmaKXhPgUtcxtK0mpAUUUkHX7Vh8592UH
JyT+BE2UVpl160+MqUCxILrhDdp2VhvBw6knos1TLM4zvCdWoBoF7WJ5qKv5wEntrkxM4QiNUJLD
TTI8dlG0gLG0/KqpISu3mr9WwhZ/WJMjxfe9Y6IwHACBgMXLuiVv0DsJNl4npJ9RNC0sttK0usta
o2Zw/Vu9ltDfHRSKTETNgrVmO2yRTzK1O8jufLmd0I1Y1PhhrBnTShZrvMkrZop9iEc1v4E9NPdg
8FWfR8uuTwm1+chrJ9iq3czUDjVudw8wWGIKKTIY362qs6J2jbQOTPigRyz9yNp4uCNFrge3mYfw
xH7YzqPg61LcRoNj0jMzMcF2fXP2PjclRlA2opILgcflXa3SppnyrAVuQSLwCB/XAIGyOZ/aST2M
tXc8q5BqF//jHfRtrK0kRjhoFDSo2sb2bdVX0nkxhtYzOXJfp7icPRUJsD84z+ToAoRGJM+Bulyg
nJodRKyACrPOXL6o0wxJrpIPPwoSmoODtreX1KOpwNmQbwGVujTVAnLODanEKag23bBQDa3/MjUv
yvPQtLJ+uv7l9q6PxmAtOSEjYoARLq2NerSkKNJYFDcVNXvO7bo2TnpjLX8wpkHCCd0VACIOyNYj
DO24SvRfmRFb6w9Wq9j/NFqn/3d9NeLXbu8oM+3U8hkYft/cjHrTacMQHydTC75HYkR5DnPL9OJE
hTJ9mlEruW5w72MJojJRf6BWs6VcCMMscgANmn7ptOZJK4DRITI2nBBBy/7gjtE15qvDbiTqA5df
itb0qBT4Pz+UNPO267Xsph2bMajs+AjNtOdS3pranHYIuq2qbRzTJ27Pgt6kT2HO/fcenhg/mWbH
nVZlhfKm7d0iteqDXsnekQSsB+UjeEAc7ib1q3qo4g3aXb7e6cYLxLbpqUAW+SAK3Pty5GKESpQu
+YTCzbzNxXJy6CkFW5EtUXuzhPCjS0AUHyZdmg7u2O7TYVBTpzH7mtJuPl0aVWDmmwhUUaOExm2b
k8V6qjy2jitBlW26YxPhn+eI8vGTuUYJggYzatquuZjKdxD981ktm+nXhIBLdfDj9nYbQiHAAMw1
kUFtvnXHEFOuaKLurxf156UC4wHI9w9AM8xMU0ID6iTyw002EcU1MuyIiDCkoISBpXd/V3Ij3UQK
/Em/fyPFSKSQCGaGf9tdICKfjUkFGimvkM8EZtEm0DDKSpXz+qrOwWzz7imiVKdAwI9P20Zw6ljO
tZLR5leMJv6BzJdyk+ay+gnGWfOgNL337rEqhcqBSky8DXRk5irivhAoGSZJA5WM1y/tifq0uiCu
ZE3znWTG0ufru7nnUHmImBwmmxBItctboiwlVEED/o27Hj/MBkzAuNa6dBunk/26G49QcbsGiUYE
35iAiIgNf3Mtw2GheQ6vuy8pkewlkuL8bCwGe8ZOi7/GlXbUINrdVdJo6OgsiNy25dB2bCVnkemw
oRHcP+Vab3xWpGI4jSsi3oHZILIEOYp2FE3u3ro3ZjcewWCytW9q7kM8yarXJvDWjxPyan/w9Yjt
OCyiqbGt+xfIVKhI+/A6kWiQcRrKQgUtBn3CaEsyeuSGcGpct7l3I0yQXMprzoZHufyAWZt1Iygf
WpZQoj11S6EF0aRbj5ltJwcv4t4mggWFcoRAid7sxhTiX+E4037yjSHJENGSwXG5QwGN8ME+7h0S
6lrQGRK/Mgy0MbTQbSqVgvn2DqJ0y63Mfj2FiqBHm9UydO3cgVdjaPpv17dy7xm2wMBagBME1crm
iULhI4kEP4MfM8oCTXaPCEebgsWIE+0emXnzZIKb8FSGa5h71Z0Dh7OH+qbrLFhQmBfgpdzcxbjK
lWkFgUOHsYlsnwGb6tmIVzl166lXWr9dx+mh1+t2dvVhAng5AY2f3HpAi9Kz7aY66lHvfQdA6Lgj
EeQhU355tlYGBhqEMTjPVa49gOeOTqTMCLv2cpki7tAovpZI1cE+7FoFu8EfPCAg00urTNmP09AT
VKaaLCqKlfZvms3pPdK761MFdaDLeGV9EJ7sbj7vCtB0ahOCQejSKp0oydCWhMAcxNdJQ53D68o2
ftbMxfJisMPfHTB6DyWPXQADtkmsECZf7Q4RieuncO+WifEjweqCH9kGCIhImaPcU1Qqxzg8kytE
EKnCcPknVhi9h9aFcuq70tWcA90dSOMRw0hvNXXKH5BSPyL6FW51mx/weoLxJGaHW32zqXMqaVor
8gNnyjuqLqZ5TudsPk/IaN32g1W5VZgrgZnW8vn6+t4RHNJ3E9kxqEIKt1RGNi+pNSj9qteoh1l9
NjyrtiR7YV4sXyJUCIdAYtp7OGeZptbuaNjTg5ZwrudZfPBiNp71VyK36z9pdzPoeOiE2hCuvyPr
DhtoHTrLInYJl5/aLEPRCnBtUFy1XufwTlfQmCX81h/mVlkP9mPvnScPpDRKFZve/uYqt2upaNE6
2L4UFkP6JNVd7selKn2I9KwZv8txpB/BjMXH3X58kVWocB+KaG3TIiC2QsYEGkB/CkPHeFR7y3pR
GxieXtS5UZ+zpW+Dzmi0g3RmZ6UA/HFYgG7FgK64X28iGtwjxMZhYfsoo6cfcpXrq6xF8atrpa+r
MZYH5nYeDVtAQGm/WApgM/XS3JJVWUMBinM2aOZzjg6bPzNY+gN2KeSwltHR72GsUT45pZyDK5eM
A8e1t1xKM6+DBhzzLQPwkrfwuOa6LVqxYe1KI7QFbkYB9cfaDo4Iqez11/WDvAcsJvumry00DIx3
d6st0BVy2t7y566Ov3TNqJ6tKYuemb4xfyXZgBq3iaYq6pjST23RepS0UvXATe7cJn4DYBwon0F3
b7vdnZkucKIsVDytcj23Zg23APNoN+FqFa5pMnrHNLpVnDJUPv3r698JuUjf6OkzN0OStSVoGeA+
BiiN6aVIlo9NX9tfmFy1b5XVsf+7bmpv/srGjuhoiH6NLLbhzWkuELPKYshN/NGp0yfCAOdfSy0Y
snBitRjdMFXUimgga59QhUX0ZpFLWT0hRQR5YikLfuakRjjMy7sixtW1KvI+13/iznvFL+QkUDrg
4dx2jk1piKFGT2wfTaMFsb22Lx6oHmsH53zPDOUygQjhP21bDm6MqpCrhDOHNnxc+QsCcmPQ5Gv+
1/Xl7N0ndhuEl06F7l0fDj36tHe0HK8Fm1HkIcDYfJI7NUTvkoNshdHH6/Z21yXoIQVWCDbazTul
aFm52DZBdWIv5TfQBvIvyxyOsC67qxLAJ8DGrMnauP+uLnV5sWBxKtZ1etIrZGPbeG38RrL6F+gq
jq7Iju9HV0TnXlLmADax8f2VTc8vTWfLr6dByj0Zzo3ypBkxcu3ximz7uVIArwcI9sRfr+/nrmXq
1OSzMP2ZW1Zrs7aNxenIHWwpSz8tehh94q3gYKq1ybtfKFQMK2k5cAl7rwB9HkEdQx/wXbFwbAjC
pZSgvR4dbQAYtXaPNVJGHxjgY+pWQYSwOUGtGv8bt4kTe7Relz+oxNhUvShtgRgXUhKXrsJc0bBv
JGrmeqc0NJvkMvruoPq8uPrcHE3V7B0oylhAgEDKUjbYBOmdYwwEcYRXPfLDJx3KSDc0l+ahjMKf
Kwn9wf7ufVXYvSg0EzrRfdq8srY2TSpNXZsZV+0BVdH2phzkD8ZSNmdUq2K3HZojvOe+SXJd6ADI
B7aDK2EumQUFQttvoRcD3wQdutf09uLP+PkflZkW91E0GgcI5D2rghUISAXbyl29/IhqbqfZEst0
lzTKE4UUS4FkRP1ttKbOT7M2TA+VtUNSl72v+cbqNlg21TmBzIyuhLR08rMDA9hpLuTlx4I2t+wR
+kyqOwwqdQwzMZ8kddBPTVp1vtJPK7TtNShHhBC1z2xj91eUVstTma/98/Wbvecp4daC7gV8Gw2H
zdZo0hJ1FU0IP56RT66cMnzqhvl3iSfJG5hSssRltnlqtokRkolyZtAD8qdoBsFclLonZ0gpE8P1
p+sL2osjmMagwkh7jbq4+Cpv3nZFbhHM7IlUFWfs/VlChTilAnaGfCo5uD97eyf0iF71E5A63bwy
hUmQVmY2kN40z07NGEqnXLXGg8O7uyAe51fgJggC8SveLGhOMzRsNFFlK5Z/AeQh4diuP6gFH0FK
9gyRThJVqYREDP9fGqplZajzBrSa1NI4CzNt8vQSPqcsItr/7Y/kwKUJ1w+FAd6UzUcqka7ORwF1
rBgKve80qL1VcOceo4rtQSS1sypiPMIbtpDMZctnoKuZzgw74Pk1ScKgrIfsVFFa/7kiY/8HpsjI
wcTRhKBNsPlS0QhrwMQgL1GOhaqBYceokcFq0KXKUcV3rxtD/ifmcAR2BSKcy49FHhQrWVpbfo58
0llRG8lLcqS+ljEa3JIaszdnVhN09ri44RIxTlcozTlGEs6N5WG57RAYOUDU7Pg7Gl4m/QcRDYFh
u/xJi12iFV6yfHlIUFgyRyawKoX4WDUTz5gGNbh+iHbtgeChR2oyHL0NXnmy01VpgGfEkySBH1WM
NVhQHfqyoFp5E8atehDF7h0lhxqDDg8xU9pbGZGh06A9HImCpKme/k3TKrqdiASCqXCaA0DPa4dn
k+dTRNJFUVgIEGw3M5vyENAeT5akVIh4VD1b+yQpbQcLF731lzSTzP8StWsHX8Kdhu5KZA3bC5xV
DfOC6Ty6C9ILvV+oCaPHU2fVH4mFFUQ+1raQ3c5w1ud6AuPo1as6fk6ZgiiRj82ZcGdeB3nCnFg+
9gpdKp/SXDCOyPLQq8gOdrHxq1Jm2XCjHB4L9HezJGLgthmp6TVN+5Kv9fCvOrc5Kr+1CY3ZspRy
48ltXy2eFjfZC1qxQ32GSk+TgxTdC8k326L9K01V45+1qcyPcRE5H9s4bFe/g27sqKfwPrIUPTzk
6izwEPwtAoY3PlUfIB8xlBF4gq3W37pm6YMiMfpzYxjl2bHg5awdots+DRWeQ/nT7x5cYZ3XiRBI
EK1svN8QRkNYZ+LudmH0ODt137mko8ajaYyd7k2xav/6A4sgi9AzgpifF/hyvRkaQpViMbRs45Cf
TFAg3mJq1bNixXXQ1b194AnfB1yCPVsHZ8Q4ukDyXdqrHCNWl5E2X4+iBBwmcX9Cf6H3KkQtyKAV
eIyZmzrY1vfXE6N0iBAHZLwXmMalUSdLowJ9BUh1OzP/0q+JSi1yNJ5CkMMHb7Lw5Je3E1Pw/1B4
pJgM8vPSVJQO0rSE5Jcxl9ErEin8gJyMcVCzf+/gLq2IX/HmlCaLNielSfW8XiXrLm/K4cHKtNyL
RxlJUw3+oz/5bPSggPMxaMOzeWkwtJVcmvDwZLA9zNPqmnsAy1F8TVvwnky53qYL8ofXz+buZxMg
TAF+Ez2iS6NMb2oGIz30pfq4+2jqiJ8O4Vg8T83hcMqeKajAmLGAkpRqxCaZq5qh7ySDaz/oJWwl
+th4cEmaLuwwR6zGezdAE+0GjiPBqCN+yptvR2YhiC8AeEU9AqTlaDgeTbnwsy1H9aO5ToZr2sXR
aPvegaFqRKsFuLMQx7g0mqyN1q4qW4mIeT2dZyVpX8bcVgO4ApreQ50WPoLrX293nYJFhFcRRq6t
5KkMn0ff2QAKmyZRb225HH1mFZuHYmHoR3Om7AwvQXX+E6Ok5GJAl1rp5vrpvZ3AgQTspcvliuH9
/sfgEHfHktR70pJNXlYqRwvd7i1Tz8yuitCOSW/c9ubsQDLDhGKWrQGV2NLvsijy9bCMvbpAVkUt
nPWgNLd9ol7tEbQyCoD/JHa9/JZh1jnyMiZrMGV9+yJ6Tuc0m4YfWbg0d2AH7XOdRvKL01ShpyoN
HD/X93hvvSyZ11Ew7rzzplY90MkwZ9ZrxT+stJ0RMKY/aerTLTLlRwpDe6ulyIN0L/4bMPFmd2tS
0zWmuRREoaq7+dLEd2ldyuWp7pbmL+TLmcVTlvZ7OMz5Qz/b6o8/WC09YuZrGY0jgr/c7cJGD7vt
xjWgQGFDPWFkvh73+aM5KAo66cPRiOa7ar/4vBACwkdGIY+2/OaqTs4sCW1rtrcvlZt1Wq1fIik7
d0OvBPpSTL5USypCwo18rytZ/FcMZu0gKti6Q34DdwexFdIVGpbG5sGc6Wp0fOQ1QGFx8SdgFF5q
pLmXMqMUXN/fXVOcJPIDEFrU7S/3d52iQq1omgRwowxPepzLp76U68/jXB7NOe6Y4rpwSckv6Thv
0Yxrnxh211VrAKzR/GhqBanBlKX3RSYd7N/W97F/VExgpOItAVfkbA7tGKUS8I1IDtTcjH1JXuH/
mxfpZ0RY/5RCNam5pV50B1HB3vpMknRCU/7wbF5upUYFVC0LttLqZMsLYaFxQ7qgt01qtwdP894p
BVHEvQA9wUzidoUIyaSSoUhrMDpi2mO25oXCQGreFDQ+vi9alv+z2osFGa+hnpS1tmXIcGBkPPBF
Oxst+FDFWC4YmXezGgYTpHbbS3LQZ9MXKdKlO4MaGqSs5XKK15EGTc/M1oHRnX0mfhVFJIgQmUcR
//7mBV8LI0e/N1IC0hPlrESRdIqNOfk4k/kevGc73o9kij4CkAFqv9uRuqKk8q6YmRKESmMHNn+d
bQXS6aRQl6DR6uHBQXPKR4ij9Kthzg4S9/crFcQaQrmLGWQuzeZyalI1yyg7KUFrCoRMEcXfIidv
/SVa19vrfuD9qyKmnUm6hKoEdYuN20uKNm3REFGCAjiSZxX5cDfI6npX107tam3Xf75u7/3OolxH
R5UCJwd5h1mtZZoQovRgTji/rTyNN53V/6MNdfZsKFV9L3WOcifzpd21LnP/uvWdjRX0lkSbzOJT
7t44CDXMw6jSR6Hvo5f3UhL/VxhN9Gx1mXy6bmlnnUQnQA2pciiihXB5WBdzWOzFxhXNrToHlaNm
HyHfX24jo6TgvfTdfRVZiSupaeXr6eQclCte5zPeJkQ0wPC1kLNwUsGsbjEpQ0NnvivHJTAzNdbO
mhlmskvGp0JabkbxY0cxwvEiRs//sWulm06iJZh6idynLzmpU/GhXeE/cWM1cmqvR0htfp02We57
YvX6fjCLnhoWZFXJbd6lYes2jU2lK7OG8JwXU1kffLr3LofmBB1i2lisjW7F5YbSHW+UqK+4/aFd
nRFxmwOllsXmUTfJoxrJsDmszH+vf8Z9q9xAVdApAli6tFq0OZzWMlaTYlDPTNlN535BY9JZyv6/
diZtR4wy/vu60Z1TCtbYFpyfMGlTmLg0ak5S6SyoKQRGHvYughrarWWUM/rZqMD/gSkEUmF4t8n2
toE7+D6tNXtLDpKu1s81CGgPHyx58EgWBx9QOK3tiSR6JifBDticzQeEaLkoqziTkTa2M09L0uVs
hnbiypJtfnBCRwrMpL2nft8Gv79G4jmiO3B2oAs23xCFq3ipwf0F8sw4oanyNZXYsk68MNHBtdt5
n7ltQrCMJ4r+zVaDocajA55JiUAYqrkFXvd9WZ32VJT0OjJ5bm76tm/vZg1UvFu2aeOBt+wP1rvj
0rnxZO9g4smLtgDLxIpMxihbjo+cr146FMNdMqbxPy2QsIeqgdzl4GHeMShYVASRLwAhQPKX51Wz
o0jVmmYJBnSkP0UVYpZhFJW3iaY6gUQKemDv/aUUk400lIhc6JVutTYyk3ocnXc5sM0kupdKewDO
poXQMcRmd6ryefy0dJb66foxen9+CXYoZTFsBBQKWPflKvWh1+y4YlsHAEeeKGx5BWOCX+KyLe8Z
KvmJOCLAM0M6aAi+9wb4ArpMbC6fk/Tz0q6WEdQtLS+manTOS9ZnNGizJL9Lsjw+uKI7G3thanNF
o3nQ06zCGzh2WgBog6Uyjwz7g9xq02kN69pTtPVIgHx3fcCMZKa1BaHYpmknV4vWxDVfU6n09BvI
6+KXZfCeTHHhHNyM96bIJ3FygheOWeZt9DzVZmT03YLMJHGft1AoelzV+KNeW9Jv+1WKPhwXkN1c
Q5gNLz8aBBqJ2bUr0L+wzb0CZs5T1dm6ayWS9PH6uXwfaQgoBr6GOy9oLTavRZ1AicjcGqYsdbit
p7F3JastTsqcUgzhPLpLafQMAhQMvyPbeL5u/h0EFa4hWYezlsoPMBim8S6XOg3FWi1IhAbymjS3
fTmbX+LR0lyKRcpTpfalR5DU3ZR5PbzwiK6nnkFKfwRukHvRTMfjwDvsfWSw7eju0qsRRbfL34M8
tNmGMKQHRb1OELYU8meaI3S9FDQPr6/9/X2xFd5NUlqcAl22zdE1RzMstDUsg8jQSg8iy1+TWTt3
6dh3QTVq68d46Y/Q6u/dkLBJZCniVxFfXi5Pzq2wyQnugkwKIz93JNU1pXF5XLJ88BOhBNgsi3py
utg6uD3v3Tw8GNDs87UZbaOBe2l5BeMYFaVaBVUeG0SuinJbp/Z8loZQcVcCpZff313SS3w9IYPA
uV7ay9MyrHpFrwKjmOwgka3MgwosCey102/SNvtKNfOo5b63RoqKDJcLSkwc76XNjKCdkE+ugrCa
VS+1mhicUcxlkufUiyrbvL2+xp3DSlj7//Y2fmIyrM6pEqUKZr1OXLWprcdq6cuzbNfmQWyyuzSK
XGg08HCSG1wuDa3Rrg67qQr0Rh9dSD8pIpS19CGDLAN2Yuf3K3g4BdIfSHkJRBgXurS3VF0ek6Ow
lXMW3dhZ9e+YVeV5bqGmbAfDOdjJvXvxiipACoK4eetxO9VstcweygCiM+NLRMffc6wk8Su0v/yu
UaxHo2szL0u14uBeiIVcBrY06aBdYzEQvNFauFyozpxznjOyE8Rh3H1gNn15MIsxO6gyvQMY4Gff
mAERcmkmqmttURajDGjrJ7A595Gv6W33YIfRS2iX+l1sFXEQA5L22oi5rDhlt/VpmB7QkesJ62f9
YExx70TRHyL0o/cGtf7mC7d2Ta7dWzDMr8sUNGmPHn1XFOAg1+lkx/1RzXLXnkOIwGC0KJVuTnA3
mEiZMpQTtKqd/Srk0fpWq+oke+PSFZkbJ9X4z/XruW+RpIUXXBQWNy7ITLueNJ1POzed7rbU9oIh
CZuToi8RUHT7aJx9zx3QKRJlNWhDSHMvv3G/6OB/Tb1ED9hW/djJbc9enfK2rpv+4DztvV2iTMpj
QrOIeatLU/ZQzRCR2Hw8O3Ye9WmZ/KasrL/CrpgeoP/C5y0D4LfrG7pjFd4t2lIwqwoyp82GjhQj
rXnUqgCW3O62mkfpphiBy1YE/N5QmYqX0q06MCou4OaCCh4LeApfO1RbpscUdG66OnkT9Io1UtHQ
w8es1H8Zozb4yKhMd7GhRq9CNffdpOQHt2RnyRA5UXDiNSGj37JZdrARrZMGlZkyhYNXNswNTE4E
Ibo6Zp8ss1W8RFePhB7fDXrxSsNCRBFIExy27za6LKmsmVpt+wCFazOgk7JCC9yMxk9iY/026rVw
CQqk4z4UM7jh+yXtw29OFSW1P5uSdPD2bPdA/BrhHaGXAgKIkNvlYVt02p1FptpCY3K5TbthCNa2
SQOjR6h8ymAxDaviaCxr65cxSuyNIiqVGyABW/oQ2GAlI87y0LfiuPzCbpdfl/ZwMnx7uF6tAEAC
sUsJ9R1ITwkdamBjEUKAU2gPqiTp3wvH6fxQi4bbuR3zU6fVhtsnSXVfjvaBg9o6DGGdiqaoEeuC
d0Bs/JuauDYMhhzPuuNHQ70+xKV2p0Xoe9cTxerrN3fPEhERdRuACGIg5tLS3FbaBCkF2G+ynsk1
SkpSLuOYzXe5XMsDOMeuMbA4Ynj6dchpY6xxjGldVeDtxpp1nh6arTfRGU09TV2XT9dXtndOxPjt
/xnbvN+dsw6LNIAob/u6BvJst2cLmMz5D6yIbJDmCGHRtqVQmoumhKNA3DJZc1KTzriJ7d76eN3K
7sYBCKFDzTvB+b/cOGuq0VcFN+9Dc1i8hFP0GTzccFpQ5D1Yz7tSlzh6ghwTbA8J6LtWFEwXlprW
GgOsoFQpiGr5j0YvHY9HZLiv21jxmhDWbGhou7PWjvYzgdLvotdff8MrngNsEzXTTUQw1U2R2B34
fPgik7tZzRRXVhrzFmLrxVciab2Ten06eDm3QQFGib4Y+ADALrAdmzvXm6key0mKMzPrwS/ktpu8
tMSThqHaniVS2oOPumeQEFo0FymcwtJw+VEZawmTDNYnOtAh804No6Vst+rbqyndKemh5ujOIcIa
MCqIQAm1tvQMY5TX6aA7kAb3SnVj1cV4F+uLebKI2g/2ctcULxTVH1wLypuXSyvDMXfKybb9UJ1K
X9Fq2W0oR58anSm/374a1EMFYbeYMwOqeWmqm02ygHxkVWkz3cZ19LNmGOBF6UiErlvaeRIA/ECq
A5sUUijbIKdPpVFB+wUGgTY3X5ZRbb/SD04YZjPKT6Sx5n0ZrpEnR1NIzXuKDszv7SkSz7xHQBpB
c298QNguDbBtkKoFlbWT0rXNebKzzm+X+ef1he54TopplGCpO8FhvwWJxGgTWfOMT3MK5psbXXK+
q5lTHzwGe8cfKBp3jpFegS66/HC1WZpGCyWL37dT8VffFvFtEqWjp3eDfaPQuvOur2rv84ECFV0K
5qph77i0NyAwaq0Gjde8G4fzUkfSr2Ix8xdZKfUUBZ+4O5ujXT6G5tB8La0uOpJdeZfqCQ8j+DHF
vCsX8F2pOZkck0Kv4zOCL0enyWhDL2yG/CfQcvlzG9flKVWiqfP72tRnBG26PkDs0PmLdm6B+o+T
WF8SJxr/4GBZpNYIB4h86B1RQkiDry9XB87XVTsxP7O4tgbzUENH8OCyCh/6NmR/3QHAVuhGUVR8
B3bSI9lOYaVw/LWBewBPVzsvSzzYimtExvBUp50WDI1xdKB3dx64Ezhn0foH0XH57fGzmt0xdO3n
VZx8Ths1voG0qv7QxJF5JjOqJlebVaGVXsuRG8lG+TnpUWsH9T+ulHflofopG0V4hKHZ2Q8uGkVN
8EG8PtvqRh7p+TCEjePbrVK5Pft2s3YYjBcKnbXSV4nboup6un4TdjwJvhmFEVHgFFWcy90w6iaL
Mrr5PlOVK9mC1geTYYwICc+rf93UzqWjeAK6w0Qnhq8vfsqbQHYyQKsrBW/clEhtgMw2uAezqxmu
znqvJ024NfPys94UeVCscFlet77jyDhmjFHix0hMtx2sKur61HRixwewqN20aLiTK07xgWPZ205E
PCH7EOwy5AWXa9RHc9XCjHeV0fm/S6OMPkecwXtkUo8GoXZcJoArARMUHLgEapeWmqSJ5rJgD0eQ
a17VwGBTwa7qWWsntLyb9KAQvmePQXkecFJNxlE3b6ucNEUra50DVqUvmFXPPnWo3Z+lpiq9Os+P
WsmvHb6Ne0DuVXQAoemn8LRZXzdGGR+pdfyhjMtTEicjlMxW5zWqWt8tnbTexI09ui1ykq6Q+XUT
SHMfc41j60ydeTMY5i8I9lRvNimio703HWzI3qfGfVjcHb4AfZnLD6AOYFMdJ3cYq0w0jnNkvrSF
nrsAF8Pg+tk9MrXZi5xXsytKTE25XNymilXQtNOSZwMqioNLunNNiPUJeRkbpN+79UJxFA/pBPOH
3+hZdNbXkpbvKlUH12TnMJEjwRwJ/QBsXVtGjQjIb18jEArLq8R3LVc7cq2oU4Jan5hb6m3zv+s7
uC0dC3cD/uG14CYDhdgkgHRe19A04awKUdr9rNjUo6wwf5TqZPm2UP57gmyhd8s1yQ9WuvPpiNIo
870idBgr2pySyixUZzJYqVAwsOE6cB2a6U961BQHVajdNQq+JQwKgUCx6W/8a7wslE7VKPRHSHf+
ZQADtrVYkssGFukm/bYYkfpktVJ42zZ9e7q+v7vLRFBYjMaBMtkOuwhxG82CI4QgP1W/NAs4o8U2
wtx1qvFokGjPFn5PgC/gPgbLe7nOKrW0xZxNPINdqC5KqPZdmmV39sp40++visKLyATpKROqXVpC
mGEm16xDaNCSRgoo9wBNHMaiGrw4G5Pl4Inay7cBPQidEBh/BIPTpT3ZSBAituPQn8aKcqVTGP13
U00HFL9s2ZXWjJGe0Pyy9k2OGEuhe2XZ1QcHdscB8BsE5IIRdVGIv/wNcRjpDIKVrBnNnK8wPzef
G/KLg6XuBDtU92kPU7x7ne27tMLDKVVmZVG4Gws5DewirpisY8KmGRRfh1zIOElKp/yuLipugKIJ
Z5SSBhHnlnVRVqssS3Q59FelNb4b8mR+Sqfo02+fmgsjm6/opHG51gpGZq0LGTnhsqlVHJ2KZpr+
u25qL5jFlpixhbkd4sONe8m6IswsbQghIV+KuyyandYdrD7/rKrZ+rcimcndIs3ZuZm09EukprMH
xK6O7zq7rQq3lwHDj+NSHR0iscTN402gQPWEQjCY8G2TQ5r+h7kvW47c1rL9lRN+vnRzHjr6nAcw
mZlKKVNzqVQvDJWkIkGCAAiQIMivv4tlu69Lqij16acb4bCtkDI5gcDG2muogzFcvHIz1l6zA4Rr
twjJW4OXyp6w/iNLlZ+NptVhDHvUtVP/dteSzp6JEDGAw/lVXbZEQXI0EsBkizlDxyy9sgZo1QkU
Cv1RnfKTyQgEPhTueF+A3LzrJvPQZlBqOJu0DEFMgvX9Le1Zj9Csdg7//Yrje58cFuIr7+Qt8uc4
CZumYEBaO/NErtveBRxM+2LyOnr264H1swe4tuT/OtSbWcCDuD4VenJgrdUFG2azcQt7UrPNnHHI
OTZpHxzvZ7cxgsMZeCYwxwD/8Mf5wMv6cuqj2YEdTo9OeemFLz61D503xp9+fWU/fWVWKB2mulj2
33HMTVJXg+fjic2ZmJ+WAP6gJHDV09jDmtj6sX+7btvh6ctqAuOM5AyeJyHpXbBjNZAk4JBhv/n1
Of3sbq+EV2BxAWSqb8PDg3JwWOK4zkYnGSRcUB6ayx7pbITD3+EMst3x381mXyfCZOX0YLeJ/f5b
osfMZO+4s3AAiLcDKulEfw1HIwukYZ2WLOr+F1Mi0A64EAHEBZr05vHSsURDwWtwz1Pe7ZtuRJ5M
Cv0LXfOvf30vfzaSEqh88E6CRfyu6YmSvG2nBjMiROPlPWvEZxBYsq2XVP+bMQsOJsQR6MKh3noz
93pZs3Q0ts5msX7yeTb1tQrVtKHU/0i8vH7T2+kU7AqQ6cEKAvd0vea/VXZzUrdyzjA+WuvrjWxD
TUrHfnTnfjYKAQVDmoQbl77zj8cWcwHKg3cwjGe1S/U0PYAeWBKHDe22aiGY/vWT+ulVAROGBAOk
4eTtjtxxk3GeVqvGsRXuxiZNfz3ODQjpvz7M+wGBjQzYBKA0Qcz1DldxF7gVclgaFVEdiwemQCDO
JZ/FdVsvUn9QPf3kYKiaIITCYoT/vB0TdvAtYjdFVSxet+TBkGU7NyqT3CT+9Ee5/x/P9j+rV3H1
x/PX//ov/Pws5KxoVQ9vfvzXkT4rocW34b/Wj/33n/34oX9dylcO0PT1dTg+ybd/+cMH8f1/Hn/z
NDz98EPBBzrM1+Ormm9e9ciG7wfBma5/+T/95T9ev3/L3Sxf//nbsxj5sH5bRQX/7c9fnb388zes
4X97xOv3//nL01OHz51eh/pVsSf+ot996vVJD//8Lfl9BefB70IWAp4CZpzf/jG9rr8JfkdJEkEg
j7guD2voyjhDMtdQ//O3KPgdsBBmXwCSWPogHvntH1rAnxW/cn8HzRDNR7yAiN+CP9xvf139D8/p
/z23f/CxuxKUD/qfv70TbmDXAonDmmSOsYIh+WZb4YHdZucWHu4aszB4zJE/kmFwkTwylT3cRdsh
5gQv+QC+JzKim9BtugKET0uiyQfr0rVjUWOXfkjjMntcGssfemvZhI2zk7Ltwus2JpXMyrswGNVZ
Jl2T8zmZt3+7639e19+vYz3Nv89KuAzsqb+jBKj03pknuiFS3YJUpQQ4brCVgRlG4laYm4JqKCET
7vobYcN6PzlZe+YC5v7gXfvujPjuBLCzXDv/wPbe7q3nsBedmuaUaNgNXKgGKb6I+IxbMvRDA4Fe
MNZEV6Y8wD3V2SdjO2+QQHTL4kqfcTmD06SSPICKGGepLxfT9pd+ZvVuUn22k6lWZ+gOemEhNES4
NYh095BZwvMF2tLHZgQ2ewyV18DIKmmXbTQN5eGPW90t5oNL/W7a++ZSIVgFjSdBBxTWJG9WAF4l
oEK1PWT6tJU3rW6yk4YbiN4ugM1hByIWe5rSDLr61qapyUdphy5vwxKGiUgkfcjMxJ4SkGYVcW0A
NIm01YRQYCDtmICnpsGI+/XogObr3fiAGGPF7yCtwXv4NoN4CkLDvIEHZBh7dvI8+zq02G84uMAC
Yilz3ompPAyZvfVtuOyTDp4pQzVEX+fOdJcmsNCGCS66jWfrfleqhMkTbbPxPGy96X6pafpcaQkb
EYEIeTiUqq6/B2DlENZk02GmwbgNYu5epbPYNiUPd3iM/dbpYOvEpQ528DDvv7Z2UEeg1uqh9YP5
G/IWnJve69ghoah5y1L6J+loJw9F6BSJgSLAg1H5uYTl0CW8XdJCjBO/TSKTvYhyuVdtunwSY88f
RM35J1TsSC6ANSKBdr4/p5XOinLs5ytogNmcgzDCNWk7e+iWJj7JWeqjWDi/VH5f56o0wUOg/PIC
GaLwyczam8Qs+lQOdGqBwHYSnqBsug0Cp2k3NYCd3kZQ3i74MpKYeTomiXMBnR5M1/RCT7bRl+jF
bq2KFnAFgS+M7qMv+9onTZoOm8Y6tiLc8YdVnOxee4iJ58RyE++sjYCh2rQ5VnUlN7GBu32ZCbzb
MZYu0ivRkrSVD+nsZFsTm+EKFWVbtO546Nve2yqEUhQfjK+30w/ahfCBRPmFDj3qyrfMbBD9KWDf
ucrhtzQpEluZ5ZHQpt/5Uqpvo/Xd/Tx42C01dL6c3FYd5zh5GBzf6TaqNWomFi6D3sYLTbOJg4qv
aBXdm/Xt95NOY4OQeB9gdO9IWzhrbNVhyAmaFPabb2MDeGrQkBQGJj8STS+QK5AHNC0Wk/qc7S1G
UNJR8woaybSDDjYo3GrWm4zR8vHXt+/tlnk9j9ViALEQ8B5B/+DHktICf6mXxK9zY01/l1E8X1Ch
6aYeZ2/rqz6+C9Fz+uiZvT8qIOW12ltRLrTO3wDZaM1UvjNODuSRfm2K2kz95zBR1fPYBsG4brf4
tIuahd+3rch2JfpsLUR/6Is9mn4OyVBn4WM/an3hIPGZSNDRzuPeQnfV1R+Ww9+76H+fdKHxQkUA
pzRQ8dE3emvtoaYk5WhVxYRmhufRmFzi5L9CaRYEoPbBWT+rYXmn+jkgkkZiN5j43EBNKXLL0jrX
mnq5w/0nGYbwv6dMnVqYOBex8unOAWCxmcJSfeWBs4f3PD0YMyBwJOIPAQwI8tDrQRvkuryF+1d3
Fvedu0tYeK+cavI2S1rOu9Dl3qasZHoLa3IgzFPlEe1NnOf1kIyn1MUPOTQNPvG0E+6yil3Y2od2
JOwSYsGDJ0tvxgftB6YowzqDOhcdT7hEuiWpyjjdLu5Sf6FZMh9AmUp3jWggQcmqcoueoVryKhWA
6aY+vgW24+6dHjbvbacrEtFYFZnLsTL3dfgY1VNU5wvDly+NF3+2wlkY6SFGJSGcQy44GHVoXMX6
oBCqeBVFvb4eHG5ewop6W0xn7cmVK7BdhmY5dPWIrU8jQR2rhGM3ie2DI+id10I3007CbvJzXPYi
r8oqOkV6pFdOE/iHquRl0aD4O7MNKwsrDCNW+C3x2w54WKyWA6gcZtcFWXXZSQMf0Bi+MR0pJ+Ey
IpNI7LGxDb/qPvaKoYqXlDhjFRRRExixHQNJd1wGE1FwushnYJh7iDnnIqUtBZjKlXzywNneDMGQ
py6s6ruKjqeZTjCIoqW9aIb0DGK3YduV0WffLYNzaKY+xTADIL7KfILs4WM6o1LsO38h7sT1iTmR
uAjBDNi10ZJ97bDa7DhssgUxDAnKG1tJsQnMiOccifQ4pOp+mVl51GJIL1NEV+YgTLJjAkEmPA1k
tNOJe+Vq50utqb0BkVIQp9ElghmMAVUZmhRonRqFIe/vGjgPwIOx/IygCXE9TXF6Ce1zjzwZ9FfK
fvY+oYz2z0QFHyi3as+CYEl33lwPeZ22813XMycHCUneDLNtzy1P51w28QMH7JLHTjhdwQh7vjKZ
Qw9Q/4X7pUM5CzuYXcnMlMtxSOEknY4Vzm3sPFKDrYERBlJmQzl699oOX/AMp1sWDV9KyeghG6x/
ZQyNLqJOiwOWueRz30ZwqvRjsY1j0Du7ymk2wcheZ2d2EAU7WggMbGAS0nDmHxZE12y72pZ53JRo
xvf1qwgHn5OmS+jWtpHFyXh3JYddE62W/ji6qE63yhfO9YAX5nrylhYSwuoIQxRbACwQz6jFXJqb
bB1BcGk5QDXq34R1pPIlVeMn3vu3jazCQ+drODywoEP8U4SBvFDRRMSXNczmxmjeMzyAE3fq8AlE
rPQBitNuLzD33KcwhruE25v4jFK1LpagmS90UCH1RLdO0uzixsJzbWITL7imNUTifdJUcGEDREba
rC4/Owg72LZNQ19VooJuM8AR4Ui1UxMqYEzDKsTmYoz1Xx3bPyc9B58d5P3cSeY5Z3UW7zyYWZ4n
VTWcU0aXS+2r6DyJrEvSZHkIaPxN4I3fIihvt3J1tpXrrz7DzZXPRmivM4umEvPi3Qib5CdD473I
mJ+70qo9qpk2+ZQg15YSk/EMBdpCp08QyfXBxmYR20RoD8Gv2GmHy6kX1TNc7sciCLOaSD21gizc
LLux6tdGsi4L2MKVyDdes/lQCpzqGlJj3KjJOU2wHb2tG+5gWpCa7hhqB9TXbgWfdtC9A7joQn42
gJObgoOFHnB63kvBjw7YDTJP4YZbDMayFxrLNodssHtIeYXgExWHX8dyHm/r0cHEP4dFqZ30KTPh
dISHKuyB4947gXGVFVOS4cmYKEGkhk4ljw9wcgnzCnp8CJc4DM0JDa0qdwkiFSuC9V88zv08BhsQ
h9QB6fZuk4OW5OANWN99KaUmPqN275YwA6Cs9ZtCRqA7F6YM4IJBLfftPYUz01a6vIOzazS6Nh8C
13uZxkV4l6bREOV/PxK8V+IjGrtVSMr1NYAXeHXo+tmNYLjrwbIdy8jkXysKS/uXMStZLnDGJyPK
APSFMGAQLMXucoFCfUbcZ58VWg+gpSwRFuCmMXQn+WivYD+iU7j3CooAjsU7ISgzBd3BDc6aCJPv
2MVQp0zWs1c8ET4m4lLVUSFlpeRWKxsG28nQftq4DDXKOZJ0V/3FABkqCkS6A6ea7myXphdYx7NP
ODjrb9y2bpqvpeVVcBXGvT/mMDGbW1TBnmRbqkpX55WXypGIuhtejHQnVDLaA4WJqv33U22zKjyT
aoAlrj95d9Lt1D7izDt1I4axpyrvhCbkhGhILMbYvKl0Mw9YqgCPphdex3VMxHr11E5Z0YXtfKOy
OUTN7QtxL+AXB2FZNaMECoSxV0OEu+UMSWxuYF/gnepFOIygnAyfml5gaHiIG6hI6CBNbttgQ6nJ
1E50p8v1i1xYiu61VdlFFOlqswQBe5RlhvMwLV3Af1LyMRvV0OdKpPLGl6CM5x6rhjTPTIMBK+rw
bKQjLkTzBU9DyyYZNr6TxBP+H21/PE7h5EAi7RVT2BGNcMCrirme1F5pP7oUqBN5zrysq7FwZuKc
WXf2NknkZJ+ySuDW2bZZiFS+fglFkn2al7mG1+UCdRUqChs9sdJzH2BGrGcCYaiVWwlLkKsGkMi3
BfbmxzAT6RaKEEQyyQwDtLab1O8OUpW9ysc6yq5gfO4UK/y+mZIQiro2Htg2o04NncUMBxyXX7tq
CZ8YYMBjNKszODrAuGLRHPZgtj6AmDyd6rE23gbCDC9nNinvAkSd2iJsomdRD2BKT9hNHQLG5n2m
WHuZBI28HpkfHpfMHTaCcXxuCNRhYh4tpgxJCaTRWbZBwIrYItop+erpnmH2kVBJ9prJc2+YfXj7
U/ai0VzF8rFrazdrLuBdhkpFjt0eHTT+DfCnPXbl4N7Juh5bWNnHwULiQXl0y3s5Pi4DW0sV6dVk
9ZO9lGVLQbHpes8nS8DnnUITD6hKiIGXSK1ACV/YPh7qcsYKGtBzv8cyncDM46xhYcYxaXoKd9sr
R5QTsVfuXcvBi9KOfQ3TRm9C5ntnKnAt2M7Gu2lCBRsTjZ3/XoRLdQzhAAd/bjN/glfZA2rMW7Rx
rlXt09zppTrXs+vt2DjcIBfVEOQfbQH+qK/ITxT5kIAdVGPEX0qLQmqOOucaVpKo0lOqdvPiXCNL
DVaBNfaSThzNhQ6g4mEGC/2APMnLajDjuRCNuNTdYvdAEdIvATy8rrohE7k7tcElDPN5EaoOthMR
pfk0q+qoWVueYjvqa173zb1xggcp3HAf6FScAj4+wYxMfFKRpHHu1DIjtIGWkc0D3Wel/lTBxuFx
tE6W67BSL4qGdLMsKbQ02YB2/BJPKQrDNNz5jtwuKQ2xZg7D9VBzVxO8mYAIvSDZidEP8fSDF8qj
+8yfj8tQI6yIqeL/UFEJBFmGEYl0esLmpSrEFLICleg9R9lJZ/fSbY0l3GLHFnjqq46Hm3SMnkHC
f0Cok0RXTN6ocrxtneauBle0aumTX7v33/eqfyLNPyCo/w1hv0W670SHf96C1z+A3v8zMHz3KlYY
Wb/9qv8PcfBVbfkffwHN72Dw3avqnvj8dwh8/cAfCLgX/Q5sAbtWkJ588HlXMtAfCHj0O6ieq190
stpeQe2Dz/yFgONDINWgMYgKCFTQFZj+EwEPAamjQwNvDPANAeVBG/TXif3w/H6OgL+HAValK1qB
aJqDrPS2S7IkZScDmMXm5YwQ84romE+oOcPSbTYoYSJ1BKhonz3L9dnfbtFPMOu3HCnAHrgr0Dtg
Yw8S6lunjWTSLQzkwMTSULGWJKld92sfD2VSVIGcR1AH42w4G9OhfdXd2H3E8X3H8IGv5HfcBc0E
0DWg5voRdhlCLbWMGwHhciLgf4XJMcjTWIud0Da7H2aPvYb+zP0NeGrY/w/SA66g3XD36/vwFpvF
ecAiFTRV8OLgmfPW0cG4gsHNxWnyplmiczdo68/oFUwHrIQoAX59LAw1+QOMAqUSAnlh2Y/QA7Rf
0Ff5e/dSTnJajKObvO2wgb8DcpFuorZsnOOAKnPcGBHZq18f8v0Aw+XBfQJNU1hWQIv14yG1neww
uk2bDwubKGp9mEuescFk4LxQmOsiv9KVJ1Bl3a+/PvDP7itCA1yg4aAav/M+0zxOZh/BrsB9SoVI
XtuUzSGwDlME3hEfmd+/H81gCyA7GbYgGEyQMP94mWaGZZUFBpy3jEXnutMvDTxsxu3qOB8Yr906
86JIg80d/+A9+skNxgyCNxde6bjQt/Z12H8H6dyicm9tHJ0bZOEVlfEQZF81L53ysjMUaB8liqwP
7c04QnoBmu0ryxAN4zfvjl3cMWZB3+USyp+vsB3ASG0wU32gRXn/CGHlhrkTsh58GA52P95UDtsh
GJRblk8RpgfweGp02/m4vKCv1n2UlPDOWmWNYoAyES0s2BavzcAfj5Y4XosqzRe5acLmE9hwcZV3
njuCNEVHXVioP9o1mqZuSTMiOYRMw4BKe06sU4B6Hbmkq/m/bbACnzAwgNFag8UKFpC3crQWjsli
KFEijXUfzOdIoZtzPmTtdKS0zv7tuWjttmJGdLEiJGio/XgLltkNEYTCMCfKKTofepfuoiqogVCE
k3z89fv5fgytixv0tKs94eqT8eOxgPKEDd4RkU90zHZBM2EMddgdfkSAe/9mouEF+htIWniqEPv/
eJyh9Cy6w0CC1cTNsZkdtlumKdqwpR8FiaOsenYd2911pWOaD5qF7+dbZO7gkCDqY24H0enNsbmu
BitxjTV4kF/7kS4z8Rf4aOXgkvrtcZQ+lp5/+76CxwlJE2YF0J3fvjS9l1YxL+Mur/3FXgHeZZ8w
86abXx/l3ayDPgX65lhJMO2B0LH+/m88mDFplmbBFcNXzXOu0rApj2WfhocWBKPchqm8xf45/SAX
8R1hbFUgwBBsVUVDmQZbqR+PKpSD2t3YESgO9CPnUH2ne9bBbqjV9ZLuHbbM1c60cBko4A+GATWj
w4x6u+N77QJlPWsgCMRuaQRm+sGj/v5u/DAn4kGvWS7BmuP3vp4JRJsNs3HmHDl+YgfGa2N2TRxV
NfF8k5KEJ835YHl9VSLcIYeoi5/pxlR4jZf2lSZZb/LIRqDcpcGHtlHfF4E3JwfODSoef53jQIn5
8cYZS5cUXixLPnhN+qAG031BsKCHKMeZ0esFYJp7pMzBwESdiDLQW5T1ixmicMJRID5EycT3/pjA
PB5KN/+QJOU0YZs1JhXoBcrOMOmXmJIRcxQDT21G05Mxm6Dgw2OM7WaWvH0RCoMpN+g3L9vZpsO0
nXjnS9hmhSgAQzlrDdaCdY9TbNNX03lwqddl3DRbsObZtJV+ir/zZ/CyCt9t2aGas5FuoRlwvyq3
qZBpXFucRIbNJ+JO6ZUblHyLZENArO5k2XPiodPrTlPH8tR2dZWHuCcloQ6QGsjKQFStbZCe+1XY
c2KkQUU0LF3aPjbAZk/UDexHbbi3kxNmddTx6MSlq8Me/v3jc7GstXVnoNtxTszAuDAPWBFuRDx+
MCmsqwW+6m9DYGVYwgwRzjGwSYPM7G08T2MBFGWqxlY1pHH9hN4rCMqAn4TOfZcaALBK18Rw4BuI
h5ZoQg/BVUlVRdCEMproQQUXsUUnJ+aV5NBjZ/UVZHFb1tYXkOk5BAxAMD4mOD/nWNPKm6XtEAcY
4MWDU063DPnCO7bzJ0gFkrJc1HYa6BekrzhoQsLvLodDSlwIOTHAndJ9mvS8FxZyCVe1lSJp2U63
NDS8Iih4QHXB3dQ5vOwM0bO3oG/c99frlEi3MIUP92WZyKt+8VNzQWnb5DIVsdo1g1tCw5nWmPuR
QxIcMB8gx4KHoPSUCWI/c0bbyS3KKU2uJ6miI4z/cr913Hg7QsKhNvDO7OXOaWW8wz7bbkGnU4J4
owcEvaJnMpTB8oSH7kEyi3bmpq8t0zuEFoch0Vh51NZhnbkD8T8jAKwRCS3bhIzD3Fx7RoIBC48f
GJBDWO/E+wwY2cGF59umiZi+Lt1Z3vRh0t76ft29QpML+ggwd50Qj0XayyvZ2F05VpdjJvtgp1iq
JHG1zr4poD4Cr5oTfS4Nh5G18FapDw3QWRnAvB2JSux45cJw59qLDDtDgDe94AjEgqo/2MYqS7cq
sOiFpbN74nOochk6zY6mow5yx4O5SFHxPhz24Pm+Anz64jSAccA4mbLPCiPqpnYiScQ49i0RdBKE
TV7wOLi9t5+ydCGclZ8iPvlXyvU0MYv/4jUVLxqaphNJFwcNVDGbeQt8LnNJBTHDce5iGJt3UXQj
Mw/Eg2Ws4oGYBiQPHEx9A7Yq0lw4KE136FB57Qlxts8Iw76ljU7JqPxp3hnbLQEJYanGCETXn+TU
8mpXVr6/lY10r/0G/Aykm9iNU8mAVHR5hp0O6rGoAeEBEQVEtsF4A0rMULA2Az0mQ5sUdHsL41zR
pHmMgThsMGvpKG9H3MHGcdC+g/jx4GUAvAtetmUJBopK7rwK6I0P4/EDNi3srAWaXm86TvXOz2TU
FMswswd01BbcyTZimDGqCsuIEzI0usV41S2Oi4bI5ILqEi7HaoztAdvsGC83fTSAyggax7dlwAZk
j06QeATAT5dPqok+Ndg5EtzViCiHn822tMWEdZxMmLiIX0/gmjhdu2X96EXFYrLoxYcZcJ93sI1j
Gx1weynB+UAUUw2LM9sGNK/gK1JQ9GcQz2RVYcIqvDbWcy59ZGILNsi89KsgN1F9z2FHfJZk1a3s
h5V82tOX2sTdGVLi0Y/Vf9AiIODCMI2epF2e2kSxhmjemi+odl6yEIsbQgW+KtuHn5t5STCew/DM
Ln6bG9PdWPSSnVnwcxfK+YemXC4jmyAqo6KP3vKiOL1Pq+ylnjyLft98mN3qiEkKWrjRFMmgdz3C
tjZZ3MOdSoePVZUZEAT8S8/RFIbNctvw5T5IkCfVufa8iu0RqZUMq6m4rxzkn0Vz+22co41M/ccs
kl9dCJ5hu4IclFjA33Ts01xX9snN0EEirZyfUd/d2GC5S124ZTsa+IfvoeMVSclzwbse8HN1ITHG
WF0So7ybvqzSvMbCeyHg8KM8ORDf2Bitgaba1LF3ycIZT2gxNq+b6gLlJyMlE4B5ZOwjqmx2Tt0Q
rn2biRFYzwY4AjJ9LEIYN346BaTrBCTQHIGNVSBOHKRrkkArQIBNJ9gLBXuHtw7hQXNXTfEOpQ6S
FVTUFxbvyUiZS5isbsEJCEjKxWU7u3k2TB0qYfoKmX94huotQjJm74O32HjRS4vCQ5Kmc+zLgN7x
52jw+KHEe3YRikUinK/depLi1IHM7h1pLlvtOblxfHsbOmrI0ay5R4bI+ZIoVahs3WSgz4+mbU+s
XM5QTRwXbVqS9YDrFk9u2JSFBfO7c+Ppz7wtD1qxcofWGwdPYyyGEGARwBxwmyIbbCpF60KaFM3/
hN3DB090YIqgNYwe9F2PRtCG6/G+GbwtwjYRCpY2BCiFJSyartsGhLl4Njnm2OrC6aOhkE79rP2K
boyPGZHzZCZg43Q5dyB0AEevOjZSPkOGe+jrNkUPPRDEMv4tRVYy2r8d/YbtYZ2HCE4rQLOrX4YS
RkGKRd0W7pLsNowgRVrKHg/Fh0DZSMQauBIZSgNaghuwSLZL6+5QNe/k5M9oDPiva6wLRh1AjVHP
9Ejhq3ym5HxTe+Hem8xtx+XFMMobri2sZG1/TWEGCAA9mXNfps/ezABj1yw4W4zygWfNDQw4oAny
elWUzCpSD/S0YHa+Ub25cSNkrmaT3cXxDI6fPQZ9X2O8h/eixeYizSqSwj2+aetD70QXizXXft1j
ohvNyQ/bE0IH78rFoOIEarFvJ/NNLAPwdTlf1JWHeYPzC+OP0drqQby1436LdQbGHGTywTkNEMQR
+dN5K9YGXwexss+mi1RXu74TnKDKSM5Kba8DjtGPrIdVPLU+8G54TCoDprANdw4mnJ444Pye4DaC
XpAbIy+c83sEcj5jZ1OTUEHIA8KSGDcKwB/G4hKOpErmU6/nw6CypQjG7BETeJRLunwpDUWyjYeO
6drWRp3iVBceRA3H0DI0e1mUC2gtr6cOgxLQBTLS4V4Maz44InBTopO+QKJUi7nMedlsTUaL3m13
NRhRQQgNGBjiN62fYSWP4OunZPcEgnCStwt/cakzEKAB2TYdB5KGvCZdiFg8bYJLjjo6n6byLub9
RcwagDIgbpAuk08gRJ0bZKhftmU77qMq9DYN3NiQAes8GBnTI+uQpjnK8iREVxYeAAbWgZLM7soE
/ftp3syQvsB8/py69TGpm8JNFVZjzsd8Kh341bS92AxlUBjWv1BTP8ewxK/We1vHy13kKk7mJUzO
pgj2kxo6eZB0AMMpHxyvtpYp6Zd4J2s0ZSfWbCPlX6VorEXubR+F5db2cBsJnE8ldm1QruTQTF6h
0ti62WJI2MoNEI0Xn5mDhr/Y4jo75fo1uEctCOSRA2XGvIVz0BVQ5Xu3K18aHm6jAT3vOCzCkRZC
JLdT1F0uOmLghraPCQL++mC6FynF1I0VFjl1RWjCcDv4qt0GKbsCfsq2djSi8DtEkvYBQ2AXR0qY
h64aySIPxNxGn5pmQsEea4RfYn4PymmfwaAfqWXBro4QgllN6rbvdaEc9KhS4GkkMmvB44hPLjTe
JLHuBXPcGzRiT2EHuAlqmnNPDE3B3HY4wE+LYUiFNfpVMAEPKd+JaMENAjmsI06cfaFAe5A5M8NK
eggiUD7mq3luzpeUX7SxNSfDxXMyRyCXgeJ8IVJU5KimH9Kuv0rSiV+OS1zvI5/irUmxdHcLUb5D
98FcOvcUu5K7KkVY8SgBFyVnxu1v0ti5i0onHzQAQhuH32iSGmxDkeNokuQLWq2KgOIB/7+k98gY
LEea+jz3sQigxDaPgNefVu4SAZ1ZFjFP7+IJLdXa87cCScM7u9jmkHbBXVult3XtJIA1+mv0b66T
yoqT66/MoP/L3nktx42s2fqJ0AFvboFCObqiaETpBkHKwLtEAsjE089X6rNn1D1n9j778kTMjSK6
KYpVLCDxm2+t1W9f3dU442VmJ4U/F7vGCT6pZqFumLIsbfPhYmAfnkwZbE/lByeKtIOuoMUj2F+W
HoAxDM0fyoz0yKn3xz3rlkc04h+1mP1YG8VDPzTUW1I1Kg6n8adL+iVEA4c/c6TY9IfX6UrpjHr4
jmfcozVE4A2hdl4Mi9xIe5VeQgyHTmZrUudl3R5k4MmdYefL3ssrjDxHDYIYFuM7WrBbuxnuSh5g
53EzMNmj69nxvCqhwTk47rjuthtVLl9k1/hJ12rOOcqRjSP0FhucHm4LXIDs0f6bIWt1ljKSSVCU
D6PMHmCazusyz/HQVjD9veSpowOiqIknSiwx4B6NJj/pa6uKyUQRaUWMxg7nYSuOqvZ13KZjECLx
QlWKuIEwct0a3W0Dohoz99htc/eCq+GPzRvDi0lK550ZjtCSGE/ssS2DsuwtI238Nb9zlnFv1tmp
WO3DVUbwhVAJO/Eb4xC1AXdQuGaHrjEuVdjtw0m/5ot87aNyYpmcn4IA1zGUWaaMynhSzm0vp0dW
u9cw+PEWf+o08rTE+7tjmTtQ5MA0fgKYeu4r5SbeJi6j6b3pLnqIZuc4tya79pBfkxGGatfMhKXk
E+y88WKVZF9BED6uYQ4H339qZ+Ld6638YgJWOx333ea5t/CFKukn+yywC9s2lYbjcKcAInhm2Xse
1ftCKs6oPiBRXRxWpVLmGCeitC0eLFN3H3q9bSV+2OlbcLAlHZfoVLbZo+V2ebIEYPbmmqFcafdO
u762DdnSOf5TyqKpVXVIp2z9lIO63rsD9B/sbho0AUv0BrFZj42rzWZ67Bfwaqux6343VjCKwKpC
zEntrdELDaN8isysaJLRNOp2h6tbwalSVeCCbLvN7d5rKKA/EVnBYxocp5mOXr0Ud+Nk1I+K/fzP
iZjYKTYE9o/x6JTOvd2InmlWKYlLyhQzHwylPfs7kxzv1VhadTTMYr2Xjp/Lg0Wy0+uQVcAVZWhm
iWmVBjiRN9uXbDAyHtbWkvmnHj4kld41oZ5bKhx35rTO6TBbz1Dks3U7Y8/77A+yuGBBke/mXD9s
dvYchfoRaZT5oZRyd2P4znk3JJX+IK3wYQXki8vRrs5+jrtQbAE4NXsIJPlF8QviCpucOCJqhY63
WB49u533AfMsY6JZqIq7zMiflYsjeMfrRnn0KaN5brb5QpLMI4PgDjHGOsPueQ+qaBh96L66s5VB
2FmeTdmHV1T1Q1ENKV4OdVL1iAk2zPb06H6MIgzS1s4AC1kSc7aDJPBNm5eYBtdugk/WehRrfoZk
zNPOV/1D35EpMi+f63LqAY7N+VkE9pcuHF6DoGQI13SMwoci+KjUVevSY2XOmmq7KfEgiaug+FzU
JATFljAXMrZAiJrJe2102Dy1Q/5mt9ywXBswJDXvyTV6ZxdA5cRUfSMxYH1HkiuED41nPhbOrljQ
gMKxH4NpORnO+KmcnQe59aD1ys5uWK9/9HXVH/JSq6diMNrldlZz905fln+MnQgvzVCPe1WGzad8
sJnslioptTQ8dgnrJwaUZESF52L1N2TtRBMbmHuDeficZ5VFJ1UV1a3Z5d4TN/g7yNulpJp/6CJR
9XEY9XVadcp4oRFm4pqx2HnSUmwnHosC3bzRPQ/QNbfNtlWXAIHmOdiiz5vZGWf8xi+5U33GAg4c
xu36tAii7dXwwW83irYJYC80X5qejn4u6iJdC9m+RBsDBL9svSfSvHgLvgWlxibzpCRWV8rz18uw
RcW3kGTNb97iLa9z4zlxI93X0TLDG2wuGvAagzrcU9VdE2YLpQRbdHAZM67QvcWRtm9CscyJGjwv
DldiCgqLJf6kvlXBdMfHwgZtFe9stpud8IZHSND1fcCiIOaO2bcqGpm1ucUN6xGMp8ehPS2dnE9h
37THcsmGYz94y4ujdFYlIvLfbEva6UgRnVBKWXs3ai1QAntO66itU2L/0pLRUOyO2j46HdmGi9I+
miz23qbenlDPFAlsYn3ezGnZcwPWeGBFSxzAkcUinN5wav5ZOd0eaCtLG2rFpJltOy0LBy1+r6fq
oBe4wqdcmFjqtvii38lhY2LlOIv54l59V2z7GpeUR9UXhiSagYoPuXkVrd6gqzcPaBOZnxGyiFRg
vmiHSrrx/Oa01BkewjgswOcLtewXc5iOesBtVLWrJTjeG+PUa7+6J4NhOJe5a6xgjyisehQ0eL7k
kFlm7d111XxrtHaLsMZrvjSyLL50UwUiTRCVZuUWmIBCtdiTa+X8QMFpsSRwCNCeyat6j/DQcG9B
z92UPTo6/EpM1rfhOmmmXxqrXZ/NFCrcO7mbKLuouCA1BjyxphakXFT4IcOsbvPCACmEQms40lwj
eOzNEqAwnl0uyKMWgkmFwdSa+3v15iSXVfS+mYvGinbYioiKO8yH7GwVpehPSwZbxZSa2e7Zklbp
/pByXbh75Syw+Wi3Tnyt+DfXNycSPAusWjr5R2R3pbo1N+mXp7Wdpzw1WSu8Tq38tZVAJprOE7cX
GHo4mAkPCXaRoJ0MUqwZpm0cM8c78azwe1ogNE9PZuv6H3mb+5eRhj8/Br/WCWJEFIiAwNAIPQBG
j7NZDuFjs1Dknd1oCZx9JiGZj71s5efeb7ioutrnf6hFOZWMNbz0dRASGNW5sJUWSaFnx0HGgjpP
nVehm/beGV2YTT1XAr7OdI7FsvhRIrwCifPM3JF5tmi1+dGOrZm0rRn2P6RtTO6DXny3TSuvdT1W
ZZ6Z78Z8NRTCMMRyINSiXRIFbW2kLC/bKObJZVxFbENUn50ykyHSjZ6XZ9g72u2DBbSnXRByHogf
bRAcHHs9ROvwSQGyvvUV4+fI+masFYPC6UHUw34Rk89ceOC4iazxuDBiftwYt+7CqbBu+LS/FFS1
xTL/CKV5DWBdty9TU+5QlRN1CLJHEcTsjo6LeUOKbn3dSYV2Q1cMXK5NfLF3e6IdmvarAGTF+tM3
WBvhabWni8+Aw52tTgD5yig8Lsb6laQz/773FxPKXu3zJR8f+Bb3iZF5/exEs/dqWkOFjZn6CKXL
oxu51nGk2k5poYoZFxU7OPe81riqg5CPmDFlOgnnSqjXC8ZkyINk7z+uTYNUoooWTgMlfH2YXOzg
Y/SvilsEWZFzOwdmR4Dmmo9kJ5SLex6ntXWYNVzXrXtrtav1COhNQ+96NWhyR0qrins8fAJQaBen
b9duokPfh9q9LcdK9+k4YKWdFGIou9RBIRTcoKSaGihmcjT3XDDhtHeWRZk3CO0MfHXnJfCPdl8a
QeoaIAZZt3n1nbXkpn+zDqbTn/h4y+1oLba97TIled1BMIKNwYywhYXmyNd9P0qbpHudq/xZNrpx
bmuF3fXeXwz+BK1kE2WafSR3zjBd5UhddivcKJN71RGnQtikO5icLmEexr2oe+e2tTbtPNXOKqyb
SHpTczTLZluPYQvXP8Z/HhNLSATX18X3x/LiTk7V3tVYJ3c7c52Bn2NnQH8ZR35rGneRP9jlkX85
Y4AhigZiN8Q63BHjQ+5ejR/toNZnr295JLr19MA1vMm9WLB9SR1AhfV1vgodHKEIE4mMYjq2Bm1g
0zDeuNTmcEW38e5m5/M6yskKgfHx7BP4eqc5def9lnfliV3czwjxBY9UmiwK8JtROPqBwxuNhot3
7RI2x/aq3QBXuJIfK7Mcx5MHAmW3tNgK3GcMAXE6RtRGHSqQ4qoHEdflu1bstRLPn53vc1gZe3bm
2VvW2RO+noNbvLW/VCbTL8VJQ9FRHRlBU1suQupbVFIFRV3JteBNznjTBA6DoKLxo/tWaXW0sYKm
6YrQvmxXGUzW17pCzaup3Nupm56va5X9jOTxTQnUKwyGw+7biBdPOgvvNs/q+kPlln40cCV/XKYS
6h3jXIHB1pafNtN8mu0O5sczyz14BoqKsSHC0W6mLNFX+Y+Rz/a55IgYz+oqErJRCzVX2VAdZeOT
LZA8JgzkXN6J3lbaP/E14kN7Kq6CpPoqTTKvIiXZuQDuARrA2OwNfqe6HKhmNeMttAyonSanPGPA
pS7BVQsVcN0luNh+djuixhM2tfZHwxSBxVkg7R0bDv1Ss2h9La5irNoK3pyVwQ6+QGHaqiV7zDIE
4Wkd6kuLXIGToW8SMi+Gu1AggRdXPRjC6jVjlMfnZOoGPXE31ctJRLI5hH4dfaxYQhyGZe1vURhO
905mznHAhJLu2yOfCPlxjGj5Fd8r54Yg6w9R2w0Z6OEpuKrbtBoRQpuOvI9k4JzBiwY2TGjigl/y
OGtEblKL7joj/SWnY5vopI03ZiXOVojuZgO/0MSIuhHIvm65wurV1+9jUFdrXGWGTdtflZeIxd1b
4Wr5tjYhjwnHfLxq9O6w//MfZofNEAVGt51NNsd43F6VhSulyH76pTb0RljtrZguhpjPuCwyN7L8
NTgyUGBq5QmHQZFVeW6R1P3mfClGJIASE4TU6XV3D6ZtHgUGPkwugSu3xJqr+tBWZpP6gDo5Bw9q
yuKqqzSKHomlZK/NCnYYOFfDGZBrUMyJfwk0a/tmg8k/4BFnMyZp7TVZBw8DGDhZi1sF91oSP4In
56oA1VctKAvJiKVekdmHorHp2QOjMZN87bb95prjXW4s4iPQlXNf1cuP2eyikV5pO9HTYIXYoykn
3cAwT13bq9OIAUzs1ZF3Y5VXBeRmegd3xLYVH+LMfVR2sH4ZpsFGmYUS5g5fLO9Tl69UHmJoUmIo
wnsGOGFc99lx8bYj/Vu5n8y5jgdTfYIJwfXC7+SjYCtG+Vr2e65/8IjIrPZjUzqfJzB6OrfMc0hT
5UqMleqDT1kJARD2VXOKxBIdcTDPjjOSzg+/xEc5NPszt+yp7ortCzQdU+2c2aNZ+eLRcLMJAWO/
0tFOVf00O6v1Rn5yfu/VGIsujl0wx/HtB1tFrzWiL/iZtq0Os2eVO7OHLQDHK5KIAp/ebrKPKGGc
Q1bU82Ub5oYyo8EohxXHD2fNpu9t3f0g22pNxDjP70tlB/cjrlFTPMwQqME083PY6bHsVgnJo1sS
rnZBYVM1Zx1M+7Cxlpjl9t4dDTTh3XLyfNJEAuWdbXslUDIohwTzqi+TXVUpIMlL29bfPAlm0htt
bOnBJbzBvO29aHQpF+AFM1QCzK/8ugIMaiUuCNf6xjCaHTkwQ8JcRd3WdONTvCnS8karu1Fm82mh
cl5CXI52/VXoZcysIx2w2zPpxVysnqZlzltDFzeTGMt9tCz5DZyH5IPgTIzWiAdwywyrWbanzVz7
Xc0hmi5cxEmzTqBUZpTms/scmNVHCy+290Ir37EQTKm9rBdp1Whuy+rcRvrrgPtWGvK7+WHgG5GU
zormwXf0yxYOqxUP5Qoy2E6bbuNShcXZQDL6OWuzloFloEu+w6o4K5d2qjBrozGYV55k8eh1xk2D
TGrXL6vxrKZBnu151Tc5j+dYoI45RkzTGMKr6WEaQwZKQSMS1sTFTVgHaK0BNe/DZmCGzthZEydw
YKZIE0LblXShA/kXLWZSje3wXJoGuBKHato1RET0PAX37obsThttsBuYvdzlls8s2GwZCZbWlFhT
EN3ITvAUxBb7k5kF+nbT8/jiZTSxLZPKN8M3Tlob517Ppr1bqr6/ZYqdmFJ8LWevvcyzF92gTyzP
mOdbx1EY00sWutaNGM3wts/H8TvDY/OmNMb8xrK6Jc6ccoZXrswHLOKMLOU8Y+vAmoylT44SXlbt
cUDyfbUypWbsSVxRyqlT3XTR3rYNT7K38ORl9jvjPrzGouQ0/s+DMYQXlFmc7BazMDvf1JYsuuk/
mfbwHjpTdzs1PA73k16uoQS9n5aurhKptPyIJFv+Bqg6prnjeG7tG1/Ret1pxtyf8rVgM7y1OaL5
hVHv2VgYNV5LRjZAPfL20ap3mRmoAzMT64xC0oiLjHfQCQCsamWyua+baTr7SkWEVmsdnvtaIiul
JvuqOWnUkbs6esLposmTamjVrggm9GVyNvqjVhZnQNng0Q6udmwDXElgE7jbSk8QDSAoMZl9hJHY
LeZSTzGTO/NGCcM958xU7MSZx+DFzW3zZxFiBCEFNdmiC9d8GTx/elxd13jp0NTdiS4Q501un6sx
bO8ULdajU3ni3GZ+/8lodYuyNW+dkx+Ms2CMbm/IIVmO7ZxuobM3lb5jtN+kSAQzM14Y4/enxu84
5f0lt5hf52Jxd4bMReL70pxRaQ7dN+10xZxG9pa9FKOsfzp1FrFTMXgWhCGbBklkF0QU+j8u+bI3
o3joy+rZHjQCa6g4YoHKfvSoga3pRk5TfeBAo2ZrvA0GjL4R14c8sPaT3ALmCRsgp8+EmSzL/mIU
dAvP7crp52vIuCQznPBhZKCHfQA+ntarC1NB8VT5+TnsuiyhI/edo90xaDCHtpSxKnpWHq5avB6l
+GDpxHLn/AdB2MvVyAFMayjqs+101oczrSOeNBvng+cothjOdjtE7ADzZunu+tXIPtvb9lGgWGcj
z+679jjH1rK8retA3TvKrPfBYKyEs/nXLtntv7vhesJpM4vHqLojOeVLyUXONFGVdlL2xQKY5IXp
qFw85glgRTEJddU9ECja5SkQGqce1fbRyowxLu2SydLsECuc21l/sPIW7bOv25735BsBCBIRpIsf
fGOMV+7F2B0mz1vTYu6mOwzsRYLQ0GR9hUQBJNuPMTPj+hdetC8w0DnZNA2Jo8JvUZADOQBTHtD8
yc+VYeWnqM/yaddIVMmMo0ZuIEAIml3iR0eVX/h9wxHB493UqiKioFv7Zb8hxNnXhWZ4vPEhGYUc
dhtbDOMmMrf2eenpPXd+u4YWX+zuNkzoLmE0OEzlNRrKM+cqO9qA7TEVFEMv9qMuy6C45eILSZiX
1WnKO2p0vmai3FPQnG6Lf0Yzg6jQkBBP4zuO2GH2uqQ5YMme8Z9BStfqEtfOp4WEgv1Q4AJhKe/r
giWIwcP/evXhanSkw5JvW1euR8sZGgqHsFvjbjKGN2f2WKgiLA3ehGfACgZCt3cy86qb1VS8Doq+
jJ0X/XI+m8vOWKbHwmGkOTVXpe6MYvJUMoD9l9Dlf0MuoXR800SrRSY8DDhf/w2S7vtZuovo/w9O
j42AVsna+n4VM5gH6nEpETizrl2nDLKTXkP5zrI+YBEsJ4FAJqILPq5Z1nDFInrGXl1rdYnYSFKN
YTZWx5t0Zns3NLIwfrRSs5yp575d/9QF/K/s71/Z313dvf5n3d9t+eNbIX90k/xR/tU27/p9f8r/
oj9wwLT4+EncCSziCCDl/5T/RX+4sOz4JcHqY8WJ3+h/yv9+afyo3kw38rGmw5/nd/mfiWs6yXYW
GQom9rP/jvzvlwLhNyoY+TaOQyYEEBNbnzRx56+X6GyuXMBixMDHbsVu9vV0s0n3gb1ITSQ15ETu
Nc49Lhj44rmjSjH1D3iAobk3zdl/hp6VJBm6893WT+6hxm7NlvkHgMBb2PLgshkzJq3vPRCxsu5q
YoYqWd8CBMdGWWP0RYxKDKRqn+ohGHCvw0MsbkS1pgPUtB2P0KhTnLf9Txblw87tIW0UBX5SGvP2
YkDmsBG1A5JxkV4jkvLjDvnvntKUOec4kR9DjbmrzOJiGP0Sh+YKXAe6xHS+Kg+y64p9ZHXFIRur
gFJ7dv9USfzvffMv7xukWv/svpHF/N6V778rZq1rrsSf94zt/xFy9Qd4j3PzEIXC3fTnPWObf0Te
VXZCOMuvy5+v/EMy6/+BaAkVHGEGPA74rv+8Z/CTJEHnl8ckjr7Xf+7fUMz+csb6yy0TecD0Puo3
7hzftP4m9XMzr2nywRt2iCCGaDd0pCZj1eDa7wbRr9jBtYv+3AzF8iyU+tqYDKwI6w4A7MqNxbm2
qFZ31ORwhlPFYpUUV659pzdCI7WXXHaknrKEv3DeczcqeFm9Y2SuXn/7lUPP6rzvfveMdH5JL39/
I67LW0CB62PeZpMP+rc3Ek44z26GWHb+yorluLE0nQ/hVrjbeVwFD/mgbsrvpS0iRsPm+INVWugn
+bhOeVIOZd7A6ZQYMg8exq5wi0P+IltRXvzMbR3YmLm5USS0VIznc/nJzCW+BRYnXnlSng7r/ei0
uJ4BPjT5EUsKNR4nW16Ni0yTJSNu8FBYeuybN5wKzPPaLqIEgVkrTKI5IuxLBGT36uqSXUA0mXSC
xTaix0cv17ChQleRrnmgml3RaPjq1ex9ushSIk2plA3fuuXAACmBaG2Dwn6pcYIzHGukZiOvKCHQ
EkAT/cNwKRxsedDE1R0AXLCE+JfkmGTD6RbLrQpk+OiHTUlCUeBQ2VRWGa3J0k8M2WVLmX30o9xY
cRVaxW03j/QzHhPT4YBCamNeB9H6PSyDEeaGMU8lyLnF46cTp8ZbxJcKS3OXDWvu8EsyxhEhRGF1
uCFd3TJHMedfvG2Vl6WgENgTjFwyBsR28j7cgpn54dytBYYfG8S51QTM2TH9UFtsaAIUYj+zqgdM
7kAz8OzZvmc0OxIV4+r8HGmNJ95Esz5bzbwYSeMU9o+cjV9B4IIoU4lk+d4qZGU/9JjT3I6rv7px
i9sVDw5eceuwEk2GoDJb8Lp1e66d3Fk/sRuQW1xOpKVB23nTg9my/I+tdQtgy5zFdnbOiDNUOGFh
ndAXhv0uRP6d7y3heq9db4ffyjXTPtZUBeLxCgLcugLRJs4nAieEpMgjqBG/ttTIp4cEIY06oR6Q
jK5wT51ZjbutWkL31jBCPIHVtRRn6F5tP9dBcTVHGXr5xKyjftpzJWI41kwz40V3WYv3dWiLIEXO
H33RvvT5mrvhzdURtp2luTWsOQ6envtky+VgExcAOVxrVlsBBMocO1mDyfZmXpe0ps6wLSpL3Zy4
/jS+L6L2DnDGZo0ExeirpNmy9TM6HrGmog3nSzRaV8ZgkRIzaCv8xJJ2W58de6reqqYP8MYL1frV
HRc2QgWYHx5YnZjtxOs6vziRPYAbRdQPw08DhP8bY1z4+63o9LEd+jA85FvY/Oxgl+7aoO6ffXtJ
6mkGImWvaF8xAJWjPhXrB8Ip/8xzvdoO2M5l8FLhF4nCaTpuhc6etRz5sAsGVPiVDPJbM5hDdIpm
PW3c35TeZ3uofHM30YeJlN2MhUdTtVgHg5HOWwTOiwt6oaCrIjowjHiiBSkBm4kgZWvKkq6CLwsS
yyNvM5mNLHDSerEcfdJicKx4nEZWybllBD+xTraq08LvexdiOF3uZ4Oo0XTyZoa27Dt6zWjPRXxV
oFYa4qm/6mi2KMd9SrjN9GF79fSZ4Ch8U53GzM75QhrkoTUDur/ZcWW/W5o8nxKeSPazxCUARxN/
neddt9FSJ8VaGLhJroH+qDO774hmx9EDnXz+2Dsk6aUWPw95+tpZHXOytepRSAhXx+hD8MelXZCf
cZMbI9qf0mXqlM0KoZhXQFjJcllxcwvaNsUgLjrn/HdGn5vVn7EKNfTeZ47kMAoaW49RZ5N/KiJa
bAbhpYKKmmjO6fo0a7PCkxnd+xjho6ZogkCKHVqKWPgKORghaaV1yQkByPdFWyKLMy06sr1fD9W2
6+YFOFbWhB7sySbP70uxjfLIPgo8eg7WILxtI/DHGM3O+m7bonhmtOQCtTe1/92eI7zXzKVhc+9z
oLff/bLYkoJ73Efwk0mbH+YgvmmEHZEtCjOCELnyW3c32B1TwRU94G4NTfVeh7V1Vyo5QA5kq/vN
c20WBFzVLNMzCIakL/0JFiaS9lNU+vJmHRv9UgC1ItifMArC2Tt8wNvdfrQzNf0UYW9/rMikxL6u
8eFA1DaTjJZNUwC/EMFMc4c53P4yk/grNhzc19FVkT/ATvKo6Fevc2OfqyvGKTi3bsNBTu8apWeQ
dnMEHBU6uOKCXA+MiksZyJfSDaooVtPmcbEv8CfHzDA2k3+qnMd9qBf5dSzMao419FDFgLsuFeyd
V38r6OvVjkUhypGxxxZwF46N+1xmzMrippVLeJazBglBmWZdfKdl0+jlBlK9EcdmneAyO6NrAqwp
kMSpbhes6yTp2ktWpYvHohkwsI8uq5CSrZ6J0d11DXnRYgTVrB2WHKwfwaXSXwXKv1U8/78Zyfz/
5qoe0un9z9XxXrx33378Xhpf//4/uklG+hE1EglINGYk5/yjMja8PzARCtG+onFHIm05tHL/KI2t
P8gPMcm39Bgr4yrzX6Wxa/3heABdIZJlbiaMFv6d2vivencqdhclOB4jtJLXzvTvFWU9epnIBta2
fjGq+sgodntl/BydO9FOjOVmSJvffjX/lyr2v/1Ez6W9djwbExe65b+nZwBdcWchOyO5TKCeLTyQ
021dLW4c+MkBZ7Fye/znP/JvSm/eF9c8NQA+EXQCtCN/65mZnoI6m1DIyt+QG1eLRkQ8qayipLQ3
OPF8wFo28DPg+bLJ38BxDDfWuftTOaL5WFnV4onqOOozKh42Lf/85f1VmX99dTgdkMKO5woOW7jk
/7Wjd+AP0Q86LDd6vSGkxLFOs9Ca/Ic/fTp+mQF0HiuKP5vdv4Qg/N5Q/E2dz09mS8Y1dG2/CE4O
fK7a38dd5ewHVSEMCN3FI6euJwPikDcOvidDX8zmiWn0DCzo2+JhzgcojhHnhzFp3MmwEpGzEqPc
Ryn2yQPYMv7FMM6iMxz+q9v59epIC7Bc1D/X9ACHe+D3V+cql7mY3/fxkPXKjqn0/YtwJ+gZAWoT
i7EtmTEKI+x2ni+0j/E0SVg925krw21MX8F7y8d2RuR2hytrToKKb7Cg+OefnsV9/JcXilidnte0
4aSDazIqHeZfX2gbln4EjYnLiEfca8nyK+XdVDd13ZjHwBTfe2iglEZKvBZseiFVK0aebhPIBxF2
za2ucu8L/m8YwrFBmh4NFTjgxnhKxnPIqOc0Lrn35rBjKnZDWVgaWzzPep/xMZRJtS50OrWui8OY
R02xU6Eht8uqo0Y9ulFpfWzAyO5xsLMZtnGYRVdftspGlW1EVA6PFepXGyhGOhhwtn1Y2bFdFj07
bhYZYIyNhVb7UvhrqQ550GHnn+W1C4fB4ZZ78SL9QD4FsKHsETMVfgTGbMKKEvo2nXAnlPsF17ju
IJcBTyHSegJWGVYwkLhQcc0ZSL7ESczDZAO6dZk+bT5tOmiHNOCiBeBq4gcLoac8wtR7jhYYjL4j
tX3nw8qXt7qknYoBxKBHYeD6ZIPhR1NsLu4AwNNimznpnMl77bUJS9ryzt0CV9wh0WWFZZuKPw3V
2PjX1WBQQOd1Xccm9WSxkz2yscMYKZmzWLF7EbdLiV5bG6b5kfseFRh7Hf5i7rW43jUDQzdQ5PE8
UEIgCaKFaZ6XSU43dMGOgVNkUekHUA7C2qwrymgF7hRi0BCF3xsUsOsVlKCptWaFLDXagg9TC5rS
YKjCBp68URfflZzTG+7eNzQWijWQUaAANkPSzLhrQ/NbKIq63ldRlN2BYrl7Xw+outt8ITrA8Lpw
N/XRlmzzKpdU0VWe3A2Rmq7s2UzWqwg0zqq5eNxCJ/xe9ivyN136CNPwZ4qn1rIemfNJcc6qeqUN
rLxIPc/u0mN+7fSoz4gMQ9UObHLxCFkV8WjL7rPBybIcM6fwn5jDQEl4xhK2CC/z9TGsXdIAF5Wj
G7EEbuppJ5b+NCKcRbQvLUwew/e2NUhu9o2+fmfaadjfBj8TYBF19R1xjoeIz685qiCxlJV6czem
iB/nG71dCTi5faclhkeakQU7pb18Q0FR3ZmkXjwHErE+QRbUp5DoSh6hnZ17NhHtKfdnugkx0+BK
dMUs1cluJe4iYa3RIxNbeP9aQZlDCeYpApaRZAimlvuoLtqK/CmXa9cd0JOqVmZUwiGcfrdC4255
yGRElpn9mWFmxpCl7lYn6a8WoMLzZvLXeE7sLTP44UsE5kblRj9HVKc6kXx/hANbg+UfaJ+FtUJQ
ni2hjESTlLtzO2dIvW0anirX0JDIsqs+kxFU70oRLnm6gj5yzPBx2/Gg6/w/2DuPJbuRLcv+SlmP
G8+gHIAPugf34srQDEVy4saggNYO4fj6XuDLssp81fWqynraE1omReAKwN3POXuvbUPJl4LZ/8D6
tc5mvYZmFM/+mouPbDHEKSzusofUANZ8rMNLR57zbdMEgYUeRTQ3rXBZVZou8KY9nYRcH4O8Fv2x
HP32aDrH+tkwub3riEQ+jE7bLtAuVXqdfZNiK27G4ldDvsJ+VR7+MpNak8QqYBWPS4997LSEjYgH
ihRAsm2GSD/ybwpUKPslRzR3h7J/lDcM2BnITZvwY9SUkoNr94d2zga5r212LrRDKLTIgNm1qI4/
t17IzaoCpE3ukIbHYcSkGkHROJGEaRc7C63vYRLafSqSFUT0MHjncIj8Pegj8dZJprN4CjLK3RQW
O3QDd3KYLbpQqLs8OudpQo04zn52RWpgTnaHFRqlQOlfvNo2pzxt3JakiAkURlmPz+z85Qfwcu8u
d3qIItWi1JN2VrpAnkSaj//R7T5VNsLos7WO4xOC89Teg30IbsQko+Jm0nV6mMyyPlr1gpvWnkEc
RDaZNkk6dHvu4vWrlwz4VuvGD44r40l2n6Txo6dt9GQ9oYce20s2y1We2ZAJw5h4FKjUhiU9dtyx
PNuFfz+EOPOB/KGidW3Mi0EKiLbIxxjD83BdSvE4Ma3Fn/CCCNS9LTbWK6mqJ7dwT13ofK/K9VNr
y5+D035yGnkICvfDJMlDv25CjuwRA6t/Ef3QPfhej8ezHCI6MGPCmpo6z2Ub3Gnsp8eBCaYgsQed
TMd/bSC1LqTi9/E1HRye5lc1owruXBEc61bm58kMTryJ9i/sdCFQiCz/qaCzIpYlhJl7MIRQO+uP
iXHJzcQlQnYf9BN9xOfoR173xpBd2QgArHNq1mU42n1EKSk8XWe4uAwyTxAX7Q2QookARbtskQWi
bkTIMUINRga81HZ2F1TFOMeOldrHMJt7vEN8oCr5ZgmGqPtIRdYzPdrkyPqcJpcsDzyOWl5VCsgo
BL7fIbZk1i1FOrw0NouqmzONP85FdZiRmqpPdeet6Bmxku64Cds9Mm6VXNGzg+FetLhFt70eQ52R
0sNRY97LfiFawMvm5Z7UN4SvETLGHuApcsdssnHsBx5MpBjQ0aYFc/zp7ES9uO+CjuO78fw23GMK
DtK9WUJj72y9rp8Ii8FJVljCA6eSVoLEiTCVB7dKSTHo7NUBqZe40xHCZvDKM9vd5sY2M675KEQA
P9VBnJuqfcRDI4450Lb6MA1J+YNGPbBHFeEi/C2JgDiJPKLblBIo8BBNQCYY/L3xUKKdIgbcT6GF
bok4m+JX6yTWaze2GS6TMoPiROA0KWM+2tUiJBZbJoX7ugQe8kfXr4hdaSQmyVxnfnPRGWrNXUci
zCnFfXD2NynIsolCSI/sH5qqqsHsunn5EFly+TK6VfsJSHF/NZu8ZOKP7zzhvKNyHiDX+O4dnrTk
zTW4zUfkis5XQRl4Q5ytROlXOr/ywQtfkxHhQo9R4zufrPiiHYXWW2fcMbw91cdV71p6n5Wifw+6
xgGrvqweOqixjE3dfyxusxzWTVYD56Slh1f0htY3shuefU4BpW9583nEFPi13XQ6EXLfq9M120AP
Kvm1+Lukx580zz3dtrVJsaF5y3INqmE6jR0ROvNvZdCmEcpDTn5rG0RX+7eEKGwx59G5gSMMJRst
1OKQU0GLngiffEJsgwxJrQG/2HP4YWwA7NEmVxrVeFEY005+tBpxYO2a7xvHu5k3kRPGpnndm8Sb
Lhgik0O3yaFmoR0al6K+qbTT3ZuQ1APTVnTe1k1MVcxbCw8xDA3c5cJsoPhKaYopQyLGkpssK/qt
0Aorf31IvRr7fJuDWBHku7Cjie5H7foKFfuE3GsTfnmbBCw3foemTqd37twkeEOLm4RwoHBV9S0U
VFRkFADXJLQu9SYwCzapmVBj80pLnFyaMnjaYOkc4hDYpM1wgmvQQfOfytt+FAN8RtRr6aZjczqH
Ie2mbRObyg3KEhr9TflWbhq4/LcabtPFefS8oQqglTObas7d9HPwk5zTbNpbRhXOQSZ6vIf2X+/n
TXnnbho8/VuNt+nyvAJn7YwVmrUW6Z7ZRHxola0XjlwOni8kfjTSGQDLTfg3t3TeQSSlYWx6330z
SYfI2WvXG0CZMw1G8ZHiBeUcMhKuKhnpVKhET4XyfnaENsjjWKzVIVO+uuksspbSdJBY4I37gACr
eXHSob6rajtY2KGy8LCkHqdpWuGggooZbneqb0wbBpBjjDkXoQWgxRrNTeUjYE/X4pecIzSksyzi
ZFokkiUXO0KYufMuQ6N9apO8PJW2tjjup7WMg7q5rdLqh1GNgpaU1jd+wHggdDVJaF7nfS08ZYA0
oTDnJD7coyO1cNQ3aD3tAASAh2c9qDl5/Ma/TwEpKuCo8IkU6xMkXPcl9NP8vBCAcCznDv9/W3fy
bsxp1NUjMTBD3nEfMB072qy73yUnw59wcpC4TA77jFLupRqUdQdZrziZwY9epa+onTQwoBurbCFV
T+VbtCasuUIgNy7rLRLD7d9BASBFg6CqGxlNu9kLKK3whPS4XxjhoO+DY9JPYjsV24esW4gPaAPn
OOsExb1kIoEpN1apGvAEzG+REjhTzVJeFmM/DkiNDp7FJu00tTmWVXhKzWZXyXTV7oGK5/EUNCYG
ksnyUpnpWM8ZyxGgv53D3vKSZZkHAqbJLmiC+DDr2vteBnaFomj+5OlWGPYCmb5DtXgsITgd0QL9
RFzhXvm2nUPE1nKRWXaS7WiwHep7A4LjhrWA0m22qmfOa+u58HUJVNFlL12yW3cUxgDH8xnXKag9
B0lL+TRZyHRtyfae8HifaX2pI4fjL3SF05MMpPdeoZK+68zGKWnSAHHwiqF3HllHUPYPMnp2p9bZ
Y0bG+NY6EBackna7a84WD9AOqZR3i+s6/1GX5fw+M+ojOydZlgvDxZ1n1vqxRAuB0DAswmdlWuxW
Oqy2PCebQw3usLNY18+ZSNfj4GO7pN4doUMkSYXxG+H3ioIFv+USLIzwxhGASqEnvsIOpwl0KKom
v6NE2EUJhw/8vB9Kk+S5LNGPzuj8hn9YPaCqToOL6kZx5ydtXu/Svvc/J2PjX4Opme4tzNzfCsvp
H2enRZ0F9qM7I3r55rd2oLGi9+0dDh6I/r7dAtOw8yvqdP+ud2tiHwYUJYxyAc05mf1EQSmuKirq
LZOivXqOj34ysVLnUvfluAXWzHc665cnQDT9fcdk9k5XwMfG0fKedbVYtDb8+WvvT85HNesqti2U
rCdAZEDZiqEwSI7rwqPpb0u03+HAL1QCg9fNQF+b4LUNV/uHstC4yzEyPzzu8NMsIvx0YYMWekid
8qZS9bAX1tgybaQIOkgFxQSdm+/oGNUQ5hhrWbIO107lvYYujhHsNIJDJ/K8d2j+OJoZwIufkzWQ
+Tyqrnsa2jJ/81auRHLZND6p0DLXpQ9phBZF/111izwXjuN9bpq5uRJJ8oPxSX31DVNdDFjhC8f2
53IS2W0H64/AAW8FNODZ7ym24EPaLuOZ2Wf6UfhR8bNtW9Y3N+CY1etTg6ThOpFbcqt73B+GKMGX
aOqiJzvs4bVx05DbYtsMQsm3WFqmTvWo3VODiPCTO9dPWELT2Bfj0wh44Hs5MJDyqma+K6b5i4Pd
lUBix9b2rlms9gPW8mQjSkBL1BRNoqHZMAHb2dmiztWI9g+MRoeTvLCAbuWF3j7wdjdC76qcIYyB
OtRINQlVvCICBmK1VBWNHE6x/lFFTH8Aa+C6kB7IIG16oz61pSmK8+RJbR1XBByn1jXBzxCP96Fz
5vyuTZrnylNLgzJsIVZxN7midp6SKoSy0tDWeJiKUqjDLLrZ2S+97VydsUfFFI6rGx16FhafSTHc
x7eO7hPUi6C1PxzZBuaoynn8Kjl4FZgkib5Df4WOtAhXBNY0pJ+moqe9FJmK3plBh4xCKmnha6LU
MHmRnb0+TBBVTjCK9xXo0+hGdJMieKwvTHSWtQKojplPurdkeNFKayw1kUjWCTcHcUA+X64jqixn
LhMsnBHWlWaW+Crqui6+dQR60uYuggw+Bzet+DynlEL3aTGVwS86cEWL8JI5laF+ReWVCuKK/VEd
vYoj964IsFM++AEyXhYWlC/HnFPLDya31YtLQSCFLMdP5Mcu6oaYj/INKUn5RvVEgLuyK//r2hfB
eMrqSKz39tQQ3JYJLGpIav37kaeM8jx3RRoT+ZFV2EIz8HeNWYZLRS+RYESthkcSHFV9Dd1Rd5v/
MYstv65u67KF5ixhoOAYa8qlPtVRusnup+QpJTKYMd9Ij5hbCy7lvq7b8pcc6bnGRHoH4tWRIc6s
JutZ01PHhRGRuC2dQ4RNujuQ3cxkVhO12dw7JG2UfJ895JaVxmRx9rqACQJeNf5+vcIXOA2VZH6y
MsV+nNaJxztIAn/6lGaudh+WAaTRLuTYWe8LWnkviJRdvrAJM/uunYe5PxSAPSBtJqk/7UPV08YD
gwAJlzRppnkWasBjk2zdkdy1lrsgH0LS45xwfGfgMZ8RwZTiU9BY4DuUsDC4CEVQKUUiNbPAwnfH
qTzFyM8AYu+NQFTjBmSGvccbIWxkeYBZ9nlSgHQJRxQCMF1IPdmVc04XHeZ7DR7QKdYxLheNcwbj
XBoT7zSHT6vHBJTIJpUFF2/KwHhsEW6PCZNKPpm6Q5cSrEVN4JdGx7BwaKPjBD/hBX96yCkZGDGC
Fgzjej/52RJc1hr9Yqyw2IB7aNofKZ7Oaj9ScH+ZCel7HDyv/qHDcnwL3FnSA2+HB3+wwWe4TVhm
O7EuxOPU1TKfRk+hwxXIZYYLDsglujR9T5827f1m3k2zGG4JfwF+wrHqkTh0I/bjVJdvGLPdd+Mu
671sQgktvWsleYW6Ea/CNnYJwmAJ2ZvHNPy2drM8WnTK2aVRtDMBb0GQv2e6ZpYeVUOY/SKbjJY9
8jGMMMNM9BD+JdjGR9owg7xN2G9PUvRpixBEASbllXvfJkCNeudZKuKONyI7jPjXgSwV7nztlzX7
7K5N/xIl2AEdMKsn+gzcMjYy1ihGe58kZ63FWtysprABcLZJFsWNl1Ql6RAVj3K+Vp57YqTMwcqy
HPdRdGHl3WA/gbOvA+GWF8vNoHdZUxeycatkUXFIN97sU6eSxM0NtOoJK2Vh0wXeSlJXxHXMtFdd
7YBTIpFEgpt7zjnvxwGpV18zsR07M7uan304AN4+bUaeCpvCnWdurLDgDKgjdjOuzm++UXyUDah0
7hYNX3ZIg4Hjqlr66ozXvbgfIi3dB9TgtktDwuFo1ZoAQrAV+ryFnqdy2gcgisEp/r7f7ShJf+In
cYODT5l3TyYyoqV2YsoZwWVK9svYN18HMXsDA/YAH7EadPlMPzf6luHY+GowZy4n8kbLN5dDJyKc
pPDe4Hbg2xhrhvNVEsJlavUyPUQ8fptaPFzeHVMMc4z4YM4vdobx80pkD68wrNwiOKRQRMQuTxTh
ZyCu7Hu/r8WHmmg8V7Cb7P2I/C6KU2ex01M4CyRS2MudTfwuAVd4viIzSRiPINuICPgk76zqlhmm
aWOJifbel2S27cfStk+z7rGGBwpJGfT+xIuzrrVS7nhH6YvtusN8qp3GW062WBGuD2iwSJYAHlYS
aoPSaV9NhCTBSmVpxOC6luFhrNzuoZaSNY9NeIzpcyzqSIFT1bdjPs+3gw8/Me5CHa6fwRc0302I
ExfCIgkdN4L6aHka0jrheAojptujNTJzjIqje5017qU9ED/mHEjWounT7ymWqXAVEoWd+R7urtT5
aIZZ3k85Gv3jgDoQoQt7JFNbPMPPRT65LqiAjZfNwxburHTEnOibMKMejfQnmdE3uUQQ5ptDJpOf
g8Qb7DUJZ7om8+UFmAEecdx/+k0ItS5xP/akPDVFJehzd2x1O9C5863qXElC1lDLk7AimvyaLn99
ngaXnSENygRoMRhD5bi1uikiWQU/xnBIzWMudZfc92QNqp2ollXf2suEVlDTKHFvhgJc+7mZNKNE
6mevvAip1RrjP4PegtOg/9U3VgKEarWKt9brbHMzL4WrvgCrR4C0cxdVXrzB6fU3O7OL9c1V2+kg
cpD4HCAxYWmP6FF0z74isY9dsDi0jpbjPmii1I/pAGVxHQz0fSbVsWcwRMnSC6RyEpoAg2zamipk
p/jwyZJe190y99X4SFc+H55w1bivKxl34WHopLcc7WYAXxN15GU/jPgmOc2BzYywzRW1437CVVwc
e1qD72FZrN+TzFZ3goQ8yl8hbnriIN990WScsIfhU5isDf45HBgi2VIPdQA6kuPSQ+dmfey2jt3G
tVpD5I0OV3Jbe4yZyobPCIT196IKE24fmYUnO027R+bY5U+n7adfw5osGU+VUfFaTpCH8jaXN/NY
EZLbdkFPpsw8E5jlSrmfE2XeQ3vJzgMcJu1KDMAFiImvCziEL4MdyleLo28cam4F2E9dTG6O+Fll
Ff4i6YXu3WRyfQmn2n5IfWhy5xTtgntFJekgUGzaHsdXrs8sBuJMWQVMklZJ89GmbcACPm7wD2OD
zQvGLv3mrX4OSH+hAxDNmBU9f7kK1Bv7wLHkFXc/k8OlCO9T2boHXGA4WnH6qwJPl/AtBiHKOVVl
uj6nmYUNCMKY7e+SngZXtPrLuaRD+M3VQ7qHf1088AS1VhymJYfKMB3G77MnS/qGjKIYek/5rcbE
5JLuyG3IWDqDGJNQ6YKy7GRxIHg7fUCwR52RtQOjVZGYeuc7Lfw9t1PVM6GB6S9m2Sx2zkTFllY2
wYu0lFu0VxXQtxTd7LwzfuFDRsrr66xbb4i7AstzV44NXyvuLBIPMedIsLiEc49fghXe8diN/S32
s+TiNCXDMUe9Y9qo2XtgEuZIApsGal8+9+8GPhqZYPl9O06vocDxZk2gnwwdrVvmp+ZhwfG27C2/
zz41mmCKsI+Ak9P1BHGkBnHVGxUJKuX4kmJp/WbKzfiPxOKRZio3/jp39dEWvQ3CqePekEmGek+h
e9nz0uCQycZVF7S/xBspcCfHMGiDJpYoZtOPyhvgi4tmH0192+/J5+5P6Yr8C32ENcb45fJgh5wX
Leginu0lqm5RkhBGu5mewBPm/tnlM2NaTaH/6I/GkCkn5uYOnru8UCCXEOMESaUFQtQFNCpzehWh
fPPJ0LvJ67H5ioWMXWw2afM6t1F4n625+SLbzj3IiCETHB8SzhxrpqOr2VKzpqdh4RV2lh7HmUbW
rq/KGwGa+p6spiDZQkv7eLaQuYbuRLRjS/zuJhHa/0/gzqR6Ene0Wy1JX3QkMhZEcQavVmQ9Z7ZE
Ndc8oymFmzvZl2Ap/y5p+w8lMn/V5iDtIBsioB5AkeASCLJFgf1Zg9KzXtp1m7Lm4kFWiAA9cbMC
XPmOAZ55m12FDwjbOVn+c1HJX0VSvy8r0JMg/cKtsNlg/nrZGtGnWI1moF1bYYRI2/gqLul5s6RW
EcVBiHrwP7mm8zu3/N8EN1xVRjbupTBkrmPjcPoHwQ2WBbi3JdNnPflcAze0zRzKZvEiKUDo/pgu
8/iyKJjZtcOZGjFElJ8Z+lPxTUWw6kNqAvsDKBdALm1lNsVrOCztu3C1sC6BRcd8U2Pmjfhg3MwZ
uhV+/qsCgZsz/I5QqQi75nxgckd/DyUxvceRCA+HnVnW1VmUTf2U09aAaF2u3v3ktONrRJU77yvM
rd5T02OeOrn22KJIHqsJBHQ+G+gYswq72NGC8VxOYdR9kAC6KUgsHAK7gIeOVhkcrReZjUxQu1xb
F1sZ4Nh6nrt2TxroehHgyD6Beyp5tKgVPuZlZq9Lly0tkKPV0bM4XILa9j0/Brq2ciy0Kkg1qLCA
cvYp0MRLlNlTGpuhNpegBMq3W6Cos3oCTrs6RdAxN6G+fgfz29VxKxosgnWUcdZYljA8MbHKvgRl
7YpThiBeH3zlmO9lRCAXJLtlxN8wLYN9yKdl01UDwYh1SyeaQrNZWALojmFtz72xu6AyJUu3x5go
gQD1/Y1cC7aZaJ1zsq8RMm/eiAbTWNvKnnrMgh+b4P73drDKPGhUgR4x384pTN7cKSTLN7IZsTPl
2F8hntry2C0GZrc09vL/vY0/+Ua1+U88WixAf1pF/l2m4ds3nX3/Vv8L6mPzZy3q73/2R7Kh+zeE
kIguJQZCimy0o3/YtBz+xBehS0oPPdHAZR38Q4qK3lSyGOCHRGpK/9FFwDrgg03/1//4/Ucw2/j7
AAzJuor+O1JU/x/yTgAoSIyVgsiGzd/E8vfXRU+3MG7n7c7d4ND9+JT5T0p/U1TToY6H+mzsU7g8
g+jO5fnhyJxVZg9UTgeVuvjNEW5U7dFLQNshXYv6l7p789o3gWp8fgVIymmPJlKcnySaeDRcAVQi
bEDNd3awZLkNFSLG59+f/39LD/3y/5C9uV3oz6Gef1x4++b/9+8IThIjt/9B+sZ3/jT+7M2nn3gk
9L+a5f47f/gv/6V70NnMc/+xEvqiv5V/ufl+//0/br7ob0SUbfFTHEHZ2wK2l797BIO/BfTdMA/6
NoLnEPfsv9194d9sKdBWug4HYeEHaC//uPs88TfEF3TxWT63tEACPP/1ff8hQ/57Dup/MVYTliIa
bWLUmLdj7/0HEW4jqq13H4GTzvR8k4NYDCTt4FK73pnxK2IdAeHhT5/N/0UK/VeBK2/JDXljIQQH
WhUSy/Ffb3gzrXmORLzhhsfZd7ANHX/G/tSee7dqKDH/+eU2d+Cft3cu525Sb1rjfAHePyqva+Nk
OB/BONBd5YdnCxaLozFJmp+I6uEAXQ6G2TGuQDc9DqumG//PX4Dj/7uXAPuXb9r1kTrbwd///E/+
+mymLMaATBbKqrvxPR1KkqJz39fBvumthEEUhL2DNSStPtLCLL6oFd7DXtAqS3djSJEYMyloUHv4
2Xo/kAugYKuTY04VhnoTMVzOmJFjp9+AOlATgEAtOMICTMxukcW665kdfCZM2cLStVdpTa/Y2I1r
n8mxs9JYjJo8EZNUfDRi0pmJp5GaJXbpBjcProa7RffB7yGWWMvwNUqMn93UY5G50OFE0MZWGTCY
7ktt68dyXvic5bA4zetaNB01dsudwPligSeuJ5sfHKEMQho4KtqCi01CIINZxa8Ng8nigEkNvhyJ
i0+JNPxuJ0JB3Mvs0YREo+4w5LfFFiufp/AaXQC3oKW3qHTtab5KEm6Tb0m7tOqYYUC7Vv0AWsjX
4XibR4X8ZXspCXp8xhnOOSVNdx11oNR7TcQ8nbQ0Td/WXq9IaYwOaAv6vARRqsA7uLVIytusZ55+
KsMpK291ZC3rOWXGOv4UzAFpX8h0tJ6X3KPLZJrJDU4DNB2LVBEvhxhE7jKdUC/i53gZpdzBXTtE
mL5slgoGcsqhuvAiPijb2SLZl5zPUnWCH6wGZiEXZoHQ3yvTZ/lJDx6fgugKmV2Xxqc+zjyNqmjg
4GSftTPb1Q2gkypAdNllGeoUnFSH6fdPGDOfixCRDduInlIHeDzJMnmOqBq3D2HjINO25ergdXix
azAgWcHcCuyMSq/9MqxMYQ5uu6gvS0pPOCM+7N31eu6aHJ7G1Vhzd6+0rquDagtUusqKvqliuRvy
Wht6hbm5dwIf83s5kHZ4dUXOJZc5x3SABczfWd2EoCJawl9Og+HJoJSlQo9CX8SqqlfAV10LXPyf
P6z/WPmwCQekSoY4Vqg/YBf8dXHC/l/gPqpdrJ8ZCtBkjsIn3iPrVOST64CBKL3Po5Gv4J9fd/Mc
/GWVCkLf9eyQ63MYcINtCfnTEgGjyy5VNLu7spRUXIm1VVcNyfSP//w6HF22Nf1Pl6KzSc/RZ8lz
PdiC7nay+cul/KrofYfBZYvkc31tZ1p3l8qijx9LlUt6oEy9gttmm8qT1xA14cM6Kwf8jO/XHcUw
kVVXTwEuP3pw5UhTGEIeQKRz2XpBjogKlfX/h5O4Dlx8aDT4zPpUNse8RC/3JSob2ztzvubwb3OD
NZxi8rY+hN20xJymgQG2BSSaXd667XuSjOYHgZeIAtfBzuKksDnnKEjZn6ciT6cjitOVEBSZzv0j
mrr2mRy+QsV069aA3Co6jWSVM8yDJC/9zwy31+RkRUFqeGnUdYTdROwah0F6vIc6z/hmuyJgfUC/
ZpFyJg2N7D26JRZF0gaz8GYj2PbU6uiJip3b97AstaqW6tMgkTbHTTLJE1r2kZrNcR7cJCHGxMaI
9AW67YPF2G+IQUfOd2021Me0D6aAqfYcfq5qpHyoLQa/eVRz2FTHEma+9cwAyHgHPXtjCRVYsZJG
xPzlJ4eez5fZqYN3phrqULt9AEWzrdovURv1DzaSgo9x8LNhJ0QRqVhlK28Un55saWoZt/qgQ1nN
pJgI3jS+6RQOhQUjZK/BMDtnG+kDHRovlfHIIVOAf7cRG6wmwdCqXO95UkUojl5degRk4Zc+JK2v
D0jsidyl7JLd+JgZM03PFO9cUwVV92VLz9kHnTGYoAbPL2jShSvNDN3cY3AEbhU1VYZ8qHGyIwkD
dDaAdeXfbYYDEb5PLE2HwipZVBf2034Pzhjtxc5UddGf1skt8bOu0eqphz63pvlHBPXU8a5SduRe
oa1a7faK9g5nqPaHkTFbR8LaY2U3LWkFOf9ZWD7f/eR3PltVVroZCKEwYxPk0qbLjz2D2eJghVL1
j4AvveKx80ZdnJSpFtSTLsGZrMva4/5yRGUPTwvN64Sdn0gvlCgzU7f50e7GOn+tWjctb5l8L9yF
AT4N5oWNPYwetse//yZrcTadF+kCOUltyU+mJx+GRdwXUUCaHUFVEV1oZ1ZiWuNMQg26EJMdBl99
8Odk1Pze0BlBptZ739FBOK3pxN3sZWv7ZcrouR+sbmaJN/PIu64hWeWb6it6qluGDVTlQzd8MWLx
61gFWRPzpKBMZ03Uy2E02B32jEv499bYa/vUhGgeUbf2PCp2u9DdQDuO/CPUaV88zgGSlxdNBBQi
T5IuuKUHgEQ4jRkuIavOh5fM76zs0pk8N3FnWKG/ExNKnFCwjAOZT2FX/9SDlf0qe0d+0m7Tii9p
TSRfPjYOJyfHuRaFQ24hFvE3L/cLeWTk6b8kXRbeN6Njo2cqz2lS7TobEzEL5T7dZH3uZHySvMJT
NoQXRij66xia/uQExGIn4tUzBf05tkChmXx5HTA3zfEIrENTPrIzW3va5USPBIzFb7zCUW/TGo1M
uF0rC58Ct36pveoXWY8YJxo6XCe71M5lXCeaxADa+PRBf6csxgCspD8/o6sjYSNzmx9uRfDAhiN+
IsPpDP2rP4aJeJ9yVPgwYfx4XEFQQcyu2MbvQhLp4tR3zhYtmhObo7qE9fhR64qpIRJqVyOut5X1
bOWA7+YhNLHcvhgOQLStou7aGxl31vI6Z2Bbtc1pOIVgGTH1vpsGpbkdUMECLrdMhrpyQOMWjM09
3igWVmD8GPlBsd9jY34jjuaQQRyg3erqQ9hEaod3rf3sJI6HHO6t9s0NyvRgbzvJFWjBKbBTGGrM
G/qg8Olhd8g91S1CFHgGPnuBN643STMQJChQT45KZkcb5yYRGvrGQxRIbFH+iR2MYVrDI5tw/nBb
ltF8jY4sVeJ9Dc0LkUTQV5FZntOBDCpFeMvFtyFUaSTGWYMSUE1f2xWJAzPJZNd12yyV3Dt8KnO0
l5K4g2T0TiO+IEJpY490rMT1friRvDBQOdcZ+IF2qMwXVTBH4JjNt5QiU8WVVR9bx7qlW/viyfxI
2UVskDQ0eJees5AiXciPTZanxR7EyXi0Jy966mwJ883THeq04JqAErwflXiyUanuUzRgOyXH92kK
n8jXsHbjkN1qKc5TBPuUBte9mykW7oVxfuLnp6Ql1YxpOvgBUz4KC62qMzAYCXwvuUqrwEskBjYq
qwD2bLXyI5+GZd75miMqxO4AaLjN+rjj2ZqfZLRsoSzRehBz+eT0ZKPFiUbQ2+tBQ2WPTP1tRhYP
v6MNmdq2y0RW6rqFDOTd1JEzVc6nyanFea6D/NXYaq54qVAasEIBxtshFfoszZrwaKyw0i1wAG2c
umNx7dXSvtQ6dL7Jrkq+SqttQWyEtPQOQExvWTnMQz8AfW1KEX0OMbhcfeQY35C79Q4uLUMpVaG/
OpiWzwy7TZyEojgnQQFWrc+9Nj+MnRu9DO0ITT7FK4+dbvWBzM+yOSj2i7s0IWqVW31NYoaXA6df
7Zx7Ow2/EkbXEZ5FUnFB6c42UUwThAMDSNiR32zRlYwfLSa5XdaUxclxkib4AJqrnVtJ4gCDyjFJ
aKByWLB3pES1pzaYxt2sR0gRKxlLnZMsvySDRoYlTdHtCUPMmOe0654haB7sO1iTBLo4YqAEZEib
0Sv1gikeArWVuHZJccDXGL3beanvqywhnqR2Uzs61nZhIw7Tyxxbds2bdokxY7w+kLa4pgFHrrYP
T6hFkBhOffpQWeTqKKAR/4e782iSHEmD619Z45kYgwbiwEsiVWWWVl3dF1hVC8iACIgA8Ov5UL3k
Ttcse2xJMxqNl56xFpUKiYj43P35m4BOeVxMyDchPMMIv56zU13fb0uO2GXkTxTB29D9GqJkZcut
16dDkiv1Lmi8jha0YXG2Pv047ZWFzSAq0zFoUZw7MtGqaCkDm5cjm2HqIMMY8RpHHRw5sBSs+kky
fiWbOh+cLrde2sZyELwoEl+iyp3SlqrWIT0msHhfusEfd4XE3wc33xDdBrXWfA60IOZIKjGT4CBi
F5qhSS0m+DqDew6IAo8zuHavrLwNTgnDiQdOI5+yEg2r60ZES3PsKOluqusMhmvUV5z1uC8CpiT8
s1U4hR9VF9s7llhG5EREyIJg0yEX7dxlpZsdXW6gx76184vMqcs9xb54ShbwQw3L4TloDXWoBodA
mFOOF70aqo2TFf7dyF77blADWEHSyOfe835MJnJQQ5/RtGnDMQaogLtjB+WBqYGoE+sqJ9R+4gzH
SNDOSrqLAF8je8ZSfm1D7Fq7vBuri1CM1fUy4VevVXwI4GsX0IqGjq+20xfBfW8odlg4GOODRYZ1
RSsbq/KRUn7cATbyYNpcgJcT8TEYLdpamjKEOY9NZVF+fe6wh9K5otPvrKmdtQlJpuHymMiNgG47
heRBIkevfJ7Z03fcega6q9LMI4TSzCvWWg1H3Nwl/uVlCKOGjNyWQC50B+gip7gsjH1uL/1T7zgG
ekVuzMe8M+kzT0joSVs7nzGRsF66deybEOB8emlGFBwqOYV+bgj7uPsG8CFucZemzs0cxP1DiGf0
CssiyZ6hHO8Z5zGoXYxAH9a+6SgNKXbadOXAzXp2F0oY8Z1Oj5rzOyS3IUx/4Gnmks7lbH+BWOpF
nfIT2qpm4USYhRqIS8ZqnR21Sd8YYDicVjBSt2Mri6h1xvmt0XaTr/lKsEHKt6cbXxuhcwKvmKmj
33s05FJeWgdnqBx3Zb9gaZzgAqmDGlVwSlfrogOSjOSd7E5D4UwnCq7xCZJ63pVB/rVpCZJsl94a
L71aGAYKdtreGdOsTzkEKLAo1H3bWLw2JAUTRhnUJ8II7+IicsY1B2nQ+0V8es7pb4tpWNmNbHeS
m5SPP9loQjLRjJ2cww04kI3jEmHHwIUbLubKPDrYn7qxnu8zvy+LPb3cNImyFesjt2/KKx2jVvfc
qS+HFPv5MGbPsZ9mZ+7q1jmUi3c9ZspCXfWBiYe0qI2DF1+53MVvPF3RwB5mBnuAJHvyUKCjAIf4
rp7t9GpkvrlF23G/hsOCWueb3eWkyvHOAJpAw2j4lDtle2HOTnFJyKB6UtQu7pdmAipFcRsMpKo+
xratkj33oGZboJRj8qDqbtOENj7hHgZ7Oguz3tXAXr124Woe6PKt3Ha6X8bJx75tstHIahxE0L/i
bjh7HCjRE9tx67gWGlnGkn+Y7Ha8AJfrYJdBdNuvo2a4tX5fRHxljGOLU3zvqIrmPYeH50HXnCbu
ATKbzhrf9NcgZ1xx7s7XcCeEAJtFfOnWUyU5qhio6YHMcXIbT76/l1Bprsq2Cp5xfCw/8vcQab/m
SSXBUg6QGMtbnu1OlCNWufcIarGmUaf3YGqcs1c0/L42z2FY5Sw4xFeXNciq1khrr3KPNgN29ody
jbz6QU361XATvJ5mT1R2k9Cx5OAetdLTgIlgimj8XnYgvXq6NcvsW1vTOy6HNWmbMpTcawkjal+1
72Hcn8HcNaOrAx0Q112Tu0ZPhndes+Ktj5BJu3B/4zIGevPX1O+85n/L9yiwOXS0FGeDOzOXXsPC
CQcMIq9qDREjDBfbCe3lk5MU7WevTHpg0K4D4YrUjzcn8QWqES0M7wllbK/ycXjPLfvV5NLKVdTi
B/Sh/BEZ+rtMJlbdMWETnNrdSE0Z/Dpv063paNq6CErbWO++KrMPCGKzwLENQHVUU4rfYsTLfk4X
u7joVDbuDfUewl7z2G1rkvHJ8kyDrSevzSMDHF4z3Paa5nbXXDfxtO4Ti5u8wIjrXGM17Y/KaMFM
QcCiGWTSVfkgcMdelU6ZPUp/Lq6ZRAGcWzPlbR2eAz4WovBUf7bv0fP4PYbuc49noVjT6WVXdvsR
NI/zlUqg4rVEFOaDnYM3JJ3pRBq+OeRVVV+Yao2+B1SNkUEoCiLx2ZqO71UcEPJPAzldoA17D1AC
cEk0a6q+H/nQIzLUzqUuTBR7TtNEVrkBghGemaPtl7IXFO4WRJLwMLbZ6v3P7nKbMxH1cLb/pbSS
krI5TPZMK5emg1iLNak8kkylnatEA3jD46Hby4L8XRCFxF8dCkvS6rWs5vbVNIjbTuawFNR1GELx
NWJfyruXGupKu9VMIWFRSELbxaz3Mg8pjPMbNj+soQxyFTvOH2zO1nKbILWRqDMjI5VtJgOofL5i
kyOtz0ynwOD1gBXO0AvjTy11zazfYNdM3dXf9BCYadRQyuBxZc3da4Gz4aTTap0Xv8+3vHLk/yXl
yV9ZF8b0Qhv0WaFDjs2Wu6V6ygrqJiA0OYCnML3WcNHahYxc1ownI1zaHfkG/ZjBrgAr4Cn2j8JK
Pw1NWJ5ycOywUGIvee0bOFjYAN8jhxh3mDVMGtPoxQo+/jT6Ntm9dLGYrhl9wGSgmFOSjBaaR7+B
K8OYc6K4Dj88N3XGFClglKiXVoatrGSBUQOm2E0qsMxhL06ZydoK88Ap7gRcOKR49ZV/zabfG9lq
WEXZfIYxHJ+rrok1R4e8aIodZzd+SANkZyYI3ZrgPZqAfEU8d+XOJanzFFodPAS35a/xnXS4eMUI
YCNxJEbVn7+fv8+dvHV2Ymfw0sMwAcVeUSIvch//cBZ7Jq6zQitWa5iFcjAbyqQGazmWnT0VtLAk
kOVvZJLzZtgwh0w6kDEuynMpRh2sZALN2MkJ6LzeB5KsCNkSuiNufeoAwASIqflcuVjFto0j+BE6
jPnVgmsvgaSxzjw5NrHnkOOvUz6pd7lL9U0I3QGsTb0z8nLmCU66dYqrjnhF+yargBGMjJmw/nOU
w/yKN8nGQZIz11BIHGluZN62aoO43gm6ffMjWTN0B0zO+XQ3xW3zmdwzP+DnBP/nbIcCI56VAYkd
jaUz+Qz8JuHF+c7EWyxqjSzUeTQXHGbQcYy8tBK8UUOheEk/dQ3swPzQiSL5+sawTD5/Bm2WhIHY
yu5zGUCzI1YSL3QY4waf7rhdIst0pnCLK1xqXJQUwPBK5TwRTUb2zofi2uLWIy/HoRg+sfHv+mf6
IGP1ZHUEv/e6Dup1QUvi/jAgErSRCnGSXFERwRNVGiT8tXh/qSGhcaShQBA9qOBZRyzpdJTmJKMg
jPIcJiJmaU3HiO+sQqPvxG6E2asadplf8xKn0uXp2/agJzZIVEdnAxKlAjp3aeBW3Cg1uc+UUtic
UnEbSc/aF1WwyEc3HrW/+a8m0QrGba63qaF2BBsYCzGOF6aZzY0Lqa+mi7DzPv9ePPirPwvqX+iG
fNFtn+/hKmL8SaSAdGoLM3O4am0HH/TkZBbzlJHUKl4Kle0da5D934Cz7L88KP9W2LjT0YSRxD8q
I2ymsWWweQJAajSfmd7RjBFzNXxXHO+29rB4pMW6FvPDaED3KYfKMPYzoxZcTEV7V2pJw4AYTW8H
/QcYxETccnZa70sLxlxv0Uk5GrdLw2I/95Q6cHDpwyfXN8YHCplX8HJrkSYlBrgV8Pn/TnD6qA3z
vUSP9N1wVcMdhPhf39PFwLzL8oEgxmSTaxssUJIW7bZzvOlWaVdfOYEmlk/pxuN/+GmudCnTISjJ
kGv1Afz6yJBTURgrMgu0zbCxLEr/gqlx+j31Gg4QAvk//5vP8gN5Cx0ejsZPxjhbVJx4qzXgTxeQ
gj400LWBwQ849vXijoTePOy6U7549OHGAhBj0QY3hjc2pypUYsP8HoqvOYSdsTf6NamYpo49/M0T
+2hJ4COwGCdjuFjx9yDafn1eVavsomVBJ0xkT7chNJJbCGFsF5WZszf4/fv+UepbH8yF72xjHbL5
Nn34xAVJj7rurGHzM2eUIgwPkZgS9+L3j7P6KP6k89mIW5ypLIsSxsAyEf1+fVEc7UEZ5NCbXFr3
nlNhye+56aj2mOaCzLRdgYqggheH7DlerPqlR//+8fun8Bc1FQagj62KKaLgfX2/Hv70eS/0rNK7
DkvW1OF0W8+sJJx2gjvLttDlHG/+JpMVSvf7R/14x+AV444J+RVPVRB+fOGMgVNhc3LfVG6Yn9ci
rwWDwqq4AN/7PMIgtba/f8SP14/F60TCE5D9PDTV8IONBmd6PhGwgJmbZuKG1leQAcnkfBezQmP5
/WN9vHxsE4gI/ljcaUDxcRD9+rFW6Kain3L40YLVEJZqUxh3dd8s1dvvH+jffXge72ToWUigON1+
faCUgAKY14CUw1IXb+RBSIm4aclviLFu6K4Ip28/NcXfPy4i/4cr1zYJg1KWFroOt0fX+XjlpjUh
jJhmYk4/5Y1pdt1pdk1Fxpu8VrOz3dr/Bqh8+gHg0PrmGT0sODsPu9eO9H6/M8K5/WZDr7F378Qw
rPwISk0syrtAjs5TUwXyUsBQJgCK2vcs0ENeZWab/drjGNIdywETVw0hvQbycaO3tNCPr2UWrqpx
JggacPHVW1uL+dXxRmhDRm60+SVGDKacrV+/6Z7qlcNi2dMF8mAV3k5WwDIzg+nOXiATyL6PUhLq
xOx8gyDagc5kNjsDHiAjglnHptMcJV0bPcey4bsAmQLOJg6X5qTrxQ2Y6FajcUTzZYufunk/YB00
Mvy871tYStX4/er9fGM4LG2kjJFCbt1x5ickJR2b11R9xvdFkFgoCZC5TXkCyJiHO3JmDQL2ICXb
LruT/ExK9mw8MmK5TTpnQdkMXfTSBSgfKe5xvGpHwM/7bFnhcZXOjZsOieqBVsf1ySVUvJfIBt9y
mFwc8jJh3nSe7HkhKMUr9Jwtk8jD6eAVpUuSs0JaBgj4oywdD5tyMSZsLefQ7Nbwpm9edl7O0MQD
c7BtVDO4x7qpZhH5hhd/ytKqCvazHMRxWhLnpaPj69kjA4TlyPC95kQXt3euVOLSPJzmYbarRNgd
VL7emXrceEcUk9CnZCfG7TLnbu9G0Kohb3cFECXRaMjn7/YP8ra8OirnjeLy57kkd7Oq+9zg3uej
EiH2H1KIWK9+/n2GkSFg6gwm6mXWK7jeAafml8lby8FDf2rIdS/C31IpZXw2GBE+uii9HGBcMwZk
1eniTLqgphW2MYgh9zjaDt4svD3IQ93TmTnFEn7/MMRXeQWcbK9k37U7hEgprzJNP1ZUTr5rbT00
ZiPCdsjF/FOBXdTMU66qPmkOvgwZmpTQtmwmMA2ZWMV3RDIEXj/cnJbiJWp8iCbUJ0//ty3O/w86
R+lw+I1xFA2Bdol/vFbf/nH8rpbvSc2O6/VXG/P/QOpaNLRYbNlYzN8jEj53xZ9GUsv7I2CwhLXR
AY+7Gkb/ZST1/sBOxLbZsV1cl8SR/qeR1LX/8FazEc0uoe2yaP1HNmbHtT/ctFkgKHtxSIKZYKt9
74OtiEL6xpOji+g/Kjgv2YRfahPLMryyzKUkAVY13eeVYgBwj+YuatfVgq4l2wSTfj/1Gks9+0dY
Xt2gX5NeW09w6sZ8ywyygvYtKX7dTYsOkl0/elaym0KwjYyUyza8WBVFDgOwb6bt1MmRRctH8bv2
SLLHW9HN5g/TKnXJP/VjvAtjiYTn4yR5NhChyCL6VMtFlZcH7iZ2hXMChcOJIRO2eBa0xHxSbMov
lRio0rLK0HvQOoUFGHsFjX811LiLGCqN3nEU0/wG1qcj1g1wBW0lEMZmsmBXvZDhQh9up87huHIx
x7D0d0kwKBp0S/FgSmFdUZlcbvGl8WOdinoEPcT5dQYAvI2Az8MMWZxR0iEzLO2BYZK949kXL3GS
qHMpa8NgwDl3RZQV2iMevcwsCTXVjETpnLy9V4bufzDGkvG5dHnfSZAZTMoE3QakAHUJG7sdsUId
Ge6b8WWhgBhFs2fGO4u5msDCo1IgDo3Ivmi2uPB1+kDcOGkBUa0lEyYI8ZfJlZF3/heDNUEz767G
r3VhBl8Nt1nmaKyKFsFKUHcRY6aC/pWH7PK5g7bRWMbpU2A4jJp0UE3BdjSL4lqyWF53TMeMjR2O
Ey20acxVlnJ4G3FtWPYlkPf4i62GmOEhIvyzrWglLfIGy5I1l+ooiRqpiDcfKAmqweBvLOlmGFVy
RnJ8L5qnPJDJW5X6ROeGuCZ61Eq5fJKhslaEaCONXTC77w9tonKXkFbGjWWa3u0yZmsNJBYbm+Bo
GVDLzeQhPvv07Zabpa4VidPYt87o0mwpGpWt4l6OMwy+cNo/jIvLU2uDwd44s8gvSjXX+UUDXvit
zKW+DmAJvGWT2V8zmCdFJGncu1x0yWGViFD80AuF9R92MmJaGefVGKm1DXVrZZl80aMHxAUez7zq
BCRZ4nq5RdLCZuEUOvjS4V7wI0ADEJngS8wW1qkufQDXQeZ3yGYaLPLR+BRy6HDI0I3GK09pvqsC
O8YQMyuQPoY/Unk7ZKxOTVw01pWjx3CKyPGb2EpLBTBuSnzrmbS935PT6fpHW9N4EhnglqnDI2LY
nRjVAGFtKTOR25IIcHsNqmxyoplOqm9mmdfwF4Wx3BaFqD4Re7O/iliq77BDqfalV5G3bS7uukrr
F+Yk+qU07eLe0akD56gzqykC6NjoQz0WIehbKw7vY+JGAhehheHO8iYcQZNFmH7vlJw5o7wy+5GL
rcTpkDEKYS5AT0zQE+EDLPfJoHLwa0olQrAZzEwVPE+zCbCiLMkjQGTK9XqO+ace9A1d8ZROfdNN
4X62+hGlG8USzJUd6sCLUOcSEFR17UQg+VNi50kh7rrOsQFhNxpXnYpZlIHEBk6Laoz8W2ZufA9v
YOJTQdPa0NScD5i4MH2xaBOd26mpb+dLvq0e32vk4O+LgUcDAydUVLxKvb+FAOZfBjXmhw0ZdDoi
8qXQX1klDIjSdduQMjTt5mwIiAsRX4Egi2w/L1P21db0qatpSdwIj4DcpqdscY1ZTVl9mdcpOAl2
1ZMXcRyi5535Zi+vadeqvoZi5SvPWgMAEimsLuXV3r0dtOb3Dme8GeEVsvKtHzqsBVRV2tQyiGVZ
ZUChitMauZ6iANiUEaX0H5JlJjfNPLjJKTEUjfC4oycIYV0wKR1RoEm8Ftqh/czBrQTSRSbIPVZO
Ej4YZcFUQTKN9/YGQJBrLizJ5lH1eXNHjZefb5lMZyqyksT6MVdYCrHRSy9/WBqcBXikFsN48oXB
X09Zrui0NFBPdwQe+vCcCC9ZYXGWMHYDS/YXoQOyoJbOcK4XAViAvTEY9rXpF8s9QwADQicZ/SDi
CD29DVVVfvKhsA/Huo6Dc0yijEMsM5OvfZrpm5FPrz17VZBUzA5uUnOoxp3CyjPiVi4S2kqHNP3y
p/3I7c9xwT+qQd7WWdV3/+2/fBxPWWSgCE4QjVwB8iSlfj0EupX2uI9nVAP2q1GS+dAFqzY40aBP
djbM221JJQ/RxTH4eYr/j2JE/3/WKrDb+tOH8JdEG62s/fdv/zhnVfKtlr9sBtd/+M9Y0R+BT1Gj
ECwzrHFixcj/3A0a4R9MIhi1QbZfy75DwZ7vn6k23/yDxgX2fJ7jiDVYxB7yn7kiV/BHTkBCjjMU
afz/rHtsnQ38a/bkueRpOZ4wUWMFMZkXf2DDLzKGs5vBd9vnD/Kq2VxHx/PdeftDbI/653Xyv8wq
2+Y6Xfn1wdj1WoSYBPOQ9cX9eo0uRY++NFiUbdvB3LKvY9UNOReV8FqrxhDGYS5KccaH21EnrVLr
2cL+sw+Nxr2gLyfIrhedhD/iorZ+MMWvT0bmJxdzOQf7SQYZ1Bnd7KaO5ewBT9t0CKq2uTUxkZ/9
2XZfKt2qA+xUzMxe39DgVVNy/YWWl+yLb+XcPXVj+J9wKbITDd3KZg2aQCNuW25F8J6ycHQOGDrc
Bw1VWMBsrmqqyEhXVJslmMDQJM7YjBcCMy8OtiIPX+xhvVfXvT0qsDMzZD7UJvG9wdWijz0oIpxq
oN6cHTFUazqowswDWCOMIyNlrZ7qamybdp+0cvIQMdwxvMdAj+UpzqxpwsMvgyDKxk4WJ0qEIGwW
QwK8TMJKqaQOxVPselkHtKwFuyP8mYcQk/ycgoC70W3ogSPRoTEeq7DsIkyc0CUanOXZRjbzeCW9
MCZJsiQlDVKynIKDBOuyi22SN3SsJgFrSRvUEdOvoIyIM0EF9UaXXa0o3flbv5hsbeEiz96hoQxW
3aakE8ja5CbjfLdCS95kMMAfYIL5NzbhjWw3VXVxZc8GIq2XlpO1t1thjBs/c6vPo+NlzUmtR/to
Zhnad93svDGf9MO7UuhZ7fs05wl7CJY7d8E1TJDB1BUYoLQBgAry83EhaIyeDD+33YlAiu6ix0D7
ZloDJGziVlCaaDtwokrlgT6rXIWfUzcBmJ3H0FHNpZuT4zqrf1osGgSiXNb9HQkGOmiH2s8eRR/g
cAmYpX7Vjae/jRjyXupZm1cuBKgjOIngPBiUP+BKHINgq8WKmU9Nf7mAUmE8FqKT92Ia22Gr5ww/
AbvtM3XGaCRZGdgPTSnVHrvgvOz6ucYP1+mkeK4t1d4qwL0wa4XujiHha3ODVk45ZbWM8asH3+1r
TeEB5tiwWw5DXZvxxgmUHLf5JPx2N+RBy8lAWnEUwjR+lUtOPXtuOM9QXgVrB5a+76jIIIybnLg5
bHFJl5DSwWuSghqIHCuu72AeNAcVepgrgUoFN60gLb/BsIgVeKTcGEqimXAsxNS0Vm05cf4aGpY9
HFAuq70isX7lW55zC5et0ljCcVBsFKnAqxARVLNv6gZGYCbNQhc+Et+VQdrDBN3ZGPhDLKAdhSRz
/zeSw4cZp4shUKyHZYKJJtHjNeT8ZylEUh1iEgBk2662tWkefZUc/7Rq/Jul+98+gsOeCUqBywB+
/fM/Dd+7rmjVUPAI8HXUEhzNJP8/fIQPN14opNqR0FNxU0YZryHou/+dR3ARL/haoct4HybB1pJ0
XC4e/dVsOWCbtVQF/P5dsn/NXyNKeK6JXMuQmwXRZlTy69uUNFjPnRx6eNnX7nSVDo35QNVl+ClL
XMM6m8zb0QR7qEN2EVZXlZvFpN6C8sryEpCOIdYcn9T/ID9NreUGNMDBinpBWzPlkTJkZR1iNsvT
pWmYOabrssBh8/uX8KvewSvg6gHWsRbqsFcTwbo+/umDbutiAk4ekCBfrEuz/xaK4uTWJlEf928e
af1A/7XS/nwkJF4PnTJgo2B++MAN1+pSszSsjT03j3Go8vMYLHdVKpft71/Sv38g2sQJJxNTYzfy
y0sCZO3LrErtjTv4W8l23NH1M1DUl98/zF/fOfgmRKgZqfHZ/+VLOPllHc4WzlLTL7fOaNZRWYWf
p8o/Grr4m8daL9Vf3zvGcxYjOH7BJOB8+MKjV/SumeGfHsIJSPa+zYHn4Ny2uzN1DL9/XdavW6L1
gwp4USY2ECfgv9YHkajwIY5hQHA3EyfX0n82HXzuZwHhG7pbMN4reu/lpYP/+m8eGKjaX19nyAtE
88PCZ3ofr0bt4mag0BGTu+0Nj4E1QuaZFcewqA6H5KaipYDOj7kMvtmlUZ7okV04rI81caCJFISr
OOEdWeizmxyGGUwlv6koH6E+g52dNxgvjZYYgL3GlBE8yuqcW0PzNAubqwVHSv8YE08hQd2JL/ig
aEzqSFfgZ/faONtafgkvxJBoW7vM8fVMc0CjjCgXpnOZN0t/UYfs7pii6fGtbIgnkLix9ZPf4Pxm
tgJZrfS68N4bpO7ukz5wK4pm3WU6STM2nXPSaPMNE2N2WxYxU1DDidsh0j619MwImDY4TNrunSH5
zvqAc2gyqdkjAycaXDszIt42pND3QXd+Zp+HsLH9E8owLvhFq/piaqgYIbjQfcvmpL/10GUuqKat
jvC98DHhmqInEbBZve2a0VaHcfCdK8fV3cgaLBozSgOgeRglasPdUmAUmPuptpq3PDMIH8Aua9h4
zoWcbpql7VDM7FZeSTWPrzGop3ObtM42xWF4J5wuvLWUXW/rwPUvKUEkOTKynYoSOeT56mIjNi7q
Ue7HsTeHh2QqgTHnbdtRJFt0NSlgpC4NC7cbgZJbcTf5dKSCXzp0djrQzMJped46ea0fkOsSsNNZ
WHymquOUc787ejXcvTRUzh0bQ/GgK+7hByuJYXKnAXYBhqs4b4Jnw7fiS0OJFnBbPCSXTUblzIkP
0953lLPAfInH01AjQm9MlUwYJGF1PhJgX5NxhT/toc4I93IQxYjB2U4D77JPdHlYQt94buxlbDY0
gVKc4ueDy1XNfPSWzUMQUerdhns/97GCkXlTVwPjn11n4EeDsK6yC7uhHvR+6Ims7qd4xogueStv
RBq2F4TSWTyqCmPqY8G14xw0P46gPyjKgr1K2SJAPgIDKJkyJMtZkTxg7N3o+eh1NdcyxSx1uE/m
GhswO0S973ozKE+tHjEjee3IAJEoGjLsjV57Zb6OGEQsej/j3jjOAG71g296+WuHubE+O1McXJSw
TTG/irr0o1kK79GnZJjEkVNREimyWXoY+FT+BZwEnOatO3SCEC6r+sHlTLZG9XtKPYj3rA0ByvSH
bc3+8lNVCOXuM1iMWyd2MPECfn5ISSjvvdkdu41v2v2rXbrp3jUGfTRmrW4n2Bhsn93mh21p95ib
0ibnb9BBo9TwGram3nlJ1vHlmspw3FrM1iHLZS1xCdzU47GbQ+OJUCkz1Epjzcc5OqTf6kEwF4zH
zFibTpdPymEezqi7XF4JXto1PDBSXAEz1VNnN0STJu66+zUX94LFC9wZrT/VJpgIiOF9pugYHuTO
M7ALbmwMa6fMV5bxCgTRsQ5VlzEfSgxw/ZVL2+q2safE2OHTAdqQcpOjOWApu0t3mT/VcLhe5QqY
tKp8+ZpnfhwetJSkkTgKtzjPZGrqw2TYuDhVE2dPq8gMu7gjPOLh7FNbxlRutjNLU/7QxGi3JNy1
uB+ZGfgHk8CGd2aSNNk3ZP47umScZnVpehAQLj03W8ENZEnNSHrw3Y4GFm6ijnE13XHC1O2VsnLQ
tHLw8OlvGTuiP29xkLpbs6LVeDNwi97HeYpfkODO9MjzrrYu889XM59GvJqclvAZutw6Kh9NZd+P
wADOTh5U7pFy3gYBUubjoWotfbBjbbWHIMjrb/AtS7iyua1OkoStjga4wbugFJlL3K4z7lOTmf7e
FFX2tMTSe6qGydvNedWcRGOlybYmarVtw35+DhvHXy6tLjOvDIy+w2OLhdlG+K+q297I08PgOPiB
Bwsj+CCa1KZVdmkAl9Rp6DyVYZ9F1ZQ0Z6bdKjjWvRtaFy3uBRKg9SrpbrJlboh1IjJjMwd2UVNH
s9jubUAGWb70cavbvZvZQ3YH80XuTIyjp4EzoPWF/JJVbcPMa91bPJc4DCzyCZzAFvdotdqOodol
9LCNdnJtuYC6qmaw3WjxSctEoRUzHd7g32Wxa+fJT159xed6HbgD81EGBzjQcyKkyRFL6Gw/9wWt
ywfl6+kcqDE51l0jkquZWTmw2HhUF7h5gIo3Iy6HSpOOPife4I3b0KR1lUyILXaTTYvNaZ4kIVkg
CyQcrT5Zc9YxBUcQ9NfUUZTMfrnPu9KkRMIMgfYaAFhBlDG/uF9LHFrwzr7tH1kb1NFj8CKvFS3X
h8wk/CrBtFChxtBB72Nr7I+LtuQnesuXl4UbQIAAk1X7Dg9IvuVuO160pQ/L0PU9aoILO7UOiamG
237JxuBSNulErGecE+yV3aRactrCuXepsOOdJarVdHz7INIqE69wnD04RWdyJIidnZ/b8Y4Qkpw3
M7uKQyDzmYYxgvk4u5QHu9hLsYZsAqxVoArJBuO1CpwLZY6WdVkIX8O5s+q4undrN2h2xTCaDzL1
jIoMGZ/7psMaH1x7zpzcEyDn3gPRwH1a0vSe2zTD8tQch/bYxqTHXwqAZvpaGiVEx65qrwHdutgM
EtSPba1KNZxrm1PUnjk+Q4KePPLMgVfNLKYglBnLMFinhnc6obhBa1jYWk1FX8ovVAQS1bRpuGKm
gweh3FVOBpMXLry7czDe92+UvVs7qSkGYVDVmEcMykNxKWP6xY+kvI1ia2Hup8qAnkYDHVK0MyMb
Iop6E8evnOQR1CxX58+6tzKWMTqlwmuf8kV5VlNIxBznpN1sprhKLvLY5EeocfFeFmEyh6AfqSZJ
iuDDvVYV1hGOZ+ZdJMtQVCfyBGvHsO7TnSMZkN9b8TIQhmQY1EbhImkUwjFKI7S/sINq5sewq7rx
gYaHCP0sP4VJq0D3UqOoE+fYml56nRImPcRapHtCw22E5x2QI99+IuUYhvmEp+k44WjaoRGrBRaE
H14WcOG6H63BhNzGK7TV9MYfOijUsL08quM2QYxiTWnS6okGdF+I4+AFPeTSCmZEO+GdLuqh2RnL
OJ9l19B4AQraLSOmuRNNWH7nli+a+Qk21hp5mVzXbF3afafY9WLeuDTnvravBDVM5MQGUb7lLK5s
DAyRXFSFDzG+LrR/njAW3+bxIm+nmcj2q8Z5kzwLs2q2dreInCXNDz7H9HzuU5pvdmWtNZsJw/xs
TNhbIybR4A6woBcbKTv/bEsrZOgQ0hcuBBmdqM3T0N6HsQEKe06X6aIZ2S7u67qZaHxYjPgNRDSb
QWlXxmeOUQOyZEYLzkNQpVA8qwVYyIb3fn7t87iYv9kBzPE3S62siIGc8bA1y0zJB4/02nHsW3jK
gxIpey3GuNu6CEnBMOujlsvBVLXpximNJrtzHodZck6QjTmfZoaEpLkzjDYr8CW8ZMXAOfPfSXvP
5raRsEv7Dy2qkMNXAEwilahof0HJso2cgUb49XvBW+/7SKRKrNmd8niSx00AjWb3fZ9znchBBmrp
df230FN20FQ2sdylOzIY9n1P3slUkDBVOCZwj2lupB1GlHRtlVG4RVwW3MIqzB4rkBJs5VsqQ27s
CF4AedRw589GR6UanCBaXPaR8+zTSgw4biA5uh/UpIYRPrf2jQ3EYsUpw7jpMaV5JaFdf7PYyJ54
5eyNVaX2vsW/Q1+rlf6CX5mY5XI57fAVBsOVEUS1vJ9HrBmwG4rw3dSrfgNAo5KekMlrI7I3O1C9
MlEKZN1aI6+VOZ5GfyLtUjxXSE05hSHUgkjQAewyJDxJHLPw7HdpemgzqKIregKF4iFaUzdBMwbz
DkryFO5I69TJMWxzeZMPRS28IYNDsZNMXA+7JqnD4oAWYkHKM2lf48YqMhjeGEVX3dyXxSHt52Ff
ojqfdiyL0ZLZEoBgbzU5XimwLgkMG/Cpk7GkAXaIZPUqrJdzV9zmjFp00Rrbl4X5rYMNL1dmu62S
MBqO9qhbFMdMNbmbEAP8qq1WoLe2jU1gpQ72RKcfXZXuanlAXTe8yqITkMxJ6Ojp9/dmx7IZdqO1
GuYsqQ8lVXTrqguqBNAFYAq2/jxPa1VrVfqqcShOSXzMxRE7vIa9Mmh/QmKXx1VEQPM+jORuL2BI
vY25SowIDAO5uJ6HgXBGvJdNdDRhv4ABrHREHVovTXuCHybiXXSZKDurK7Yt0pthOZukeK1qE2JL
JZp3UB79rSQ1Rbuj6pj+0kO9Jik28DujgOI9T0qQXhtwM39A0GgsvB+NlnBQRRE3T23ykqA9FB5Z
Drh4BTV60jXFjI8TCAa/T9Cqji+ZDdD70qz5Cmit6gBsbDB3ROym66412DM4S0YbiS/rznHEOk5F
t57GJDtWCl4gNBWg1TUbtPNQyPbGEVH4E42f8VhNleDlCpAU1B22+rJp5ecGX+SvYpbTW4Na1ApV
WyvDryuhgDeVRYFOqfe2Gjc30Vwy7FiF2L70aBAvjlkBDymzgT05SqGNo0fTDVkMnMthT4wbIpSb
yS/MuLudSl3dpIaptE+lbkxXmL9AGCu2Oq955Qyou7qOeGkw381WlciEqYG45KEMqZUQ+h+9UHSY
Ely8m0MwyNHbBSHmgymsCFztkBy4NIXUnUaE98YEX3rArJYdmNEKITF6suaj1/eaWiqPg549BAXb
BIPqhptoKBKYG5nS+qNcz39ZaJQrYgwdgmLMaNhN7N/x6ZKF8tI2fRVt+N30mzTS0srPG6tFhFFq
76iL09XQ1OUOf5uCJbVqkdYnzSLLAZH7w65zaVuO9NeJ/CEmCVgPKiggQQBoVoR7VRUbuxICNevB
swTrZ61yknxF0kJ4oNpKNUXz2iyuYrUi6DcL6LnToE/vpdgef0hNmB9NWAboP8Jxn9GsOWCgK5l0
iqXclLaZbwWu22MTdNZKpqHkAawrbzu0o1szdQSgBA7vbst5L/fNzhx+9v0Cb7bU1twmI8/LZxIY
/TqKIBatKpCzG3wQClHEeM04idRF8FRjsl4UupJvNoFC929i/40Vfx/F7bwNaRLsmtHpA7d0tA5Z
q2ivckRAjw6tnHvITnRYBmMMzBVSmwqfnSHNvqAO/4BnFdCOaMfCG02R4/yPp3QL3JqKRYnAtQ76
1nTLXhnWygDJmjCakkhl/rVI/TzCmKg38mR5CDsRTZQtWG9IBsp4TxhYxDG5bg56L/DeV7QPA7y+
G2NgXTPgX2guLQf+p9bJ82fwwiq2XtaPyVUwq661CsDLwI2wQfuq4lAoTtPiJW2MP2Gbliu+6QvS
w1scgHZyDKAbietq7g1/2Tw/2VNqPeQkp/ZsW4n2eJ+BOr1MDcCktTQTvHrH7eD1GSsxWa5ClInX
9TahoDCKpVtE+CZNv6U2yD5gtOWNTnzJtI2TTp4ORagYbyQQKCzG1EX9RuNgsY5jqRlc9q/qSp7g
fvlYcSyUX02A7zQSfB11tXgXgUmomW7e6UoS1h6KX5VPKA3i0BPl8GBJsoq1vtTv2sIgTA3s4e20
oAC8To3mV8KG9NegnYYjRTDOkg6G973N26VQrmx7m7yDlCN01EO282caNisCe+KHwJnx4mpE9TlK
EcTQXVQrcceMSbBq6CcR8mtFODOlWLEOhqCJ6oGiCu/NZkIKWdGJZ/fLzHM5iI3iIZiJyHuWDjTy
knwjK5W8a0ua/OsUUHPfHshWjfHeSb9R3GDzajiP/wl6U1JWUoAPs1CGaG0EDWmEpHnRmcQ9EMFW
ado3S8/1DZEjul9jpJy2U6cw9NBqE2+2LJp7VSLuaER35jupTFKok5OXlscD+yGlC270Moa3BgpH
JXy3wEe6YMvIYO7fLLsR17OtTkddOPFhhn3AKqvQWruC13C/0K23E1CjzmvgbvUbstL71znGcHiF
LgjtsF7W5TU1+YntYcmhaVQRl+Ct0AvOT7X5zNlwuBoIylup6TCKbQgC9nfFprJzDRT0Pl7KhpPI
QNSBTXXKnwNFR1WPYPy5Yx/8KytNnkNjcnRcpRC50JrbpcN2W+ZMdl3YZeFs0ZQSoBRVYy9ctp31
dTTYrL5s2aDQJ/NUPDk5nDU/ptR/O0bCwaPXaywcsIGIU04IibVuNI3oO1t0ZKqWLWcLRAfG8Evt
Idlsstbqd3C+WlKy2Ou/YbnFl1iJ9E3SdLvysTUrV8GcjPKawwNxq3Ht3PJa3qcRlYMIbINrwIwK
dk7T68baaUlHI82PQ8Ia67B2TZIpMrAQir2fVGHzWpGW4jUtsil3AQm+NBx5HE/tbXyGCBubZ5Mi
rEWnKGm1o1bSLA5Eou+QffOVjK8zD/wGJ0UO2EFtJz+OAnIKu0ynMKgNZnMdhJP9m4Lmn1LN74Mo
Rc7Y4lK8JbKH6IqZVjyxUlaQPWidTgpWo8Z/tSydsNq2ARtPW8p1t7BKOs7uNDn5gTywxOBViMLZ
rVuSm/yQBEXonTakEI4947MeoLfA0pwme0UrBCWlPlO0HbZtud/0s9QLzx7IBlnpudmnbq/jEl1l
YU64ZALuNF01JKjUXidLIngcsxaut0W4hljTYEYxSkNwSYx3rBRrQpW2mxSe3UGKIeC6Du4kZxsR
lDreEE7qEEDYGPjgWwwF7wrFcRgjUh4fEriIQCl1/O1bbcLltEGnYr4hccDDUrFzMgm7z/pNVRZz
eh8qtf1YAQURXs/MPvTWoly1qlBOd86Qgt9oDIosKE8JvkjuVMeSLGJDyp7SP7fM5ZBaD2951A4q
osm6fhOU6ebfHQet7E6w790VrIHjFp2mRM5cpar3C2gIeRjEjEdp2e1uQ11T2q1TaoEHobMgE1rK
b5vAbB96JTWom9ey8meOtWg9wryX0PsVOTX4USNCQTaj5JBx39ej1hBgqyrymr1JfI3dLJg3eD2a
e6Sl/Ra/LD4WFJXzbRfI8R3buuEGyBwUE0uBBzSRGcKvwoD7uyBCdol1MFLijhHRLREAiUE0T5kP
+h4fiORHZhs8k+wl+8QUNvYB2QzEAswq6nzsVV5sj6AR8ZzPBVvGcI4ktgZKmD83/ZTCwq97FIwz
uRILuon6qdtLYfIMP6blrEE1H21lRgiKqbeHsCOLabKW7MMis+kAleMbg6XBCtFP/UD4TPOUAUSk
s8Y31h89T5K7DJe/X7BWdBth2vYqM6FzuDl62nxfUi58wN2hD15Wppp6IMvS+QsEDkeTHOAP96FT
kUakLXrtNQAlHfLUXBFfGnZOth2LFO1LOVrRrshTskuaQpQb9H71j9yYjOuAeMGd7HTDg6yRGlKD
6ieK7o9TVWSc4yRZJw5uKRKCjEbxaXRSORjZgIJmKuRSoh2joMJUBsI7xAiqACNIkGiEiubRSxJE
VbOK+4yjmdwwn+kpO09UBW9FRKibYqSlTy47rPIhbCueYomCBI0/B40q2UPb6rZtaVrIVNqp308F
hZCDjL4+XOtQ55qrqiOUY9dDgqBlwKO+0bsaTWMBjRCXWZCS+teos4RvBpFSuYL62h30IKDAxxMH
bEk3PcUgVqBLqQoaQz6alijgQyL+dLHhgdKJyqbayvQMj/XypRt2NjPPdCpSsMEYOz9p9JEY3eKk
il1mqr4CJjOywSxm9bHNE2ISrYKdYErdkVvF6W09UhtNN4mV8b1Q1DbHsyFupuRKUYT1qqRqvJeG
vIVIUHa94hqjVqteESlXoZMMsQ+qpVbdlH7Er1Spi3jdNDMJqYjVQ/aAzhDFm6ZCESujji9XQgoG
WnVUbe6rQcz7yEnGFDrjXHNldhdmd8Q72PdxDBjjKkumUvKx9EtPc1vJt3IYzrUr55SNjLTO5RWq
WcCHs2qqbHQcc7zOq9l60eSlFB4iLlVXwDzNA3MpWLOPktfO1PXF1dgp+i92nNyhJbeh2dLreipB
SdHPybTOctucdL6Nmtt2RwZEmKiPNVsxxVM1RQE3jUCN8Xpp9GgchSZdAtPG72yTH+lmppCey2Cs
t1gvSHHN42z6xYPDCWG1Sfoz5bJdFXOe9EBTNKO5QvTfTOHO0h4G4MtL0TFo/VRpKQgYSTMAeu5b
YFk5cTvbOayqZhO2xvyYGOS3+Nkwjk/dRMxTRar2YaJcfU8XPflZdHWzjUscaztrCYnYRk2BCmw0
VMLTF0JiHkxWs9JhFQNonICRIuougcnNg/NARI3eXWcdSusjrjorxGyQzZyNhU1UPRKGKoNn2JJx
MxRhJrMbscy/EqKXbNcNVUezJmd99DQnI7evZw/xq6KJMz1JZCxHxzbI04EpG2oZUcQkV7mG3QxP
QiR57AdjXDy1A4zQldzaVNHpruMCKYi7L9ezQF183wVdResrTtsfGvm5u0qeo61OgB/OviSbn2M4
rOgex/QB5zd1JRC+gcSzM0n3oc6B4SGp47FZuF2VfOiGUIlvUgiC8jEiMY1TI3PL2iN8JhoFE0F8
ldBl5kwacffdyVb7N+SixPalQ42gq3XM+1hlHfaGusvviONqHzSO/TpGSFHFV0FnVvdor8f+ACyV
/GgipX6YbIRadPABtcYEAgEHnHZ6q1OsvqThtJhUQowpBIjyvT3uoevGBBJjcGn9cuzjOy3MtHlH
2mldvtSEHd1ksYnZuwDk91LIKBBcWcGZ0Blm8ziZZMUBIKwkiv1xeQUHBaT17EgQIx2tX8I+Zs4Q
+JaIJvTYCOcHCnrZPZ8dNfcSlau/pxOeHlEYzZ1isjFR9Xp+ruopui4NdeFGKhUo4UxcmZRNkNEb
dA5IWG6kKdxMpkFQA34fuymIdkqs8ZgkHZ1PS27Ue4Bo6m+Atw6ZjrEm1pgFbfVHzB6Q2ueELsKl
9WhtW96XXWMk/YGem/VTqXp7j3XMoKzeyLXvFHWQboZGjnMOgrG2VvVEvhelKjZqbC4Mq3jSn4IW
ProrehYkqwNEv+05E9O1zFtlq/Y6hyxSrggORTvrrAyaE3/5ylIQrlaN7QdGkr21fdNcIy2M7gi1
Q1XItCpKwN+1KP1CQgnpFghm+2Ot1updG/fxOs7FeIMlWH1Vmk45mKNirOqK34oUoj7wkMIbpKjX
tBAzdQD/1JYTswTvCuGWMoQ/TUiJjd0qGV+oFBVrds6AK/Op6vZwjMNry6isZ7lH5D82an9TDfhE
4xDq0MJbbTmvwFck+2saC/akNP5/8y4FK1G1zl3S9FSqCBtd1aGprcNckW+1mHhVt8o6289ZTl56
mc29zNRcoWm0R7cLIjX/izkr40lAayHg2FbbyA8y1uMtm3QUsBDs5V02EAKWKO3wUyti1P0URomi
Jb200e6iOKigDJpKcZV0ugkOmH0uPPqxZEZDIjpO6BtoZyZ18kdWg/mH2hp0RmQ6bc2WcuX0VM/E
FF9HdAC5F3oOFxaWNIrbwYm1Pxqv4SaQ9QBTUJc0+A2kNDsCrabqgJBFOQ7UMNlJUXUD0KSS6B7B
nuNY1GWqF8aa/USqGhliJkhcUmQJIuBkludkIybaXOwCh5BrP++tSlqzowDZnNEj3BZZOGeP0D1J
2pPy4aCyr3PcKWWVW8PyNfbo/nplk815cYd917ieApyRVF4VaBA8WqyF5vLg1kHLpvqWOqcd/hRz
rfKiNKSozzJdBB9WSHjdxy1iaW0qOvFsQrrfOOHUjjD1JQO2lDqD4zRsCmm84qQPzdKs+BbLpOQB
BCMXg5YuOClBhFy1Yb1IQaRZaQx7r0uPEY6NA6WVcW8Y1vxEtz1sb2JZCRLqh1q4pf8ZPlZSzHsF
afwmVEyK1Aj1QhQl7NOTtVVIHGE51PNezNww4kfZPfvjLJGJNI2wjRqRDjnxhJ34ie2ZRSuoo/yu
LTuMjsDSAWxS+C6B06dycewZ9ahPRb4PWMZuOMKYt303NvdKDFwWflNBx0Lk7doJJM4rdpcKb+4r
8g+XbeE6KVvdWkWqkW977MumZ1uyfKRxRuG35vci1NHQSZjjy0ZcdabZ3w61QN+Y1Y0WrhvDJg10
pLKQu/hoAGAq4J/v4DCr12NBStQebV2JH96MKXHZjVzegWVLae7gGIMgXcWcNermNmx0g3djKDYJ
+5u9EkTzW9Ckw0MD6IYO/GwMixETeF2Vh4HjYVsB+lc5iDxdpYKTSeVafTbZeb8gOZ+o0BsabQe9
Vt76ktAHvjuyoLwbqzFd6UYqbLZok341pHHjkBAvN4eCSN3UjXgs2rrR8zr3mk6qatfqE7pecpbe
JoIbtGabACxdEHFKjgdVdyLDhySaHlASZM0r254GXm5eR1vCbtO/LaANaZM7mojuOMrbsJTZz/ha
m5kYtwUhMm6jl3a+Wtq4hlub9kiVHhnOkWUgRbkkl3x/TFW+aeZOfbKUfqRbSEApd1z+gbQPcyg5
6R14VE4ybPj55h44xM4G5Qh6ppg7/VwkAf2hlp6uU9Ku0SD2QY3t2AAQdmwckljVD7gFaoI+EMY9
QXHSn3ViC/zUUqPftspH2Tb6WLU0IKBHclpUqEzxicdoP9nt+EKgVmyuY8ds5BUrLrkXgi/D8MWx
G/t3OC3IugKCgXGNOpEUdjbwY+oZValcT07D1kaxhwkSiZ7geiy0N1imrYQYrLB/RiibOk+rIRvQ
zQ/t3xHtC2InRvovlFAHaE0SmmqWLqmhTRQl+W3STVghFHQZONasqZq3uCece0qYyEBU6JkPENLk
6iYNZCJeuykBQjPpQyVucz2aryJFjO8y36t/NAiNeFeB7ILkctRlngMseFUrRX+YauDPdNnjONgu
2zOLbiGlpTX1bHPCYVcoyQEtGpESQW4rsh8TnPkKpzfYJ2OUNruyFYHl9yzUk5sImskYLdRlpQ4F
1YO8I8Lar/QaYqiK9TtdzXNA7RsMZ/tMsLX+CzevmDw4asDSIr5au6s46EpzR+98vO9SiXTI/9WN
c9EXjVjwC6lW+pLQxV+7b7XOjahAH9O+sDfwzpPDNIbDm5pAEm80Wb7AjzpX9VpwwNF9KCa7KPks
bWhQRBv1mEnV9jjFQCl4cR1rvsC9+UJoSy9StmmE2iBE9BNBt1wlAcEtCd14leAF6Rg7C3Dshl5u
pd99L3f9QuvqEN4FwInuC5FgJ8pr9FlV1uZUdOeIE5scPJJcc//9EF/cM8eSTao8Gtcjn5qbDK2S
xh4whqtV95X1WMwrivjfD3GugrZloLVAqGQD/5d6okxOoxItTFTrNKUHAPCaCzdRRiY7Y7T8fiT7
TBtsy0SP8G3uwB0wFtPaR6U6DDnIwHGJlqRaMsspG8DNn+ytOb7n9hUBBhfGU87E/Sa3TFUdNCKo
yMlM/DxgWZHvh85Wh887e4LioaxcFc0mdq6TmHT4FfASzbwgvj5/YovsGQ2batgKgW4nF6mGNDVh
BtC5EEcVL6courXWr76/k//k4p/l5I5MBdzkcWFipSf3+cpGSyoRkrCHxm/qtStzI/zRl1zJxVm+
Kj02mT62Vv6sfeF1K2iBvuJx011KJZ7k035YWb7hXyJpnb8RfCyFMgDqbwuq2cnFw4bs48bkYynO
7dg/d/bhwnWrZ1OIAbizKsQKXI+nT1TKQqrUNraderVct/CFT/yLRy3IJaj6/79u/GseHVIPfYz/
f64araUX+oFHLdWrLrxBynK3Pz2NRWyPp8cyZcKZ/vkqP05sZahI7yGGyrWnXUxTIvTpeBKfZj60
a+Um2Er53nR7nsBT5D78vnTTTxh5yP1Phl/euw8OECETmhRAlSTw28Xjpt7bllfsft6SpATC0iMl
PN4F62r7jpTFLVz8mJP7d3AT7z8S3pZPAkkNI41Gyhm+ptPH01J2x4Ntmq7e9l6tyJ4oXxLD9BpQ
va4Ki1aCu6+JN7V9bqmnUJLexYl1IWHubJnBnIKTh+8YgpRIODp1DZU5bgBnpuapGbdlVPm93B2n
xGxBMCp3gIT9xZn+/cT8Z6n4PAUY1JZxJcqGzYt/8kKamYNkN1LorSTOTVO/VCSTu60+3LdSeZgK
ddUP5g19XErbRoM8Vu/uRlvzWujSRT1v2zC8rsLxeOFTLWv3+afSyN6SuRnYTj7PjKadaHbi/nKD
7ldZ6XuZrbuR6LB8y2vb7D0oxK5U9E+OmkHdW1pL2i9VVy54X758IJC8TIz+fA775IEsMJUpHJFa
Q6r2ekPyseW7Qx36FMi2KZU7RGPv31/52S5gmQMfhjx5JdRmQvdRMGTDxDcolAFtH+jR9s1Adu+F
Jf9s1TsZ7OTZj0aIMH5gMIGoin0e/W+LU+j3V3T2vcIgvFmWAYNTW4CYnx8lOtop6QvNcuXJWNFr
2lQp2myOEN8Pc7YbIPsM6CvpZ3xf2liqPw8TWlLXSZ1GBplh302F/BdAHCW1vH2aZ6t8/n6wsxtn
6/juIPXhFkcfKC+r/YeFSzUa0RpJShBO+UPT94l54WK++v3ZOTH9uW2sCCfTv3KQlhIAYVO0K38B
joZ0Zl24hLP7xSV8HGL5CB8uAfIbGA+6PwDbAp+jqJsMlmf1fodQ4vubdT4BHF1mY8vuydRBvJ9M
gCrXaqkzLAJ4Ypn0r8kLNfHMK39hU3v+sjIM+STgSDUTZ9xywR8uqOxCVXSzE7iW8twl6xw9SoEK
BwdA/0pmh/f9RZ2/p2zWoa3Q2Ae+yZfn59EGSUSdU4eUrBnV1eN+JwKiOsb8PnXmlSjmC+OdPS6L
8SAwqKzT/PV0KYpjm3K6ogauXv4SpnKTjd2xgI2iF+H++ys7G4lvQ14gLsrhJsJR/Hxl0tIJLhLT
cmHF3PMry20oYOHViWb7USdfmOlnOxB2RKpmLZt42A7YQD+PJjdj06N2Zb3rvVZ/UIy/A16rQqbD
bq1y8VqIYfX99Z1Nx2VE3WKKOOx4jNP1qIeRlIYyIxKwsgTTr3rjD+nh/3XSQ5LgXMJ8Z93DD3py
XZRyJ9UpTIQc4w38a6MJqHtd2C988aQYw+ZZ6ZwUZP1klaBZXNnY8Tn4SAebQpneXFnZy9Q/f3/D
/oVHfvoy5kigs0OkW+motmmcnExFp022kqmc5SC/HPD7d35t1eMuI511TxLB30ADxliH1HMrUWwh
pdP/pEMKaCUYL8zOs/fO5rhq0o9YVl026yfL1tDWIANJI3ETVSeDBan9xs517VHTRbabCVeDIt4X
F3bvvF9Mw5NbgINxsXKjTmeentzqGjWk0Gosob7v733/2t9f83fr5cd67a53O9flL9fr9Zq/c3fu
pnN3m4173PDT//cHARvFL/fobvjPO/565Nfxa1fLf+cnb/nh8Ye//OR5ru/d3/tbfuy3jOUvP/Gn
x4/llyy/dPkH//f++f55/3tf+RX/tN/z4/d++V/4nPsLb+v5jNN0cHy2Adqamsip+18nyqSgrYrC
p3PctHlX5XkdpIfAfPx+yp0/ZU3XTN4dDMHIlk8N2+EEOLvpUA2XzDpBok0XG/sccRdpHJXz9/vB
vrooXtKFhGvpjHvybHNNDLHiUHkEwn+HUXyHvxqR8XAQqrT9fqjzaaQRim2qMhdmsoNYrvvDd1Qa
aomYw8Jy8ywF2vrc1kTftXTl1HZVdO8oEL4f73ytg4/N0zJBJiLtPPVTk7SpVcQkkH4p9GYvgzX0
kSiUV6OUiwvL6vlCzlCOYywB4KbBFvbzpcWtGepGC1wM3Ea6U2g2uLGYcp8YsRI0rRyTBWdNYo8M
59lChXNhvf136z6/oWj5lm0Gi7q2fIN9Hl8YUUGWVE5Z3C3dn//nVK3dIppypxUfZSPW+FD93Psz
rPEXkP76gKttM+xh/bnPlS+7f3/bXri2/OlKuvDWLGvS6UeDfaxR8ljemYWt+fGpzyg0E6stbbfX
WvoUUAG0S3us8yE0CKz/kBBLXvfpCzOKKUUQ1lucUR060tiC66vvp9J5TQrQxMchltfow9ytFLu3
lEYwd2Ol2JJ4PfnGVPa7BoGtV0/oXAgg/p1KovYIYrnVern+r3ug5RPA1F9qY2yC/pUTPnwC2OtB
pJMc6Cq05DzgJofSJDm8mF4zq77wzL5YFBYaMhgo6rEcxU+OEzgyJtomHI2yLvIV6Up2rvOc3Vb7
/zjOyUmikQSecIVxUBj4g3JN9CNUNJugogubha9miKOoBkRzma9P+eT9qEkZC3sF1UtdKvd1Fb4n
1qV5/sVqg7GZ7Y5CCWWZ6p9nyBClaIozSgkNwl+31YRnqGPrRkZ94WVXlrv/+Y3iwXwY6WQujiAE
7KjkrvU6Dsf4bmbiRX86acEi5p7UUBPu31p0/sBOL7wGXyzhDE3KiEUjgL85ucikh3eAhJFlRXmM
w1ukFrq8rdu7Qd0sMSp6fCjFlTwSgbjummPUHBBW9c7aAB9bvl34LF/f8P/5LCe3AX52DPqK28Bn
mcpN2N2U8s8AJoxmHDB8m8YmHh+yYB8kJMcQZZKup+nC1uiLacXO0FRR9FLe1E53BIowtdJsuB1V
Iyt01yq+r9GrfX+hX7yMpqLzhQkEjhLdaWGsR5APe4J+GV7Dv2pprPFK/MGkvCJ8578PtaDkNJYZ
lbPPP1zwhzWmDodar1LNdGnIv4h4uq9aY4+29h1M6KVF+/zxcUIAOUezh28FuPif3xcJjGUNQ4lZ
rEmburbftRReeen8+K93j2E4EBMMxjqm/Nvef7ikSSDKBIZLt7ETh2gknF7H/VFOK2oPF6qJX30L
Lyd92hdIgjiyLtPlw1iOLrV1JSKKc5QT7PuKDusOXKs0vGRdRQ61ltCvXtGJtF90jTgAxBUz31YS
4N/Jo+MR7zDFm88ZEAzrOmiq4Q+kO2c+YPPCe2QhhMj9Mjc47HQzzds1yoXs75JbgNaDAMpnFVP6
ndxkzhVTZoS0LgbxWEUNlsFRMwvqu1WRbXSN3AO+ReLmCVJt+NjGXfKDxnG3S4qx/xNYSbfDHzYm
/3mxX9oe/7MROHlfu1kMA0ZCG/+vlPl5OoYEpMgD2OLJWbWlPD5+/+T/NaY+r5N0uVWFjRl1Kosu
2efHURYIt3ubwGZkk66pVVdVmrqU/KCeoGgCE4Wu6hHIxlFPyCmN8CaVxb7Emm/helHU5P77z3O+
rTdpOAISsDBqOZZxMuGdZk6y2JICVyn0o66HuJQbeATtNpmjV3tWLux+z9cmrhuTD00tzm1Myc9X
H6aVKak9AObajIND0lp/ByCtF6b82UtMX2c5qJB5ADfSPL2meuyKPtFg4nEk8pX+aoZ8a9nTf505
J6Oony9lApE1i4RRxITXiH5ED5tkomtmyRcWwNNnxPHatvBRUdmiHGNbJ1OmzTpdFhoRYHE03rfz
exm/Mm+3EwrCbL7UgDpd2P8N5mgwn2i6yZZ6MiHYLIdN0gOpy2Z4LIEF3wfB2GvpWK9SZl1i130x
GgxotiZLI1fm+PX5Jsox7wjJr7U32vmLXXViq8Y2sZVzld6LYGouTL/TmcHFORSaZCj29FbOugdR
KGK7dvDsy2RYuH2d4oJWVDQYHc/v+xfrqyvjZLlMRGPBdJ2cK+MsFE4kN7WHi3KzCFQKIXZjbG07
XFjfD3X6Ui1XtZz0LEWntS+flc+GwRJty1B20oEfGKEUX9oTf3XjDGj1Nptvzqyne+8gkmRE7wVA
yS5TMGC2vy2QKiQeWn++v5azM81yMfQLuGcoCRQq+Z9nRG2gA6qaofZmQVy4TKouMmdHBIiNrY3c
NTepWl8pabWGvv37+7GX3/rj0kwxiUMql0nYGRpW53RoB0IG/M0K6pN2I2X2Sil/OOPRggM/48w3
+l9xgKT2+0HPNs7LBVvU8Sgb0taChvT5ghXsOJQD5trDQ7TC9rIqu2yn4A4wayIgzQhcKyHTkubn
ubEpiBq5sI59sbosM2fZwxnU6U/b/0RBd1qtcTKs8M+4GcQGTxvETTg20UpPlnOr1Sur7y/6q+n0
YczT8mUvCd4EodReRGBLb/2EYo1BBvvZ98N89Q5aXJEK3piN8L8S4oetT26JTLJAj0HgcTbyML7X
irE15mZLaWb9/VBfPkY6kggVWDRl6vSfHyOSv0yfDY0kdcxUBd/vutD9EJqWEnd+SsvQ7mtUc88U
upGPhJv/x+FPviNsOGMhUDVcqz0QARJ3aEtA6xrQex1Iw2QnJ7Rb0FBggpPwl2UkB6CLvy58iFON
zDKVadpTxHccToP/7tGH+x1ntIedwSDIMEruTCPBHtqMSETrN8iIV0mgbXr4Dn3kEOVMasD3o3/1
sCm8o5igEk3V6eTtJeNtwiCGdo+99PXQjscqnOHdyK/1fGn7/tX0/TDUvzXsw3VOU2WnBd8kno7o
3C+RyaLjNCPY73pw4e38am2nm0AJjV6Mocon00qdOlsLW4aiPbJCsvhj0I3372/cP1XW53UP3c9S
k2QbyInxdHHPO9BiFKvINrR3cBPlej9Pv/t0S2ySW7SvUQeeOnyaql0wPtTK78TBeA3btlrn89Yq
NgQSG/OqCjcGuZfa7vsPd/5UEYIssXNULyj6nK7JLQ1xnaibyiNWXFUIk8iJW1LfE+f4fzGOaVBg
UjC2/0u3+XhKGh2hCQzj5MBmZLhMCH0GMvy0K70w//PGgCviklj0gekq2sl6H0lVEwwxbnbCaDgy
kQL/OoF1yd++v6DziYOsCfGUTeIaWKPTYZzR0PEJpJjmB0B7tHtNLwgQdn4/ylePhzeB8zKBQvJZ
MmDbS3BWIuJzRTVmRMcW0nXZqKZPNMczRJH2QsXs/MXjG3rpENIFpR5wOlOVQEZ/Skys19C7Hrt+
Y5B4YJbWhdX0q3u3nIUobmomW+7TR4SRKs2I/fVGa5sH0EVfv79ry2L8+YXjMoji4looBZ31bKw0
EmSECDJ9DV9bVB6UMaM9hRYXA7Xe//l+tK+v5n9GW/77h9VKUYIY4/T/Ju3KdiPHgeQXCdB9vFJX
nS6Xb/tFcNvduu9bX78hAzutYmmLmNkB5mEwgLOSSibJzMgIWAt7xQY59QHqMtZtE7dvTrgjXprA
jBE4YjCABlTUpgZZhuKC5o8bUjdUQ7OFWH2RMQJvJRJEyQC4AGUHAV0GKtsD8x0ZHYaIzaIuMYMO
3gjeimVGHFw91nEjBHOwMD+F5mIXjUHzhj4f/RbX3gSkICr04zWdM/1pVpGLXgEDe+ryFwV1g9g7
oy75BQbOPaBalSFZJUR7bq/xVc+X/jHi5SLXfeDp3nwHN4wzNyHjNrbvh1DBBuNro79m4FXtYrDG
T2Cy6Y/DMDIyysqS40GoGegoiQqPDXhpXxwiOYjyoTRTX3/Cu80HGUBXm3GdsC5T86FG7Q8USQDk
kWYNVVwpLi3lBUjTOBnMRTnYxUyIlSCAJv6+1PwvBbMicRlrjB62OC8ebRJ3cLRTZBmgFXrLg78k
g5JOU5nZQfyYiG6F9tc7OGwBgUUdwUGBjGR2u3nu0cw6syqcwkpCwKtDnPEroFtGvF06LOtQt8Zg
T2WCa7SuiH+X3U8waym2fwRh0osEjjA3uEufNjHhWDfXFdeBOIfGB2oySEoStdo+rv2clNeVKR7B
t0Qw9baNzdf8Ld/Gjmf/+yBWACvBjhXnJx6NEB8kr5XDBuvMPULQYWOYqYth3u1kZ2a+iRjHxdqW
ubBGpb4g0fxJNeBaaaPXueNIcEpA4ErU07u8z1gvqZW3KzbGwrl5By0yrWYkJUa34dx4rlDnJCUZ
QJpraS7ozRj5jxJABmAGCJClrflkXtia9UA0o4Wtftfav4Z97LZv5ZsKUDbnDCfWNWwtE16YoyIU
A1go6s2uNW+tPX5q+450uxwvdECA/cfGrZ7PKWtPXj8nLl2k3jSZLOm9kMOmfk43gQW4qzWawcEg
Dvh/SwsaGs7gvgc2FBbcF0aczsmMygeQgUGlHyc1UIw0uqRPDK4eK9gWvozv+NPxjiIQ0K2D6sC0
y7fMz7mS8i7sUZGqhC2PbgbsyUc8uU/gdwCiunkrTd8FQzDYla3GTI66mbm3HV05uS/sUiHb9OAB
gexUZbZm4egR+fWguDwaeKxwXfcPbN2oNAMLQGe4RBCLQDA6ZLid6La/0yP4vzFkkJqGWdndZ7j9
DHbgdWBpogvzul1/x792qRgyMgljg1FfmdVb/Ikqg0+8Q/WrsgVzsLOEPJ9ZCPpVgyhtY14DUFSR
FqpWGlCMiHPg9Nx0UDV+30DJ5fY3k1Yz9sIGFSwduJJUUPEhz5iyaRxq+yRsR/P08OZZnjNYqHbf
idtj+Pwb5CPvvRUQ33GDfWjJd8bTs874tHOEXK2wMUt7abiZA6Z4mYj6UAHHlwgIhZA/FeNDkrkj
K3pWXhko++G2B3jvLEVFmZgUPcacuYKJXxlE6xkRRNDgeUe/Yx2Fq4bEuWmKV/A1EJEDY2UeQ6va
BJhh3IUbsPu9y0Q5o6eZ9wTN6wNPNGu6h8jg7U+6enTgiomXLkjTMPJA7cNALtsS2qLgRnA6fVPc
+7h22OqJA1Uxw8lVHxeW5v+/ODhCHmCRdICl0gbBU26CmMxgeLNqAj1o1BTReFTpPQCWlw7U9vhe
ZfcMlQ/igfM23Oqsm8uqGUy04SUI9JZG3yWqDAXrbkTk+dxBzR7EcjOF5phtbn8ace0YQkUJuxlU
S+gNUwsWA8xYe5qKo+8LE5UmQGmuZvtE3eoHMFiCpmYXkDvMaG28o7YVGVeYtd2FdwdADTyqMwat
mmeMQTGUGiJS09v7UdU3EM92QqYcy7qTf+1I1AsunSBk1g6wM+5EjN1LZiESzgTBfEIeMOJrTwrm
O214CbQUpn2M0RaBWyOMpZ6vmnQugRQnpusAJcGdVLqMzTYLgY/LETjqsf7UH3w8ug6hrVvjl+ZU
m+ATaqLSR2X7T/wmMYsvUBx1/yV08eIQZ+Ccjrmfy18QgytVhPwkMsC07YezBkIiVbF1UHbcdnU1
dhd2qBQ+pqU+5gHseKnkBC0IzTX1GVTtGXjDGe2htSN+rsv+r0tUagljRYJwOEyB3gHyVR50q8Dy
UOamKHQvlfqVVAVYBxmXt9X76dIqtWswkC9NHeaT0McBCyPYZMTfIwSkSrwXc/Afb/PARluhacAu
L4Ln0769vCunMNrMhgSUBY/zgq5EV7jzZ1HmIZBA85h6IC/z/v0HRPce03ICSgNoWVGBAiEyHe8m
Dg9GISCjSibtPUoeQ5Z80do6ohLFA+SMgwGTgdTXK0RfkAQwT5hAMglOcZIxfqcc+e/G7uzCDI7g
zL29dGtH0YVF6stp4tga4D6vMROJaXRTvO/vjZpALKTeVKwx3rXvtPSOelaAorwF6wZshSVEfcFU
irrebXdWEuiFN9QFUOzqqUkh4gGQ8lapoTNcW6AIu21jpfmD5tniI1EXlLQY1JkfvDZ5Vz0HVmtD
MSCxe+txdLVvhq2V4wjQCUEAPmluYtPYaIxPQe4gx0So8IWvwoHtg+AgGkjlqsfpnWFMvE7IuNXp
Eo5yvNgBWrpMh0OoApeoQHtRdI0Tb097zzFMcNRGnyAQdnGJuG1vNRwW5qjQKwGN7pU0q82kg8Bx
1JmCzvpU8/emjpgLj6iIiz05myQxrU3gU/uz7AY5Af8qAKyubkFAqbGl8/wkKUh+CP8oT7f9W3uO
XFinohGUCKU6ZbDemvlcWrr71Tm86d3rFv+Yf1dm8Pu2wZVn14U9KjAx8M8PUJ3DuKpxD40fcBOK
Emi2PJJJDNDNmiVgDgGvAHBfRQ3tMlKkYUC2B3AImj77qkEjGyXQ7xwKLh7jPnY1IY3KB8Awfy1R
MSlyYjlxIiypxwg8zDvVVezT/YkvSLEBW7mbkB1k2MBvA4opRjJZ3ehL21SATlWFCVTQwJr5GTz7
BDr2p9jt7D+AeZcMP9cCdWmKCtQy9sWkD4ralD+yQ3BqNtyRO7NUEVlfjYrHpk2BuIN8tGngFANv
d5qiyWjVjdWDT+l2KP4gh+idp4qYK4O8Lp6LNCKm0RoxFOJydmhyQA3to1Ylk9gettXmPXDyN+Mo
PgUP4x4kirv4VzwykstaDQuB8/cHUM4GJbBtRo8foAOP61dvZX4HMPKYf4HlO0vRKPuS5a+pvkMT
V1IqUosvYG1mLML6V/37G6gNWaVTOxj8vAjHaDueVVfY6+6wV7f8d7rtCKBPTkdAx+MIO4jPOpqb
mYE7nAzyom1V+/aPWcu2i/VQqTt/mVYtD7Ep1GHBZdypZzk/3TbwU9W5+uQYUsOUKZ5nGKO/TAox
JGinkJ+pwVGWwBXGBVnqXYA7zIxndOVNaLWb6Z53WXtnrfCrQWn8H8PUp844QdGgwgPXEnPa8njr
8iZ4QEFhgRwfFiRwb3s67/tbjlKflePzLK5S2GsEEQymKDd5RAQHeWYwvtn8h24Y0qhvBu3buo11
fDN+BPWtWXt7GTSJ6FWjT63IjhR83XZs9cRarCTdcgXUKwIlBDz78Hdotf3GCYJdO5m49GJCpyU6
K0+wPJyvJIv6RJ5zAgj+4WEbbSAYU8no+zgphHQ4UqR/QFh028H5tLi1oNQ9HpNusaI0c6S0BKO0
Q/ULeoi3TazeqJdrSJ2NIHqGqpkAG9GBNwFmfkr23EdE1DvpP7RFl3FPM8bUjVTLjYDFa1pTGV5S
TCWzpsqu6Cl+zt+/e4ue6k5UGcLgPyvmBNvAFHeZlYIKjzSIiHhbOxXpN+Kr/HB7EX+qOdcfCmht
zAWCF4aGiiplEkNoEq4Zj+pO20uvBqrHNbnvUIuRCe8U5isyp5mgtMtveEt4/w/lJqzt3x9AfcW+
BFAeSnS4eEO1tjyAxDGQ3CFibPDVpIwWIGaHAbeU6PnAusk1bkIt0BwinuDpQgyZEfGrT0okZJRS
pVnsnh4QCYwh4Vsdjqgu+mJm9A09VOEuvOesxMb83da3bn+69VvTwiC1cm2kg/55VoiAhgnY2nvy
+g5licdxk29YcynrYbKwNe/3RfqoS5TyKg+2oELh2SAVt2PCmwORtw069gQSZQG59+6/igffbtC8
ig8SphwYS7zyEUHgAw429AGgyv1TbVv8iDiuvKScVZPASdwQtF2tDupzjPvMylViBoMDRQSsCo46
KnPJWgyFTAMyID7ExTjVreI3QHIncJYX7SnIGB9xzSWAo9CQB1fj3Cm+XNcykdWpgqSoqSb89Kg2
5fOIT8qodq5FCtCDaCWgeQlCAHpGHwJr5YQHDc5PECwNFijRwOJPINUjNm+QitKHQ1acJ9a48coZ
sLRKH6rpBHpwKG2g0Zh/Q8TyVaxEGwpub7e3wYoVQKX+riB1J4Fsa5bnGIuEmFRFwHoF4ksZbzF1
c9vMSlgYPOrhM1R7xlBTV5Ey8oQI4gZYQlQynbLTINkbGxh0z/JTWc3SpHJZPoVQfmUYXjm4AZyb
uZKQWsCUQu28pgu8FqoMlRnyW1+3W+MeqqBCdCzjj7ox4/h828+Vp8uFOeopJvtwH5ok8HPELgcV
NlfYUVmhvmgJCNPbxlaif6YaBO4MkQnEEeWbLxugZ57bl1O57dLYTBIWvGflBnlhgXJHSxKlCMCw
alaFgGGc2KyjBzk95vXA2Mhr67Z0hdrIQY8zIY5gSOXPNcQUM7+wp3IvQKcOOo2MRMjyior5Qq3G
AeNUaC+DiPaUBjF4nyHpdC4m48xnjcjwbWWLYYPNSG+osc8n6GWSGtNWxlwdzHXGOUu3VfjNbBCs
LR8qy0iBMrIuULeXJroShDKjOKGRnd9DsqSH7AS0lsbHLmNceNbuWXMr5B9L1NoNXiBgvAeWRtdz
0z+T0+x/QQfc1GzlQX707wtX9lH1ux3oa9ljaZRaQU+EaBcOFqTCaAOBlYi/1zrw4Ftj8BB0jOfh
2qb6awsFxsul1KHNAN1x2GqGx7Df6aw++dqDH3l9vuIABMsb9CwTWB2g5BMjr0+nXDd5Oz1C3hgX
VQWvJRz8kCcihoUHTMlofqyF4dKueOnYCHpzFIRhN/QrjE9A/CKxeO4/GfnnqKQfZn2eGAUkTQA0
8Cs3LnAJT/KdpLMmyNcCAhOxMzwc4HAM5lz64hlZV/syfNH4P3mygfrFlMcE2oUTGuL8r9vRtxrz
S2tUFhQDsN7HIaxhqEP90CFRsVUhpSEAKetNM0GzZA+IzvtG8BVTgWL4QRuacYtZodrmIT1vDkkH
5YMoVa2+anS7iYvv2z9xrVMKsDwm8TDpgVlhmtUszKVsTNURQRWLdte8tnh8t4FoRZHh9OUXOF5J
2bXQOMDoF98dwdQjE+gVOHX7Pun3SVBBFFTeoWsE0UHPKiCvdPsHrq7h8gdS0TdUOXiWDPxA9Tg4
0X3v+htMtrpQtPI28mO6zXYBNraLiabbhte289IudR/tA00svQg9gTx+bWRQ8m5u//21SFz+/dn+
4lI9qw/Gsox0AU1LIgEz2HSWFuwgmeN1EFhidE3X9vDSGhX30GrlIhGzQuDR+BihoCBKL4rxctuj
tdNxaYOKdrXVp74ssGIcVKxjECY5UmxBBu22lbXyA4YNMKiP8TJM39IvZx+SNZDRhiuT+NL7UIMt
t5XQQMRrCzoCtd7JgBOUrKLHmm9Lo9TXqg2p1D0FUdh3z0n8pCR4LR9V1qtkNcUjtSvQM5fBaky3
R2VgWcJxEnBtsrDxJusEcW/Nxteyi6Nn66j59UR+YLUt14IDk8UaGmIYm7sakg21tktFHSsK6Rao
SKADV3cvU6YyeiprEb80Q+1kPdU9Pi4RH9CCmnILe5p002SW2kh4iAXJEuNAXo+UhV/UFoaiV93z
PwE5NtDtxhAbBsXwmDikUgQ1UR6M5FJwypOcQK6OcfNgrSkVMGLgST50q4CI4M9h+x63bjUwCHPW
7m7L9aT2NHRyIEgeI1jCIXnodBGE0dBI16qnKuhsIIkYn2+tdmos7VH7GwCBRvcS2JMeLXmXONqb
BClgEPlO5rhFf9GBLt7tvT4vElUkA0sgPw8s6JglpU9rNMaUsPZgUU2432PU/8oSmWFi7TsBJj9P
+OGZDojMZRqWQkj49WDlN+X0vo/vEu2J51kZa+1DLW3MG2OR6iVcsusugw1NNIc95n0fODO01S3U
SKYzeB13qZO4w7vw7TE+2apz4A3gQTwNsBXtXKcnvh6nuH8oU+14HRiz8rqAYpPHKHT8EExdfihA
YcGgAjuYcMCA6qWHo6I1ozr0jak9qi6UBb64k4cdbfp3YDcewbBtAaju8lvojk0jkd8AA97pX/xX
8KI7IeOLrgw/zD8GrCcAFvDz7Oblj2lCzVenIG8AX1CcHK+NLYRCBKKBcBoDpRHxbdmqD9JvYeuD
9NmNXPWZlequF/7yJ8yBvfjimOoaq1DJGlT9d1CgEoGuYz1trk8kmJhJV4AGhnou/W3TWhZKPp+9
LL7b6o8hdyREJav7c3sLXsfupRkqdmP02wO+hJnEIHX3i++3HuQ2RKiw8A3jxrXSX5tt4YWDYhm6
4vSQXzzFwxR4sOUPkZu035Os7hvxE/V5U+0hrKz2JsDtORThfzdqaIHs7WgotTVVQJlHusMl94Mf
P932f+UQufxRVNaTa2yXji8bULpBjDuubQ4o73E7hpakvk3lRufvpJZhdA6Pq+0ECjIgZ0EEdTWx
x1cGBGtElJlSnT/HqfoIvSvGYl8fxnBrYYJySwpiboDSYAOGacmuoEAsuHxscYW/HbldkP1bJiKk
hAtzVJqtW6PhAkiMmpDpJj2m96D8SibQbd/+WqvRuvCKitZehcRA62HhIN648Wsnj9A6kebhPQyw
bG/bWt3jYMJAlhEx7EQjl/y+C6KuQGAIaCQqJZh/oCag2beNrIYfqFlAeQQyUiDmqIVTsypphhQe
VcKfACgiVOpwsQ49k1OgzAvRZ5WI4ua20bXwM4B2xEQqKv7QpbjMXto0qKWu4GMVKQZuK+ku6SvG
ybSWvZYmxEsTXAmilDKEW1wYmRzmmCJU7lRoeTzfdmUtIJZ2qLMgLGOsagE7GXRs9fqEh/UEyH2Q
2w3HiAeWqXlVFzm/hCZ9XMswFYsZFJVJUUEHDJq1zSEJv257JbK+0BybC1tVFqtjyjdYvk07kkYk
+rHZyjYEjU+Y2TRTKyGxKdiTu9NPwcNzZD770LS4/SPWMshyaakMArhF3/LNHJltBgVSu59yB7px
RBH2nG9x3Pdtc2vbbWmO2gglODZGKI/jvNPEJ06cUNLDNGUJqTpGDlkNzRneAVQiNgFNhC2guiFx
bduYculMErRxoIL8ObGiZXX1FlaoTGUYYZJi4HQW53V7vdtwnAJ1sP1Qp3ah3/utc3v1VmBmIE5d
2KMqoVlZFprXwatZG/iP5pP0TbL4s/SqQBS4I4Vvci+AQGzEu9JpMB/mP97+AaufDwIYsyAHOEzo
G2InKdwQjPCXizqINIVmKJtqzSgirm6LhREqJP1RDcDHBSMeoHq8+BpCrOe2GytQHKzjzBmE6gNe
yjRQeorBCjJ4WMeMO5X5fea/V76rDV+h/F11JzXaqcXR59yYf7pteHX9FnZn1xc73gNbRBzMO76e
fEuoA6JouBGlD7etzFFAXzyW3lF5hau6tJs8WCkzKNz/lseDiMIaGnt+kRGMRtu5+q95Ti7Xk/pk
Q16UBqpTiIt6Z0TvYXf063eFdVav7OkZ8QsqDOCacWOmjoEOVQBQd8NKAQXXSJOcBK2iWD91Qsg4
BVZKODCxMEV9KEghir2W4Sk0AFD5KHRk2oTHyeWO8n1VkXQLwo+98S4wQDkr6WQmfJ4Fj3Q0WX5A
EovwKGqulfweOnBNcdShdKNW1tQGRIbMcO/bbc4oPaxE44U5yslG6hOtj2GuEA8p9yBEG4FjhOLK
FPkPh/U/LlGxOKhFr5c8bFTKQ1+DcxV8Q8cW/NJZZnqhLXR/Gtmp9D2vn6tur2RQSj3VvtUisQWM
1V17UsJfHUsL/m4ojVC/Rah5hZv6GP5a/p10avFl80/ZfAgP3aHZBA+tk3LE20Cx5k4lu+C5ZukH
rVwuLn4AtU0yj0MnP8YPGDzHG5wCOrfGe2fcFYFm3k4BTF+pg7Yq+TAJFZiSfKuMNryCKVP5O3B+
x4evyIlec8EKt/49RGoPkLp9KtxPFuqF5Sx1NupQw9RKA1++TS2ofMuz6j3kbf0PKXq57SzLEnUq
Jlo+NpkKX8H603n7MtmNyUM9Pnoh6+CYdwSVWZcfkEangrVSkqMKlirxUMkfTcy4UK9gTTA0KANM
BrYHqAnRo3W1XIieLCeNOQ4nxTthxmVInFJypmw/Dhack/zAnGSFcSBeCRfgZYehcmwKENtjSph+
LAR+XRfJgHaM0UhWhfw2DOAjhEapQcTeTnRwD8Wmb6ibtNj73ZEL9rOEq7JXpbteeVP7M1BoRBx9
5Ck39qwo7+ypJj2/jyenzy1twstHgvrkNtK9feuNJNQHu6sVs8kgRTu8dEGBuatPsXWTVDW1dCRF
vB+rk9bwzhCYBh5MvkjAovyvIwdKa8ClgLdHnomJL89jFGQA7ZwU3AOQAYGQzY1jHJsGb5dKZd02
tZLbL0xRyTbv5QmawrOp8BCqVh2A0S6CJIel+5ZaMPxaNYZpRfRX8A+mBi/98qe+TVIJxhLwvA/p
5PCcShrhjesPeXsXFY1z27mVk3k29I89KrG19QjqMQH2Yu6FxxCLJD75tepMLF1All9UVhPANVPU
6uyX4pG0Th1d/MoVV5oCt9D0rQ7929uOrRiEAKEGqlOIvUE/hQoQTgx0Dyps0FsHA61fbMPpY2yO
XFaeQsH+9yPlKEKImKhDARa1cvr4TzMNtHA+9IpFxTPH4nlEezlQnT5jRMfKuX9hhwrFQpACuQaD
oplBxTA+JmAo7xgpeSVRXpigAlCaJKhvl1i3xpNNUepNVWZc0VadAMMoCoxIV0ABXIa4OEmqnwVY
LDloX5tssroieMgixp1h1Y+FlTk+FjeyTtA5NeRhBdx6RALyNc83tyOM5Qd1eEVcYIhAHkFOMP1d
lDbUji0BZdL/lxF6klpWoNeNDQIEAAjmG2Xb6zIyL6M7zVgrmrNHT4Hrk3N4wrfKKehEC/N71m0/
1orLGDH856v/sFAsvkdVxWUD8YcWI/XTMVQPyhibfQ7OulGyijA7QLedZEGPxzgPHjvNLoXMHALB
CrqMKD3vev1jE7P6BPMnom4FFz+KShIZIEONwWF10/ZZzx/L8c7390m9hzy7ENtdywAZriTbC3Pz
d1isQeTxXRaJc0yGvduFBmjRXxPR9WJG55X1Pak93HaGXhfGvIfj6L6tyn2aPd3+nCwL1LGRl76h
Dzws9PKbl7liIzDifq3werFWVJaAGPuEIRisVaLwT3oURQTwBrAsG+P90HG2EevOEOakqR8Mn6Xt
xTROJY/AnzAy0HvYEPxT6lUkwCZvT+l0X6u7ITLAxrLPOJHh8mowouqFox89h6uuQ13pUNjhgs5M
kbG8zA7lCFAfUxtAHfmpPvDN79vfcC0aJXCaK6gzA/8kUyusD3JdDAbstUb3J63ypwG1sFbILF5i
Lqi4stGWtqgF7RtwHpRxiBHcA0DYlQ+8XPEJAYDHZ/Gh+soZdagV0BImmReuUalZ9+QkEjKY6774
u/BFe4zvxt+lQYq9Bkly21K2L8qZOZgwIwzpbLKwSvMQF5qYQK0AVvE6tfs/gM4rR3kLVo+AQL7g
//XxaFZ6XShyPhtgC41OKwPl+ZSZcfSgs0gL1w65pU/zh12krECJMCgTwU4qGVs1kfdBH5r9yCoQ
scxQibgVgkpKm9mMwpt6v4tQXWNV7VcmVS6iQpmT2sKXUR+1sZ2NcCC+093qLXrKDoIFQYQ3+RHS
byEjDa+eecvFo/Iw2Gz4Lp4/Up29+J8aUT8a8I5xNsSqTMBGud/FXnwC+NE4J4xbHGs9qfyMvJlU
YQXLkvTV6y+iVJOSf74dgkz3qAQCSSqB4+fYUI8Sar7Q5Gr24U7JrLaHS/nbtBvuY0spiOjqrOc2
I6EoVELBqa0GQwnb6IsDMSWcZDTiiYpBe99+5wEr0Bh3pBX4DVQJwTM4U+D+kFNdRo83pqFRNAJm
bYsQb/tTmuziyIbMLcb/rTB6HMtj5m3a1i1HiyvvothlLPc1nc38AwDiBoYbjWn6RTMNk28kmYyR
tb4icQcUJkRPRx7CUgQcWREGgAPVnjw7LWyG5R9NiMvMdmma2jm57ushAAOg51T3gPw1VQoGoU3c
b8P4yBmnND9U5VsuuZX2YiikE0PCQS2M/y0InyreKArhh/hszLwtPm9LjR32R730NlMXm1rxhCqJ
yL2leWUZRURqUB021ccQ8GbTnHzQGsvFRhIDNCi3nYyBQJQv6kM9xWjUfOigJ+Ua2RxGRxChMmIX
6VYpdzmX2WW/zTjXi7ZqNpEGAE/dVUe36h7j4ehJJ8XPiB/5Vpp9++HeT0HjiFtFClzcdJ9Ep0y0
VNEB4LAADUB2itJtNDp8g/tq9pIC/e1tIm2jGy95cZYaVASyfTKek5FoQmzp1UYrH/XGSWOJFN1B
UXeRf1bzAwcCK+3VQMN/OsTVPpcSDNNstfwhjd2s/vT6J/RNMuNR6za5SrTRjaVThv3DdyCICr9q
GdC9Uz85nSbaISjZ0ze+fs+10ERLhOBSFKvHQDdl4TmLHrn8Uxpry8BwOi4sjepjuUDwVsq7GjLX
4RdUlkzZf+fHuzQ6cZBdbNFIETvg9HUH4QfdmmevBF+xMzV/Gig1GAfeO6GM1dXPevyrr3oSlIcO
AgZNtgdhd2YMZgwJPtmu+XrLteWhgRK0Ip4SqSd8DhHP+A1oIScN7dRg9Z1WumvgOgNqE9NrUCYD
f9fl3kwV36uUoJ3BOKaw1baV04A2JSTJocYYLuHvpaP2XNmIsEdM57EEsNfMY4ZUkEENBAg3AF+X
5stEydtKhPnokFii2ZuxmZ0q8B6S10f1ABWc3RcaR6+1zRoNWJlPRNdhYZnamGo+qlqFQ+0HHuTZ
4q4k06tfEogj8+aDZmvHwq4P4ybYalAPjVxuILzlW6yTYM62VH64+BnU+gddDXXmHj9DnKlIYNqz
VBfJuAcPw3NGcMJZ2iEmb8b37cx0fYW9dJ865roi1kdeQ79s8K0g/ShEuy4K0kos/+bff8s/6qTj
Y+iSaQr6VylJ72RT2gdODD9Lq3Mb29vXm9ZklZRWGlmXvlEnXBqAWb7RsabpS0mCbeaUMggdUH+0
PpvjXeIqZs+4NrO8pG7NiVSBpnwOY83YSYrrDXcSSx917RRdRApGCy+3SgB6aTWuYCNS/V+8spn4
bFtENan7T3ScLCMZPpteJCA1jwk0JcxRgOxD2J3jmPXC/GHa+78/Kpp2lz/FMBKxMOaWPC6DZyMg
kpNtIyu+86xfsTtY0wNONYI2C6kdnXRm7zRmb+2UiDz+yyCGPhKkTcGVPBMZQ0Dr8nf0XDAmvOjh
GjVWjohhwxLJtdaOTOj+1feFoR/aXQD3kcLp2rKRTEmhQscDhTfQ8akZKThbEp3b3lx/YcoKtSfF
ToJwWw0rVUh0DPbgfgYlbjfbeI/5VjKzgeRoXrHofVm+UTs0w1SC5pcRhM/ycxM9FYrTC+Ztz+Y/
cREvlGPUhkTFkqv5Fo5xEc9vk7hMX0VOUiN7yMf8qLVR8odro4FRx7xKcT9WMSoKtkjwodIPvTgC
TKaboOgm+S4PsjseUxfVXpTebjt3/WSm7FAPvUkWoYsBjLdp4F5nCYOjuv5OfOcM0z/oj9lDsVeO
8VYxaxYS8vpZNlsGAxOwlpBZg3jRZfz72mT0BvQBzWSLXbfVePKKyQRbcuttZOOWxuLUZRqkPmTr
l21YtTCoHptDiMqwa5jKWfvoQQAd7PQ7ZjniqjBAeUglVk4Zs14LYLCEsiVI8DqwuZAKNzUnM2sW
W8B14/7S2k9xa/HMbbMk70Ye1gZLOOlu95UnpAbDpjm/zyZXPdW4GAVm84loGjesc2t1I+ItMKt6
z5PjVDYbhTzPxCntAawCpLXb9HMVS1HJfwlXCfzPGJyDXgjdRFAbXSsMLCsuW+2f1uVN1eYO5a74
5d1rNsTLprv03neanpED1mMHtB1oXcxXPfrQwIxV66s67KKx9CWfAax3PCv5JT5hntAsT+0vhp9X
79z5Yy7sUdtS4UToEwc5iGJFIFmahgB/aoZubfFWD8IcvP4YK3uNP6AsUpdZrfUSNeXgof7hQ98J
dWonc7gOvHZQn4KgwGkE2RK3jUCz9AcSFh/FjjuwqPbna+tVqsWYKPgwITiO+evLlFAlRa3n0pyM
koMs/NFZIibrTi4MUCkAyLI+9Rvk8mZQgfLOSSlHZsTrD1kLeGpbGMC7oJVfJSQaZZSgA+INaHL3
wcYvIJwpKURUPSiFlKe+6LexLhGhrx51pUOpjwtZD4zra/78TRY/l0ogXQzKal6cTzd1q370nxPJ
VSd4LDYPkGHe6F+pM/VWtJN2gymo1mCO1uO/RsBc/gRa/l3i5KFKFKwYqGxL/oNrz3oIiadXCK0x
InD14888g3OVA4856uNHnVKGUY38NaHXlU3F3TDwLmNbrZ6qGDsSdGhkzBQhlwE2ZBqep3NGBk+T
AqK6u/bOUfYS6GTeG+I/KTtoEAAj6VSM2xHLLvVei7wqlsIGdo1Q3MrFdECX2vQh1RuwqLbWV/Gv
h1Qe7qJRgVIpLOnGaxi+yKF9ewnnHUJvUaBcAHkBeACXVur2rNVF4Pd+iZD0FbdG0cO7h7phn7lC
ltylLLjHmjdLa1QaTNViCuoE1kbjtfWdvGFhnlgGqIBQtVAZhNmAqj/KwjekQ28v1xy0V8s1s5fj
9QOgjkbtYEEcJUntqt7stF+1YuWNW4cOplkMn3VCrXry15JOvbDyAdy/WgxLocR30M4LUHGOo2Pq
f/te7PiiBHBp0lhZZ7z2YQa6oqx54TtMMyh6fuclNSPirxG7SBxgcJlF42dBOBqxO/pyKXUZfk/8
B1QkhtUAVFSDD/UOICUURBqe8Ypd22JghMQ8ISi/gaCh0occSrIelHVv+h6IJrRDIaWYrrHz2rr9
RekNIEClDDqzsIBbK95V8+9YXLOUIhmlMix1kpa/QgOnh/6NiQpQutyhFKuxmNvp+PmxBmwp0PUa
JgnpSx1E2aSMlxvobuvTRpK8c17LRGi7owwOLGli3eLoRZzNQU9nnicEeAb/dekcRkErlLoNnQS1
gO6nrUi9AyiY4P1bijloEc+8VuA+gf4KD1z3paEua7wc2rYcBC4/wxzTVoHmQD/o6fa3ul49WJmf
T7PSDSTSqd0NPgspHMLAh76X8NUUmesV49PAYcYbWzLDBJHu3jZI34Jnt0DsMw+28hAipmkdpjYb
O06IfVPLn7KiwRimhpOZtXhXjzbA3wA6BJUyRpPQlaAHdBNxqNKcw2V+/5aSWY7kgbhfr6Ztnhmb
6upVPwPtALqfyXIRarB1+Z0CcEh7SmaAoM+trKPjuO6hxpSLaTHS18/KLBMlbYiKvF4Sh3gMvQBV
GVCPQSGhwr8RrvcopVsSnJz/RRmO7N/erKNhH08O2Q6z4+79l0wOMrR8FLuwFfuL3MugEZRxZX51
7Udzc/7+3rM629cb5XJdqGNW1IPYr3ysC6d1kRlCc8DN0Ju1RT9+0JReYHShrgN5NgfVCCR4KDJK
1L11EAAG7QWsTtQOO736H9K+ZDluHNj2ixjBAQTJLYeqUmkeLMneMCS7zQmcZ379PfB9r81CMQqh
vr3oRVeHkgkkEokczil2am0d7bEGQVu3A/W8ZNvPzRgcKRivw0ML6XVDF8RVvV6AGSZOECb3wOtU
MYQwj9eVrkiSHPz2O9/0v2oJXoCFitWhIBR7CIdcI3zvlzzI2vEAeNuDAeAAaoInmsayEaoz9TCP
YANNFnQYcOXogzg16iUirWFPNfpjy8WjPa7AjLq2DAdhS4qDbaM60FosW4SR0jlY4dhNaHdqb8wG
1VCQsSmJ5NzwY3GyghhSBGE3OHMxYAGoKiEcqzMgfxjFiHpa3x9MRXHhCiUhzIYeUAHXKvfWeIwI
LqBfot5gDfRYwuE1jtVdS7U7lVlftzlcbwDk5rOdcDSCJiQ0gbrYgEE9tTPXNBq/V2+yr3Jmwsuc
CBHjyaqZZ1aDZHdKsGYa+kP7lnkEcw4YPtuz8Hc8Nc+Xr4SzDnHItC28aDgzLmdqFdYP6bUxm/sp
8Uw9eYxHfUfAJjE16k9Nix6nbEApUn3TNLxFo9pPiIxc9cx1IMPNWVBgJYAZOTPDvkcr9hBjZm9U
h9rtRuunU1jmR230GtBwUbVndTF/u6zzhsngYAE2UMcUK7f90wM2jaTvUlomXpPqAAc1y+wAUPck
iEYc6suidDHJBkYnHoZBGlAk0OjBv2UVj8UpcqdDq4GzJ9otWuTGhRoUy2vIhkObvfZs8tPoZrCU
65jxpQYDxss87Wme7qpMRcXyrgn/sawrc7ySfNjG0QRxLubVULk3z2eDlmYes5qAunQpNJvz3KSI
opyiNUo30mh+m81lQj1KmwxQIgrtu0NZ6uZDzHQlUJGoDA95YkfxscHNMLuI/QzfzGr9cUSr/+A3
w1ypO02ZlGtbTQriaRnrFPCGj8Amq/PaeO+txIl2KanT3r+s2rlJw4HywB4TV+B8xqk9XfPGBKLM
XKDxPm0OSFT7GkYcAD5eeMOyszCGW/eV6wCFXAbUs2FXkPtn2gJzD6BSOpW71PGfiRw4bhwhI8N7
CkXtyJIRy5+BzMOm+N1gAOUVLHMIh0/l0HZyzBzTvt4AkJqoitGw+ejY30gTZEvQ8I7cJKjDI1Lz
oG5VmDfZz43qxcNHVV2TMrBJMPUgY5Ys+4ZBIS7n7C04VECeEFadZkONREyVeRnQNYiD1JMMDPbP
c0K4Tk5E8E9YHaZ+qsHu1EJE9TMlHik8tFoOx/l9/Jy+Mwl6yYZj4qV72I8OhgLcS6eykESbalZC
lo1Zx7m/Gdv7TieASvHbTCJqy27+4LEA6xPuwBRe4REwYqPEwYW/RNWhCxc/yswru5Txr50Fhfjz
iJmIg+eagTtZiCtYqA+TogLVoVpy46au7cWvxrDy1GVQD1oSyUBaN+WBZha3Jth0zy7/rFkGraU1
iLRidtS771Gi7yLEhuTrywdIDKCWAhQDF4kYLyXgfdZBfgO95voON9bPLqz3kWK/XHYrW+ogkEGc
64A9D+jLpwYBP7jECJ1Tj6U/NPPXMOyo8auK3/+LFDABEsQCxhnWV5KoWtwneupF6lW3/FpgfNH0
kAy/LovZMDnkPzhgpIE3LoKaU2VS1iG4DZ3ESxFJ75XEzI95TcAa6yRpKemK2/JXBkgNkQ2AcZ/f
gcj51WgHysAoHY/q65RbzoCm+lR7nGa1QLVHqQuQmSi6+tmiIrUrurn/xpJoucnHVLUemolVOXw3
Xsp7JOXV2rXUNvzVhs30ssQR+2lZrXmw7KLFFO1gW99JWmofX18vcPAB5VrHNI0lDurVPe6pUQ3R
j0RmP4wx++iUByd0/MtitmxsLUa4QQo9zDAsDzEsLnfzdIg61cOAp7+Er/9BEOBdTaohp31GVeqQ
GkMiBPF+n1sqmtgmQt40pPOfkLQxfi40RmBwWeKGxaHAj1wK/I9NTfG9Uam5NttVwjyLZleKM/lk
SXdhl+wvi+FvP+GKgBi0sKIlUSfweKeGbTSYd+y6mHkhaQwXCDOIa/Xj7HAIis7xgczi9/3v/yLT
Ug1w+uE5Kt77XdiEc2RBppPMQTLAbK8q7bEp8WjMHzJVElJuXEwUmPnwqjaewRgyPNUwhbHT0siY
Z9j0WkWQmA+WT/vfSVe7AMLeXdZta9uQWUF0jjFn8KILFlmH9pjrZs7ACG8fVUzJabYZ6K3ERWzY
PeWvDyA8IXN0hvHUm2OmOErBPLWke55ESHO0aeVIEhej5LbYWD7OQE7RjoeZuDMDaZ3UgEOZUtRw
siEo1EG5hRP5nIq2w0yqCsSSaKwl+ZEN9UD0riMthkkjVPGERVRCG9A2xAZL32jcpEjn5yo4eez8
EI65JGchEyWELfZipEgdIPGbla+VHaODqfBo+R5/FSEPMeiJSsI5S1S1M40CckoQC2HaN7C65NAv
5Otegw+dIMOHXAXeh0LMooJYhzRayFcO1GVacxeWFSZeZQUwHjgKXgNtkg56WWzeyywC/xsDyObS
vkX3XPo20gYP/OcvHyM0HnDmW9QbeBfC6aGtwiqLadlnHo1HnNR8hzqym4Zfzsfzlw98H+/a4nQJ
gqGpZmvHCo2Qb2HlzYIO56RVj33xy2wzN0nmr2/OyanltrgKxxOCliOH4tQajfMChk2DuZW5zH6D
lrEfl9dvY4MgCu4BuPt4+IittMlQJvAfEGXWyhUmJu5nTdZiIBMhaDOb8RBVIUQ0mD96WqImRVox
ip4uK7JxPk8UEQw6Br2ttjiQYo+gNYTvIahgPBmK7K204eYgB8VqMKCgEHRGMtFY6lLMFQPpJHke
BssdHHS263FQz9mtodiyPM7WvbuSJ9JLzLYRsygscQdW7eS2TVx65RBZmLKvv4ehvYuSCDSE2e7y
am5KBcAJTzzjYSO+OUcWmW2U1OC/KtkRdaGK/aNrk1uRh9zQvN6WiNt6gPJ+h3/lcRtaWbw+Flar
1JAXDTr6MGYwbZquRlQvmp9H8x5Ytq45B46ML+esWglveyJXcB9Eq8AEEUOuFi57I96R+nE2Xkay
76DtXO7LdvaWpNj17RWVpRs2LWmls3AuaKjkfZRDNqpKsBzKxyaUh5lhGNUc3cXMJfNJmxHHSp5w
Qsjk4OIvua76TaTlbt3GOwpog8uWs3kOV1K4Za12cqnSqAdzG0Pp3gkms/sxtr0Li03dSs5vuykM
GVYVGDH8hhFUYh2LBoDAMYxXKeBl6xu3qq2fBc/1JeFLeih7F6BKBVpTDfVKNfdx+hFS6g3R+1BK
/M+GKXHqdVQYkGy1UGMQnrGqXaIlNBzB6tA4xlOxaCqvnpjXE8cBrxyw5PUlCOWyUMctUuRgMO7D
3k37dAxaI7Elm33eFkg43zgeNah/c2QJ4cYKx7DLUIkA28jVcmNcG37tOXegXw2SqxZQsOi5xpyA
Wbn20yKJlER/j/LkiWQhUgod2oy13mVenFSHMk1uKGGHy0YmmrIoQgiSWkOfpzREWOHQfl8aI8Zm
CpdZLLgsRjyhohjBK9VD1hANPTwAeVFcVMOsYnDrzCfD85gy/7IsmUr899W5QVZXnweKVdM74tPy
W04zF4ztl4WcTxkIeyP4nLQdASiB1LOXvTo35HHynV14ZdyO3zuQ87Lj8DS7MnPgdr8OAcVFFM5o
qGqJ5bTYqwjoRpgJa9rbebytaeo21C+0vWPsLiu5LdDiD1W8ws9CW62nyWQyhITL+wgI4uwme1iO
6KJ8uyzm7MD/UQzROvKyOF9oKzvdsSqds5EQyLEAFJMfw+me2Slafd/oeOjVXUKAB4ZsdeQC9VPi
ZDeNBQxv6IdFZhO9qaeii2nJ0iqF6Lg9Fn3sqU7qxuleouCm+a+kCMYypFZmxlxKCyK05dl0l11y
rN6KKoio11zPV/Vz+k3hEPna1WXRMv0EmxlIMStUxWFw7H1q7Zu8dXUZx8Cmm1ppJ1xUdZEs5mJC
xpRHXgEu10lWL5FJEG6EaKyqRFEgAdvohgoawU3JQ+G8U5SfZ4Rn4C2yANsuVizy0NGXghebVW/c
J0/MN3dohj7Q113pOd5wS9+THVguXHvX3nxDN+9B8gFnLSn/ewj+foBgI5OZ2CWN8AGTfxv6zs/k
urkCdBm9Su8MV/ExdXIsg8vGsXm+VzoLxlEiEKBljjpuYacvqZNyXkDU2oFBDkAqY0axk81PGM3/
wDS2xC6l6gpGY+jJ1NEasjF6ObhW5Dv3aJTeJ4/Fm3lroS1kzws0Abh3JdfDprdBhxGAjzl8E3DW
T498nY1tavOdTszoMbfR1ue8jG0dJGl1M7QWBm3Ux2b6XDpkJ9KAKDKAJb6RohtHpkVHjgfzyMjJ
ncoflXzUGw2a56mWpTvVmtUDGRTzl8Oq7AYgctq3y9u85QNgV8jrIKsEZ85/X12IqNRrXTxAYcxq
aRmGvYv7BR3ql4Vsubi1EMF8IXtKKgIhsfEzsXasPIBJze2bl7Z/vSxpc/1W6ghWO031HA09UHCq
CUh7I0CR08XjVPJG9/2yJNnCCTaKcIiyJoekzvmIooOVPVtSnGwePZ5ZAxoheasQ774UrJFQvA8V
fuxry19uCOYU8xvlH/M4vvTXMnpk/rfOZdmoAKt4jp51Muh6XWO+DF00RfhhoYvWqrwEY581kM2d
D0PZ1dHnf1nAfwUS3nqwsjyb9VW6YOLc00sjoJPqThTD3SB+vixm+0ijMPn/FBOx/AAVoWtzzeUc
m8F7aVNf/4UxoWEPgvHO1VJflo3btsG/AvVTxarS1Bq94DaY7WgREOIX7NmQZTC3rj1rpZbgKcxC
L/Me2RBkr97zdD9Ukpy27O/z31fbYyV0maJczbxw8tIucsdUFl5tWhwP69DqgM4dEdllSFsG1EcN
gY/13HSzl06vjUo4mW6kXCXzmzokElvY9EOEd93xmb9zsjkQ94YEiOaeo90kmA0t0l0RYRS211w0
jl+2u831W8kSrEC3mWKaDdYvxuCpQh9zQ+LqzrpHeVCArqd/tREsoLDngjQTJNTUn9Nj1TyX0VOD
6Y5636c3uYb+oKMW7UYFHeLUA8DsZQW3D5Zp8sIAmhjPInMk/6kG7Er03cUaEhy5NczfSKI0jtuk
dolufHTkDMZUPzGL5vdI62alh1ajGImXhXB61Uh28jZ9Mjq50ViJQieqtYLN6qh9tKGBLxqeU4yt
j8dORu4uE8EP/+pYGLkz16DXQSiYWndZXwBTKr0rGhlR2+bZWGki3GO4XAY7WSCmHVh3bVpAdg4V
7ZhOHCvTTI+2wwCEnEbXpC5lUxub4RfqPP8uo3C1jaA3nTGMmHlPwIEx7/Ug/A7Eh+KgXhuPwJkK
9Cc4z4PsBbt5OFdShctu7PrEHCquMnq4VH3XZM9lvC/R/PRlplh+cP5K+tP0ttrDNG0HO2ogKQZe
UEMAjadLDr/ESkRWS8soLaspIYERvKmqHVrKASwiKQVuepiVGoKHcSatorGDbRq0Vwv4ItPz5QO+
uSGg6EBwiD5eUwwNizQtJhOM6l7CIlc1vRzNfuxWCR/S6XBZ0p9RATH4wPMM72z4MxVNMKenKmNa
ygA+iyvTnt3QuB6G3yzEgPud0iDrCNwv42Dl3+fwtjIfNJk5nEMuwR5QakAnJ/jpwLguWF5BsnhJ
SjQwjY/OjuzLp+UA/kywkQc3GMs03cq9ATsu0LolddWtBUaoj2FbVO0QfAuHPKRKkSoorXm4Cj+a
WNnR6UdcAYTUfDEwxXR5jbc8CgYNALQEynoCrKXTJS5L5DdAh4cwCPn+abnO08/JsF2z9OLiesj8
VoaEtykQgHscNx7d4GLNUKkQolRIj3qZXV7P7ffWRhp0uottzAeG0cuSo/CKpprLWm4dPAQNNp9h
ttCpIWylhXyNVWhAQMqI7arZlT5cz4MscNkUQjE6yt9LlPxJF6z8B0Aae1ThkWtrgJzUhhjdjNV9
G1HJjp01gvILHkiCGLABW5yGYZDTLWtGPaMZIOm9PGG3QH9ewFYfN+0dqklBDpz4uI4f0Mb5NKeA
r2Ifl1dyy7ugbdDGGxiNBro4BQNK14LWDn97YHZXmW6G8tdlAZuraPMMA847+kH576tVzHRST6qB
8MFCUcjEKagUdRdFtsQi+IV85lpWYoQLWzWYXVo8DtMtjHbrutvnuz59JrF/WR2ZHOEwa6U2Dhhk
R7yMGDaZMDmUf9Ra55lUotDmuVopJNzOiR3SvlqwbqWuAoXqg1QuYc8due8tvyiTQ2t/FR+Zm6HD
H9XgCsBApXCmQEbjqE0N9xhlx3l5V+lBk9XHt2wBHc9ooOElJgCDn9qCYqTIVCvIgTppCmzOoMhx
N3+1Qs6P01qIcMnQbEkJSMBwnKj9oNL+0ZHxgW+dmbUE41QNwyjycs7hfWpMfmqArGeSrdiMuR0E
thb6tNGNQ4S9yNQ5iUY+LtLab2p55/TXs/6s9N/S+BHQvvGtcoss+CJ7Q2/Z9kqq+FKLEWszk+dv
xmzxQvu1ayy3sn0gwV0+Q9x0xbO6liOYQdSo41QA1c7TalrsE31+HKa3ZnEe6PIzxxQGEIw+L0vc
NLy/62mKNlFkRpmVOEwZIDJpm3tG/5TJSM5lyyeYRa63oEMOodbg7EF44y7UrS3XiCUvdpkYbp0r
h1pa7WhMFsRUeHGyaXZz+tmNh0o2C3zWRvDnIK0WTfDcZNaYpY8QZCKnH80fGJTV6tuwemqAqhtl
FQDbdURysvHZjdOFchOQeVANcpAfFZbRSaO01fl1yAb12BXW3SCjKNw6XryihflS3Hpwd4ITD81y
nADuBxFWfVfztEC1uEncg5QOdA1jjXTY0TIKHyQPU/SuV5EkEN7YQgs9pjYFWDFYL8TmSDr04Erm
o2wq0IrHcp+S91j9Ycq6TDes/kQM/4yVpaDCEZHMgpiu6w9hN913pP7dFTJ48o3jfCJGWM2uX+oh
6SCGtekt6VPXStzscbKcW95c6kjHnjduRoxXww9wgAb8W5CXAji1Tltc9SmtX4leBnH/Ow6jvTI+
w6Tcqfx0ABF+2YFs6riSyX9fLaVClNGsO527LL9Znpvs0QXhX+KmnaTVYHPP8E7gowJoIRMn8Ku2
yaOECxrRMNPb8W5Y8mO9RJI3iUyMoI8xNZE1qhAzdfuaPqTtjsWHy0vGt0Hw8hbGHdHCgdQfFBHO
McYbqiIDYJ03jI5bJIHTIGvlDgiZOllxdVMbB33iQC7AaRY7V9E+iyPFRU3x6Pf0YEyAPpflS7aF
YOYV8QuCSLH7ss2NwhpMG1knNKsy/dts6K4ZSW7+LTvDtD0nsMSLA0PKp3YWRZOuRL2SeSTV9mGM
ykZKMr9GO78zAIkUZDWYffgyGQP0AZgLRkY4TdQZA3I6UjyMq4ghGLNVz2ny2sfww7hLjEWi3pbj
W0sSPNKyWHShGdSLHeJVPQGjuXMFQgsfN83VZfPb2i4dDTsY6kVd5ewhPDAlZE6GJHA10WAEq0+T
0mBuHMltvGXlOniLUMQDbzNmJ083rLYwGlrygVMnK9xk3hOson1NLXdOd5cV2lq7tSTh3o+VHMzM
ExQqlN0y6S61PgcnGGQ9wFvX71oMX9eVp9Mw4BJBXYgxl3trdPYlepn/iyYAQ+BHCVhFggNnObNQ
EkVGKy9+zxOSt29WH4zmfzEAYP/9fymCi0syzajBZJ95ffVQ9gB4DqZJciucw2Di5AB5F5kdEClh
84XFqqYhz9TUhCZA2mO/qpvkaT6+KB67ng7mrrlOrqwj6rn3ulvcRTvl+lH1Ea+9XV7OLUtff4Rw
qJI8d/qRf0Q3303mq9Innipr1JXJELasmcYGNy5k2GRHovcRDZ0AGb2sx5bvQ0HesYBlCGgkMXU1
MT2bAN+ARGS6fFZ5fDMY+XVmpDvGeEe17doaRi0uy9yKJQzMqPDsHCa7xUjMLJt0BEc3ZA6Vr6l3
Ka6NOi/RGhx5tAp6HQUxifXzpRLvxbVIYbuGCkwHlQqPUefWHTriPH3Mfw6VBmxnG+jUueQalmko
7BxprNQIKVZ1LqvS68j0EVZKe8WG9r0c1O+qE5VBmDh3IA+wJYu7VboCsIqKXn9UjtDeLdR+U7BM
19WM1UUL2c5IkitgHHnaUASDBebBzkY2MvWXOnwaBmMXK1UAtlpViR5YLPEF577TMAnmx4E0xJEe
xHzhyOK8SoDB5jFMWA3kKql+pPY7tXaXrWnbgv9ak+ByFLXPMAUIfRe0QuxVsM/vMYuMiXlL+ZjK
8LtaarexKauonCsHJ0Swwjy1i+kN8Tm95PpcKfwKGq/xWjOmzF2AGhD+vqzcVp4ScqiF4TiMj6Ef
8PRmIFNdTrSEdrlOb9WMejOjPqAo9rWSXufZ984GfvwUBWY0HyKz/3lZ/Oax4flDJK4p8lPCRUuH
YWgwGoM3U/mzy3KclGSnRwMiiY9c+WrfNUJWzrD1rzDhrsVPSdi2FnJhevhU0ddsya6cNtqZiqy8
unk8V5KERTXLGiAPDdSaY5AKq/a1VVgIx61DP5X3aaf6TdyBvUfaq79pNCu5/PfVNV/gJ9seITdO
q4POGi81geZXYzjPYbfTPHtxpj1EQ+HpqXoAZ/BzXtF7Kxk7V+nYvs56Vxu+OjP4Z9X/uguxBzSb
B9aMPT8+KBiweOeAI5D4Iap38+dlY9o8qCtJgvaj1TilFkN7Mv0ghpuzA0PxC00iITBz6SAx3c3L
cyVNcMHlDCo3g+sFeDVXnd9DpKc19PBf1kkmRXA+8ZiZism4JWGgagyICSBgpkiEbJrrShX++8ps
jM7sY4179KXv3g2nu4l7CoLO17CJA8B0BEn8URRfRawQ7EIEBOtqhYZTDqGhqvvA3/bsNtlXSie5
mLciXyDf8Yl2QKeejaVZrK1MUGNxYAwgYKcUlBhs/1/26K8I/XT5hqZJpkiBX2mHCDw9Mbr549dw
WSRiNg/3ShPBV5ZGV9rdDE3IHF01bXWrDU9aYaPHR4olzP/UWTQDZB6M5+uY1RcxfYnTtYoROwg+
o96dJkzaPLEWk4mvFnmfll0f3mP8piCD2/cBRmQuL+dWQRm9un+lC+sZIyxvSQNFdSTSSvJI4yNI
PEZQAzUB6z8pvgRTLMwbdLQIjsFl6ZtOZCVcWOXWGuu+4QmBMmnwugR6yz5Kej/KvxWOSxSJdW6l
Y090Fe6kKIqrOMeT1ouXO3MIKvT8m8N+SRqEbxjNe2K6P8mwhDcNifdC8wNh6KJHVhw2qk4JmVUI
FoVmcCkK1oWt7HuoeHk1N+93IEkAKYbwKVchihlmM59DHakBTDiiJVELlJ7sGR4yC3lHbPnlgJBj
SXGDtVQKVnVB2lxGxFQIBgHxFAFDc8Z+dbUzeHpEE3fRzW+XddtMOCP8pJYKAm6g8gqmEpUgFVRN
iEPjIwHia3XTtXXpm100XQFtlu57avzskhrEx3Zf+sZkR24VLs/AbjUlvuF8nREKU8xxI4hCrVl0
pmPZGD06CgHYZY+BPrEr6mR+DEBMZnyPpq9ORvNWi7U04YAuA1hx0gbSukXza10PmPVQT19OZnIh
gBJFSwDPCvObcXUp6XE2RZYD0IYpH3+OE50ebGv4VqadDCPk/IrFa0ZHpZ4CawAFTMFqTDAMTgiD
MT6q/GidyO2TgMrwb85vWIO3UYB3F6PrSG7z/Vspo/XTyDBrhmNOP1l4tTB/hA+3mD9l12X5Nr1e
Ns0tldD38wdjAHnNP/Q8K3FqpyINF80YpZsDxT6Y9vPy9S4p4Cz9FSH2YVX6iCHwCiKa+pZF32ug
zReSi+BcC2BrYngIrgNHDGng00XT886YELAzL2XOkfQ1uJqsWybNUGz4YA7+gLQV7x/iGLmncroU
E7W2MaAMkDzZxUc1PJaTD0Y/D52XcRG0wA5Eye/yDp37YMhEchvzCoaF5inBuhVbj5MyhMw0B9jq
cwJekJJelWP4f5TDv2NlCZbep5HKURBnkJT1z3OBke/7hrz937QRzLtKwWcQ29DGZIMb24Wba89E
RW/Ly2U55xbBVw0+F1MHKlB9BIuok7js1I5rw57H4bFQ72sZveOGJz0RIVzIsQkCY4eLmKzPyLrS
Gj8q0ZD0e5HV8c4DU5xPVQcZN5AfKA7L6c50LQZyZz68MVWPUeM8qXYvqTptSrDxtEamHLeT2Bpn
aGkcJsCjA5GZ16VvxJD0MG7ZsI3aggVEX8InjE816ONqbqc/5TPrW2vsjLB0s/C+SLr/YMNrOcIb
SJ8KtLuOSF7T3I8YcyPrW8RQzpWBeW2tF4rHf7hm0bklFpz6Dq+RiiK33Dj3evkPG3VJtPcnc3wa
VyPJgMQkBVINaDBFWjSqWJU6DXjNVTeYibr6oUeu5ddB+KPdz0Huqu7rrX40dmaAidPFfcsx7TAc
Ix+5AhfZEPRpf4RBhE6ReS97w2z0UeLTsIlAuUbC9AwGp8F8ZDEXeI71JhgUphe1D93Yyl2MsbhN
ees4vwlNHzuj32Xpozq0B1RPX3rd8FWt8WhUwn3VssfvxllEbg/obbhqVPhK4bg3PQtboH/jiUjZ
dbj0102i7Q1Qxsw4lvMigVndXAJge+NUosAAixZ8clmyLBtBV+g17VJ9n60wA5T5Ylu6VzLWcuIL
jQB5ua/NQ6HkmFolBOAWy2SNx6iOhsDpF2a7GZ05iXdvo21YTUEOGCI3/GCWA/kqWC8ONq5gMFeh
TRPpdbGsOJfG0hnKCJyN5TCTNzW9aWRNURsOF2iKqLSqjg2PawpHHMznWrNYuOWH6RnFvDm7QTx9
2advXb8nMoTjPZtaDRAfyHCa9+UHwe6iW9f8R09+9MMji4CI0+cSmdtqAc+FOhgtOkNGrauuJyUS
U57ZXEXR78QMiPFxWa3zdyTHofwrQrh4Q2Dx5Nh05rVhMIJe9zc4DtLibnECKYKVTBthk5w5YjHp
Icqx4Ry1w5j8QJXvsjobR/FEHWGTsn4eW02FjBpcLglzifUKECnX0a4NmZfcuFZORAnhmGbVTahV
EDWWPzXlyNrf1eSN0f6yQudmZ8MR86APMKboARG78RI1bpW+rBq8vNkElbrYHWflxk6Sf7IYLbtW
DPI9FaBcCJ8iv7bG5vflLzjbNnwA/gAGVYH0fw5NWM6TXrEOH6DVYDPF/4ySzTx+hko7BJclndni
H0moZKIzCi/xP45vFQTyHH+KLqHGc0gIepoBfNx1WgUdEpcTIFsJOkTdxrRm/7LYM5sRxAo2k6I0
FRoaxNZoOSRDkFg+ycD9XYRuJMOKO7u7BVmC0RRNg8kaBYuZgI6NgVIPwBqXtdnern8X8ezB06DA
lkKOl9h3FOn7cbxuZB2NZ6Z/qoX4FLV71VnCDisWFb+TRkH3mu6WanTf1YOkw+HsQcoloTkEQQhQ
S89KpKU+Z6wn0CZDh7jVTyje4bpyXhdj9toke8ibCqTCtaRTRCZVcIoqTWIzJC0sIj2OTPUreoMZ
FXfWvAlMQ0a1iwFPdnnbNo1wpSj/fWX7ajxaKsqijUcG3a9KzU20/jkral81FUynyOKozR1ciRNs
PumbwbYdiGMmkKnDKzo81gBIMmQX86YcoNLxGUJM7xFBLfSRFdo8I7CnTnkdh5ZnDnmgVABEKWQj
NpsruBIlqASUFQdkOB38VAs8gQ86HZJsQo2l8Boqy/1uy8KrGH03CJTFp3iv22OVFzgAptHbQJf6
ALTlERmm2EeO7dAQ6fAST+6cROT8HPBn+P8KNIRitmkpfTGo8BsYMbpSK3KkSXvdAgC36N+7uL7H
JImLmtJNnas4JuzqsnFu+hRekrQBPok0u7CL9cTKkCHf7DEFXMS14YbLZ2iGEj+8aSsrKcIGlrle
AnQeUtQ48ZV+uFLjdNdnpQuWZskB37xVgRiCBiAMA1hneQ27rcYmyiFL6QIdjOwZmM8BBKRHfoU+
QTvyp8hwAQT+H9bRBB8Hz0piOwXvr/e0ztk4wq/M4W6iY+VqRupTpZPkJDf91185Yi/9HCtjmCtD
45WZ4zHjRwvIzqJ3B0CwYCLZbH4CJlqiGt+cMwNdiRSyk5OtF6YCkEiPYcOcGED37pB7bf0j1QpX
pZL9k0kTM7t2hclrGwtJRlcPnyPliTq3MXlGGiySPbdliym87kZaUFKokEWHOlgUH7mpbkEw8loM
mFvS/Azv3ctmIpPIg4jVXZBVCm9jhEQNfXydOfipEwUjctgRTjaKkUB+nu4xoPPrstjN2GS1hdwL
rMRqhZYMdgmxEXpVgGbnx8SUaHaOZcb9GEJJ8HASdHKIjRR6gWZuK5k5X8JNPLw29XvXXhuRr+mH
tHSb4pCT3bIwN0wfbYAuI8E9mddWf2VUXhN9FW+Zc2msP0ZY5ybJ22FmUHigT3k/B1V2jYye5A23
uaorjYVVZQa648YaGmfZ0WgmgEt2/uV92/SbmJDnpSvC2bJO983CVrFuADSdgiXUhl8tCTnEmV3L
6q38D52d8ZUg/iErA8mIEVZpDUFj1QEIEADsxqtGJb7rXAhR8Q/y22CH5ewNp0IapukMDcBwJEhi
KEOyL3uyKx0ZJ/T5tpyKETyIYiWRkRnYe0DuAePYVsNgTjoZFNz51pxKEXyHAmCDbuigjL3ofp6+
Nixx6/BzNH981QS4HCTpMSiKKEEsQdhTZaaMIvYhHd2DFO7QOFblGmO3H6kuy4ScuycI+1Nbwzgz
LFvYId3OlgqVKIwrwwzi+dlIPdvyY4W4Zhrg7YFTK3Ebm5u1kihsVh4bNIuYivuMLndW27idEz1e
XsFNs+PdF/+bUnME2x6sCROcM5RSDPZZFCN5y4gV7kOOE31Z0nnsiII2Bm84OQkcoVhjY5WyTNpM
0PSUlUc9PgydcUda3a2/I816WdQ5ygKmvjVg26K9FEOVZzOPfVvqmZ1ThI2zp73v1OfJ1R9Lr7pG
71wGvrXxPfL6T002y/cnZX/qKU7lChum4Wlmz9RsPMt9sY/sZnlog+V+2D1qHtDt3d4t9j3+sxW5
jvtiBpM3vLV7JbBBANcE3SF91Tzqqr7jlTel3wXjm/Hr8sqc8wgLKyOcTLssm74y+Bfex/v4pXqz
gtizfQf0c811FYxIZi9H29WfAHsW7w1XCvh2HsKcLhG3+ZUzXdS67fsJH5Box6Z50+iLll6R/GE2
cFNIjHsj3D0VJlwRiapHpbJAmM58jdwaZhApiaui5bfZhdVzEwZLJXFJm2a+Mj3hQM3jAN6MBKbH
a21Gj84GK6CIDYfwYMluwK21NMBihJobzi/AnE/XEiMD4VAqFo5U6U6K4WK+zp0HwOdFg98317Ke
9/NmVBjPWp5g3kViEWAAQF6RfevQvKDe5dUPvP48p7xVZnQi7ezea2XMF1t+F7lAzHng5cCpBk61
nKpJiTMWwmKm+zC9UhLHZVGgxY6boYtS/WbL+lS2fCIYwDANifYqDDbxD1qZqJMAOWuuIbDLdmPz
wypfp1ByDs+bqLCUKxliuqo29UrvGgU3V9M8L8UC6omPIUt+kDxym1l70CryP6Rd2ZLbOLL9IkZw
AbdXcJFUkqpKtVe9MOxauO8Et6+/h+q5bQniFcNz3W6POxzjJIBEIpHIc862UBNbNDpgxXzIN70C
vrEQki9bZLiv4BwoSsIAn4GRdl1hFerv0ssOaZ+7k2xqKL+MnY+rzE4QwlXVMjylJH9btubscw4V
55KamhlmQQOqpgQl2kheR2mnRvd6v8DpO+dFpxPOBb48a0GsDGEYS0S1syoqPFPaCvtSahfJdlyv
9fa/CT6nFrlIl6sKBDlGWIyHp6hc9SlUG1OKN0a7aZ9r3XcC0arEv6+0njsWF/J6cJ2QcbLa6885
qBzJUs61NJFcgDNSSa3rAgbqbAyoDxIeoWtpnYWAjuQO1N5eMiGjY6Y+XD+65oLd6XRyYUCovaIw
dBNhQIHuZf9I4obqjW4VwTf0i8O/r8pM84gaiY4uPJXwqeXYAO6aiHBNP/3pmhbFGJqZdvrXHJHH
HfDHDOckcum1kj7tgGaM1l497ElDHFH+W5kR3CnORsN5hRo2vlgrMCPWD1k3HUqKmxWWjobb66v0
f4SUPwPi3EMpvSHyBViqgsLqk8ZRw1dttGV9pYCcRnWnK7xqjYENXSi6YHsKV3z6NcF4QWMONWMw
u5wHbqOvpXwkfm11idp9pzGBXCKYKTZZoRsM5CRe+yAUpH4dW1LabcXyG6IWnVNFqeBe/5S5LABq
28CUSgScG+LkzCdHiJJoLNSroLbSlthB9FSA3AG3BEIcPVx4KjjCpS5GfWKLO668Xm3DuMao9YrZ
oJmETRgbo+cScJHKfE+VwcYwt40ar0pZe9chCyiix7Ptu53Y/ghG6sL9N4n4aUIOEfDoldILqyj0
Hsoq2jZ1biXmElB0aX64aCwERYymb3yzIH732aar3ELY5ijiikt3gSVL3AYzTaJEQQpLBpTrc93J
iqdcfPPLwMnBi3N91WdD48lKcLvMRwGLsAKrniVuU4E7xAKIGMzMBU3V0BLYqxS+XLc4m+GeOhq3
3ZC9CPqoYbup+ipSoQrqAI0vRJrlVXbLDuaA+hJb2mfT6lzzOC4Um6UXskbHnCrFQWfwJnWb1K/J
KDk1SBGzCkIBU8nwMBi0Mm/iYWFzHbvvLu1DnBSPw8CX8fRXpTJ4et1Au16VdjjwrE6DSkKwHqNb
bPOi+jD8Gpj3B6m3tO6pM280EWDXfGEW5HnP+vMV3NQTaOMWnYyv0O/utHeAdyA0Hm3Q2CxSYjXI
3mhni5vc+oSuA/3Bc6HoxrbgJo5pj+/X3WD2bATH8P9OCLcgUjm2FSJObfUCSPfl7gO9u1CMyAZo
EZcbldR2z9SlHsnZuyQ5scoFucSHjDj0a2sonus0c4OAfn+YtyH1vgJcI9H8jwloqEYB6wSKayOs
+6UL92ymfvIFXOgL5TTOkwBfEFcUwGOrC+y86BcWWpFn3f3f2TW5R6gcBfAoUWEFTGSpw9byKqTa
5ndlp79VqnwNlu8Urx4UrO1wk920TkPREPGuPHxKVujmG3RK2LG9vAkX/I+vR7G6UYx2+iy/l8Ce
XxWa6npxIFm5X/XPQmtIDxLIDDpL74LmpmYhgLxRGrJvIkWEoBdwMH+DDSbaQoTY3ItNajTUz0wy
HMbea97zNi53Ult7k3acWj+gRZu5QxABUCJDDdnOTdxsm7AXGG2KwmQ0CErPd1IjKW/8SG3WIC1V
trleoipbCtKhF5n2iOoDhFkl6GivvaAwXtO6827iyh98iuZaZmNLoeKtdONtppvJKhJ6c1Vnde6U
ggBYsMGyXQqgno3iMlrM0qp5TvKhu/E0CNr3cpmjgm4a2T4xiHmXA4b7C4Kdxj5lY8FoDZxzZIt5
q2uup5LsRgn62FU9XbQz9JzSPhQISry18h42MbvP4dqpbfZ+gXfoMbPHJg2ehKjVKICtxn2TtAOI
hkjFaqqNo7RuCkMFcq8ZtE8RE7gNSj9rUCFkom91ZiEqtDSDfo2uQ2+jCokO5tqobG6YaVYvxtgO
T6DeK++Nvg/uahF0YOjXlTYlip9O0rXiT1jKaHzOK/G9bWRz02YB/kbPqFK3GPQSGj+D1GwqPEbd
+DERD6LX+YqN1ynjuRXbZh+Ug1bYZSlmX96oC64XaMybQFfKWjLSAs2NflKRG4YmOo3KQWNmLkpZ
hNHK89QUj00x6ymeg+SBGpEMXry+9g/EkwMUJ4vEu60hR3iPi3qgUK000g+98r0aLJM++FpqvRLQ
eFfq5lokGbkXvbi5CVJF2JtakzRWIYLvvdK84UerNWLlY5Q1q+sB8lg+v3JkmNMeP0nIyIhKYSxi
s8j78AG54Edk38c3nv0JAomVfJdvQvu12+qbwYVm8lKYOt7mr1nn0h2oFeZmO0VKY/Wboai2Dh7B
ZzIeMiq/j47hRAeAPvWdfufd6lPcXEL5zyYmJjDEGtr0Cbroz0c/JNjWxI8x+iYntBnKvUZGw/FY
9yuNjM+4YjsI+nzoaj5srk/8bM0IZRsV1Xe07IJU+9x0WCp6WvRgiU+k2vUUMDvmhvkrDkriVkqL
k0ETkHQKKMuKSRlSQUIhKc+zhULDdBZfLMDJV3Bntd5UOcTG8RV4k7r1hH5FhM2YrqDcal8f72xQ
PjHEncQtWlcFPK7VFisZyr0sbmkReTtVFN5ZaNB2kT9uNgNEazAUaME+ii5Q7tIjJLGp9gQ0lU23
hbJZOBh2pT9KiM2Nj6uN3fb7aIk9f26UoCaY+HKQ7uKKfL6opBlklkzUmGL1O9NxzquvWqVSg72q
S5008+NDJW6S2gZbJn8R9wNdbOoKM6qJT34PpP1WBVhaYLaBZjWduGFph9KSstlcYgEWc8iOKgq6
JPjHitYM/aJtshrBKEODa7QNIJxe4Hp+3VtmzQD+CkEKcK9csJ36bEjL1kMinY/rKjapJuzl5ue6
jemCw7u+emKDuwDh7quAYxw2fL0oXalq2k0Z+55z3crcBju1wm1zbxgUVkqw0nYAf8Yl7QA36WS7
6v2FS9a8QygoyuDJHE9/PPIs1LIiEgSYUrvKGTuk2ThDjHK0yjrfgDBMoxnqbEFl2KRQlkL53IoB
w4dW64lETjpeTU7OEdyOffRhNyCFRSMEYKChqFHFbxeqKHPxGjv63yFy4WqUzJiVHS6SsbDDZrNB
5foG5MJzJCQfkodNnhBaNEsvdPMzSyCAi3ay6e2MS6fVGLcFQFxrq6jWnkJjadWCtFm2RtnSxp6W
EtXTJTb2uQlF88VRbBziGMdb1smEEjYIwI9gqJCcU+Ev6UA1ZeEQmrWBhjUoQaKVGI/s5+GqT8vR
zAuMK9H8bSmv5LZYF8X39R0we9KpJ1a4jRY1RpU0HayEwJxKQ4BjLH4oIapVEwPqjBDISKsK0mud
3VXqk1llwn9x9px+wDQNJ1PpFQCe5imyjCYe3rQe5bcx/BSUYi0yNBA3Sxfg2S1/Ml7OSdVUarvW
w3izYNW0L2H/2oQvLVvYCjOtMyjDAlcPNLSJ5yedc0ovDVIJ8rjAJLP4axSNLzCvOKoeU6X2dy35
bMuKhuBiokwJb4icUiONQ5qVdUdNLYBoY/9VGNI+hII9aZbyirmL98nHGdzVMNO1JvQ9THk30jLc
jsaKQbZKra1IhPjJEm/JvB8D1glkhG4ADXm+wDJw/54/TQX0KWiRSXYl5BuSZQutKLPRZ0KP/scM
58g9kTooVMFM1L42xR0bI3sgrpEYoDMCPwOqxksE6ksD4zx3aCSvDFpYFNPRagw/oQaajvOmLxfu
8kuGOJ/1A60gUj3NoP4cq7c9FEoK0I9ejwSz84fmyqmdH72/PKkz0eMilGokmx7aXur4tYtu/SGy
a+8XUIo4oGiNq9h1k7N7Eez+hgSYNOrNXEKWFIxpnpwj9qiuURqrroaM135gknvdzuz8oRtWBcUf
dJN4urAYid8IUl+cvZOsLNkEqPmBOdG5bmU2vTyxwq1SakwEWiMmsFSLXQbskes3wrveGCOVZXbI
fbAKXrd4yZqFB5LTc50z2Tdm3Gl5ixua8NkwWuq7AI9nhldagoTnJoUip9YqW4wcOfjwyx7k/vpC
c+fcGp5+And16CGTnEQBPkEvU1sMVDcmDwPp7yt2uD5YfhFRMwXnJLik8DYhgXFo+vOTcwKgsUZH
DxOg+2H9nRrhDfTNfZoY/kJ2yw+It8PNqWKUOmMmAOKCLNkdkgihka1s/AiFpY7GKSKd5rhHSybc
0VQmxB0P3PTLUiZFzyBELAwmVXKzpKmZLySec9MGQJKEZgvcowEJOp82EF72KfAKicWgpWr4xU5N
vB1rjJfrqzM3a7iqm2ivJ1gcmTOjFy00fya4WBxp2ZMmDsmmQtTfBbKpvKhp/Hrd3EXaMs2dibsV
KDvB4gAtkvNhBW2YFlUIfF8ixHbbbOQI8tzvWmJ5ww2DCN8E6u8QvNzrdvkgeTSrwBEVCWsGAsJz
s3mXgT7WF4GOFMKd0YChI64HvP/kan1voDyUvPQsr6ie/7pu9wJGCppXUGkiNgNGi94ZhTNcmuPQ
hApTqV+bBTXHRt+BYeJNqBXZAbJMpikzXlHnG1+brhjsJhqIVcfhg68oH53kvyhGFd8K2jCu4laM
qO/rwgLS9dKb8X2YGQDDj62g3BcmglgLgFQTWipPTfHaZW/Xp4BPWjADZ3//9Ocn+z9L64CkgURo
Lq1i4UWXn/rkkKSgzbMLn/31rjk3xrkXiTIyFgCoUw/NLH4AxhPfBUxgIXZePDtPY0LHH5Q8UHwx
QZh3Pia5blowR8iEQhNmQj+q8YeiPAtAmpXqLpafy25bt67o7eV4KSu7ODtgG04MrgBUuKYWb26I
YCjOk1IBY5osvUuxnXjYNK2jkx9dtQLmVHVnqWrnmN2zF6MGZu4NZaG8dURQnAfA6RPQrISijIk6
Njd8Qcs1o2/h1PpQOFJhx6jal+ENegkCOYT6xx0DL0c75SCa1ZeSleVuLzsjc4TR7si9XFh1sC7N
h3HwaCx34CNYtfpT1j92la2IkOcFR1CpBm5nEGvwJvmgR1KtBxBA9aDGyOpfJPPtWNg3xUdKvuvq
0TTuiLmKBnHl+3iAgDBl+sj0myxbos69uLT+M/t/hs55cxhC4yRLMPTSB6eOlqCOj7090IDcQQ9X
YQUE3B5UFLv/ehOdzTi36FHfC0IC4jzaDi7rrL7CPD4CCwZn83desySvdxkuzxaYB0KNXRcbtQ9z
+QD0+jCgWnoTg/qrAX+SBMDA8CUaS0nl5YF3bpNLKsOiaSGj1KrottEsH2z9spDScFx6ob94R/xn
BUGzAnJ+tBfyQHnUjjwtZrAzjD16DVK8OTxmybep3kjsoOsCxWvTGNvF8NpVsa1Jrqx8QTUbVUc8
VaR4R0GmVkACvF+BLpcKoDS9vtTHI/dyd/35QO5C5KUgrsolTL4KpsLGuIlG+DxJYQ57Xl+P7DsZ
JFolsqP792P4kRfbOAPlupjZWW9aQwgokHlgSo2XsDsDaOJKv5Vrbelkm10vXJahLAR+NuC7zmNg
q7fiMNSYRx9d94IOduznMICAkgU+KAtYGpvoD0blBAHaj8tXBpXY/ovkxsJsLX0Ftx/R0dTrsYev
EBvAir2vspZQB1+iCLho8T46DQpw6AgFByvatLjBAoqLG3Cv0qQ8pLIbVBuFALwcplQ3bWa+6fm7
iAk3i+nfX2qfO6L53lW7OHla8I7J0oV3nHwJN+Bcy4H3qfEldTvSqFwz8Hplcbk15BvTQ9Jb2ZIy
5cB36L0SIcM03vYQcxQ8G3LyrATFUDRQmd3gygPlGSdVGysK0ctLGlBkvungRgOJ8Or6N88kfdja
eA6aMlkyNbqez54QJ51udiCtDGowY650/R2EgrSqyarPiOWhgahp8YxAmbTEFjPrHlgyUMABuqPy
J5VvtLhmQbicsgTCiwztRTYge1+kEZKFCH2ZSE9j/GOJWxff8DyiVLAEPCQuBim0NIEq6zcaWwII
LVnizgI5xaJ5MSz5imh7OCpHYOiV5J6whaRZnr750tf+HRN/DJCsNPQhQNgJS882yESbB26Em4KN
QOAemIDrKWKTL1mjcCuJK1m58cMtMZGGvCTmm1JAzHDEf3x0wz4GVqpid5mZWlHp5PILUs3BXLhq
XrTqHLcpcOwoGRAwBR+38UmuqSmJp+tTnNQE77YPGluv9IMv6SCn6xUXQmVuL44QutHt1DQ/Yu+z
qgQfzIfhajRb6JwucS3Me/7JB3FxYwxI2YPVGd2c2ujmQ2FJItA85q4GxakpFNYYbmvxvsMrgh7a
13fdjOtDiZeoYI1GuoK+0vNNl8qp0IUpAkXWBI4ZCXuvTZwmKRbKd3NDhB0U7/AciPfAY+/5yZwL
dazhRQsRuFeFyBL8oAM3Dugy0qFB1dSrBRf/X2B8vDQB5hFHWgoWYJq1xhIMbHbAQOEQUQeHlsEz
9XulUptZNFHjNtEGHQ9uOGZO3qQL8zqXgKPz6Y8d7sqcKOg5DVLYiar6FxDM6E2RXpRGs+Ue1dhc
ffT8bmOIYMcRUYQnwUHrpLuQEFdt44VuzPnJP/kWLldgsZngtRaLzKZih7pqq42o7fNRp6Z/hxbY
SkxvdHXH0oWdNv29XGRQVXmaBYQ8CXWQc+cCfaEmhZPdOLrRJN8ymwVgy/zITixw8VRqyRCKGWY5
NW99/bVXNnW6joFR6g9pfqOleyLvunxpbacK+rVxcZvGixU/IAbGperP0og2Kw8EpTdCdl+FP0mz
EkJXJEvlpFm/VaanIrxHXSJO1Aa3Vm3ASImGfeGRdSoA+JmZC5fWmWCuIhj8a4ab0EqsgkGfzEAM
3Cq6VRA7XuYo/UOuaHRgC1WFC8gJQvGZOW4mkWXLjVDglIrzeyl1hWhfZW7ofydA0pSKk2Y4Ga08
+wIdIk2XtJyuTymEwDj3jNJEahKEXaUOnM4U7wAW2LeJsbALlsxI52bGJEaNK8EYC/Whbu4i7W30
Hq5H8dmN9u+qgfjs3EQOZiKR9Vi1eERLZ1darbBgYWkQXDiLQaKoVh4ssAAQvB6Xy96/MfOlR5eZ
vBWvhaiBySJa1MHMez4QFLGFFDKsyFsrxQnBDucZe6kE13y4FRYZVo95HbePkQMAvz8VSRSDF/3w
iVGodYSVKaWbdvhRA3mdNWuoG1haFOEAvhNHtEuD7Qa0qwDJrES9Xhn9o8nWTP0yya2ofOX6l6DY
RL43m8yu89wm3VbQfxkA28WNTK8v81y4O/vgKek7OUVzEDgkxeRKUSzXd3I0oAKSN5+KiVZC/AEg
fWUavvh+lG2DAdoPQifeGQFLlr5jWu2LiQMB5fF2jA5fbpnQuCx5JJBU2vRF6gSGWdqyUok7ycsD
wDN9oOGyrrPQyPkYJGmKlucxsOJQlXHUsxS9lksbYK7iAv0+UDFO3JJo6uI2mYBFq/RGUemYvJuJ
SNXszZ96ccpnzdiUPR4w9EfQDzrXF2TGXc/Wg5sHlNhwv82xHmhlRN+c1kChtQRbSpxWEToT24L6
TVQvHD9TTLyY/BOv5UK0n8pG2ABBCqJBJ0MJrcsGWoWZo8ZgYowgLKA8G+jYuz7SeddDrnys5slo
cTl3PZL3Sqb12JnocKH1TYSX11awwC5i3Cb6XTZUP0RLHypN2CwYlueG+8cw/5ztt0qSYJanS/UT
694l+cc3QQNlPOXVpomgwjYeCn1bohWUqQuH4UzQw1H7x825mQ5kVqOACdOamgLB8t5B27Bdaia7
aAPFGXhmhZ9ZTUO/1QArEY5YPDivwuElH0actrZi/KoMkAllFDVSPUcDuwhNjMAeswhFt8ciauwY
7dzNm2yiUprQcXxbmP1p31w4G8r+U/3mqAp8vux1lhVpMWCn5+y5H7aJslESt1Uqux/X/vBVe9uU
WHG2sOhz5TfMyR+zk1OcBLp4HNF+meEi2U1k7LETI66ESeg0IFauahtPzlbu/WqjlRSABTnBa5Bu
CWVGB3+VCA+pDGwXXrqtCGXIxtjWS983LfzFrBgqupJQMsBxxe/7SNHLQMCsaKSzowEyl0Djmeze
0zd1/D6MDwursGSPc0Qh96EtV2M6ohDd2vKNFHY0kNyi2CTCTVg8t8ajqu4h/hr0DKVHMBHGNPK/
ox5tiAetWOpYmHvZQLT9M37OZaHdh0abaFoe9S1j46ZKRnTxod0lfJYFK2YvA4HwdvJUDviihZj7
f4T6f43rXNoG/Qm1l6BRgKpqg5xql3iFq3l7Dw9fYKxRiy8z+Iz+WtEJhLLISEBSBfI7JCdc/tOK
ndGVgqFT8Hyp0YA2wp2v7hTppWof8kVKLD6fA/06WsIgfgDBBYhx86/hRNWkdhTywHpzf7ub7/tP
5/bRt5eewS7bmCZmJjALA7+uALGvcoemLxQKC8Y0tF5UunddSnd0taKWs15I802+GDWNZ6LknUQP
JF0zp/GebGfZk5NcRtu9Ze/tvfu2/+eH6+7dPYVZ/MQP5z//4jcruqH46R7//ecPHepkdLez7PXh
sP45rO3t4eXw8vWyXthqk+uebm18KlRfwCY6/TR0kXPttGxU4uWQzuus2nJdN7SOP9bBwoF62X8/
GQLDtoQOQOB4eAIyscvTOB0w+fbWtl3bxaAdai2Mhg8cx9FA6Qx92GjPIvyLdqWYaVqGZWjFdLt9
2dr7D3f1+knoq7OwxBf5AW+JC1Fi5kueGcDSdr/HslnO0lDmFgYvmhLaAqDXYfA5Z5ibeVSHSGq3
e9t+27vfdAV3sNYL2dVRvYx3gFM73ECkNs2DOIed/cfH76enJ5+O9KmnDyPNrRG/x3/BtLNzrPXj
T2E9/jx2dPrnZ6B44Jv+53B9EY9vtZdfpKANAvKS6KSa0pST3VOh+yObQG2WPW2Xzd0G00stG2Nf
W9bC8C+Ru3BLvNr+a4y7YnQ6BNnVcjJmw/up+7DCzoQle20vmDoqjFyMCwABDcIyhoGe9vNxiYDr
DI1ZT6b20w5wN9O2nwIBhofx2dPP/2YuT2xyiYVvxj2rywY2QR5K8UtMUYSkLxgtZLms79Xr6n53
v9s5C4t4UXSe9gc0zP8dLHeAsLKVAzGGYUTAnLru0+rdul0KKnMR/cwKOZ9S3ZdkNM5Mw7P3qO4h
gt6v4KnPS25ykQHww+F8UguTShKPht5sd7Oit0sWjvifC+/QQK2O51ewM/GPaUqUZ0KMtphppbY6
fWtd5tju6v6zcD6PodJaT3tgIeWf3/4nZrntHytemo4SzE7+EdM3Zr291E6H42CwGrt2WhvAUveB
4qQEagn/JPjtK174rQbcSQmgpRn+wfyvr3vuEdF5bT64g8nIArSrkX+WdjpG7f3xF2ycafNMJyqO
0WmzTr/gV/zY4X+PmwnbCT/saRtf/ypt2i9XvoqntxRKr2Ti2Vcdv821/zm9p6+YvgU/cSJMP5a+
QJlcmv8CGQQLEIzCAwZa4c5dPs9R3CYVOkomw8gojj8QIh/oK0Z/a91MYdI+uEtJzUVOgyKpakL/
Em/baN/nHxKUqg6U1oDdlg0VZRoeTAE4NWPVURJ/4QJwBC+dDZIzxkXlJsqEKDAUHH45vfOpT3Ef
tVr6jd+NtMev/pS5ORgvxbBXu3vrYfOw2jgOhv/zc/jCtGzcaSO9HLbrg314edke1oz++HZHv5aQ
fXxVZMqPp0lBfgNV0wtZZzXu0gxPTZMYmwhOlnyIc0DvJQXQpbL3mL4a9THc+FWWLATZmSUBlZs6
kRVCXORCkMLwhHIYySTEAuQfxQ2C2Swf39RBjW7irJIWUrhZcxpydMg0QXHogh6RgaauHSHH0gof
pARGE0T9YLuSlroXjg+S3OprcG0RT4AqpKB4gI/fhaLiTYakSqVQGGJyb4VZQEd09Ux6uW++91xn
bp+9gtIEfTGD/JiAwU1bXd/sF29aWNiz7+C9MO5NaHzgO7TIo4bsuYnp6uk97sCk2EOX2ct2OgKn
5JRZS41wZwoLL1lT8L02Edy9ux6FIhlkfACRAiCYDZ8CkEUzFfjtTIydFBCySlYXLpwz7nw2au5E
8JSCqVEHo00fOFFxU/Up4Nau0K6F/v36DM+aQt0DDYFg95dV7lStPZPJpYmdYwo5HklXBXTSqtCW
W9vzFg666a+6mEoTt0sINkLJl3deI8514leQg+7Nu7HZpO3ruPQ6N29CmXaIiOZOHgAQiaTNShk1
s2AoraG3B+kn8d+uz9hlIjL5pPnHCJfQBVXgjZWGQrhY62KN5h6xdgTFZ28pBGwdzYjI2o9H8THr
EwiIF0W3awpUbZ2eCeEmTkJ16SJ0cR5xH8QlemUgj0VIIKEUyLYONq0AbaYgU/S2evvoBQcz3JSm
GzLT1vR9qFqVtPQBk4HLlQXZEMAyyJ54Dga5icmop/gAYGKsRrJSwVHIRhP3gADlKuQxBRuMVTqe
cMpPom4W1oN/Gz3GCPOPdW49hIEM6lDChXNxFTS3o+5ROfxtDHbXvYLkMKnculoY8byf/THJzbjZ
xWWbVRiw4n0k8cNQ7FPyc31YsxvzZFRcXp2X4igVkwl00onVJ/AJqXHXjmhIFRcOlaXBTH9+ctkj
aS4aSY75U6LhNmcfgim6crCkpDsbSE/Gw0VyM1aUuGonKw1q+GCTIKvOsHSUufXK0c2FsD2lYNc8
kgvbuZnFqjrNXj/edx0l5q2m7fpsFaIpuLlBZ9D1xbpop+d9kIvYkAlWIybAHsRJxzfvp6bKevyd
/PY3+SZ6KGi1ip/gkL//Wl0JW18BHy9avo0JGMiloppSJpV3VEktDmH3y4/QUbP0BjjnHyc2jtXR
E/9gciylXQtZyDIGiQmaZ2S27tDCcn0K51KbUyvc1VxGT1qnlbCSJsqT3CkOa2yx7WKQ5C9s3jlP
xMs12sMhJg9CDm7zonuWVGaA/jQ0qPqVm6IJZnhjIcNrzrbzVteHNTt5J8a4bSwlqta3Eox1Xudo
/iEig121v68bmZ27EyPcDvYQAZEVwoiOY09u96nmJgAAiN5SqJ0dDRolAfsBGeBF75bRZP441DjC
CzQd559921GI59qq5FSl7BjBY4LWPynHFSGDnp89KHdB/6tiC58xO9w/X3Gsc544JDrw21Ao8BVZ
tEu7X716oySP3hKOeM4KCrK4T8hAgaJAdR4WTRNnOChrJ/3YWxLbpnEr9LaxpLk6N6NIr6cnHfSg
qia/gYs2qLsU6LDa72lrvtfAGnXRAjDissSGMAEqc/D3TMTTFzfHoZMi0ZysSCJ64VhSAjmvJLmx
juUS/aeI/6CRzMekcvzYYHvDGAtHjKDfsu81MG5bCmCv5XcnoFYK/ETum0DDRwHIJ/xE/hbrRAXx
kucDS5GrmVi69YBmXYcYadPs2lbpxVWSqj0yk4oUxCZK5ov23+8AwDGBjFZQ2oOK7fliJZksCQwM
7lYpyXbmOamE1mGDsmGhq3Au1cIrFHIcSHJN1AvndopCUkpBx0SWlc9c0AD/JIVKFg7kWSOAZ6Gp
YGoX5HF8HiNgL5UMXHryehsCLeRnwUIMnHNuAxAwQGUU8HryItRaG7ByHEPgziCNaff9RyVVVOvV
we7LYWFt5oZjilPz6ySKCo7m8znz8O5QDgOiUzwAlp4f2uT++uLPGkDFToJKnoyODO7oMKD8IyQJ
BqNO6CO2iZrP/8YA+gpFoAR1XF7OR2D6Ue+bJEissdO/0OthGehZW1j0y+cM7FGQdgL9YeDWDWjl
uZG8klMwTUbAo9beSgodU8aNNrUFDRyhLz4oekphB6UCagoLluen74/h6c9Pwmlb+O1QJTGo2cvs
V9vqFvHlhW0z526nY+O2p1QnBkCjGJsvv6uQ41R6KD5DQ3FJYXyKlnzaB9gb2qs0HZQ8vCegQ0g3
AJmG3rMueVZQfvZg3cM1oGqje3CYaRbJkp0YL2Vhs8NDYzfkNwh8hH/VTPH82HgtzA6tFkApT7Hj
SP+d5ApIgL+uu+K8m+CcQIFawzse/yglolicaTmEwNtCsTRvp+d3g3YbhBtZ+c7LtaoeBPlJb9fX
zU579GJiwZiFIwove7i/n/sICfMBSQFGqFXBvYx24uyrBNDIiFekc6+bmj0RQYEiQwwKZTU+xJYB
kfOhRigXSvO2C2VL6pRd4y+h6+fWDIX+f81wGXtSE5Y3GiL54CmgqO96K9VzGqI9OWLJwuwt2eIO
eRKjE1BoYavN3o1km8X7pLhlS4DWizaF6RKCk2mSmwFg+qJhyk/DoVZwGlu4jHyzOrJKkVE9CVAq
JjQNqvs4S+y8/B0uUnLMhhANfXAiWq+BG+ACZE7aQC9luEfZ4HpXSyDO8aOlHsAlI/K5D0ainsEz
YCTs4pfOE5/0dMnErJvjrAIH1ZRfGtw4hEE3+1HASTII7Lv0w03RDRaAdWuj+yirJZLyuYsIxDX/
tcYNSBFxye9yREUmjUikReag5Er97pcRCK9ea95K6uv1vTVbTwVDAEB8aOkGJJnbx5BUFtJQgMk8
KA7dCFn3InzWjfwlEwfaAZysgk+lyYqCesqbYg62zIjNjMLRqyXinPm5/vMp3Ab02mhIkhLHjql2
VgkZSfO2KR2mNg6UTq8Pe2aioSwFnoep8RY3ZW5Z60oey/SI8+gB7q5XEQRr1LWmQ6nb+BA66/9n
jVvWkBnQY0ozbEPcl7XxufTfel/GOw2uTGDhzf4+uEDVHK0WaCHRkThwwaUuKnWUO7A+oLd5hbof
E77U5sEYS/v6sGbOVh1ZHC4QkK+b5JbPtx8kf4SwSidGBnRgVU9atwbLZkbWUgKyXxm352KhXjy3
ahJqxZA6x8hwrp4bNFI2CY3ipEvG+760gqzfys6GRU7b1AscHTO+CI5oVMB1SI2Cr5wbmyholS9O
XCA1M7Y98graM8CoVchQeLF+r5G/xVYgVMOgji4ocNKhhZgb2+jnvRcLCNVRJ68YeEEbPGl02GfX
12zm4Dk1w3P2VrVcqM1kxsO1KKr3Bdh4Chmg94Uzey4r0YH6xzMcuHIBjeB2WGmqrClGsIKMRQUE
mQ8+RtpkcrkdEnIQ+jo8GOGgfHql1rhDlsduEGmgzCbBshLo3DE4EeLhORBr+T+kXdmOpbiy/SIk
MPMrsKec56zKF1RTMoMNZvz6u0ipO0lvLlb1kc6RWiop1w5jh8MRK1bMvKqv+0aJHVJwR8NvSa+o
04A+zP0pnGN3T9f3igqHhnqKy35sr/Xqdl3AztfXIowG570Yupggfh+Ue1bhIMbWSxU7B8Wd7pid
gjUtbQuaTRHCsi+mCnG1GQ7QEi313Kfkz0B3Q3cgxilyr2z3ZBu3Ln9uiz0zc4zmOvWh5Am55g+W
yyx8clUpNHvsYW8yvCXqW0/2OVQi6/bCVP3IbTDC1v/fFljwqxM0mJPKAmA1KqB6vrLpuQgjj1Sp
3xdvWizxq6s+wbGgCoOYClwh4apsez5VUYVtxKHGrzRHjmERneOraFzvG0m6+qwr6cMfIKcAFVFM
+IEyy9fNk0VD2CkJbNMtqiI3noAA0o9gHxdGgfbj8JcRYRZ2FvfkArJXj0qo6UFvc8tHAtjFJR4X
p+3FXrMeJANjJiVCtVbkOLg9ZalZGthZobOzTXpppIe02TsKpicU02Eb7Ix8PZu/QBMzelWqR5wm
JvJT5W2LkaEKw7Dvlt/DeflxZQR9kQZlTa5ZvKdaQHz7ZCVPNL2Ck1aKB9X20rshUAItlfywlZAT
v2uugyN9NveNff0sit4oSKlhFQbURTNGb3E1SBZ6zUWj7wiiLMgvQM1OOMJuFsa1wmdvlSV2Foxd
Bn75aPcnUk8swaAQlz9ur/YaIsi3IDVCJAUpGWGvdQwVM6cEV31K6vS2jRrkydQpu2bQZg7CiDeS
6GvlQQeSjA3qCjgS6LUXFhGPD1MBkxmP8kYJwvY0YcfGf7ZtWr2AliCC9zWGqVH7GCCd4kLEnKb+
ECm73NQhXdRjXOVwmJBJKVP3frBdTH5Jfkt+wEoVEgJOn99xXvWF+zdanhHE8wjmMTOwYj+69tma
dr0GssTrQK6LGA+J79uYq7sTjgk7EIfUECVgC1WJsrTG1sl71wuL5qoPZf0oa3tlFkGdJ56h2Uls
O4DKajaBWAPx/uZKzS/t4UEhB7e/3zZk1dkg+WWCFAC5YVFPz6n0mlnV7Gyi8i7TlQsWs8fRSXZR
297EUR1sw62um42o0kAqHM9V4cipPOp5gQZJX28Z5mhblXtlTTIBs7Vdj+3wL4iwH2iKJ3rcAcQ0
B4xbZNC5zwJGfmybshrsEAc6WOA7QPRNvKVyBLNlmkGnrDOK+7rXoHBCT0kfH5UQXfyZcWype9mb
f2xXNnH9/4HGYxJRHzKvomCNBYqwGyYuHh4tTlnyXVMs6A2TfReH/tAWh8J866vhAJa2xCt/XAdf
wh6IDkMYDsw7yEsiBhE8WF06zMg/os1bqDJFD/Ms5tzLbtzddJP4IHo9uQdMN0REHcS78KY6ycZO
nO0g4QcIoUgeMYVEGsLdApwoUtFZVEryYc/CKwFC8Jq2ohbKkOK5Ney1vfkYP8Vx0AXGBTvQS3Sp
orvRvvCj7+q32nODer+NfnYgP8DRO4EeVTBpRJ50UUAO1IoBbqTvOhp8kZ5Ao6NbPpsyJWkZkrCS
eqQMccOA1KoXEAv1LNfXk/uuS3wu8ZbrSO4sZ26ihVJ8TvLYjCCGMCDfkKkYmXZTo2fZeVLrYxfW
f3vjYfnmNhqC5x1KOKI/szAzItGL+TVkdrsMs7VYiziVvGx/pHMikgAjuJgkxshnUgNGOYbX1Q+l
8YYHo95lV31gYoSGV8iksec/KJ47CISCcgCeJfL08xIv7rhKNTENXRvh0+wfqf4+jJXPwttGNt99
7UtBUR/hMDFxxsVguG3aPqpjfKlIuWqjk0pu8v6SVPet9SZZwdlRnBm0QBJ2n1qYVRvzeU9o9DDV
7mXKXY6JQXrgEtoGEHvw8oodiIsaWdP8pua37R+wuqCw8CP6dVBZ+rqgbe1ME3fnBa2h06wYQcR2
3PHN6H0b5+wymnfKAmd+uy4+nAORNt1IEZxEzmVqIpbfK43MYa1/tU9bZoe2wCi0ceobbcp99d66
105xh2HDEFZlHj9aj9wOlGc81iY/QZwuo6uu+cqFeaIeUDZYVI9n8c6hg3hP7bHhmA4jdIjexzDZ
kxFt85LH4eqHm3tWIKGJoEXcorYzkl4LsaBF9dvAdDNLe4/HIAI3e/vDrS4qqIZoC4NaBOCERR2T
lqQmNmiG0QjpD5o8Kf2uobemTNJ41SDI5SAZBR6CKnr8HM8ACArjAermysmq31FU/eXmCUZbMEla
T4YknLk6D5MxrIHUk3vX2RvFq97Yfikt8Hw8Uc8O98Ik4QZVWQ59oBCxq8uc66mrPB0SCV2ZPtPG
eKiz9ipRIQ4fPxGKGQbxnQnBDyVByO58N/LKGynGKlgJiqIYzNzFp+3vKluEOcBYHJY2N5llMPw2
jQWNu6PGtRpDx/xhG2U+1mcrMKu7Oui5xL0n7J6IuT3R5hjUGd7y9r3rkBI7qewCek/9722o826j
2cUssITPGhe4B/HSQwp1V34jh/I27vbQkQ4iHiAcg2S0H+Jd9FPWUTov1LmJCAGRmkZ+X0z2GWOq
9U42H5DhttJuGzAAtg1b/VKobP0DIHwpvEbomDEAMCsPUv1q5AFkTvedbIr1qote4AiPEptUXWG1
wDGTt6SYPFO717Kf27asepMFxmzrYtdBjSIa8xljhCRGmn0baORnmHaZtlBElKQHV9cNDFkIdswV
LvFh0kcdK+wRWDUG/wEKqo+qP6gSlNUdvkARLrYYqrKqDnFoP8aRtdIdD6GVvGvVOyfcG87T9vKt
XjMLMOGGw2ywXtdagCXq9ZwVa3Z1v3e1JzQGNPWRJd+34SQrKDY6lXgCEHP8CA6+tdVhoIdYf5Iy
p86pq/PBRVhsEYxOx38LVhl01KdYn+/t4tLed9/UXeShsb1KvfGu9Jo782A9tsEPTDyT3G2rO/4T
WOyq12iVtSVIZ36jOIcJksEoDlyH3D5tL+Oqh1jACE7QTIachilgQHnyEghbkNdtgPOH8NcVtAXX
x3QdQ3ZbIEzk3WhVj9XH3n0xjAfCXmOCW0W7cKqdBHT1LC/MEm63Ie5ARskAalLcZiXzEI1DmiOG
QpgT6PbvFjMQ4vKhtfACcb8PSTxPXq3U8qnD/EmWVl5q9M/bv2l1wy5+kuAqFcz4M2mEn9Qh5WY7
j5Tu6/yhVg7bMGsfFEOWUDeba/REbGMvKC86UDeQmCdBMkLKbpokO3P1ZbWAODt6ZhI5VWwjXr7J
dgNGG3nhPnmeDu0++40ZdZnsYSUFFDapVUVqpJYARE77vTyFF90lj7yh9qZ31SOoP+y313DtUy0N
FLasG2VWXSQO1rB7HdRgsO81+5vZ/4e7c4ki7NEwxXbQGawa8z+DAztQFBzeuPu+bcyaIwGH0VTR
qA4WvOjBrL5q0oHBmIL5Nh4cprGf/n6cCQ75AkT0Vg6hakxqgEDvyiuiRwhQuem9A2Wi9LKp0oBi
ZMW2WWt32xJR2BMqidw+J0C02N6I0IKHM068sbzqf2elLJsnWUPRhzlu25GxB5hSPWVtMHTPuuQ6
O+8pnFcQ4hNo0UQTK47u1+iDc8WoxxZFdrNunmyLNcdhJHubTd9cdJ94GfRODkNTj0ESdeTCsfJv
II4yn6GnIfkFztOVWfR7fZi4JIZY86QWSAbQ4JiL12fsTlBcYsxDRZTcKRC0TjCMMfSU/EdqeVw2
MnBtmZdYwrmrowp10wZYlPUeaib+VP8y+r9lW2KhlyDCQiMkipxxnp1RjhhKGGlBlXc3hZJ5ky4r
/K/54o95ZXgKo8CjzvYuIkqEfU4M5jquPi0wh8yLyx/bh2D144BxggLHB8DsyBYAaupErl0AINIq
ryc6cvYYrdy9VMZOg7j4NtiaNfYHM2qmCeli12vrGKOaDKhDVMMb7X+xv6Y24sMs/75gDItbw45C
lOtdpG8jvQli+4kPMlHwtSVbosz/vliyEjrcYZHOVqSnzjyE6s7QOj938MJ93F6vtd2M2bhIGcy3
8Vn3Ud4XleNUuIlHA2TDZq+34Z7YEr+x+lE+QT6ir6U5ZtiRRgVICLUtxz7EkHHfNmPtMrRnxjXB
VnZsUWgOjXyoU6S4pnR2nDCCD3IKw0P6X47KAkVUlSttExUDAjtIhJ6j9yGUSnGsrxQuQAgsgV4k
zrBpWxP+ZQQCaK1wZCfkFqz2NhkOmRo44YnWrzihGT/QKPF6nFe8Mv/LQv77AyxBJwvzKNMaNeA5
nRr7kJELreeq+TZ0koh+fdt9wggXY6QmWqU1sFOD2JqDuyF/dGWhy+ohctEghrQCKJpiX3Q46g3m
BSBBU5IXs340k5NaniA+mspyl2u3PMqE/wKJPgGU1iidaUPIIpL+uu+fR+Vo8G91cTRkVMFznsXs
gBZggmswKretXQYw3nrT3n50Pejqp54Ve3dX3uvr5HtQGdpZ3lGX1XlW9+YCWXiog+Za5qMN5HQW
DSwqnyaSa5zIINyvfi8tekx3GACh37ZF0DwovnKj+OwQXds7FrAT9XfesIse+6B8Nq6iQPaeXX1J
L1ZX3P6lU1vxpGDPOG/aY3RTvWgB5V76+Ed5a+60+4s2qL36Wja0TbKBPjSPFv6xIoPRjDPdjRQx
5uwdWHbltFeMB0b2lluSVps1MDBh5hYVB8M1RBLoFLlG3s7OeMiqfUKI39rmqZ3qY6O5fqJhEktN
Jc1r55xlbFpHn4exou8e6nFCOKPzMEnCHKFplfihrmKuLnh8iceV25CdTMdLwj+IlSGDepORK1Bo
+HDYdmurD/zlL5h33mKJFQeNywmE4f2ouiFDMEWB2e9pfh1H1zX2V/oQ4sH7XzCRN5sLYOARiIlN
0405R88+HjVQmOgNVJrvEnqn1JexBRKnVXisyjx0t0hg58UU86muCla2CdYHdBQED5E7Ton+EsC6
pa78ptnUoJTi9peY9lacyiZlvmNP+YHZdEC3f6rjQUJ6PFKdScUv486ha/tMcrLX/P1cDFR1gmmf
Z+01bYphizWBOnhYPzT6a17r+OYyOvpaELAEESJzUmIgWhHGhQ/JXie+sJxbhEupjBu+5qOWKMJe
zsfJ7hQVpuCdAalg3bPD4/YXlNkh7NVQ1Qq11IBgZvd9gawhMDAZKJYRFNYuSEz5goYj+kpVPOy+
nonMQfcCrVPME4nql9R272pNudGt4dKx2kNDuMSs1T0wM/jRtI0eT7F6z5B2Ld0J/C5LhfIK/8ac
dzAUJYdu9et8goih5oASotG7YMY5TevXhgr6g+x8rTlQ9G6pBL2qM7VQiF2qqA+jMoQdcQLlbK94
V26Ty+GS7stLPG6SK3vX46qYdmjpupAqZcx//Oxwg86F2Y043mekTg2JEoc12BvQ+excDxfUFWh/
/WN2yoL0AI7C9lZc3SKf51ZM1JkZBPginhRI/2AMdPSrVRiGWP0u6R2TVRtWt8cnlJiw04zR6ZME
lg1RHiTpdJUMMeZe9JLa5eoG+dz04g2fFUlqTiEs6sz2MGjD/YTrb3vRVi3B2CoIioOdCWWHr+fK
0kKzQydX4Tf0l64YXoZBAdH3bYw1AhXEjiGQito1gVcVvHxh5XWnMlZAY27au1eGH11Ef+pj/Brd
059IPOoPDvXIbwzBnGv2JeYhnGQTN1fs/PIT5oOyuFNbq4lMptACKjpjaHhjqKp3mG+F1hyMcobu
8rbFawlWtNmDzIRnw9xRIiyrigk8emfAYqNIvVTB5WVehSBvtTYIOj6dMs9pY/Sy3Ok136dQVd/G
Xzn2X+CF20XtCEh6WY2vauwVlKYGJJsCN2e+rt6qssmZa/HKFzThlmmaosoyNOv4uv7AkW6YOMYv
Rp4dv7Q6LnYk4DCb7z9cbV9AhYvHHF3D4AQrHNNbionSk/R5ufZ8+QIx76nFnol0pyqUHHYpyn1o
7jEnTI8xzw06Q+G3TNklJaS6f+uFsk/jXZy8xmnrd+MOWR0f0xTM5LK3fqnR95E9OV0o22Bn/F/o
RmoQbIZXnfeY2JerJxlkbwf8tpa+FNl70/0wp31PnUNRPxlTgM0XONUQbG+rtaq7AyEOVELm4roj
ilToiVnlsYNFHy/UP8Z3xrzuyALTz55Mv73UTmzXq57U1hXHjmc8ZjFA8Q61XTHrF6cKLxWCszvs
xx35Eb5hiOYv1yuqffSnvLH2xS3YpvopvZddnytOA8A65g+jvRuTa8VTPBoh06wGkeAA7foXq7pO
+X57SVdtw9MGErfIONqi+ALGzuqDbmNSX0P0gz38Ivl+jBof2kGDrLtgJVSDvO4nlHBiGMbsOlYF
qFgLciVQ26NbHkaZjvjKnfUFRTg0dGDcZQ1Q0Kw9kNvGkQ1qWP0oCzNmMxensk/NitAEACnxreg5
6fZxIuuPWYlcXMyQRzlk5v2aoqp0jB6JOulycI0TddeN8Nbarsh+ZiHk5q8wTwodZXlCPJABJI57
zZd+QRbuKUXPKdRwgByz+xZlcQwlT38iOTihTkGDGkU6WXprFdLCUECMBrTgTMQ3mOamYa53KJQg
S5M3T1V0rbUY/wnp17H10gJ6+yPeDxJXsvIVIWDwCSraqTqY7TK3QJbTXWXdqdq7NfzaPlorl+AX
COHJAIWYSWcDICK0UWGCiO1Zp+jK8UZH8tHOxuxAzXCJJBbrmo6bPSbaIRVE+yezZRdpOHppn3oN
HbGQoKvr73X+zdIe8Zpg1lUBnUXNAe/G8dQs9RwzPiWdtR+LOoisZxKqfkF+JQSTPFMV02bKu6E3
b1NFNt52xSF8+dmie0u6WDNn6YMO+QxS7XvtxQVfUia1tfodIPUITiH0TMAq/HpgIyMOaTOiK3S0
JuMlcd3iLcI2rDHMQI/xDDHh2XlpoeNbzWL37x9ZmPxm4QxrlgGhE7GzrM9ZUfIoAWMrf6zUyzLf
be+y842Mv2/jcgKEia4jwbqio0kdpvj7DQq1Lov8VM32rvptG2WFXQgYEHeRKUGdDlhfF3EmfJiV
ifb1PHmoud9ne1U/DFFgRZHXhLfmFLDOs90r7rMnKARx3yeeSfeTzDWumWsZaPPAKHRE9CITlcdU
S0cCc1n1p8qsKz4qh7ElMqb0+bVoqqjyWGgBt1AYE7OMPC81lnM2N1965pN66AL1pbiA/Mi1Wfvc
s6+L36VfXOYXtsQvnY0dRmMcRHfQ3oIkoIV59cJbZVLVVqEqHHBvWRMkb0F0fNdAN7wcK9JlmADN
weXnbOr8pNKb+2rIS7xZCq3WAy1JMOQNqalbcLeg+l5Rt4GcTh+SXd/UHRjyVlug25DkUeVxlsVP
od02T/1U4dvpauYcSSid6zFvjK+PcNgDrjd02ZHPPJvkwtoit4y0RqXdiJCboXa7y91c823FcTyI
aFxBjAchep6GR8RZMjrj2eyfj+XE+wejKNHccdYGoYU5eOY1Dn96Im/hD92jVwpy1K5vnMKg+tYh
RX2EYmLpXRS3xk385++ZJzD/E//j8ltEC4o2uLXqAr/K3yPrEiNOu/DVLA7bx3P1VCxQBE9qZrRL
zVlxxWkesizQ6twztOdtjLUjAWE4sF4NiOciCv/qAdoGaqdU7+YmIHpHWvM6dvWDFWL6cVF5DiYb
b8Odx3HgMkOCClK9GA7uiPSJhulKpLUwCe1PvlsTj8Q//gMC8s2IsmZloTPPGVaEkHgOAWxr7xph
wOq/1VnAWZ4F0/9BEELFkYFhQjMgDJABCy+n/lFNL90Mw6n1x21bzu84ILk6pGiQ7YI2mOCe27Cr
rYz02ObTDdoBVHYM413Ze6bjY8DkNtZ59/Zs1ieYKLPAENnU5dwOVrOgINf9eCjYzsl2WnS0MNoX
k1ib2yIJqvDo6DLp87NhyPOBXoILWz3E+EJsUICzm+ZeHTzlGbPWd/3hd35tBtc89uLAPrxqRy86
UU9DQwv1R6/0Hb/fFWDmSkKvtYO3/DViosNAlxWb111lVzUqmu4xivfby73mQJcQQnaDousw1Obu
vzaHksOJgPI4BdB4SN294vhNddyGW6k/zQuMO36eD4atKyzwUGaZUYJF6kd03/A7dfpG0qPT3I5o
weN/HP2UG29UgYBPOUsQ/2hkPbhrBx/OGsEMGO54EMxLvvCY0MyI0laHvYWLoYIo7XdE4i1XEeyZ
ADxLXaLP5CuCOlGaEWumyOqNpxXXaiKTNFzJv8FzYRWhEImeTaisfIWomaKyMEPDTG+CFnBZjA+a
e1Sy64jvKivAkBSPNSC64X+S8uGaI1gAi2czs7uIdx2A0azmKgdN/5nyG218buiF9vcc/i9Gin2p
6QhXRGcjaVRBBPMHnciFEssGaMssEo8YK3NrnJu5Yl2HvtBtXl7iJRJaP1V+BNFZcu2sHejl+gmn
rQVtr8nU2SZwr+y3hl+k/fftE7Z2kboY3YDSLsQ7z14ElJp1zXiLyzo0QFmpkz9JRxSvr6ZxFw/R
tKuthvjbmGuLOKfpUGCdp0WLPeCDEuuJOxPxiuyRc79wfEV9rjRvdC/67Gkba2UJNRVqw0gQgmKo
iRqvRttplWIBi7tI/BLDeqIcY9dzO5GJSK64Ru2jGRtUPCggihWXSA3x8HXgqpIy8bQxuYmqOzQz
3SgavaD6Tazqe8dEeLxt39n3Q1odhTnor0JRDJoSQiBU6SEBqRyzNizwv6r2OzNTv1GTU9lGF8h7
n7bRzr6cgDb/+8IdIjyCdBADWsdOivac1hdmH99PdR9U6FnQnUTiHGXWCZ6rLKYuhWJe4+fNsC9s
/Y5aEP138h3Gud8MFZFp0J0lAb7aJ/LEHE5y204q2Kdx5Dmf6uad2b8HWW/YuWKGgCNca9wJk5SW
wOEueWuyNPZqzHy51KL+ihRF52nDYO1KB7PjVVoUO066d4XTTOJeZNYKzqxJnFHTZmtrZU8gzgZK
bItWHoh0SIBWPyMmKWJ/zjPNxPAZql8FcUd8xhhi/Ww/ZPdw1Z5Vv8ayCvzqBl0gGV83aA/JmHIa
gOSSFxSStGFfgm1VYmJP5kDdT3bmV1fQNfA0sE3MqBNJq4bS5zzp5u/IgJRoQYEDzidybaFrevvo
yaDmf18cvbTOqEp1QFFbe3RI/z01kYnsrVNtuhKfcuYz5925sErwKU2qlCXhWEQjcu+R7AP3vf1p
OI3EovVTsMARvElqoBrfx9BFK6OdPgVlX/okpkGJvcHyJ/RiF/xuQke2LFSQLaXgVTIbc1OrGkvJ
dCSHiFt5ed2CA18FfQnBru3vdl4m+lhN1Kcw0wdsDTFZxYqKYp4V0Mx0+JNTzQdh6tYZohMvkm9h
CZk70rTvqamhPl9exVAZjjFEOmVhgFLxq4G+2e0fdHZPff09Yh29U+yS9u3Hqpeepta+Y3SYcGPt
zGoPmZ4cHbFNL3EAayuO2xe1A+RdcO0LO0qpIAY0lDW+tFr1HpptdkY1BtCrC3ClSN655yl8GLgE
E7ZV3imV0w0IaQt2qXeXKpSHk6u+CCr7ObG83H2NUTzYXtPzjKSAKWypgk0cLYPANLSLMrktOBaS
Qv7oMUOY2AZGdR2pxyzdNbUX8uvROWr9Rcwf7ATxFWTGZYzPtRO8WAJDIAMryqjHeo6f05jRW581
vy2SHeggmyo0e9Mv6bQPq8FEBHVbPSfqagi19aQCTGqDkmGV35Hvu99e2bWrA/mQfyEEt+dGuhWi
+wYLmzZeY1w2uPwn5U7LXkL1x/8GJWxSy+WOzTUcjLrRvLi4bxS2x6xxUynxsJWQWdY/0KdZwh7l
TQxJVPCBfDgiXx2CSAGZz5D0oqyDOGgrRboRKX/BIMzvcpJGwanLGnBZ0tjHxKxLqpeST7R251ro
M/4HRrClTvIqZFPT+FN5PUCcVGm+NeVNlfO9hZRIbLjSB+0cHp3vu09E4bRNulGqKQdiWw7QqDu6
f2CcfjNS7yJR/Gn0267c/4fNQaAR6EJ7BXG+8BTjiEN5O2At1YhfpaBrKXa/y/kNWpC5Lqu4rp6r
Bdj874u7nuZRGZkJ7Euovhv6BLsRZGpaQ0B030Wap3VoK3mp3Ht0u6rtS6t5uUyTYvVytha/Yd5c
i98QlVOObDEMtizPDd8G4yHGfBi+MxTcYHQX9rXnGLeN/X17naW4woGnth3bKBDgFIIXhMqD2t1X
UBUhe8oydIYVHrUg+WQEGiKDbejV47KwWDguZdEpaTkCmaIqoHYXkzUcOtmLZv3Tzl0NCJyQtpy3
9mJZlX5SKyVqG59MagDFBLyaePtt25DznOjsl6FL9g+IENj3bs0hps0bX3NvQ4oQ59V1D7VyVRg3
XVL67NUlh4bfONUv7koWcdUZLKCFc6KwzFA6F9B6zv3WVKH294T3PqYwqb7lHqliy6oqa/GMhel5
RAMXB6QYwRmYtEzVaAKiQp/G7pq7np3sQ9p7uT7rWB7l7d9ndKN5eT8RxdsVY0DzZiyB2NkHTnZW
dTdmExrjqqCMZwUj9KVS1MZk3Sqr+xPDT1xQN0E8Eltt0d6TleaAkl+lXDXDfRZel9Fpe+es7s5P
CLF2H7Ulq+ZWJp+VmG5t0wAVY0k8LLFCpBEVWtgr+WyFiXJ+nVVBNF7GUknK1U8EeUEIWbkEE0KF
bahGWp5gykXt51n8Hf990GrnWNt0l4bTdWnqh966x9wahINxJfHeqydgAS0476nGRGEQGACtvdAh
9ty88/qkPbXhd71/a9h03P5mq/t/gSc4agbaQtp384K600GfhgPp1R2tiFe43W3ErIM6ay/kWrAN
KzNT8NPQWx50dYYlrvKihD+7HDNRuT7uK/0NU9V3PaGy9+Lq1kGhHdGMhSnRIj2sjY3C5RNWNiHj
npDhWZvodQL1MMxMukm150Qbj0OEn2GPCUT0Oci0rvKqZq7nYKxLZclaSldPizHn1cGMgpir4HkM
cNbb1HRqf8I8jpy0D0OsSw7kavj7L4SlCoF8R/EgnWJA6K3Xmzd4vKTZwTHQii0JSOfPdRZSLYDE
e6k17cIdbIQYVugnoPi1qF6hBeVYSkt265/xn2WzVOF2Qld9lajzZ+z4sbPunf6Va7JLYf0RuLBH
cAClxSd15LDHLiJk83ToRkdell8kIYpV5Q7N5STC87eRtbJIgYXjj/6ClsYagDuV78KZwq1DYurY
oXunHrzROurshtmSEFy2pIIPcLoqc1IFoCWmkIK4HkYHu+n+i+dGZzaE+vF/UDS/hi56CZF1Z/5u
JcgZQ0IPxmjtINkjiSBWt/wCRnAsjFijk1qAQZodgw1+1ui1iiqw1tJ9GA4SsNVtvwATYj7N5XZV
jwBjY+mN+Q3tDH+MfjSVrJQjA5rd6SLusyKtxhsJQEl5l/YHDUbZjj8mkorb6kZY2CO4JJPiAsD8
I7wpbeQ/ouIxVsd9wZrHbee/DgOiNVpn0RYmipsxWsVFM8EtaWgG7PUReezHAWo7/xuK4CjKjNYR
Sh+1P3DzqLnx08iSQ1q6kmfy6k2GFvR/jBFcRZvYedQ6GJKr490/xQcjLHdmcuR4TrIomGSvV9na
CQ7CqcMe448Ah4bGmGB6QOeliYwKILNJOKtI1sSuNWDpCrDWgpq4ceolU/EjyZ1px8GzbNABhUGf
ej61T9tfbfX8Qmocmuog56quYF/NmpxbLibBF+YlouNBqwOdB3rsq9p/SWVC/eBfKMFKzD50jJIC
StPbKz0a/dR4GAqU39Q2+tnV+UlHAbOn4V9PZZ0fAAtcwUVh3PPQpZmC2Ae7o4VKEajX0dBLEpmr
33CBIvgmPXN7TCOHdY4R8PyBQh1FQyGdm3tauzsptWPVQy3gBA81tV3ragWMyqNdh0RwRw9682ZY
reRUy3AEF6XlfecwFWYRxr1hjhpZguRz9thWqSxiXE0U/WsTppJ/9bqloxRh4gDLjZ+T/hRDhzIr
IUaGgSShl2ePk/s+qE+VIeuYPG9H/7JDIJT9FXhQrNyaCgAnjQPS+jtmvUd7Z1A9DlfGMuVQ0Meu
Gz23c4IewSrtoN7RJR50yz3S2Q+Dwe7GQpVVdra3FArjX39WyW0DdXd8Y54+8+7SdO55FV+k+Ytl
vWW1JfnS85c8iykt9KtrBBUOyNh/RdO1kdI6hxOqc9VLqN9Vg5fojVdqp6H8MeagCMf/5T7/aMnR
8PZDkPIVcshCQpIazhUPdPRc7Rr+vdH/MJlK8nqGZYEjeAClHdO0CWGaDW2D8lQkENL7ldfHorsf
tYNGTgP9XbfPLL9H20yw7WDXU2R4C6jzuKTzScBGq8S877G5ar4z68up3UFg29OrG1pduDxIba9l
tRdBcGQbePbc59/zX1xxUgjmDzOMyIDRk0a8HIz+cJAd2NV3+6dpYgfm2Ck8zzVAOCXI97CC2kcL
kSy6IbMhg3bm3hr3efTXvPiP4/ppmXAu7LIEy7nDtjEVG5+ufZnq/LC9eKvX/sIy4TCYVtI2ajO7
ouq6LkoQpp9sXP/bIOsn7tMO4e6dh6koI1SYfdT4PEM5NbNOAdG9Bh/MGh54djEpx21I2aYQTlze
q0XZEkCWITjMdn4RVqWEAL9+Y3xaJRw2Sw9BynAQ1DJQicv6ugyrQ2tdJ1Cj2rZlHegznhC+UWrF
fWjocI+GjU7wIo18Ujq7bii9yjFet7FWXfHCgwi3u+Ewwq15y0H4KLfAIcteGlSgW2ffRmhHk3WI
rpq2gBNud4s2WqpxwEXFH5bcGNRnzm0pG8a6uhkWKMLd3riphZYtoHTZdDLN9rfW/vU42/mo/guB
suNXD5+rGLJRJoBIWB3EiE4U3auVu5ztt7/P6nl1kEaHzDg6mj7Gei8ebNDgJjwt0H1IhupaMfRr
q1BfrNp+2IZZd+YLHGFzo4cka0MdfkHvX1HK0vRdmux1zeNmtFPrQGmPUMSLoWwqwZ338pkzX+AK
+4+MStO003yJgFJVd+winHQPj8cgLAevzOpd7P5oyvgXTblHme2VbXNl2xC12/4dq/ty8TOEfamH
U6n3fI5I8vaCGvSyAamrGAaPKDKFrNmiLYuFzYmpM7TH66v22+K3iY1Tp3jcgVbcv0K2VeIVJWad
qeI3WViCiIvjVu+jOPGB5Y6+akg846oTmQ8ENMcgkuMIH9EwBiu1e2xSNh6M5g+YOhRNkokamPy5
Vptg+1ut3i4LNOFbua2dcXvAt1L7N1I/W90lcTEMNkbPwmVJ9yNvJWdQBih8sawJFaOqZvPK1MME
6VK51tB8UVc3hb4zrZ0uSwet+q9PC0XCshnHGP5MYhx6B7IIyDRMKX/aXsR1qsgCQ3gahA3oPuUA
o9RcvXcTjI9q8qpDcyvpAi0fblif3qq8+VXr/eTbxvTchNNJcULkD5P/I+27duTWmW6fSIAClW6p
0HFy9o2wZ7xHEpVzePqzNAf43c0WmvD+DMO+GGBKJIvFYnHVWndxvbC71SnzilQLnLwHvcwwFWAU
twNJkExc4sbxleg5Uxbgnq5c4HTTQGrlzIyBvtTwrN+EG/R7oTmqKLcqQ1dmleyjvt2QMgGjJiIV
G3Zja4uKQJfEA8tXQOZBB3sa8LU/qfhJIA7LzJa6ZU0mBxSzaAN1zHf8B6CYeas3tPU+5M/WkR+h
0L5pX8Aakz5Ix2lzfdXWToPTj1gc5+QjWg1MHqWEqahAhTlCWawgjqGZgmC4ZsU4cQ313EqANkM9
quAaTJ73Et6N0pLchhUErP5+NKd2uDzHtGRWMhMbGVXcrRYUXmWi94CIivDr0QkMR5DGxVsazxuE
VrsCsDYMxzReemOmTeZ2LRozJw/sLbIh6oVfP0rRtA2FHPChAtV+Pn3hYELYlcBT0sRJzYkW3THD
GzBkJsboZsi3NjDKUgsKI12wU1bDxolhzjvC2JbSAoANZzKrjTQOm0Fyr6/Y6nlyYoHPsqNMRyqF
qRwtpMCzXxqBm5jbgohccPWQBFcgum1sKG/yOBfQitljMcA18uhRr7wYgAsZWSnx0B/9X7zwxBQ3
a8Go9nKeL6aqB6IM1GhkkDszwRmyuqdOrHAzl4UR1GuWWp0UH20AA2KgPYXktasHFcDN4DA2odr5
gwE9CQ/RAKyY1mB5FJAph/FxgtwGlEu15s5OPZaktNIEJ/8lo/NPcEZHDyqspg4dpXNnL9M+yRIT
JtucJjf643RvPDe36n3gy+4iTIYe/34XfiOpu+6Ja5v6p5Po/9vlMxu1TnKm/NyR5p1lejqAs+xe
DQ+d4k5M8Kx12TB7Pkj+nSHOjaRHIoyzcmPT0DNDGiL+z9S4z/YZxNjsmb7JNH2p/NAFRwMJHEnw
OLC2H06Hy4fkttVig8B95tHv2GGaUFt+tmrXUP65Pq+rD4enlrjopWd2rg4hLKnsgJDcTZ2ryQdd
B7JE29aGX2WGAw1WgVXRcnKb0LL6UO0lzHBDi5sZaT66QukYQoKHRm/tS/B4aDWKnhb3n8ALRa/b
msg6tzlV6K7KPUPEBkmeHzwb9+ytcU0v9vAKtwmxoA/MtVzi1Dv9sXKlXy1YKzbNewnvLp1mi7TJ
BpUo2221j9qXH6RDLLonLePnLw0LoYEJLWIIqvCNxuj2mhOWMZxh420Qj6BtEB1bawHqNMvi1r3O
szaVJxweeUB1sKtI2SYQNiqsFixPrXDrXKd6TObliMoQ0KFPZ6Y3YJog0W+tA5YilaCl4lXyyyxv
BtvXJ9m77meiQS7n20mAJHjVBXAR5pXiYZDQagj4YJaLHllXM4DTUfL3oTaToAcCf0L5obb8pjnO
w6shGU6cvjfsRS62erWr5sfrg1s7nE+tLl5+MjipHIH3zjA4Ukn7ZDYPQ/oNKtq3ZpJ+X7ckmkYu
6Ne9XOQ5WN8dc7rXlZepf2qD7//JBH8FYl3a5WaIwajJ7KixCtrX2Z/T3L1uRrRUfL/mbNmR3g3L
pIGVDdUHJBqdtavVu173BuU3Uw6F4sqGSFtbMIM2F8/DaOwVOYLZUH+vUcLulQddfbs+tvWo9n/3
Jj4P1S1wE2QlVikeACbtQcc1SO+WNRxqXf1k1lNjxdvrFtej1B+L3O6e7KROSQCLdXUTyEhxM0iM
CA7+VRvKwk27MCNdoK/yxmqUYYkgahfdFvaAUpBNiu7r+khW504hkKsGuZml83MnA+0E4Y3FSmW4
0JqfIPeUTq4qaZAougtROP/f7HEzl4XzlICcCBGjeqzJXZD4yXRk1kcWPIxg5blubNX5Tga3/Pwk
UJhyzBLZgLGpnwGM39VJAxYAAf5wNRqdGOFCbRL2A573YSQYKg8EV44c26g1WHcAtQjcTrRYXLg1
wpypiQxT4DTVbMBzvHb+nMYnTT1IreA1fHXu/pQB+MdEs22mMg2QqJhggJ6GvWK5cSXiG1hPOE+s
cO6QE9zyARmFeN5NdFdv5y3e23fZTQnlKkbxhlLQ2NV2uSPdZL6c0fTG8lTB+l2S7pwXPHhGgLYj
IIlJsAX6rzuoH4WvwC/+fn9WdSj6VW7v6BvTmZ3pzfI6R9vPutP6RPANPxeWi7TnZB44J0IdeMya
EPPQga/CzQZHfxwPzabfss/qK3rQQNzp4eFe8a5vEGXVo07sch6V5upkNBXsQiTLkihqLYd2q/4O
fncaxWu47Ku0+gSu464EcN70MtH74+rmObG/fN/JDg0ISRI7hn396cYGRcdbcByYh7WXfYiwPXaH
4FG9Bc1M+Hl94CK73MHOjKbUjRxrDjLzGPURcjNLnlDcV2Dl5wpyMjozQT/CqGF0cf3JggPEIhLW
07kS3E3XbsOnxTKuwqnqTaAxe5lEkAKnkfmvhjsEZCmorH3PkYxrjYwatQgeLHCdn2rmyeBIPtdR
P8FqV/6WAuKmCWhnUhDcPRuokcaNf33FLhMYMEiD+hOVJtBiAmPCBfNCU2W0o4BNOpQyn+Qbc/4I
g1sybdom9Lr6QZWfLe3blgV2L45hzuyyxifDbOpWszINPNk6Q7+mtrEMEbHpxUQuFkwV6C3I8UDX
i/PFOlRCrWkmEPihIVdTPKV/YdKGSNsO2mtpLCooXDglzIHCadHZRXEdpHTnAwKns0qsCBoKinJU
7MFhLXEa9quQRDzEazN3aohL/bDD8rAxwaZByvypm/NnLRc9MV0cUstYTAWgRMBe0AXD3eViAvJI
q4cMRtS+W92OVfe56CF3bXVOTXAnlA5mRSD3YCIeXlCHNmOgmAkIZ0P0oN9XoqrE6uKcDIhzcjux
5SpedHynZK/UvSOZJR0sVAj+mo+VmznOrUeJqV2fYFgswNH+0qc3dfNoiqR/19YHsET0z6ho2Me7
wrmvjWwGgDlYxCRSq6C99FGW1XYIRR2Ra56GcjeiAzi+TbQqnJsJIlmfiYnQYCWMHKCD3NGwVdiL
IAKtmUGWbBsLETDwiNziyC0z827I4Qqd9KurtA2yZMgoy86kJ3QYo+PQfGoDkoap9u0u9EJsKQuy
s2knIv1cDYbox0QbxELEDIb98xFrpTGARSkDC9fcEprH4PdLRkZrUtACmMVBsqEgUlG7jKHZNzvF
/NdYM/jP6Qdw28KwqzQDjAcaBSxxc2hF4kmy91PdoGEme10BATORRuDa3jg1yU2/HgwsRAc05Drq
0Y/bzybeFIPmzq0gN7h8h+PGxu0NPben2FQwtkkfY+hj5bQcTNcw633YAgqFBxjXbD+1OdkMQ+4x
NUbrm6hKJVxhbuuQpFetYZngJgN0Ut2QIQMTy7+z/lUZn1N0046dk5BN0+2ve/lavLNwH9R0PP9B
fYKbZUubooSg9wBEzWwbmja1i+CosqfWcpnxyXr3urllGGeJ789c/zHHzXVVKJIhEZgLo/ktnyqv
J8a+7ACR0MHUoIjkM1d9COJnJsIEUaDndr5v4jZmttWUSMQ6y50qtyhvUYJjk4igYHVYC1Rfwea8
fESN4rnoSAw7Vfa0bIq+goQCZJiqG6sR3B1WTdkgxkNKBAkF/jwv6ywyaga20lpGp3C41SQX5ORT
8E+s3V9fqzXXgJ7HwhUORBByFm7yJmtsOzB2OkrrtTpK8g99cicbg2Mqx6YVFAoWP+Md49TY8jEn
eZcSJ2UYmTCW902+gTyZTCWLtDu1A7r9+rhEprgELEnmioBDdUnAbs3pK5XAe/fX3D/wc4CakOEt
fbNgx+KG01iZXDA4RInuwKQrHCg30BLMXwCQ/ofRnFji0i4Wj/ZsF7AUti3AWhlVgtu+/7hu5OLK
wQ2H20es6glKozCiQ9un0h6bChxc+kZRnrOpos14V1XedYtrO9cGyynkPoFtRj5xPoE4bNAtOy10
mtEtKfxS3sXpM2Cq/5sVzuumrLc7kMhjmfLcpkoo/ZrTeR8r6l0aBfS6rbVzBuI4yoKXt5a8hQu1
EQBGCrMWskMkCzUgN4NdUqNKaUe+zVTaES1Rcfzo+7Drd4GqOOh9FHzDypbGJ4DzEUgHEJjwW3os
q2kql08wybdqen3tlvquBwGAbH71gehVfSVUgTUNUVeDrhpYtrmNpjZj0czLjSDTe/Ri4RHEsp6J
MW5tqThkoSHCsixJCBdDlolFadNGcz7UlM59ZlbqsdM0rOYsG95gWB7aA6+v4UrosKAJpYGrEgTD
eI0+t5A3TTrVCy9uJP0qw9tsglZDKiiSiGxwPknSWIbSM2zMeMTJrV+JKR0Va/Svj2Rlf52NhFub
IU50LSzhCTVKQRowHdUu1p6UVgR4uG5H5/GkM/SOFWXGaGTQIBXyXRTvOlZC8lawk3/aI/nFR00A
FCL4B1gBbvFVwEwrrca1eq5NkJJ39QSeqwWc4AYKJOJdG6rnhZd1le1Bj4fsomEEoKpRkOXFWr4l
EKRzkskwwXo+RIk7W9WwmaOI+bDW/ZvLiRzTOqrye6u1g8xLatBUHuJxDk2aTUkwoO0Lh+i2y7VU
dqyiQQ0vLcGLLs3jWwBaig8WNiEgEuX0C0JOZvCQdKr2QbrJdItIimo6yGa4sVLF+B3EyXxvpmqm
upLV55uyLEHva4zhwPBOXnfBpg5asz/adQIOHa1JlGijhGH0Vuv98CbVlaY5eVFEH+VkKTGVwgB1
fZDv9dugVHN/YDUTUdCtBZYf0m20jluojnPn3VziGMwUAiXbvHVbfVMjfUVb7lgdS+Jl1uN1513b
IqfW1PNtCM7YeGIqrJmQmkY/MGBHUEtFceO6mTXfPTXDuVSTzHCfCWYU7beSgRHise++qkJwgK+l
/uDABWu6jRzVvtBjrQMd7NqRgdS/+io1V802GrlLIgaFh4PENmYByZl7w3i4Pjih2WX0JxnX0EZh
ivsAFBm0332vAyH5mDagDew9Xe+pDPIZyWtjR+p2AsMrqwe2JFtF+FzYuHl+UgtkXpJNWsgJmfEX
KX7N/ejr+kPYv3RJszdCyBrhQhAmOvCOt3OiP+Ao3c1RsZ80c3P9W1ZOqLNP4eaghei91Cr4FDIo
Blp8dFfSS5doLTTpi2SnAu173eBKIoWB44QCXeqisMCFXXT/5zHJBtRtC+OpSAvPsoDv1LPgtpOK
77DrtlCveCqJ9fu63R88PRceTw3z1Jt6piSDBOIIdInNu0BOkexYmelAuL69kY1+HJACJezA5sYs
9kkkBQfZTOPY6csm+oZksCw5bWKAyr/L+ntZndiWZRbAmkRKUnBrdUH7ESX6+NqH06BSRqJqH4E2
Yz+BX/deZjiQcxC2Xh/UmgsjyYasvYaHU6C0Fk87cWEWzk0b9VAZV6S+dwKru5GtRkdUIB9EsxOv
rpNnVGTu9XQzV6CKU8buW/AJl4EP7BQQbbTQe7Sw73Exwgx1sxltKAQZ04teyn6kZK/2kNOeQbm5
iWhoyU4q9Y7S1FSJxvu4B4OlHj+16hPp2E2gPI9m6UiaSGtvZW4UwAsBksU+k0FMzc2NlQcaqWXI
Z4W5HSJnb1UnNuc71JZoUEReOcuUTZ9jn/lp8xVU+tP1iVnb5GASIZArURQZF/7zpSGROUtaLEMA
SsreNC3a2I35aigi+seVEG2rP1UxlGFwV+DPnYGNhl7BracBsDXV73U8UESbrBOhKS+fztBkCWYy
IAJxGQbRImcJj/MK7q9T5lTqx4ibN3kHIVENStJ538svpPODjkYR6CdGmoYj3mLu0ngXhVtZw1v7
+Nd56FLJR1kDYopIRA0uR5RTNkvYWCjH6Yvi5babcicVofVXYgZWDsHVxKmEkq6x5Nsn20tKbSS4
EbjTXf/m7nn587ih1Nk7TxPdRnS7FWS+l4upaItqjiwry+WZ7wnqot7UxgonUjij6h67o/5LVV/H
VvB+tnz2eSg8N8MFfaSPWtUUMJONYH0ht4B3CJbn8lhZLODeA9Wphfubuybo6RQrmQ4LhdZ5k/wC
JFaSp5t09oJccJquDWYBZKP/FxFI41+ToBsTwBUQfxKbtfct3jiPQwsQ2vXdfImeBDrvNJpwc8ZC
Se+NFhKAbWX7PSRkqkmaqKZEt3PwXTexP0HyhS7KBaOohrc2mXi/wnGJQxNBnjsyiyJQtDmHMJ6B
K3Pc36iZuyRHaI6dQQt2fZxrHnhii2/BjQfNJEAvQV1yBr2aYjnFeNDigyW6rayOCUq1C4cDlIb5
umQSGahtG8g7MhRtFAh1manfTbdp+yuXNteHtH4QnNjidvHYk6ZLTNjC5RU5+b+ygpwcXW8F2jA/
ZxS4YwJSKb8fn68bXhkjrmJQ+MY2gKAh/3wCPae4MUmRO0P2HUK+UkVfgEmozPamzbz/YAtlBriH
aUNelgvO0oCWX9aVOXipl06Ljapu5FJ3oqYDZ9bf+wiBYAZSDkjK2ZASP4+KZTtVajhVsNVsDOVm
Bv9VM4LZRET0cSnOgU19aojbc6U21UY6wlCXHZLoZi43o/ZbtTxw4OdmR/v8gDcXWX0tip3VeF0i
uCBcpqowTxZBHhA7GPiQ83Hmup2GSEZzJ9AHV8qAhI8NZ1jeQ82nvCkdVfud6AJnXdl/Zza5c01D
NFMzApszSX2b+UoWbE1tr7eiFzXR4LigUlaghizHGg/wGjTxgGBQ0NDSJV+KHrgtgd6W7MfWx3Un
XUkVTwdHuNZanOWTZakYXG6i5rZvG/RH/pobgku+M7J69/fWkJbKEJXHFQvU8OfLN41yX6OMjot/
EXvaVDlJfZRQ6UtApV51A0UbvmBjrG34U4vc4ul6F+eDKQO9Bc64ZvxHyhJnsAw/jjIwi4qyk1Vr
UBrT8dwC8m+eAgSiDSxKaoyvHQt3yk2qGxKwPYWrhq+5JLqkX6wdCH41iNAiCUKSiaTrfDaDQR36
rlMAmZocCTDrKKeRoaKR7MZiD7ixXV+7i0N9sbaoheCeiNopfzxEsZ43aQBrEpqEQbA2EEEK9HOQ
neVAnAXuUAgi0lYFw3uEsZm/4m268+ftv9pG2pevsfPZ08QxqOxicv1IADS82HmwjBYe0A2APxWJ
i3o+k2DzN+MqNSWao4MHtdq+vW2KVzYxvGhDta7ZlpD1vT6dIpPc4qXZgKuoCvcIp18pXjllEA4w
mqd+qfzTW7pjB4K9d3H54cbIza7azW2fo25Lx/HWUn1NLZDO/m2o5Gxwx1Awh3MGLl+JRgjJQejb
A3r1R7cigrGs+aIBgRcNNOHwSj6XhaRSE6kx7NTlc6plTl0KfHF9sv4Y4MKGkbTTnBWLgfEJFQlF
eYhG77oDiMawOMjJRabVJ42ht1qiVhT6ehfQmYh8TGCCx/UXCkNVZ5mmJjIoCV9lW7AO69NkWhCx
QpZvEi4bQDsf6CxsODHg79Qc/Lp+VI3H6/N02cayONUiqazZIA24yG0GI0I3R49RQBl28967yWu6
G0Cnt0l2+abZVluBvYvznrPHDarK9U5WS9jrfeVJee/fVecxcYLGVe+P0Go5mq68EaluXr7DcUa5
k5G0cxIBYIaZDBM3rHQ0fLuzfeg78JtBt9e8iyQwYoP9JGlcuRJs21U/AWUTwHjQVYRQ5rkrKmFi
JGaNEZvBTZXdCVU/1mf0z+/ndlPY9z3rMvx+aYIwg9Z7UCCW55v0r6lIfibxjx1uS1WGFqKbCnYK
kMZkyhZtEc5/co7/M8GzJdcgYmJDCBOocwCV/it+mI/99gsykdF3fkgpxNj98qUSFCEuOz/PR8YX
euLAjudxgFlbdabHh+xbdmKaISM8DB9vk5vtXmw3E/VyX9IWLFbxFyIeKtIM/gbTQQlWxluSRGeb
Vnv9S91MG+um+m7d53sGmO1dhL0QujVFm9XBEMTHy+s9Z507lCu7ASYiwJaYdFA0esUrBLlrOgae
tFHfIsEWuGRv+7EGjWGUeoBg4TFHRRYrxbykAOxYfVevqoNy+MHYKZvxsXgf9zUFjuaQyFTks6vD
XBDFpr7o/V4wLlhsHudhxDDHpKCG7pZ4ZmC3NdTfpl2puywAdawg91gd7EJ9SQBUxCHKX4PBVNJ3
oGWXKISmOk/2IJhUbfKD/pjS4Tj5lm8/DNtxw7y/xjZglk8Nc7EVOP+26mUYTuzbVqaT8kyAW6x0
QQxfC2inZriAhrXEO4EKM7L6YQ7L+9G/1+PAaq56aoELaZIZBGoAvCdFJbKi6r70yX1LaXhsIElN
LfrSbPPNg7bT70X7YiWYolN/ISjCSw0wKNzY1LGM9LlGm1TVvCh4q6nciexG+/X6AFdOdljBYbBA
JQyk/edHgsZAnZPWM+IcgYyrSqM6wfO1iLpvZZ1QtAAdtIyqJFAoXMAGI6SpgRgFm85+sc0HORLg
0n60Qs+uFKhALsrLP5ROgGBwWXavVHoTFVnkHEY0DYdb+06j1oa5gV/R1o8PidcesgfihN7otM78
ej9s9FsDN42cZvfNHWLNIfDI7e28yZ1ip9LQfUkFR8rFTHOfuMzRSR4YWXErAdAbOUS6TYZDAoob
kULaxTTDBNYQF27QSaCHn5tmdOEqdj3kkVOyo5w+Ek2w3RaX42cZQqbE+GFsAQzlfAhSL4dxNqAh
rNW+lfppaPdD5OeDG4l6Hi98fxnIiSFurkI7wL4Iy8hRi5kOwT42f5EUlFmCJVnR+IVm9pILgeTd
BF6O22MplG1SregwINd4ReO0Vx4TT7v9Bf4ZnLrhpj3G+97JdhFlt/pD+mjvMhcZwEZ6LjzRo9nK
4pkyXsBQtSfgJfuJ5Sf+oWW5nNX5EDmK+t3GbteLEEork3pmgAtlWcsUY4phQDfv5sCPsl0JRKoI
t7DiI3h1g+8toh1Ll+e5jyQBVCD0drFS3aQBCEHVbdsXjpXiRcX9y9i1UBj9McWrnUHxvNCUEabG
+Z6ANrDZ95YgIVsbDaohGgqRKtQN+XprWkRk6FoQHCvki5TUyg9BU9HlSTUR7K215T+1tKzeyfLn
0AkGvgiWCh3vtzlesUXk1Jd3D8zXqQnO2+0cjHtFSTBfvqnSuKGqF7ilB/KnSaUS4ub8+/oCXV7p
OIucy4U2ME7pCItQoYxfJRsEH5WTH8JjhVSLfEE0XASGvixccyY5/2ulGY/2BCa7PSjFwINQOf/a
zujI73Hm6BNkmF3J/WsKKSKjUg1/B6oR4BL+8RCMrX1CGh0qXKjQJS/E8FgtwBv8PKZxwRc2FtUT
uCIokJbz5cRBNMmY+3w0Iqd3q9uQmtTam3fZI2h3ncFn3xB7pmhopckxv/3WvIHeAvZGrduM/jMI
Wxovbww/A/7zMZy3WnXW6G1hRiDuYo4Orl+XTLR15yNxok9oI/g5HSuncAPnp7E2EJz3K6HsbC44
T0Z/VmC1AeYi1f4Fm1tY6rRijwVkIK478OUrNDdOzoFZUkCfboahydNoRpvb2le99Llwssd2q2zn
zUvvED+lmgce71t7Y++7LR5nBEQ1q8MFpSCYlkFWgsT6fOlBL2AXZglCZUlymeYwpJ7W3dwIBrsS
gfBaDLyzDlY4DT2C51a6WFNjY+5iR2+BaXmOs5frk3l5G8FknhpYPuDEg+sQ9TworcVO+9UgyNk0
3cWH0LN20ed8K9/pm9DJIs+zd8pOYHkl9zqzfLF34kqtelhuwK1H+3fy3W3mOzToA+d8I/2qjk2M
c12UwYsmlNskvdrlUabAapn4TXbflt/Xh3XpFsAe4ZUF0/pDxs+FujgabK2pQ6BOmdpu7QCqX2Ru
dm0BIG01RiL42OVdCA8Cy5sA3owRgYA3Ol+/NJ3BZ9qjIBJpzuAB7Y8uuNYd/pmp5baZB14qn9HX
5Bklg9D5LeOVR+Chy4DOQyA+AN0AiN/oYYU0wPkHEGuUEoAGUbePEWyWaEfuwvuBCosElyt3bogb
aUVYCqIKGNKf0iNQuTNEa2l5iHeZ86Z+qb5l00CQi1625S+zezI4LqYloMzRGwM2AV59lveyQz46
zOe/1h0oRulAs08RP8badCLTXIjNbGw9noygN9WM/fSe6ZVOCfPyyB3te0AgZeYW7UADEVB31YNw
TC4izkCsGfwZJk+9waQ5QifoUXPZDkpSnu3h5MDrCNU27Dt8Nm96SKdQ0x2/OqdrBQ60cogucL0/
H8AtbGwb6K828QEZ1XxpO6OT5Gh9t8f335Y/7aHVeRgP6E7wgOEGl+AheSbAEzry/radnSqgwGUI
vmh1D598ELfquAONs81iFBcmz2gKx6z9GKlyKCL8XH4Pv3UAx8NbpYUs9oJNtoEWSNB1QeLE452C
Rvqm8ofyvlMbvxz+uR6W1txKs3ERBQQP0vU8KjGBTD2JCExZRWc/JLk8PgxpcwAZSw1WryZ21Gn4
1JppPCTx+HXd9urGxZ0OrJQmaA75Npch1MBha2E6dcSmwMy9RtQ1vZz4/EQS3D5Rb0ArC+CX5zEo
ZJWR5gYDvErvPFNC7mO2h6SM31pzcnogd0xolPyHQZ3EXS7sMa2LoxLc+aDFvmcWNB9FSORLfOFy
40RLCQBBIOBGH+H5oABNxQVIR4kLDV3bIk8p5MLcMH7VJnUrSca+KZ/rMDr0UePaIOJDV7/tTA2h
DFi51gQxa7QlHYFAsmA5L0nkfj7M0tCmbgHUxgNJ65D1hZmji8cqpAaE2SF4afVCVp3UjtmrGsjz
h2WnNtpHumHLyJS4dYdsHN1ubYKmtDmgFR5c3vK6lO/zQGWBKw+tnm6DJukILYax3eejhs7bYjI0
11Sj8nfH+nAAKVE2/k5zRv6Ngjr2GzKi3WaIDfXT7Gt9lw9TcphCqxudIKznx86ulecS4jsfuB/G
u7COGpD6Acx1lPLOvknkXoQ/vvRDpGkLxBUdaqgP8jMTduhpyXBegC5Mije4HECssrJxpa/rnaYB
Ow68R0CngvSCpt3LLaaDummhdUDXgIX049xXRisy2TyD/aMtnwNAq2JNhGC8zNbOLXA1yQHttBPL
osyRqpLGytHo9oHouL2Mh7CBug966/Hr4Fvno8imJXwMDKNQjtBo7vqP3vS1ZDcNr9c378q5vlgy
QReA5nk8rnARvtOYGU4BSD06Z/xq3dLNqOmD9peqT/FudsqH0WkEVYuVS/C5Te7aYuVq2xshQuDo
k+/kMHiWO2+KY3pb7VoHr9A70ZJdxvxzg8vPT1L7VG9rw+xhUN6Ej9lLfEx2o1eCufn6ZK44/elc
/uQXJ2b0Mo7ALggzvW+CspM2vo7hiBpORVY4/2N5NClatcze1+yGD2hJL1AeERFkCqaMx6JYoRq0
KfRSkQtBwNKJwI7Ze7FvCu6Ol+9O5GxpLq51CgGRwAg75EHx+217qD3Ehfd0MzxcX5zVbfvH0dUl
cJwszqyaGVJcGDLk7Ry4YY0+0pfrJi7xpGgdRQsp8kcNUQ8DO7fRFS2kF2dUcpT0o5T2iL1ugWdm
4zEwkZRvEvXblP3CFMCGLpO0xSoaLxEvftDh51b1qAsMLU0zJ7B78Ca2NA62FQ6BQrRvF886Ty4W
Q6jSyiqQcxqPK1PSLm3ULAFc1ui8QqtoYL0V8vsAcSUzUDyrDyLaSN2mGTI3nJNPweyurOAiNgC2
HhPYYHSPn4+zJAED7R+g46zDBa/0821x1JhTHoJtqFJ7o5c03yhP4dt1uyvTe2ZWPTebslYhUQmz
SrOfwUOj/Z4K1I5Ft8eV+sNS2UADBdB0OLtMbnjokOzbKkJLnd3XuexEUdTfID0YvsGx0mxl0lkh
NZJy/LRy0t3m41CCmKwHGxrkiZo9GMjrxzRZikwoMmYvdUyS+yqVus/SlmZBtW+lcgqcH74UV7Ol
sYfv4Y+zEndw004d9aF7tWnmaXibc+XdvC98UOPKz832+iKsHOtnBrlF0IsFb2zAoN08aBWYR0TV
kLVVPh0Rlzi3JGwtCckaGho9JtNCgowv+GwYca8PZM2JgfoG7hSlMshXciFCqnrAZxTkJ5ZReV2X
3OZaR7u+FqhxrswXOICQMi/sHniF4I51KMpXbEjQTNdZgxtLSDz/GmSKwG3hqQ0anDIwUTxSYYgU
MvQ1BqJOTq14au71nUqbvKe1UJh1ZXEAWkVbPtpt8BLGgz57mYB0PEDshoxen/+qx7u2ALm5yKvX
sq5TM9wR0Q9DNbIJudC0sZ/ClKpO8Wge0rvgHkXB7xwqvpDJQ9FDckXImkupiWU2QTNDsGAA0/IP
3eA3aIMkwQiVJ/2J7IkneeyTPHzqt2iK651kZ+W0204ZdeKd5kxbthlE1eQVlzn7BG6LJbodq9a0
THL+YVg3TNRAsnY6nhngthiT415f9Aoc/QvarW1AY9pT4sYqlSOv+zQEVfi1a+OZPW45oziNwPAN
D4123U1hgE0yOM4b0tF5D6T+g7SZ3jqUT1615/bj+iZfzXBPl3OJAifJhiSlWkpUDLV+Z7t8F1tu
/0ZoBazr4khO+5j4fx8gzwa7bKETixF4Xfs0XuIKSJpkyQtHUT1O5B9cSGEyQ1fOMqZcTXZGz7ZQ
Y7k+bevb/M8mWDLfkzFUZZRW84QxVDlAuxp41sc3A3Arxf8PdvD2C7C6qqiArp/b0XuljHpIFDuZ
8jDrIxpR/2m1W5uJcCUrsV4Hkur/7HAOaNhJM4F8Ek/10v3U30DuSepEnraSk53Z4DwtMQJwifSw
MYePLEgoKt25CcmiYdvON2r9EOc72f4Hctn/2xRy7rZQEEqxtQQL4nRLY2klO2Vx0ERLJZpC3umi
YmrtDsMLrCe9vKvRPqqJCIlENji3m4o5yNQWNurwcba2xeB0RNgju7p7bBUgZRlXdyAPzn2us9Q4
JA0mrLLRQK+7drwNIJSR5o4pv0DbgcSvdfrUBACso3W8S58lUeaxetUC9gZseLJiAO3EuX3RVFnT
F3D7DswY5gPam3Ml9PEQGmTgt7UHKo/HtBDstfUCgyqr4J7R7eX6cD7wVgcn1xQjsard0Q125eec
odGG2g6eYe50p7yRH4G8Ej60L4Ph7iqAi/4xyy0qkzSGWQDforExca8c/ZDS+jA63Xv1VB1E19i1
yHVqjcvqTCOZpxpoPyfOtiW5gdKb1bh1L9h0yzdfGROPKKntzIraxYpev+fgYphvrL4EFBtx0g+y
9+s7fDUlORkT3z+uSNU4VyqsAQm6wdsDlozdmbdIgRiFUERJ1fcQ9aLo8UnbQ7qZuQPEFxm9/hWr
h/jpV3BZSTF2ZRtEcJ/57hdg5zfztnGiJ9v7V901fkDrTVnR7nAYBXF1LSZgt4JjC9BD9BRwXjuX
SvL/SLuuJblxZflFjKAn8UrTbnq80cy8IGTpSdCB5utvUuee3W40oxHSidDqYR9UDbBQKFRlZVau
ilQwb4KmaVBG9h3lSbK2dR/914jgo8OsuVkzYW3dhgfWrr9DTfFrcRwC6vHtsOtlGd5qBna6KsFN
+0bDEKgGg/pWyzd0O75Ej4AVz76GkSZpz3B1Dw28PpBTo4knlgsgDmeSesn3khLJ87FLd4PsmbNu
4p9qr8gZUg1NOiQjQppZpB76ZmMWeS33r3+nldB9VvYQXJBnmaq4CcoeVQJ9SvdOk2X/K9ED5Vfk
/vgbr1jxNZ07vO0GFwWcFkE4U36N45MS38ayC2Bls87MCOvoYqODQDXMGNExSo883llUEu1Xt+pk
JcIVM+uKW0dZUfijPgcDVLVY9HL9Y8gWsfyCkxxRaaIG9QgsAn0XryK/oAPoWbK5q7X6hg28pY2h
A7QILxo7c+tmCtNhJY1Mj0ElfeHzLg2vLO9QmoE9oAXnNmTV69i/UtnA1HIMhTh/Zn3xl5M1ZorB
U0WFwxU83bbEeVZ5fTM5pRcZdti0eZCOBRyx3V7f2iWmXTMrxLwkTyO8vrHoGSyG9Jhbt6P2YTSf
xiw5UJffEIUDxwT1CtRtMTUqhKGiHWoorjkplKjVGBSQ9V2BwYNc/eN5SgwRIdfCbAFModcreKPV
9XVXTnbmF2Xrmf0tG5+HevIHY692W+6AIVvSfFpb2MIoYwHdjFPgCgsbWQERYuZAAzDHpO9rFj8p
7cf1jyQxIQ7TWb1dElrBBLP6bWO+G70dtFNw3cjK+3VRWiGAWblopl0gBqlGOjyR3Ax6617xy2V+
8YsAYdIay+yL86nc2s9ZIJPAuAwe50YFt58U5gzDCKO1M4TQKgkGWSRfyWlgAgB8uITmaiiXn5+s
uusgiVuj+V+H5QtImv1ik27LPTnm+9YGQLHcGeWbs2X+4+CRY7olRxmO+jLWn/8CIQgXpmKXaoJf
4HCPKXtLD7nBcWe9Xf+CK2YWGgYUGJfB7AvoOI7Xwt+ZYIH9q0VuDGBq1ZdextWxArR0HQMeAji1
Cmr439nbSaRSW53URV4gI/WKp+xN45DKSzUfZR0vOSRbGgB7GPnpLQ+jTfFMpNnhymk4sy8cuDqf
9Zag9wE47bzRgnxjfmh3UBWDMJ97+8PZfv1xfVtXLoazBYstvl6dmyJ1YZB+Whp4Cf3sjd9oHgmt
237caL/AXOpJTF6GZTQ8CBjKwBa11D6FKJaqk9JYkBfFA0p5Th/qO/6cOoF9tBnKZ/OWfGp+FtTU
NyxpQ3PNi0AWCjArmARQ6V22/+TzWhiU1DIawYtymkOtgz7lan83zEq711Sq7K6vdG2hp9aWX3Ni
Ddg5UDcZCqZekjrzTPZ1LMFrG324s76bul/Xja14DghRARbEBQGehItdTVlM6xofklSRP6pfx6n3
bPZ83chKRHOXIwgFWtDxX0zzjdoIFDLpkZdivhGYUrVzHpECyhjs1syAzQx3KhA/qMeLnylxgZRT
BjyxUehPkLC4MjzC2m5BkAOFAx3kC6hRn3+ahCRKAb0lvMJKDCA7b6QAOvXPByaAgv2N+EORBMob
QnA2MSwHmXQ02hT3kbebvA8sI7j+QZZ4cJ7iuODN15EKAEh02aCdYlJoNQe1gkM32fweN4OXJnuG
Nq22WWiouVSfVfutvHFhc1EGtpcpjYu+XjwrBYkj8LobzG1nsEfSyS+oSh9Gw4GfOzEqadhMBnVp
l/cBASODV2susCsofSkY50DRFVp1g4KKfzK3A6bOFfOtoC1eI9CwZLuUGdkccAMJlVrYXbzth9zQ
Ao7k6tg2Q39Eu7G5q7Up6m+Yk5gP9mzj5pmneaN3U3xj64X6qU+VezMmbrsHI5KV+JpWIDczQfMJ
yUR0JjD2HRH7F6i7x81sutO3RJmsx6qlxXOstNkXlrn9jUky8FXCxiNzI/sGzNF6HBQj4Qczt+13
Xsf1Vs+mWPPGfuimAKzS5V2VuDyY1byN/KlR+Vfk3Wm70SOt2vc2/M1rBqd4GMqmm2/AADDQB6KA
Qi4dict9YIxJ541lXO0dK57eGKYDoUzCwetXaZ0eoAlmb+PEAJSSuhWbgqifIHQ067Fyn+ul+p7V
M32sujYBbsyBRGPBlTRw2DQ0B26W0EuLiriExnxWHfAZjSgEeeL0U6/BfwlOr6x4SXqdoXwGet8N
OJCTX21X5/pGcZoSRSDH6TOU26L+XTeH7qMC52/s8dhNv2lRY4RN1JujB0SbcYR4NKrqnU0Vyf1x
WTRCCXqhjYM0DCpeIpQoQa4aKzW0IvRi9k2AnnWl286puk065lNe/EwVWZ3hN5ZCdHkLWQG4McgS
MISAxIu6jqMOcU95RoGqPL4DOTp7xa358hLd8ZvEt5+tuyysg/6h+BaHLtIwHRBbycrXwiKGDTFP
o0JRGkOB50HLopFjLhKnvpFt7MjwesiCXA8n2soFuRAI/WNCuLKMgY6V28EEoSDP8PTbyf+GOrLj
6Q+kDIxHMEcfG4/sZUgj2dKEeMzK3AEEGnYjA+CffPKGPybPg9ji6cqE2lQ3ab05/Y6UOF9tcjfq
j5K9W/IW0UlA+I7b0cHYORHBMh3eH1XZTcgdK135dLjjfJRxhCJi7Zbo+pC5zTcFJRGiUGFDtbCL
aaIHXaYXP5rISOG/SXvDkoHXkktibXNPr1Mh4cojOg6Riet06F/BC+vZsaQ5v+Y1pwaWH3CS6LhN
twzujOgFDPpbppdbkAz41sQOpf4Xlk6vVP3cEilKRJR04U8ePzPLDkAEF2CKEyAW2fjmaoZwcnkL
m6ZWfcUGBZd3O+1AHN7iqa371z1mJT+EjsgiGQHiTQuH7nwxCZ90jmiGbDQrN4VVbYqt/RzPRWhS
bfu/mRL2bazUIpsU1L4pS6DStC9zwBLB3q3egsf0fzMlbNyoORHPFmGoagS/mp1gjj7IqzdTrYMS
8sHXja1dBg7GcVB0AS0vZnnPt7COKt63BFs4MD9pEw8zzIa5I43hWeN+SGVOsebop+YER2+1zJxK
BeYmKPckPJjUX5R7PH+7vqqVJoELejg0tuwFBWSJzDGcWE08MI5nIHgknB15/oke8ndcOZCiBWbD
2Kq74Ybs2PtAAhm2dM3xkeSjbKuDkvAC0GP3Y2/lFmzHSucB2+0CJ6LNVXh9iRIr4rtzKiPVTibc
qCno1dz4wTaf7H5z3cba1zpZiVgcKeYGTNATVmIxy94ORtagQQgWR8ysoK1M0+f/zZxwxpLJrPM2
hznD+J473xeBJ0ZHL06/XLez0oGEd/z7hcS+Z1qDjVtZXmHJV/KiotbozUcUzXB5Hp0QDS2OOVR3
k3yTmF2Q5uL95iLtQBoEdJQlNj4bhJCG9hCw47hBC1CpWU+9/qxNKOMmQVxtOoykytrla+d7AUiC
69O0oJ8onG8Sa/EQVSb2FJI0PpuNm6rvn/uBFaHW3HE0mRUiQU2tRWXwTNtY4sKILArbIRMGM+yi
CqgMZh8qxoOVgUXMTUp1z9z63XYdWS991eKC7UcrHfJc4gSP3XdmW2e4aqopd4AH0JJ5lw2J9qln
VIn92qxpvgWBcSFhY1vJCzB/YthQe0NV9CJhwScuM3tAT7CMrX3V3zpUxoC1csqhQwnwMPhw0Kcz
hc+nAHDtmj3ww2qWFaE1q3FgN+0IJKLz87p3Xuyhi7mM3/UPBwx2+HN+EVR8nLSB9KVvgmVXH3da
/6MxH63ku21JItdFVFksodJq4f0Lqk3xa/Vp3zlaxUufTxlIIbvASHaQtyFUcglcuL5gR1hR2pIe
FVGsyABhMJ5d312m+oOWbrKcfFjUPLBMBhiUmVw+50ke55QDKlYzTOKR4TU0iOOndoogI+Bn1veY
V971b7a+kwvqEsNri3rQubkpat1cd6CMCsppL+d3bBGRTx6t7I8TrWUrLd0BWQvuMyIikWeKTEst
YKjNv1jFrZJvGtQWShLWg2x4bHULT0wJl0DJRuKMi9rrpBxVaDzpRR/m+SHSsYfZ0fpjDJuwMuGA
GYkRqwsHDRyx3mQxvYmGYXf9K10mI4INwRGLhBSJCXFMZMKfpf00aWChHz13OnTpoZk32eDbkDFk
O/TDFWvy7eR1IE9294BGFdDzL5Jfs2zg2S0k/BrBR6FtWlWqiV8DCdW+uTGhX4KKpMeBE2f2DaGN
p6ubur2Jy7CPNxLjS0Z+YRw1SRBdOxiLECEkil1nkduCgJ+6+keGNEKvhzsFAgSulm0nUnlzCVRQ
81mSHLkoLWSfYtX+ouqFyQgdrUDhc+O1MA2JMoMmWrMxdgZosoI2bv8KVQ88Ko2dApwXL+hX027e
TVVyMV420bD1LqiwUXcBNeUFbx0I7rmdu1g9lIeG0g6o3mDsDTQfUf1Gib53KjD6jBlcYwwjK3tf
JDSp3R2bopJpaK6FjtOfIhwzi1rGmHfYCEi5QUwwVMlPI75V6+hvdvzUkLDjnVuoeJLDUA3pjjx7
M9ytrjKvrV5s1DYVPHV566XswYhlw9OX8Lbf271cnSrmiFFSOA+PRO0yXhNs91ITMVho2T8M9bHQ
wnS0wiy9j6e7Qv+Lyw1m/7G5hLeTG2A2cbL6GjbrpJrrUE8mIw9s8J1umzwZPzhhw9P1M7V2cf9r
EUJ15xb53PS5iSTSn6B6WtEaN7dzWybPBSl9lHSD69YuSXl+byoGECGggKxH5OzKwZZW9SqIq63Y
9eLZV9VHywTZgPPiQgJ1gFbPBJL894re96XEl9Z99h/T4tRvOypW5k4w3YGWe9A3Rd8HhYEaeCaL
kReZ+rJIwAQWoRq098TuhtOMytzosFRUbzHdNJOvR7eoNHuacQCuzZn9mUsWdwnFEmwKnuPMc15q
FWzaGSAQziZXTV+hRzfdKNaNXW9nGtpKkMjmwy8bmIJdoWOacFfpcw12MSLiN2TfdHeWjUDod8Ox
6IEc7wKab/A8wTAHtWUzAKvfFG8x9KgMNDXFTpXWplNGChOKLFXz2g/pYzIM/hC/5Yrs7lnuNfHq
WV59/7W0/JKTk9mNPFfHAZYqmgcsjgODJxumlH8RAJaUXQeYAM+CCwCaxkcl0UG1nisosTtpGoE6
FzGnNM3PTOslIw1r24caB6gKCf6Dau/5oty6KTRFVUAjr5f+SA1IpoLUSakfqdn710/+2v6dmhL8
00AXJjLQnkFZo2iCzOgsL3dTO2C2TNjg8n0Olzw1JbikY5Ux5wVMVeVNq3/q5MFmd319jNl39LWM
+VPV3jS60/mXKnvSRgD1t9fXuhZTT36AWFwpR8CRMP2FNKH6URQH1T1qZuq7+kORyLr5y7aJbnlq
SgzfNTVbEkWVD/XPX1n8loGOobJ5wNCEcVm84WYuWdyaRWzwP1eUsLvxnLCCLxeGZf5IFXBBeAqt
vHj0DfU2zWUHfM1t/rWGeHruoVSroT7IcP87ZXVIKlDWtxQJ58/rH2zNCgE6Ccyx4IUB7uTcipLa
StZyCucsrT1p+1cIHQY1p+F1M6vH7cSMkDUZbpwnmgkzyCJvusrczDCRjNauKXTJDO/KV/otWw0J
XDzvMJYirCjJ/98FHTK0YU4hrD6AcBEjCc5D2ilqYDVj7AEo2kjyieU1Ijgk2IYXnSywnwKKt2z1
SZwsWW/HRRFX6MIkypMBfmy/QB9a4oQXfXcwQJgoEgG94qB8YghOONcGrQoDD+OifrP7QE2O0+y1
9NMlEyisIcwsAwZftiBhEXVuQPxBaIzep7CuuuKK3dRq5SegJDEwRJf33Otnx596lOIGa0f0OUx0
08ssZW/0muc4UWh1ybabU6+JhjsIdgTUHsLZdl7USvNcFypVJNukJAtYCUFUXTaHsuIDNr4BGKyA
44ALLJ/q5FPMGeoJuaJVvuIgTc692g1tGtb9R2TU/kBlqd1K1oNusIaxcejCYoZT+CaNi4KCvphz
CszVfBswz412lA1NyXmnDeHQbxVLcqmsBFrEIQcKcWjuYc5ReB1YFdAZ+WxWPhgZgiRCk88Jq+iu
cY+1mUjWt3J44QAE16SFBwHqT+e7OY1DXo8My0NXPmAU+Wrq5emPonu8HiRWvpqFYXh0HTC2jZnn
Zc0nX83hpZJkHGsau62lo1YX76PhRc/wwux2DiL9/2Zu+Tkn5iqtmVVn2cIxeq1I7GnkLuX3MX0t
B+4Vf/OowuowlL60NgxNZCwqWJ2MrWpXPkhnctdrUMpOMy1o9bfE9Vpoj1a3lUwNfO3LLSrcOAM4
ChAEOF9ipPfWGOdD5UODuzNQbs1/ltPLIOXXXfFGkBn8a0cI71FBBrvWEJQsd8fJwbahSGyid+Pn
TCoSt3i2GGZxT5mgWAEICJ238zVN0dg0ZgJbjvYwmg/KCI0o7umJ33fcs8jG0YKKbRoAt1Jj68p4
wtfexnBOmAafMP6ISiWF7aQ2BAt/O2mnfs/qT8faQPSYEV+1AGTpt/koORdrF8upScFR446OZWvj
K9pt488zeS4M2QDN6gc8WZUQwWLbmAbIOiNg1vGxtpqNEtUb3iS3VpZ/4fEkQXevvdlOd1HEXut2
3jIXmkqLtvKPJr53ctXL4+geFcUDM/pnJQJlPcq+nfneurLMau0pfmZdOBakIt3ECFYbt/usDusU
jE/sSel/0OjNjY8Ve9bcsDFemCl5day9Gc8sCwclUXS9nFxYbuo0UBr0z7r4aNnpfWNXry3LN9Pw
NEHHVIkgi5I+TwaAwLkknEs3X7g7MsOeqoFh87P6R04f+3oIOuIX6T2v/Zzvyxmv9S+tDPi4GouW
rjJCEUBUYuIyTZE6liasxlpQds9O+0BBZ1tKkrC1OwQMTP+1IsqfZSntK8WCFctEhtQjV9nM2k6H
xueCfnu5foOs5GIoG6ng6QWJC8YvhFOTOFMJBjmEIuK+KmW2tdnbRJTnBtJPSmUfUwvoaSuWcMdI
jIrFHPDmaMqwMG1DGbbirxa9SVFyiC1Un49OlHh2KfGXJaAKARcjrmiE6hAJA02bcFowZEUivUH+
hxlv1ume3uwnYO+ub+WKd5wZEQ6GVdgF7QwYmceHDnWcnIAoERmtLG+SLUbw/USBnLTDFjvuN2BW
0VlAh1VGsLsSTZF+YnIFVYxFaEXwi7LGJGKGVp2PzqqZvxGIOszhZKUo18o+zuq+nWS6wnqIjgGI
SoUpRu9n/rMenp3o2eokb6o1nwORDj4+sGwLgv38znUhuQAiZqRKUF7wIFlOtNe4enchpWZ132eg
LxEz/twfkLoDxowrHpBDYQsnkC9G6QCLQNx6Skd9KL8eNbBN6fkfQ2sAKj8xJdYs0HPIrDpbTCmD
DwagnaJ/AUeiN1eurI+x9rVALg+UHoCU6AkKGW4LKjA2RlblT12T/yhpVH1zmaa8D3rLnltHp1Y4
VXl0M1hxfszn2Tnak150W00j8T7rnary3DExuwegq7U+TOa45oFqFFyScaxEUTSydY0so15oNwm7
z6xxbPvJqZBTQUBG39jtgwUyohwzoUYVe0Pzcf1rrx0YoB4ABdCRpaJhf+5fkd0zzqAJ78dd7WUV
kMEfIxJIW31wk1gSzlbXhrYvmvaoxF80NxSzqXpjWdtcN9qXUY+nUHfYbRMxzFnO7C7Lq2SHxUsg
D2vPaJDyo4WHDh7a+OKLLc6NOkFRk2Hk3KZvbqlOT05kas9zMuqab/C8+xhsI9vpZmH9qq2efCVj
zMOWg1jQG9Hz2QNEbb3jwRJNHvhD3Cc3zaxsq1TmMAR2zeM4bLidfbFiKPQVttEGqdJov6LZQL1D
0yJNmoqvvHudRVwRvBwaSMtFQDRl4FEZMoCfWfWhm7c6yQPLfmT6o66PQTweWjNES/K6q6x8vjOb
yxE7ebWZztxw04UyrJKj6ZnPQTFBA7QJwBYNoUcAgdDOv25xrft4ZlI4teM0RKNjLiabUAUrl7kt
5u3Sg9WcHdNAEsf2JLpFnamrNyV7ZDLpnvUlg8xMg1gK0kfhNOKyBWdT3oNlUb1lVdB2T26Hvtwc
ohddwhkky115YGG5/5gTE4wMI0OMaviqqQpMo76ryN3E933tK5hO6zEvS+03BuY/NHnsH2MjVa9Y
96p/7QuXTaW6YGeIsNxo3qeZbyZfWOpHqj8lr7GxG613Bjnp62teyQrOlizEnyFBvqovO6zrjzH/
qc53Zv/ruonlIwlZ1JkJ4aJmnOfzqGJX4xh8tMBnqNrGQnuVFLtiDprly4bXLa4EVbBfgSoEPNAO
6PCEfVQGjQyzMTN/JofJDVTueqT5ltCtI/1ma6bw/ofmiAmqVfQgzg8laQqM4kRAwo7KZ1UG1gyU
BvR19MIbZxmkZuUOxeQP2MyRV0G7VqxpmB1IfEDUw/yuQBezPCI3DdP0O5fKRq74IaZK8JZAbEPa
IxJXaFy1Kc815pu9Bfxy6Zh97pm5GQdD20GuaGpVPfZGopZHW3G7IShSjAsFdTQWEuz5mntqIK/V
AfxA8Vf8JTyKqVtOKXynxpBPBH5XDNBT1/H/2GEczYFoFwAWiDW/H68noXWRH+i0OWNopHo5GJVV
/RmNU5J9M2QMomuHAQQZhophBZToRRwpLzFlZIL60HfBfFm+Mejyqu0BxHqFMm6LKt7j4ru+trVH
70J5t0hiqpinESflXaVpWK1VuH7VX2q2RUrrQbHBw4w+H7NNRj6q6i0y3tJSRsu6cjZODYsCk1DA
ztTOgGETakJ1D7IDaHuQB4t+1XPu1cMmoQdSb615lxC/NR8a5z2JPubqrpUy+ZgrMehkD8SIMHZT
wXsbP0VRGt+C8w4agERFYKlfU6f1jWanF8doDsrJAy+9haGmcvyLSIuXsolxFVxmF5MHjkGNyDRq
/NMuCVPrPoaQrVp9SD72ytHFcwVHxsC7FdNaQjzSnU4vqA0r0NaCim2uf6XF1l0cudmk06FJuW9D
3P661YtTivhn/T49GKRG+izEW16kDXFrhkmH8mGeg6x+7GV0Fr8T77NbZLGB+cffNfJF1vI80Dpd
rTCuAnBtf473aQWRR76B8h3fRVsH3hPMYTgEE6j4ikC2vHXbkBAEkQdyZ9Q/z227djNqiYtJqWyX
9t74XG6IH4M+FixCna/4dUB+zrY/34IICx2pG1kb/ffaLtb+r33xIKlpwgxzhP3ep4/O3m4gMgW6
a7/aDiH4tYc40Pzn6590hUkW+31iU/imyQid29hcxGArL92DNengvCuV9w20B99HLD6IwzGkX9it
TFfzskYJ8ZUlC8MtBwQpoMXnu830qmfoK2WgyvniUF9N9jW4t6Kt5WIeU3ngPSbVO6+0VbBWba+v
+uKGFUwv+ejJPcC6UesSA6Z1Z9yPWjhodjjyp7mTvMQuq6GCIcGjOsA9aDnDEDsaP5rN/F4czL1x
20BpKjQ3UBzvd9dX9vstf+5DZ7sq+lDatVB8UWFRnXzzs9qNQXo/3UZPfAd94dvRh0yQXz6qm+RV
gzbJgUl2dsWfzu0L/lSmGlUTG/bjvXIPZlQoX9dvaZAd3ZcpCuedk3lAwL3odxDqvL70y+h0bllI
cbW8gwaCFoOHxIWocfYlLtmmUyTrWz7Yte0VktyGJkPaDljerOlAh7Zeq7OnlmAwt1PfIjyVCoyJ
twORJC4rw6Pni1suvhOPHbGuDBcLPuuWH9V0B3VjP/k5Ea8fPP1+CMaDfoOGQmC8/MWmLsKEoHQg
gC4J62VDm6mziU2leQQyt21TvVEZqGf1NII3DehxAiymGHb1OuIKX2zUxOa7wSI/s1m775SJ7UDy
u/mLBf1rTDwfnBgZxAlhLDZ+Wmo4A1MTmRInuWyhLcf+xIhwCJwYfVIIIOJppxypGXBUyh0eloWx
afRDq4Uz+64r79cXJtlFR3D/OJ3JpFHYBDVvGTR5emvxCZAFUingX9e5JLStnraTJQqOUajInJwK
r1fVeIzpQw3EeCXpoclMCD4fg2R1Rr0fn8r9Bmk8AwotjhSEvLptoEtRATTQIYYj5BvWDEgARjMy
3yK3ioaS2W1leh1uf2NH872VvDhKhLc5qGk2tXVvgk/L9vROVoBZHOIirJz8iuVXnhxvUhpscgb8
irHZq4anYwgAjz4n+xqP90VvQTg2sOOQcFm6JVu9c243bjD4yVrYndJn3fb1bDezJLATSRRZPRBY
Hlg0dFPDE0/Y5XbuU6uksKNgZMkzsQ7NbnaUVoFOoUYTT5jBVLVAaY1D3DxcPxiLm4h7+5t0XEWx
17igFqyNNIE+QQU3iqY7Q6nDLJd1/pZtujABRUCUIJbxQSJc83VCrUnTsbysdg+Q2A5ytfOH0fi0
K2cfye74y5cewssiQPgfc+g1nn+10XHratIzUIdB/sr5yUYtiKhntk/MBR4JYxKA5BYlyD9kleU1
dzk1LMQ1O1HbSY9guATjVm3Y+yhpIMBKn/CAl9zmq+mhiZczFGvRebxID/O+HfsygS23LUBrbkCa
r5+90sqDCRMZFhvD5f83rXGXafkOzhfMrqQptL7RJ79ByBNrEI+U+YDfoDgpfWnAm3NT2CVet3PF
/VJlWjAo0byNRkzssERv7oux2XYQuZQ9sZfgfeFggF/heQ/0EHioz7+4FucFBrTxQ1Q79WkX8H6X
Ot+VbpNZG7AOVvYYgPGFQ/F8lEXI1W8OSD+KTpimv5AX0idCCmBfsAfJp5uhKvyDKOGfdy0Xl8b6
DOQYvzmWzheYKqOhVKxZ8gzrgBf8LoYmzjB9ux4KLgvdMIOGNoIQZEGABxUc2MlZorkp0iidI8SO
1H0rHaVAjw/zf7TP9VdqGJsUA8x4vQ/fRla9t63zWJuU+FphvNLONCTRaTU0gskTxSjwrmAKVwjB
PFdwMTUFYkdbhNSgTwkwdd2MYvTQBRlNHs0e451jEUa5JGNYzdUhMGdiWAP9DUPsbuhZMXCo3MA0
e2jscZs05rd8ygANe5q1Dow78U83w7OQvPIBY2Dso0txCw0N6HStDIkaBHHJx/UvtJwo0dHxXZYW
GdAGYLo694PJaeu6mxCskzE9ZPyxMKZtbqEWSMe7quQbmtWS1HrNv08tCnkT4ySfphkWWTrXnoF0
rVXzjwTKsZZS/UXSdGpLSJo0pZtHfYCtDNk0wYCkw97YsLu+hWuX0akRIW1qLCUGby+MTIiPaVp7
SbRVyIHiIS+rOa69hk5NCWGpyrs+rmKW+W2n+20Zktxzkk+aReD9yjxwSHmsl8TkdZMoe2GsAdFI
RB6kAwOC0sbqVFrDUuo3mb6fiOr1NrmjdutZxX2mzJL6tHFRb0PgQMEN/Jbo4gJ0Law0p72t6Dni
k7lNvpiQ9cQz9ljdGl7u3yjh5FPwQo4BYCpBccuC2aMv77Vv7sdD8kLf6x+m5Buv5TSY2kc6hTYv
UAuCI6EdaIEZC0EZ9SIPOkh3SSTN2ZYlXRxFUDFDBBwd3Qta66osZsvKW4TkR/NJ21SHKOQkABhx
A3njDYDNg+fnksO45rvLR7VB9QNZVbFAXzHUDqoWgoel7UzsoZg45KEyRE0rSHI2YJq5s57atnIa
SbqxtliQcliwiqI9iujncadhBe56KCRB9vw+MzZdidKxLEtcizSY18c9Crk+YIGELFHtxqFMrAEk
X/1XZb6L4teEvNru5vrxX10JQA34ZKAsxF/nK5mdccpxneKAuMlz3/O3tMEM7TCH182s5mcu7lGL
gBURHRvBTkcojdQRc/o5ubXi0IY2X7mZmm3TP6hWWGmhgYeSfdT4y3XDq+s7sSvE63jU+niI5yWG
oj6bpXujfqoKRbKLa/fQ6eqEA5ZGCXQhB+xi7JjMbwzn52J0RxJMiemsdDYJ67WgLss/bf4jziwo
JLJM7uNOFnzEGsraaDusblGGSwr3hjt2MM3KPVVKr9SUjW3/ur6fa6HkxKKIJ6RdkXCjVBFKQG7p
pnekl3GrraY4pyYEV8ELz6ztCCag4+mzHicrjKOHaPjCbAjE7HRQ51EZGn3tngBgA90+KGxjXEbY
SApemnZOLbgJBzjN+hhKAJqzAaN93V3SjIfOLI7qMO2vb6bEqriZJu73jHNYdcf7md2n/YMevzXK
Q2vumhpsIxJvWTsLJ4sUGzJAG/UgAIe5IX2u8pvYgNizbDhy7SSc2hDOWzU2lR3psGFmrQfIkoU5
+N9qRVMwdeH8N/W5U3PCwZsKN5tqFeac+CtEa71yDJte8pXWyvLA3OEex0ED/E7kGTGyqKtbJBJ+
P+V5stF0Hn1AH8T+nswZ2ZBKK5/B1ZfdOWPXzGCajJT7olRttEOyaDjGoIK9QZN+mCS338rn/A9q
a1FxhRSCsHa3JAngp0txud7T6NCCsAY6iZKbbu00QqLAhGi5g/ThAnjY5HNTGRyFQkiYWUeQ8OsP
UWHd5OOAR2VDthPXMc2URbdoDU2gWKr+nNJ90Y/FvC2gDQhyYgm2cZyWFTkes9Dpcc2HysUIkWQn
L4k1zHMbQsgxOOYKCWrmfpekYAeZQxOAomFWA4c2YZcoR71zvJjbEOWt/czAiFYBKcJS87J03E0l
dMuhUtipnw5qgtdDxEoWcLZ64Ty5TlbTdimcNlFIjLehxxk6RLIO10pUh3O7mNcCGhP1gsXVTgqK
Ns9blBHwqtSbX1nzEjev11ex9u+D6RlM0+hCQ7JD2F+7Ak+y7eDfn7FPE2BauPCvW1j1U1DKYHgZ
Px8APCEli0Ah3VkRHhcVuEe63diGLobBnA8zVn0MFo+Yo0gkyPO1+gDqTf/aXILhybY1McAcnJS4
DJ+J5k1by9M886PakrsZPee39kgC2cTE2qEH4wgAG+Dgwm4KXyq3jaIzq+W5phxze6vg0VbK+pAr
15J9amPxydNlgYBb7bplWXWgqagRBXNxS5NX1fGA0+plKejq6UP/A8qVoJm+xNmkNHa0dsTzpPeB
3n2FKPki3sd910Pj8ejeq+jgKzfdBsq9kui2upsYPwNUCxRjACKfr7QFp5LdG3inJdrBjA9s/HQT
yVtw9fYAV8A/NgQnqcrM7MsIDyN163jJLgr1D3rsN2Qbe/ZTFGiSCtH6kgCLWupWzgU4ssC4YxzP
WJKr4Vb4PhS3Uycx8R/aCuGxh2li6Bdh1BLPPRFz1qVjM2WJkoKbIKlfIZVufbPUjL+ZbsF2PaP6
Z96WZE+TVLlzyrQ7pIVWhKlhmTsK7uh9lDbdx/9x9mU9juNIt79IgHZSr1pt5+rcs16EzKopidpJ
7fr131Fd3G5bFixUz0zPSwMZJhUMBiNOnKMPofzFkzLcyUo0+YkE9hobDzotKLso9AdM6x1kc+p0
eyLF9JmOje6Y0QA+n27QwfwicSqAdk3au4Zl8JHanJknW/WuHon0IHg4NLZMxyngCo++1ETJ7sy8
rY5hVQ+3esKax0wSLapScWUByZBbg8/aOnIjWf2mU9omoFqoQxWjdFXz0raM4Vbo2L1BhFG7zGAJ
NMwxci3sIiY1BTx+rN8aM9UDbFz/hCsl2isGVzwrxFvAbluq72JMGWFmGEjrW6Zp8y8Lk30HFmBX
5W1R2KMeJ25hlb3PTQydyUVv5UEb8XaHVkG/N8OcRY48xdprlE300Jv1IKCtVmjMC/VsrEA9JOu3
aiVDt7i3QEpc1XJdYzi50/0+zzTMek/S56CYubTr2gwzgsToLD8xOwYMr2V+5BCrO6CFIL0kuOJ+
TCENH+qqh2ioEmutw6A0lNmsIWAS1bJIhwK1nCrv2qTiqR8N5k2Wt8pXmwn1f3rJ5MeeZIlXCoXh
TRmqeQaanjJ7z8F1x53IKmfIvzEcEk3K3xKl6/ZlgRlJ0Y/gcy5ZexdTCo6WjGh3oTQqaMBq8Z4O
anKnMoO7ogQBgc3RFnq3uGoe+yKCDITVCq2yK51mPZTLoigLMMGv7ku1bo5ponEf7KVWg1lIbTxI
fdGDHjiWPSIJNJWoVEZBj1FLQGmYkT3SLKrvs5AnFfSA5jTHGqJniBAVT2UxmaULpv9q35acf0a6
GaPJroj+S4fCjrAzZZyMgxpnzUeSEslPpqw6hK2svRRtpYV7vU+Bqk/V6aj0Gjhn09EASYtEjgbh
4b5RagOtex09fExp81DBFBOaJ46egEUzyOp6OGZVN3b2kFnhbW9I+Q703u0uZJUEhNfAy+8CQJ0X
DfsS2zwW0nOkGHXhFqTLXspEH57VqFF+WJUFKHEGgiOM4iTFS6F1/MvIUHm0VTAlg5cnjfl72WfW
EXTJNYROK00LWknPb2g/AKDRdoOflTWmkvmoCqDkRPl76PrBU4B4eFFNltdORtFUtnO1HCoPFGbx
s5aGyW3ODLDRR3i/vqijKvll2GqxLZdyVtgxaJLfNIzK78MsF5Zd9KZ501dqeB9pDQ5wKUNaU5tG
fR/nVXfT96n8OZYzCVjKdfx0g4a5O3Yluc8FCl+2Ai/b85CBDb8zRToGrJrEQYemweOYTC1Ax3rM
95yaqV8YkLkMjSkWqFIaw62E3OsXBur71wrkZvucZuCcDdEseChQxgDanMduJUrxFdEwvkc0BBWV
yMdvkqscbPaahCdkgXmDmlSAp02Y+rthHcPrzhrNMOB6kj8PCNe+nNQqpnYVPdqXVsV9qtH0Tq/K
5EkKx3hnxpqB45BWOEhm3HiRVgw32Th1fjmZ6Wdu1ZKtj3Hr5WNKdj0EvwfbjIzOFWIkaA4oas1B
XYi2tD4S+tDpvPdYUuhe2aVGH1SmKSyH5jrGfCD8XFt2XzLeuGpcZ6C/KATgKyDfx+hRp2ugcyOs
0RwSkdSDikf2QhMNpdQCvEpAAesGWI6mWgfQ2pLr9HcMWaHIHkrevPHSCr1RE9Un0cNm18VZ6o96
Vn+CDqbZcYMQ6Ey0jSeIqFzAqvvXuJCmd11p5d+9nlKbkLQ8AiZGbqPGqm8wOzPtFTjia5tLQKRd
TylXU++5MAZmzhnht0wODLkOxxo3aQ56Qg55osweuQv1hI0Uf+3GBp0AarMG+M0QxM6TkF5N8LZM
kblq4UGV/se7gGYbZfAtE3N+fpLRycYIze4BJlr6bHXMboUrjxtdxy0b878/sVGmogONETJTWv7m
qZeWD0P19F++yL87dZGY0haXEZZRIVRw452WP8Lc6cVWeXftuXL6RRZfnilqHJkG7BTtwdBek+7v
CzHgK/l3HYuUUOK4nEMdW8Vzj0NbsDbeFPp2fa+2Psec5J98jiQFCwAUw/CkrQ9J+y6s5zQ8Xjex
sU1/nmQnJqywgHCMgAlV/4C+Mrzq7yE9SGQtUCkYKKfg+J+vYZTbdJRzPAxy5cAGT8qZLYdbj7j5
eC1z2VMji4/RaVlP5AZGzGP+xe+j+2knOabb+mC9aJ3qS95d37XVV+OpwcWXSTNAVtV5Vb2j4G57
nHaP3Q2gV49a8Gq58u3WI2fepYsFIiiC0hgc99aS+lemksqtBnFshJKl6B+pdGyNu4g+AJ18fWnq
Wsg8fRcsqhWang2iT/EuMGxAWH3x0ewfei+ikMpNHk2XONA67D+ag2lbQQW1clwRr7pi73oUVrzr
v2UNjXH2RlmE1RgqMqlGw8TptKeJ+TLgIAr5VK13GahBLF2Cvu3o651/3e7aoQBEGUh+6LvOc/3n
PitajHIoM2JQqgOO4bBMiI1dXn2en1hYBHNMgqmRNcMFrXb8USm/MiDdLDm0TQ0dL/bTyrJHvdma
U1itr+iygdlGICIw9L44i3VSa7WS/Pm0KlgRbAOFhx1t7caJHtj39T3cNLY4k7wmSTtIMJZS1NbY
3uj8FoefGj6LdwN7D0E4xn9vGJ2dc3lOTle4OJelSFD8z2E0Bq//TvzKDygrO/pP2U28ISheN8zN
a7g0h8cG+NsN9PkWGwoVBh6F0gwuOYpbzc3238yJ7hqb5DZz1MfQr/doQtD76GGrW7XmQMBl/WN5
sbuWmOIonF1UZH61z35Ht/JP8ZYEW9LVf6jFri1xsaOFlbJQxDCkG7b1XL75U8Ds3I5sjDL/yu+M
p/gbz737qLDNe/FKN87JGmAF/FOYdzEwhQcw36LqWONRp+oVPuhd+dQ80Ee9smnAkWY5lgPpwB/l
43iDR7Xl5u//5dueWF7EQcOKQaA0u1LzQQ37AWmxEpiuRuzyJ43t0Rc2c+sb9p0EYC9X9hvWVx35
xPoiBDEo3RVInBOHv/V4k+0eFGJnb71bHaSA+VtzKGvXyzxXhBludHZRRTsPeKyOM9WckcRleM+Y
3Zt+UwV9fRdutZbWMppTQ4u4140QtO5mgK8kXlrxoUX7Vt5wmbXgfWpi/gknGU3C4a4g8kadmuyH
HMAF0LRe/zjri7DQT9I0kCUtJ7FKC1U7dcYpWv1NP2JIybOMDXjw2iV80jBZAuSVOq9lpUPLQJro
LcSfDw1LXaVkjpao7vXVrH17UKH9k1osPgnHMzQu4jm1kAM93kWC2rp5nNKgtDYsrV4JwNLo+qyB
C8m7RSxJstwwuxymwiO04hUP9093aBymetqv8On6stY+0omtZWKrKlXIiwS2OsWl+v2k+13/X3Jn
AlluFQ0E0IgsliMGE8QdIcB0TXVngK68yTfWsOoF/xpYTq1nRVOaNJ5bOh0I3HwzvinDwNQ2ktnV
nQKEGawHYPbBpzk/MERmBa/buVVAgj7yJagOgrr5+tdYWwlGIylIhXBnXaCXymqiEO8CdCSGQE0O
LJEJHpzSUxLvup01jIp5amjhzbKUCD1vZkN1U92iIJweChQkPdLU9SMRmDoTXYvhQhPDhrJSu+Zk
+JnJNKfVIZh4/cesnSw04/DqAQKVgAT4fGOzRpvKScUjgaS+rGIQK36K5JsGk3eDstGhmJe1vKVP
Tc3XyUnQKyqVI1mAqXloh2nHPt6CMq1bANcfUMcYl1ymOlDRzUkyt1maOqjKe63bOEyrHoIG9f//
+8uEprCoIgb8fV78StrEjQpUOkEAqbGtkeG1gTn0qZDWAyUCkApZ3HZwREA2BEzRznQxuINsVPKN
KLcr1JubiQBrDYm+iHlRWt5iKOke7Gb7qW5R1e7sRMtRtpRt1lu7VrlvQwtF6429mAPHxdc8+YEL
JwYRVju181600js1H2PzkMdeXDq8OfBqp20BLFe3/sTcIgCgX4Bkh6G7lQLvUbMGSrfgOC93EYq7
10/EWqg53fn5l5y6qZUYkCPEwhJMLGivjXQvyxsRYNVPQfBDkI6jvbr0014qQBwBsn8nUW/jVEHP
fRPctL5f/5pYuOpoljoaGNivFtMfTpw77X3hRx6BYqX50O4lt/jNXtpnupETrBYdoBL7z9IW9003
kViq5u+ECTZ23zyqko3Gi/1LvlVdCYPClbOlXrYawf61uKQ0ZEVmlUBnAvHHZCerX2riF9lHVt9K
+d9Pl0ENC3LLMzPW3BZfLG6qLDOVZzG4pIS0u3psobOu8g3n+DM1cX6y0IhTMWuOfAdY8+VwI+TY
ojjXpgxH3x09/S521b3mFjejn7nz3DV1Y+Bdobnq9KVbBO7XwaHeRvq4MnR+/iMWx5uRyhC6PEL3
LkhaB7rg39ZN6NZ3bF/urTtq81/p/25VO32oXLqRUVyejnPTi6Ou4BoWqcD6DVzAA+bOtC0s+p8t
vLbFizOucUE7qmB181Q9yEV+/Eh88/OncUCxalfb5rG5ZT/yY/nS3E/f5jyL6She+HU90Fw67vk6
539/EmjIFMVYHX6EwJhZ8pjIvqLt8vy2BCvHdUsrp/Lc1CIaRJlcIEWEKTzQPpE7mYNdfeevt92b
9Jvu9Kcm9chG8371K2JSCr0RiCOh33C+urQYQLg5Qm87ViKbtJZTxT+vr+pPY+TiK56YWH5FxmS0
bWCizFzlAT39PGhcySYPLwmxf8p2/Nt8eRe2ZDnCywPu9niXx3YLnTzzvr1Jtia9L0MuIsNMMqaq
QERYS/BR2iek0ioN1IPKQe0PaHqN9HcJbtq/XjZEzGc8kIzqGP67iEIGet8jm0VEm4SVvtVG3a7o
UGyxSWGYkUusmN4xOY/vIytuS7Svc37f91n2zCaNHbJczcsgFIqU2Jy3uodHdfasAnB3qybDMNqq
PvCdCZQ/+1H3PbjvkzKRmGcyNqqOVjHjObOQwSLUquY+qWuOHUYnd4tg8TK/wPpwQVoA3lNQuy8S
oHBMo1AIrFJLMRANLFfo6HUt7ftmNohpHE9Vez0wxhZKNR3fKurM7nnuWzAPzSMdD2gdoPjF4cxJ
37O0ioB2VtFgbUgafdBRq5wiFIV//YOumkLzD2oiyMAvYJ+DlShJkeCKBr87yA+Ugu3jygRTdTf8
fW5jYZYY064oCAAJtZwITSqMs/VZnTvxWNU3JTWro5o0mGOutM2XhapebiGgrODjxDZCzWjZ1xxY
0/Z1xXFNOcWL9TCTPhiKCy4nZteJnd42HhTsb6OAuoaXeQhE70WwlQet7O3Zb1gEPiVtmz7q8Ru6
5NYw3mLyCYr6jQO5ZWNxHsdUjtqSwsZUPITtA9TbE/Z83UUug+nMWvnPVv6ZAzq5KsQw1Y00wYQ+
jb6CwdIxrt2/N4GBFfRt5p6RvFQbIBCawUAhTEgJxghMArn6dGMVKxA15DMnNhYBu0Nru2gk2OBe
FnvJY/5Kb+W9GnnKYYapKZU9bX2ctZ07Nbk4xzUD64FlwCTwxeB8AzBjo8e6Uv09X9TCxSJZN8F8
DAviljzHQLaCHsd40l3Tzv3erWd84QM5FI68lWrPf3gRos52c+F3UkYYmCpF4dBj9ti5kGmln8aN
+sgcuiceeFV860156+5Cx9jwlVXLYC030ebDDbQEh5pG1zSMw7JZYmy+eEk+SgzWGQMqFUCJfV93
zJWLwMS9iroMAjES7/n4nfg+wouVtaKZsbwPY9fZCnCicuQMpkvDYAzNYJNVf+1A45tSUL6hcgrm
0HOLbYKqejXrfRZI/eThkCdfbe1cX9VlsgALJzZmvz1ZldCEBE5W2MAADfvd1e9y5Cbx1oG7nA/E
pBxGu4BoB2UCFJ7OrdRGM1NLD1AvfJUP1bM5u4Xqc4r5wHGjv73ymc5MLRYU92o4CADdHID2JQhV
5PGzCYAO0GqKeSMMh08bOJCVHcTRAgYbaBaIFC6HpiFYbZkgac2dqnrgWm+nOrRExwCNmL//VDKG
dSj07jXglZcV4Ug1OSnSLnf0sLJHBuHXid3HBARcOn+67hUr0erU1LIgHFZ6KU8NTI0mt4e6eBjb
6vO6iRXnhkeoIMLFM926eMNyPUdOV8FE30VuHmqPKQTpYmDVrptZi/UQZIEoC5Dy0FXWF4G3ZZbU
RxnAjlPvt9MTy26k5C1S94buUpYgg7uZBgwI3VfZI89erhtfaQiCFQiMv/O8CkqBZBEazcYgkEbV
c/Q8+9Eu7eGW7j2wBAQ1SD3QF7OOEt6xPVQj7Fcp+PsyJKwDvEpwwlGwXj59ZEkiHUuNHMP5kZPP
4rrsP6SMmKLErASGAii0j87PtdEaZYhhB2Sn1ZtRHib1uJkqrrwZ51WgEI6ah3zJGAipj9HMgeB1
uHGDCTUgSHzgQI/sbjqCnJpL/pe62+L+XAF2wCgSHSC4UPW8aKVOlVE2BsfCchtw4sNH7TXQvAGQ
bP5Uuf3QuSqmHlBfvA93YvToPndQujZskOH4Wz9mZV7g/MfMCe5JjE6nXFQYWIHcaQuRGjvp7NCJ
3NRuHhMfz0n5gzyhlY4HEnPuf2148Py3F5f72UYsIndLC6akBWx3H+nv8QDWA4/b+mP7+ZP+moJh
VzvNrr81iZ0cSQB6clTW3Os/4Y+bXvsJc7A6WX4L0Ggl5m9Retaz9gHOTEe7MwI4nQOM1N1RPVYb
8MGV5hsGv/Dkg8yWgoHn5bltcdn3kYAModIEY+yMXn2HutdDXXvp47BhbCUQzq908NWA1QFJzGKH
QfFXigkT1pie28m5ZE8gAoUG/PVNnPdosYcQsYciAaIgUuvlBUyNkrOKKnAhiCi3oObVt4QV1j4T
dIY0TJRSpCzacqYqDIu4LkqSO/V9HcTvem+HtypkMJ8f04/Yi5IdChJbQgtrR+PM6CKTV6U4L2gO
o1ByCKIdtMWQ/+7qz+qd3GF09gGaC8KP7/IbBdFvI9NYqU2CMgmxHWUB3VSR/507JrGmAUrLkCGG
0GfA75I9PYBtZvjGxKAzHIs35hp79pm+s+ckaDauz5WswzTQSwVBMZjX8b9z2zmg91ocxsgNCyAP
7hm/I9bvXt39tduYuDbBNwAhYPCvLLpyNGVFkxYpns78TdE/zL/H6eI9ieiqojiHcbzlpGlRt2g/
6gWAcegz9qmrFg9au5GfzV9h4fp4H0AiA4UNEFwt4QEqFADNvpsfe0qg5C89DUryrpt72XgKjcyG
tp19fdPWogfBTYU3iQHyaCByzr8Ny7tRMjvoRDYNqEkjW/qyOrewMa27+QJaO3VnthYHQJrSRI0F
bKHPkd/nd/RX7M9gTtVXH5zYhjL1t7z10lwJJmc2FymVUmL2oZ91MEsvfpGDEldk7GKmDGE5vm/s
AxhKN3Z0JUaeWVy8bSVZmYlYZy1MXMA/5bc0chp73I927Vpe+Kw42aHdk42LZ17GwnHOjC6Od1+r
pV6O8zKt50m6AdFBbzpak9ug4t4Iz2tZ6qmtZWGlzDvDbAbYwjOs9mQsbIbiPRc3iftIjvVztLG2
1Q0l0NoDuSzGEJc1Yqp3BaIatItFi+EFXDeJ/sKHre92YQV6mDhwM90GcnzEqvODIGOucsIjJXNY
k9rK6FYKOApZcN05towsfINXigWBNBgxwJLQQJBVK4J6K1BduDxWAsILyKGgFKyjJLtYCYYuzGFI
sU8qnF0DnVi14QIXAf2PBdiQUWQGc/XCQtNWFevUDHgHbrkF5i6sJwUiSPL3X+8WMgDQiBkqRssv
ACxhKSq8I0FSXYM9GLKOYBF7j/76WWAAew1NGgXEEpgeW+6WVJexITB55RSxdtTazjUKJVCjjTi0
8uHPrMyp60leOGZ92CZg6HcKLd1DPzdQWPugka1Z8VUzGvYLPRUdZfhFGOgGFOXNacicLjNum0G7
IwSDS3n7924MUm/c6WDfByp32dMFiYlqCjAKObXQgIl1CNds6a91UfFhzJmnCfTkGjRbFreFWvIC
FX0T9OGG4fcW88ppBI7JdOsseRok0FnHW5Xvi+t3YXIRAxJacfBEQD8hZ7pTyh6rviJQ9KWYetYz
XxeBwTbysvkvnsVtVI3RwEAaihF8zPfPH/TEL8hUmpXRoKNKaY2kGk+TvvKMtArMiT51Yb6RI10C
72d7yHhR2AKrPapb5/biUGvDNu8zCMvyoM28ChAUKygTpySvafqmKMc4/rCijc742ipBp6nrKGkg
eTIXVpFV9SwXKLZq4hDFTonh35rd1INll1sCOCuhCd29WUQUtBEQw1h6TZFmEy9hCknwPtcwzZ2l
LSonv1urOV4PT2umZn1UmSq4NXA5ne+lXmC20ujgLQA/ynatgCCNxmNzW9Vcspto/A+RClSHkPEE
qZ45t77O7fUqrZUQapSOUE0PE+Y2JWhHbhVi1r6VipEeDEKjoXHxxLOsdIT3oIdYKilxUwwSQrmo
ODIlAzllUfpjUXxc38d1i+BjA+gWt/syseZEdJngdMZuGP/LxiFQdW5PkajthKZ+bRYbGdqWvfn+
PDlz9QBFFBLDXpWz3zL0AOpiOAwhopnEjyYI3a8vbyUmE3BI/7O8xREf8c7kWYoNpYB6VtILOHX9
knn/wQhePxZ4POYnlna+pqIcLVrOaxjAoce1Y9MZ8/jnxlJWPf7EymLnorwVaTJjeYZY9WURfrQN
v9Omnxh/3kBCrG0amq0IirhfwOa28HXMDyfJlIyIxN1TBg72SJLseCv4ztnWMvjipaXM/0HHfHn1
64k+ihBcgBCPUtxYfpcxvIIuaxHWR86+crIRL1bNAYhPNRnzchB2Of9G4xDLsl7Nt+ZUHUh6m0FH
oOee+b+qj/ad9nzdI1ayQALVdSQBSGxmxolza0LuW7mGkJOTWtZPKaOeVrCNatCaOyA909DyQZpG
ljVbHCJZV2vEWpRx9nJbuG0//kBPwwZ988Y9ueYPyNKgIg8ZcaiILw4RqH3whiOArSRkB/S+ncm7
Ws02AsNl+Ra346mVxeVhQuansDgW1GR6/kuaDPMQDpp4LNVufFWkiezQXakCoFYyFOdJfZNU6JXb
hUisB9Xqu2cz99S+2//9l8QWzwhrfeZwXKy9zUCAlMU6CnxW+AjY7OPAX69bWP2QmgHHhNgjwfjr
ua+okVFYo5gtQE+NHTo5V5Jg0BQeg3oA4j9N3G1VStdMovCGwRSKMh9c6Nwk9FO1sDYQhFmWf/Ty
+5RqR3BZoLrS5f711V3WOBafdXHwLDYaYWzCeSQOJvg+MFvPnJzIAMlL4pZcc/Q42JQQXjvtQDXh
qgbVM+QpF+dPkSJBJgPIpko0e9CW7yfW3oYZKKkQykLRHlJduNcXumVysaddaY5hEcGkEBiJ1017
oD+b0M2iEKwAQcH+QzzD+xIif/MjE22V80/YjWOnRxLiWVOwoCXyB2i0D2WFnixR75qRuVJOvOsr
XPMayDFBaxWpMog3F5sa82kwEgspF0EDTp9kf8yLG71En4UaG6W41VQZ522OnzCIf86XpxIoVpYt
PDRE60ZLe1vH9UoiP0l/DsSWtHsePhPV18lGFJqP8/JWQtkb+SsmTy7VZGPAZacUVC6oQBNbKfJH
0aR+CK7961u5lgWdmPkDpj/NgqDXo7azf8pgL4uaNwlNC1768TjZXbIRvdc+m6Eiaf3DqW8sn6WR
ISmJOpNzIEXp7DqkvyzeE0dqBgzcWWlwfWWr5/00tiy8JLI6CsAWvhb4o8AQ+VRSUkKptQf9dOSr
U/Y5TMaHyB9Agb1xI659OyAg0JFA4owi2cJnCO+gk5vAZ1JupHZl6L+tJj+gs7xFdb12u8+Uwcgr
gRKDJvC5c4LioyinQUJ+1I6fJbdiGzKxG3Fz9athwgWPqFnNRZsXe+IhmPLNe0CPZjXB0e4z1S6T
BFe9aufmxvtw9YvhrY8SD8IINAIWpmgpjVM/Ac5nNg1VDo2lRdkdks1qsHW9t8wg7hLQOJm9mt7r
jRE/qbHa3tBWxBt1mss14zmHyIJfghIK5KPP12xovQFa6hwoHUi+9aY9QtcCRMV2saX9fnn8YIii
+6QDsQ698oUhreuNVrNQ6Q/r2wIzS+CKy4odnqpAlG2c9PlPnQeUc1Pzmk++I4gzKw20rRhmHYVd
Y6ixRBq1lUJsGVk4ZGcYNQizYCQPvaj+tqTOTo2NRGjNBrBMiIqol0DDaHG6GO2EPESAy6SVcM2s
2+Uk88FPtbseP1bMzFQveBOgioCZqMW9NipIFyoF9eaiJl/AhgYkRPyIqmgjKm7YWZJnahK+Yg8p
HMfMQc5ZSX4tQZ/NUDbC4aoZiE3MlwmuzSUfnGShw1NzE7s2hp0j0xLSqmZZQBkn/PtjDEUYJKqo
26HSA1j3uadFHNPreWYVDjMrO6ceVD/T5I6WzKXih1nFPgVF56Za2GXaM7f7gDNCERejH8vJIBNT
zknIYJVm2UslxJta4ZaWgVGRC5DIS6AoiSzvuo+sxAllpjy1sErMnC19pNOiJGsnVjohkf1Og9ZC
H0zItUaj969bmr1tcXpPLS29JGRlVA8DLDX01aAWrlBPgvT6NPwwVKQmHt9qH1xEJmBkkK7OvVQd
ffjlUyucurBkOsHcsNIVdpjKrjQNB8rK20FqfhVsa0b9Mvj/MYiipAoxdZzqxXU9kpgMEaWYhpUE
Cq217PZorFqmcMk0uoJbmMfOMb4KzLqebpzByyxvNj5X/gF9mjlQF8aHKa2ldoKPDGDEF728k2TL
J3LpAEPnS632OrEeiCFhgzKtq6KNMsfFNT5bB8Rh/gUE0WY+uyehuaDUnPLQgmRV9N3H1FZB43bd
fS4cFRZQPddQbsDzEQW2cwtZFw1c60LMRIaeHu+5cjOAI2yrhLf6DU/NqOdmLLOVZAmcbY78Vqle
9Kp9g/XNVc07PQL36vUlXQS0xZIW18BQxArYZGGrI3uBPiDjDxbdON8rTc5532beBILnKXzjfEG1
mNgk6gjJjzH4KeS27SiyFIc0yhg0VgrNCND/u1kJgYwhaYZ7JL2YPlZ641Dn7bFrpnHrF81beBYI
ZlQA6vZUh1zEZY40JT1mPsBy7Yxg8AJUAcybih223Q3hphOqYkes6h5paYDr6y4m0THmG8nRWmSA
v/5JrfH/S/SPxsIe8KZkLkD/zghBhL8PZemxtXqgqYaNx+zqycSRRGFJB2E3jsj5F9C6OqsTA2Gh
UkLoqOVg7AW3nxfzkn92zEx86DQ+NNFE7oGKukuoRCDmlG4c0D/febHrYAMjKsIS4tNFoh0aNB66
MEbJszL7BiXqXJOdyMz1F8kCZUOTtgL6L0NaxDeCcxwylqTIUBTMpu8JScTLoKVgN2okon/RLtJc
sLwDlgdIaXqQ+VjEXjrhL9l1Y9YvpcUUtwqrmeCwwLRONJn5qwpkJthNS+VFbnTpNy9qHliJpL4Z
Ych3GXSSAYLWp9uY6fmb1IZhbEegQnxsIzFUG9Hk8uihFQeMIXYC/UXgVM+/icyI3I0KaD46dXKl
PrSH4Uc4bT1Nt6zMUfMkKoZWkRtVBitMu4mT5xbqOukWQftlXMRKcM+BMQlS5SBIObdRibwMJws2
OJL7KbEpgCCtYsfxlgT85aE5NzRnLyeLSa2iCRUCQwM0rHXpZ8TvLM3DYAXfYre6yBQgRaLgUYhW
A8rmAF6fW5KgemVBZREltd4zioeOuQ157sp7HJW0dEm+USC5SLsQhoEAQMFQhmYIgN7n5tJhFpvp
CvQ11OiYq+SxMH42qBOmigAPteYP5a/rcX81IsxkQeh9gWz+/zEfn2xl0pl63xK8XtrRs+hRi9yi
fS/IS9x9tdaRqa6O+6b+a2DIvM4ZgUAhYkOByz5fJx6+owG1MbRMY1CXK7M6X/pgCn1jO9dXB/ku
lNNUVEqWta2kaVrR61hdGQKYn3/Xo22FN5NlR4NDMXJIDl1e29WWSsOl12B5mNeb8Q94jS4zWao3
JDRzjmJJ8zq1z0N1iBKQI9ip9CqLnbKFgFkh8gDcEqiBWe4IJaFltt5CKjpXI4HyVvOKYfNBc+TU
DZkH1A1JPlCPimDVvKdbcsZrqdap3cU5BPKskHqKddK6CRgZdv2obETHy6OOpak6CElnNXey1OsR
Td+oGUiUHQBIq3rP+93IgWI1QXs/bZi6DJHnpuZk4eQopGVkElrCFI0gTxmZOwp4oJxnG4+PrRUt
QkqUjHwSMcyEim5Xw+OQflg5Hj3jL0zJbixpLZ5gLgUQLAsBBVMq50sy2lipix5QCOi1EuvJSizb
Mo4ifG4xrGRujcqqa/4wd9EBfNSgrfBnRO1kBxUudVygzATcjz01GFCpnlU0BRIPTeA6fLNoIOl3
bfQ1lk5Od1r6u64wwFLZ6IzQ7kbWfwmJ23n1nE27wnRZscURtLb1p79v4a8mrzHEGyHxAP19Itsd
iMnIUau/G7aR4qwMfmCuBWKU89gC7vXlE0ETwBXEBnZC4IZCKT8bH7M/xNR2kx65ObqxotlpU3hZ
icie/ag00BU5Gf9paId0eCso6IwHRzaPQ+RsRPzZv5bZ1+lPW7h5q1aaAWaHDGSsN2AbxeZ7EPYS
iatZL0nuo33TpbsSIq1R7hbqhvOvnTFMoyDvo8i3oWV57pCcJ3FIO+DoJshUlEBLh7rTb8n2roXf
UyNznnLihmldWQVkWHG7KJ9NYxtNQHJfi196Y5eHD+oWGOEy7cG3PlnT4tLmfDQiNsKcaSQONW1d
ux80cGxvPTvXvBc1GcCxUQoCHc/i2dmOElyuRLTVUtSckr2YnmI8W3TlK8vc606yEjdwXUL1Egpp
uE6W9QoSgqeb6TDFkmczEnZOwKtXPkQQgNEc8Phet7byvc6sLb5Xn6hRJg2wBrkyAI3sHqV3FoMz
EWVx/Qc4vPvmPyQgZyYX3yxBw6EwOphUhebJTev25Z285RgrH+zMyCLcTH2SgDoARqI+t3l2QB6M
bbWh4tDxjUxHXf1iszYsihKADVzwBBSJnunjvIfgVxj2PThvCs1pSteIPEzGskR34u5XXfxi5m04
7Ygm3B7dTE32KWQO2L6JfBGCvqL1RK86Q9ZC/sdHRpECoRQ/9NZGHFjdmpOfu9gaxMe2UBn+vsDo
qSUiRxEB4d+9RD2yleJubc3sfifhQNC+taY5Swn5d2m4tfTONF+zGjuN9/LoCeZX2q2leGr52AC6
BxA2V58s4yPL4//j7Lt25NaZbp9IgEjlW4XOk2c847kRHJUDqaynP0v+z7d3N1towtsBvjAwJaZi
sWrVWttadgWtJUEg2fO/haKqevk1UE8NB1XF1ziYZjCFRhCi94wMYLd+D9EDNxw+Oj5uDeOxLPxh
lOlbrTgrmIcqIaCKYGAQSTtAjK814xKahuxxdF4pUuW0Ooyx5AJc8fPnZsRKqDKHitMkMFM2Hwkf
/KjelUwGOlvzG+fZG8Fv1GNeN72N7I1m7/vpl9m/Us2brAOLvlf2JlG3t93U2msCcq54DKLIBGyT
CAjrnTkeB4LifMehJBKjH/DNqoI8PIz67I7OOzA0tEWIIwniVvqMcKZtgIKQMKGQIxYuTatQgKmq
AFJEM+KX7lsRaN81P/5ZeSCSSfZQtY5+xm713t7Zx0lie2UdYdrCc3R5P1ER25rxloUWt3ARzDvb
9ot224/B7WldWcUFLgbS2qVR1RbbmuvCqkeWoCRqsgQJ+Y2pbgFCtlXTNRKQW4HjSkJYsHIEzg3+
ybue+QOTQt6hXnB9Gjq1c2idzMl+7k6pJsmDr83d2cD+bKczO70aRbZeoEJvK5COtJBMGt1GdgZk
RoRozqo7oyzhub14QGwfeprzPsho6VecNYBoYD5AMwf6iEUClcxU5kLLsP/QM3lqqs7TWHpsB6DH
0VccSZENK/76wpxwNyQKnhCKij2X058ZA30bJW6uBMw+AAQAiczb209mTbwdjA7lqBLWqOnz9Fva
I6PEd2PmG/Qp637fNrZyTS+4e2SM4X4XMMMy1Wd7wjJyh7UtSLCP9QlkyBuI02ynA99DvW3veMpb
4ukP0Qm9YvfKJ3eroN6mJx8OB01Bf98CdPkpwjSjOccsOwusyVbD8NiA5GfvAot8e8DXZw1GADVF
QhDlUvAmXo7XmAtUgsaF9LsBvVnnMwVtatazpexv27l2IrCDbm3klGwTOvHCvKZzVKl1AjuE/M5A
hAkJN/ZOIZDZQ+XAGrzYkFxw2nKwLp9RlxaF6cO7OiXQ+AUT7MMnOt/QIf6S7oHZCl5/OO78kTz/
KJog8RoP8iN1C3235FS7+aF6iTZzoIHmrNzKCizX5/Tyk4StnKtDRaBqjskOA17ueufQtF+htSUV
zFspTZ1bAtriclkBbakBY4GlGcgyJHnDMNlYbRjdES1NN4kDKum64NVPPTaj55jYMfCBTvZ6e83J
6ub6Z9GvsMbqRKJhMPEVg8fxaghizwna77nqPqLVzGV+gmNzVHZ/3xeIwesL7IqgnotOmcvBh9zh
WqEi+wygdgPm1Zw+2dbX0fAZl9wgq7v6zNIyAWfeojBSlZdLnjsbat9pgLU0wQMzuhWU1Yb3Xn/S
27++Gy/HJpwjWw/1iWiwCH7jaghmaqEc8RDW/6EStRj6p+ohChDrY1xCiRuGVAvIBs8gjdv3kYtc
AO9+h/qzmryOzj1JJQ/b1SPyr1lRgRia3Glklsv4iJ/mjgvxYdMJSidQB8mL7PpivhigWAQnETeb
ooIlRQ+M/G6YH8n0ITkAyzG78kFnoxEuf6IotdUtegONAT6iKiiQzG7nBgp8iWv0bz3oTaZ9r0p2
5crITDRUIIGPBBfyW8IeSWMt6tEZjtg+PVnkMTc+ir+POJA9PDMhOFdAe810mJCjysrHlj7y/o1V
3jw90E7ixldSlpeWBJ85MjD6oESIh+hH9k33eOnmbv8l8oZNdNLuXTZ4uht/OyDmeWgOWur+/q1+
ysgZ/gDThHVEshQFQNyTwMmJhfHJxntt7FAEJsTVOheKigcoReZu9qXa5scy9ubD+HtsNlQS3a+c
hgu7gn9hHZKUVg+7dviYqy8pQ8ucp8Ohp9Pu77fqhSlh0+g9SkG1iXm289+t8mFCMN6ravQ5d3cE
3ALpXRR2ktGtXA8XJoVNlCu6XtopRod00kA+ZnXLnVMpq/UsP+XW2gkbqJ+yZp5sDMwhP6f+GwTw
QueZxc95sgupxKesjgjIVvSSgY8BUm2X94EKHsMY4n+o8yBR0KMqlzRQMzxpnWS1Vk/4mR390k42
9FTLWtiJ5gdq+GH92stileVHiNOGDQ8PsuTJDTFgK1s7rmjYIA9BK7dSf2uyTPO6gaWvD0q3aEQS
1kWzkR2wZvRTQ9MiMDP6MoOg6PamXjWBDo+lMgVglwiyymICYGsFE1n5s6qfzei/7GDomvxjQPDv
cUvoOJcFuiGLJxXFdJo9WPlzLNM/XlvuczPCtuIp63FTYRxxs5/LLxZz01Cyo9Y8zbkJYUfFUQOS
4QwjsasvSvLVqQIbmpvZlKEHXfKgW12VRd0baPGlk14YjZ3pA2lU1NeM5KS3tdcUTOJYZBaEwWQI
VipQQ6BJA1cC8kC1TNFkdUHOhrD8/1ncx9sayTUHMAAlfkv0V20avVTGPb1qA5RdAJcvQCCxNBiF
c8myESX4anxQFN+uTlrx+/b5WAlfAUD/14RwveQcKtB6DRP1dA9t1Q7q4MBz1XdMgWYygzarI1mY
NV+Mpi668DOiP0m8R4FuQPuHhqxjPG2Y2fgU4sP55CvmCf6ZDTI669VNfWZOGF9rOGDfW1K5Nj8N
ZJdYXyzNn/iuliEq19fq33EJl+fQ26xPZhjqxk8z3bLk05DprK+OBUUstK/rS6VYcJc2cwqwAiMh
r9WvQ/2WxHs9AhTvJU0lEZfEkIi9Zd3QFQWD41enXV+8ImrNa68HLsv8274RQHfQ+PC/EVlC6iEC
qLklALx5Zvyu5JXLeRI4MnaDtRsZ/MUGiB8Rr4L9//KkqjXN06Rftrjm6pB95bavdl9CmQTeqsc5
MyPsNNKmKYkjmKHqk6J8MMW/fVLXHvRoAQNKAFwCi5af4DSr1EzLcAEKsBkSnUp8tNPM1xK6I/Fw
VIf7sSyBJaElc0unkeixrJREkCUw0FABQV0Uyw1he6eQ87bsdoYruifHYouUr6+i2981ttrohgGQ
ZKPE5IqsyaXJxZOceVh4io6lDUzSbblPnl/LfdS45N3xmF//RvZgG9+TJ/KpeYrPFVf5eXu613YN
oPXoIQZ/Of4Is91qhYMeBRy20X6owPtvpLtBAeZrf9vMmtsADmOJH5CZBbvc5SDjttfmxsYJqMC+
Ev7qp4fJkuWfV4oimMl/jYi6S9B+7lhhwUgHSY0q8ql9F1pfdWvrGB5BPbd8Tp3/wMeDw31uVTzc
k4ai7WK1KY9JW0H//P323K0uEXqI/vR5O8DPXM4dp/1czzUORDsqZufpVtpstSmkzGNWZragYlSd
QnIKl58pxsQakJMouwOkfsWGNmozQYkENsNWLydXtwdQPTa1wjzoT9tbY6DUr5s6uVPaELm9qfjr
tpZlVv8dtJgdQQG5yexl0KxCqz4Ewr923eb2vK57mjMbwsqxoQ9ZPcMGMfdxQ9wBnLw8fczbxxkp
4ib0KyVQaXDb6tqls3S3AuYN1ekrmoA8V2yty2FURyiVawHDoQsdkL/lX2gpCXVXd85SIVwo50AV
LV4JBQiPHKdDyYwn/pyWAbS+mQvRQMSJxl83ti4rdmZs+ZgzPzZXZR6ODIwEav046X47vGW2ZMVW
5w7qL3AhAFBeKfgpUWzlZT5gwVi5ZRl0LexveFgDg4cG0NiQhHCrZ+BfayKvITNZCwwMBjQl+kts
f535R+TMT0WpHtXSRqyALgEo6N7eHtc3EK5vlSwgUWBF0YUinPYqpV2OqKTyymkz6g+D4fYOAOVz
7/WZq3Z38GWd/dvm3AW9i08M2YviylMv9m0EEEt5F+2agv1QKTVlgJSVV9DDkPzQ2VMcSe6ca5Do
hY2rnP1kGaFhcthoHP2Jgpmz6HRvVH+kRnYC7H6nJeUnGHa+pp3i0o7s66yVvMyuwnPhC4Sjj67w
1sxtfMECsnQAbWia+zpuj2C+8w1E51MilbhbbtILlwqTaGCD2AT86nXDA8uXTgGiV1A/BvB/qxgD
/+jmKGxcdRra59jo6yemok97Q426a9zQsKLoRCI921mgXtc2Xa6rh9SxB9mjW1/5siXiQjJnAbaK
jR/m2FdjpYGcwUiNLZQrN3Xy11EjBg9aZvBPo2p7jf7szSKbLFz53jBHe0Ztj/YytYYrZ7eYAPU+
OOvAcQFTl/5H7SbmzChBg/en2FEGrsvxxBPqOnEoceFrlkC8AsA4aOVQixYsmVWaZxS5e0DSIPs8
RH7lHIzqKZJdFat2UEuyYAIMNmJiys5tvQEWA+tSqEei/lAZ2zWjmruQY5MMafVIItqGCwe+ecFZ
XM4eVbRaj61sQcPeh8PbaEC2IN4RqGQW1YNSvZndsTMORf8Wm5I6z9pRPLcsxL99SXkS87zCK+zO
Ynek3FOieIZ2b8VvZJbciNcxInbJ/1FaQOERQa9w8FM9jopJrSqvBoBAr+jz1L86fR1EUbWpU7A2
asOdqmYnW7EP4OP6etu7r43VAMMNhWAisMl/VuHsjky61ujYCG1p1I2/TGAooZW2cVLbi7n6gc16
bCNdEsmtjxgcZugpA1IFjHuXK6uME9h5I4x4zIzXkaoHZSL+SCC1l5nRySSDO2XOQa01sFb+LHRT
trPWvAs0AoD6BukY9rJwoWhhTKy+xWmpmpNdu22zt4fGY/YEMrwd2vBtZ+uEm1zzi9QbDfSyyJb8
qjSFJQcEfEGB41UM4a3LCeBOEjadCscwpHtSQDbdQBuq8juGbzCVXT7t9fBulCmnrq00mpWBWQVz
O65z4TzNCY9YvFwwaPhLT1nLC3c0IDiL3MbL3CX3Vhp+6zOnleSB11wGlPJgzwb+EtfM5ViJxss8
oW3l6QxZgA4cp+b0kIAJXyWRpAJwFYwhOoBvQl8rnslgiFkCibO9DGEGrloVWml744fTdFu0L/pt
1bhOy/cWiuC3T851sL6YQ0HKgSnwRP2pwJ+Z6/Kw67KlOwGhz8uo665NQcOuZgGx2XZoHntH9fou
3ERElltbmdMLy8JSKpWZskGB5SZ8HEIIi5eLvFe0QYuI7KxSzJkQI8AULi908+OlLMLrQJMBmGQB
/9DO2kGHJgRu/lOsRL5W8yArdHQkxJvKfp6hKTwP5rZRZdKRq4NdoN1Lo8bSrn25quWcMLTSYLCz
8tkad42CnqT2uUlL7/Z6rpwPIMdNZPgAxoEknrB7OrsIG5xJhLmkO0B6MICrBuyO/FDKdqcU4x6P
ie1tk396Pq5mF9BFvGnRFggh2cux6bVllbYCm1myN6pdYhxItOX5TleD0t7Fs19Y74ZyKp0NTd8U
PHvbYWdYD50sxbU6dnCDLLTGS7uv4BFBDDLGCogDvTT2i2yra6+WcWfz0Mvio5Mbm9vDXl3Rf62J
WZF+nFiSMvj/suq9Vn1nDbQyR/T7yFzemkMAyQvmF89NtFQLvidEJ93QdXPlIbj2aiXxUqd7Lkl9
jLXseXT40+1xrYUseApqADAjFwGolWCvUUc1AUtuBSzg5EZQyqqbTdaprl7flYWX1kGYPIegvrcT
DxCO28ZXLrUL28tBPvNGWT8QlRcUtsvIm8P0ROJWsl2XEyDuVjzZHcdEDeGaDKtv6jq2Q7vykDEI
bCiOGuqEKDDZ3x7JNSseHCsIQdECDaYLsPcLu9HodKPXW/RBNdyptkkU6+6sF+j5tCPH740x36IZ
7C61TBgHmK2ZAFWNo2mh3TDeFFw2+74qJoknXNlLWFgVfwFLh7cXjirQ1HoxWXgsVVnTmR4eQeHJ
jrO59B2aI7a3uJYdDSVMZcR1y2iFWUfF4f9ICFXIfy/BxNnCmklmdhXSCxAgDii/H0zm09kEMLH2
cvtb0fitjP9vbR9fmBT2cdKV4BYcYdKyR5/Vbw5XPXUsAl3JHtEcgaaHNnYR2YxuTtVt7jhg96US
IM11l9iyC5Y/xMATFdDyy3EXE4K0tMNh4hoE4XIkw7LIZcbPXmuPulp4YYYLT//mJCZyR3yrdxwI
kXKXgL/MNneZ0bqgMnFTMzmGNvicFo3jWprgXTt1BjixdA1PPKRIhF3RN10aTQ5OXdnbiOYOXfaR
hi4qXWETvaV6vdeTD9IA+m4OrxTdkmnKXa7KWr7XDiYQ6EszLTI1hnh14QCgRX5G4JNoSuslOhl3
3ACnlNZwydNo3RLemdCkwLP8T2h/thkJ4LB5t6QMUp3ubBLvmj4PzNySeJq1G8JC6/MCfAcZmOgB
RlVTUoMXtWfHyAw2uyT7mVTVRpfJtK7tdBRh8coEMx1eP+LMlVNipG3Kaq9iYUiDGJKsG0PlLQI3
BRgxe7LeSUfIrkAn5qmxGnKyTU6Oeln3HiNOJLlBVsa9MACinwD1TPxanNDZ9OIt1vN0hmZfnkwf
SY6anMLvWkXd242sYW41fEUTG+575PQWio9LW5VSA2sVojDRcLdPTmH1s1N+0zaw9A+DbpHORHH4
tmO/LizhSJ+bXIZ/Nrwk7areymBy8ojP35EQef6eMaiMov59RCuo+3iIf4Hfw7N8mR7NysxemBZm
dopr3jhpX3tp+ZVBghxcrnx6GLRW8ipYuSYu7CyR1tkQwyJUq6aDHdD8gkJIARvu6Cljs+9QbteU
WDKla4Hb+YwKV+WgoW8iGTCjefsx89Gd65cheVYVv4LWQyVrTENfAz5fuIyQo0CggWZ6Atcs+Ls5
LVKr1BC6IbNmdV7Bx5FvG4ZCWgDPYB54S5kWRI7lgCmz5V/UmtNHxXAm7dBaBdDeQ03GjZlpaMzp
kH+LNvo8TU90qgB11WZNyx/hZNkWCGrd2iVhNn7LyFgBAztFWhDPEbx9ZEfZsWFOO/iUxzqILcy+
ioPRUPghV1EhSZbTqZU0VMBWqJKfTqs2O9oM2eSrhaMkfh+npeU1Y2jfGwpLDZcQu37UIl19ZZTk
H4Za2KqnEHvG47FRI9XTEzChu3HVpnuw2Wt4DoFG0idWzPENdnffW6FmgCRYib4RntQ+kun8RWMa
oMkoAQ5Bl7bqJ2qdcGm6mpiV3xZRbG6MmNFDNFRj4bb1UmEumsEAN2yhFPsa7mV2ddCg+0DRqTuH
UQCA27yjM3rHRxRo0rFk8MDq1B+GLHY6j4EK8mdF0IwydVA8yqKagJLeSbbgU518Jwcp7UF1CLg5
2qnHvFWYZDdq0in1mdV1IEZozdDrVL34xeqpuzNnp2o8kqUh9LjDLu6AE0iN34UTtt9I0k62l0UN
/wGkZPlSJdUcugabbL+1Fed3bmB6n63Kiu45GdE+Gk15pbkDiGP0dmZBD2bvPe40XJ0Det/BY0lH
L67bfdF26WEehnKP/Cndq+1of2NjDU4WWsZFteENdpjCR608GMakFXelUdkBVfok8nnelUet6sM7
ldYK300lsSAGR1Xlruiwd92potUH5aCtRYkL+F2PTzOD6LhlONVTPabxEXqYmu6hCsdmtxwZdNit
vmqMYMxikLzFQ3OvGDN50fmYzC5j/Vy4VKsoeayNvqyDbiBdhBok107jQJtAw9vqe+9MoNAxzdJA
LZZCre+2X129xZArh1r04s2veEo4b7F7ihq3srowM21jdkeHr1lyr6EglO606jef/Uk7mbaMFmLN
NB7LSB2ChQ/QCPHGqvrWYU2GAKhNjBPov++N6GdGC3eRlKAwNw39pqLDkaG3twHQpNVlXTQrLhDE
Oug2APQTDEFieapU1LmIESJ7nUJc6m2NUzfoOJWqFycyFfAV764BLQk2dQPSZleEVETJjYa0CjKX
nWua93Vhekmzm8LXUEski7o2LOTMVFRmluKsmMyqpwFuk0FJJ2x0ZEmZXh2IOnYQ5p4h9+fCi3T+
HEF+0J07cxgk19jKdXkRiAjXWK4A5ArxL3T7QmfeZoavYIJbtORGmgTytDJOfUGeIcOPxmzQvl5e
mNo4OdyGcryX9mUQgofJp0r1ooxDkFpFYKO3bRxlTY4rUfuFTSEOsSIQ8fYpbObdQqYOSRkZGf5K
nAw+SkTkeBaguCQixsLaSfRmalD6McDfUwKtPnI3tCX8aKtz968V8WlYxmnXzwO0S+fOwaWqfEky
5z4pTU8BT6kV6ds+Ura3fc3KwECfDtwiDht048TlarWpSeZF4EkHn0Ojdgg0wn2eEMnrb2X/gU/K
Aa0UMgHoXRN2RYsKhF3HNcI10gbc2IFwDBHVK5rVbg9n7ZWJJik8m3DEELiJ3mMyx1qro6SGjPQw
fLAxs5CDn+bS8No+V2oXLVT4ijjNQFNtDnoIhl4EIZ9h3/XMzaMoO5URsY5x0zu7ODLjIAzB2xon
gxIQPe+Rq2zMLPSzdqgex9y0mUt5j6aU28NYyxGcbTcx8VS1NTHnDGwBgPOZ+aMd/qbjPmmCOX+M
ixez/3Xb3MrqnO9uS8g1pW1C0eIFc3F4Z487AJZn/kWXNZ+untKz3a1deobEQIpbW3Y3t5BOG1Jk
ebJY1oe89gzCPoPAw0KLCQe0fMVZwO70SWmoHa+92kR6NZ4BRgHxzPwZa6VL4s8B8sS5X+hEEriv
naNzs8IGz5qyoDyF2c4YgroAjHna5p3EyNoMQuoAADQVOmO4Gy/H1uZaM/UqXrc9CnuRFj9kkaxH
SGZCcKWk4rgrI5goimxhr46faJv8fdIBjoagig6ypqVkdzkMzlRgXhqg1W21fi4bBRpZ+aYIa8nj
e+0QnZsRdnWX5NxsbZhZEKv5Q9UWiCDuwAqVO4HWvxemxJWuBBMYFoYEktSFIkdYnYKh3FIYSOO1
U+xXVfuQzlbQjvqBgtfXKqbN7UO7ag4C8zb4RRc4gmAunU1mdgQv0xDlKTLngcFMn9YcBeb4rpb1
HK9dTQDt/GNN2BesH0clnWCNKw/z0LiU/myyu9bYxChplzI3vrZ0BKzI6GYBv9YVo5SeJXSOhxnW
zF+6FTjWdhx+5+mrM4Q+636CjFwSH61NJiR1TCTD0VONnP7lltS1EYXGKGNghxkD6HyDJyHXR7fL
Um+KrcnrzO777eVblkd4eSO9h9eZgyIqIn1h+Yp4rJzKqlG0riKXjOZDFBlbinfffxgZHj4LRx9C
F0iKX47MniYrwVlbyMiDfj42IQfbaBBzPHtkyLK1STzLbItBkhYi9TvnCDIt/lGpqlslb5OJjpEQ
kiUST3g1e+h4WGDUaCIEjhrE5JejMpK6sx3oIXsZb99Ab1G7IU39UqsHiaHr+wSWkExbhCoXdXkx
o5gaJM5tBsoEABAOmp1GbhaxIGxixAzDz9mhX+JCA61M+Uiku/LqGGCA8CX/IwkXw4C8rcIo5KDu
jhvmWgOkQu7TYWPSd0DIg0b5sExJ3HEVCCwGkSZE3nlRuhentbP0zhgbYHQILs8pfhopUiyh21uS
yv6VN7mwA7nKy+XjVa3WoYmBpQSEtuO77swe6t4Kumudd1uRlfavLjXII2DnI7EGzhVUDoXTbcGX
xBEHIT8zj3RC3i76a4otWLDxulso/xfGi+VonEUd4POCmFUHCEoNaJ47qUMaZG3huAwnPLjtONYG
A31CE64RsPorNSe8YnMlpwC65VHtgjlJKttxndbFYIAqATgTWT9gswWX0XE1yzhIdAGWAYVLHRpH
qzDajTKlD7GqPBR4wB5COpzQkn2wbb5XaPXG2HxX0yjylRJ89k38CJ1SHXop/aGi7S5UdOpGqiZj
rL1OVyyfCs42eDgcUszJ5bwPvMfTJotRVFLMTU2KnYo+6slU/bp3vGSMPZaGKHX9iGbDT0nkOb0M
d3jtiQCjQBURHEmAw6JT9fILmjoEknhS4MfJIeqRfuPPgGZub6/5uhE8Z8CIC1lv8VwWecGKeorg
COCEAGvYmhTyRTIwt3aFY1qkNfFCs0FggueHSNjS5PqcUgfHctyAu/7+++gX3xqX+7bHGnc7/eDv
z71nP5THU/bA3fzLi/IaH+pPy5cxtK943eVLkAPCgxtvObHVqEtZSbQMA67GLCi7N2vis2u1425m
3Oe886eQP5Oa267RyFz+6mSjfrRYh06I+CRGppxpiQHbeup8m8YWzN3kmMezxAeunGMM8V8zQkRl
lByF+Q5mkgpqprl538bJ19vbZuX+WOB4gFxS6NFQsdfIRtYzKxSsp8mf9fC+Lz+QQGzHZ7v50PVd
F0oe+X+qhRcxDfbPub3F7Z95wXZq7RC4ZkB7mF/x+2xy0Yo4En+YD7ryiX40QPaVfnd7kNfwgsUq
cEQIB7BpgWm/tJr1tcPqBd7p7JR2az+pATBxX6G5Y/q6X+z7bfbj522Tazvk3KIwTg26HUUd4Zqs
C/Vh0kApFxkPifLx91YgDossLGrAQCkInsVkTuIoOYBSRg7ivnbaM974pEwk+3DNh2KDoDIP1U/T
QnP35fy1zpCN9oga0PwQn8ZNv288UAt9Vif9R+qqkref1Jqw7fGsDaHECGvtpvWVnblNtuTIj/N9
Dn5gV9ZUvnbIFlZPtMGgORIwl8uxDakdg/QCvQ7JVLpa8wv6SLcX6ZrOArvv3AK9tGBZNbqjlm4K
DcRd+/aDesA1Lw19JvGzU3+YvW8Ls6gkUFvbgTpuHFCkQwUK4nKXVmlKZrs3G/go9ZUYB40GQy7b
F8suFk8z+vwpUVV0YyL0vbQRGpyGfBxQ0NmnD/bdq/mT7p37+aC+ZL5nu43vgU8R1bfbE7o6siXH
gVctgOJiR3uYTXEFkWn4rIL7JUd5UEMeQiZNdk2nhGVDvvMfM8vGOXNVUxmh1lcDPes8VJPb+4gI
Afx8RadItrXuqhP/Yu7Y0dnPEtfxR9Twelb/NSycNqNWhrIuMD66/RxheH4oTwO81kZ7QYvRr/qE
9ikf5EDtjj5AnfldOQSo5OXfJn9yjT2TOc+1K+J8HoTjaCqpGalLtaVtAmNnvYDC62j6dUBf6spv
NmOAPvYdOyUP2buXyYrrq8aXujPKInByYiIoMu3KgaweTqd57PJt0YCTdXjKYr8Mf4FHs5BxWKzs
aEsDNPNPpRsqr8Lc5z3nupMhI6Qlqmd1o0uHp7Z6BH4P1IiJyxTJhbiyly3dpsiaqA4eVfYy/rNN
pky9wbg6Ag5a9pDwsH/0EUJVjcqqOyteDrEnorY/zwKkMC7tlBqpQ0BdsIg2V1BrpS1kj41R4nOu
qTlxwYJRHIjIpT6HnMKlmTS2oFsyTDiab/andWp9y2288NFJ3I3pjx7qVwewFyp39iaSArPWpvLc
tnBeWcon1jHYpl7zu/jCT/mjdgTZhY1N6tTe7GnMrd/U99vOaG1iz60KG8bOGDZMDqtNcRz7L5UM
6LVyAIBQBsU18KUo9oppJ9qhHwaS7+jY4kGtQoQ0g2T5K2lOcRbQaDs1siVcHdCZQeG2qjM0BNT1
YvBobtsTOVnH+egEyq/Gn/yEuOqxkXiY1SHiogJ7FsI0sCNebpp8CI2hVbE3rWo8dM64hcKsazq/
Nes73pkupE22qkUlLe+rw9RRxQZBxsIeJKzb0JdsyPAsRQjf7qxouC8UadfL2o7EsP60vYBHQnz4
6Z0WVwZ+exGkFxX9S57sE/WuRRajA9HzG51ce34EpVyUfMu7bY/gShb5ro3y/AuExcyMcQF1ArxH
w1k5AL9DH3Rm/Lh9BK59JlD0YACm0FaDKqm2fMSZDysUI4zGBlntLntRSwgeH9rx2OoPinrQ9V+3
bS174fJuvLQlLBtksZWqWPzz1H2z9G0ZAhJzIsmdI2PGk62d4MkA7SXYHVi7NFMDBf82fbtH37kk
OFxJp/3RG0ejjL3UbAT/PwGlk4zO4pfximxr2yOgWiXJA7Dym9sztzagRdn8/1v6854+WyUDamNJ
XABcm2vzrtDDTeakAfo3nm+bWRuQg0MMWlz0YlsiKXSeEZZ2kDSFxkrxYDnR95EndypSL0CxSO7O
tQgNfD3OgsaFWo8uTp5pkyLXItiiaX3suuhxnsythS4npC82WdbuVO2RWAunEjowx3tKXkyTn6LG
cJn2nWeZZOhrj9vz7xGnGNzQCZCA+J7ZCN+rngQ6JwejLg9pFj82EKvMyeRbSFegOTB2x/KvzyGi
CHTP4hUPhZgrYA5YyqYM0gAobDeOW5D9SDwg9nOaeIWCR/3X2wu9sp/QyoeUNmoG6EMVI4oZOghT
US9l9HlEO9t2yr/NvcRJy2wI7ssIwQbihDGKPAlAL+G2nCKfTX/dW7VEl2cjEY46SpmjShqMRM+2
dvtVSe7j3I9lvdcrB+PCiuAl49rpWr3DWMzJK6NTru2Rf6T2639ZFbzRwQaytM8L/sQmc2phGwId
SmKX6DsnTyB/LXEl60P5x4jYzROP3aDOwDx6pXJX6g+FtUsn4KMkhEXX1wqWBQlsFfwD6EUTQ39W
WmE6WpgwpdEQsbb7WmOnTq9BSJlTaJmEqIXJqg5rG26pAJBFSRytZ0KYnKdWxtH7hrqznULM1jmp
Rbl1WvJ2e5VWrmV0oaLVBS4fhsQOSZaxlEw1SuiI++6mGdyy4ffbFq7vySXNhYgK/b1oxbSFmAqg
xY5yDe8Ky06gm9DHJZAUQxGAp/lzmNIOfjGSaTlcL9jl3bxsm7MbZhHm7XQAU7w28tHBnYZvIGAf
0ueqPI1U0mO6kv4F8hHiAxABdpBW15ePOTPmqCHkDRlWKk7sfRW/q5oBNZHJM63Yh5bJdhp/qFH+
EjqyqO56ZoHPg13onaI3BxoEl4bB4G20jo74uAWq2Pmqa0HYHQb9s1O9v11CGEKaHRm3ReRGvN2S
kGhdA/CqV3cfo/k15Puo+8LpYZZBHK9344Uh8dpqqgw87AMiA8I/LFSXR1nT43WAvzR2gQEGCTYg
U8RCdqP3c9W2JmKp8Ti3j2a5VeJ3Hu3YcKzpMWokCcS1FTo3J+zDKirTjncwl9eTN6n7eeLbMPlU
xl2b5u7fLxJye6i5gCsMzSSCw+hn6DrBn+DKV7+0drrTjfmp0jjQyp1ba6Mk4rl2T8DdAovnaKDZ
w7/CqTaUNo2q5T4coKBjWZvBfgvr4PaIrp37YgPdTdBEAcxBhMdVKVpgqiFDNF/9MqZnlp7iyU9l
jnZtzy0wSURui56S+DQihBWlZi1WyJMJeuZ2eLo9jFVnhKsDL7s//k+Yqg4YqLJmKdp8St+s32j4
I9IftHRfgGMTkI3bxtZ2HM7oP8YEZ4Tcbtx1OS5Ee9bdJNsb1pNh1K6l7hvZ+3xtC1jIF6HnHYGv
agkXfDvYQ2nEmDhoh7k53zoZ9MdjWUi0agW450W1EbQfonJdzCsDVVowETrK0+TULnWeFUumS7a2
0xCo/GNEmDUbDe3wtDAy43BW+yb5MZODSmTd5KuLg5I+omLkcsGldOmwy7puLNBzY3Ey41ioirJD
VqFx9Wj8tDrzjkbh/yPtunbj2JXtFzXQObx2mKSRNMqyXhqWbDc75/j1d9H3XKuH4h3CPsA29oOA
qS6yWCxWWCsXHCGuRANVSbg7mXJenkskBkGDYYi7Kcx/0ECitbxa2kuYDOnK7WXL467hH1FoPzkX
NehF1yZlCXOYd20KPsgKjIYIXgViuPawEsO4OTM06r4fISbE7N/wrSf3Vfx8WRPuoqFOAiwHFBLQ
mXuuiYN+3ybOMC2jqndDsukMzK2Ebpl4ZixwDVxl4HyAg2zDO7A9kkQPq1HLoczYgutq1rwky18n
/a/pfxEk0Fbw/xNDt24VoWT5aJsJFZP2OZLH3hQHs2K6XSmowvBc6VoOXdiVnNi0MlVJIacxyF7r
7ediif5l+1eqMCcVyeOoQMEFXaXRvRHfxs7tMgkCOv72f64Ws/2t7vS1QQ25VdINia76dFtHaMfU
S3cQJg6ouX7JIn3qwz5gGicbW4xX4PYpSOoaaFZM7AVoWG9mj1kmDCEMi+6jdzIB29KwSxfnv1tP
NmowAbwy1BHkw7326uOgb8NWlPEXWPnvub6VWajZEAO8EDKyxvEtcit3jmvpgvCH635WC8n41tos
gUEAWGFPiXynCwZ7Y6gHS5S64toG5QIwcMei3Yj+faWKJs+EYCQQB7b6wBhXPQdDdpeFkWcBt/Cy
F+IUa3FqV7IYUyfKGE8Y/4Ib2iqb/hDflDflE6pcOwuTee6E4OHU76zHy1K5ewUOepArqLig2CuK
6FaLRw6mDkL5UauDLP9piTw4/e4vJr8SQb3Iag2TKOs0O4ReZvFsF++T8j11vMF+sEfVlXWBfXMy
YXQVPxWiCq+khaTLlKyGQlXpKhjj+1ZcASvwWtrGvrPVflxePb55fApjHK01AM541PGabiTN1TAk
RabJQ/w9GuA3FNxSX6dHqFdfacbYYtpNrdESCANecx7IXvyse1Fg3QyHZpfunSfJdYIh6A7SVts2
97FfiUIz0UYyBtpGEfr7SzqhgiEZNBUM04sxj1tF+6ZW14MIk0FkmYxbRvtf2kQALffUQn/PrDkG
C6m+mRtlf3kPRRbzu/FsZTGWFlVoKMS6dlHQhI9G4VvoRFqS3YSBI3NXxrhDyS6ULcGBpwpcOBds
4+eiTMSoTMgNm/R5cJK9Mz1iRh4ye1dyEg9Y017dCCIQwR7+JtNaKVuGS0vQSo77Z2w2uXpXgVcl
d7Zq+23MSzcfPy4vrmAT2VYQeUnrVKbupQA6/2zlXtNV95lkCbQSLSXjYlSpM5Yhhxi5/MCoWNUd
rD5E9hHkTN7suK3o/SBSi3EyUVYRadIgLwRoX3dTlo9q/XB55egnX7IOxrWAEbeqHSpiGR+m+V2b
BVEPN421cidfuoLtMDKBUYDHydQ9L7N0rziJWynkLkJH12waV3FxW2WRn+Sm6MR9beU882Qa40ga
W63lJIZoUy+ftRyMj1l0ZVnzIdPjQ+PI3gLwFIyWB8Ykog7l2z+ifPCHaii+0vhsZf9F2Oe91uEy
SiTdywAqmZAtyZeNsoR+3iTXSykCeOTaCgIIgAvh0ayxZXRtSfUpo6gfdPjKxHh+oeiAl/nrIRF6
O6zEqOeK6b3dOMmMNe3iYZODPagZ49shVv1c+0mcVnTNcsOvVeWVWUcTL79Yz5FxDd8kcES/5Xfm
vr5udtHgqnvcQIdkcpVvyV5Usefu30ouo6bZdNogE8hVwGrf5ann9FtwKzfyAjDJl3QQ+GjuBb8S
x0SZmDtdWlVCgTkEWwr6ee2XtvSXdgP+qcvHnbeeNCNPqVcx/88yexpma/QLmq8w4yPvJ8m5wuG/
SxrzeiBEZCo8b7mWxRw/RSqKUi5wBiY13ZIIjNt3/bJDVgcIMC4FwJpaW6Aebx3XIuknrY4dALWq
OgNUhtdmv3L7Sup/Td1TSkKPSJp/eSV5FkIf10DVQ2fqF1y0ph86kGZTx5lurNAl8ZtqH8O53ACz
3Y4MgTSuG12LYwwyLy2t6gFWhqwYSh76PgOIkGTf2egyWpyjDeLQ/GdvmgKxXHNZKcnaJck6q9Lo
FqKjadoOJV4HaFgx1d3lxeQ5r7V29JZa7ZtWWknaIY/lleNbClwuckpnQWaZ/gR70dH8PKCRUDYE
1NO5CBSJ+sis4R9Lu7wZqvAe8YLgwhGJYO7SAvBDdtlh/hWDPUdUdoK6FT0UuQsF8ilAhwG07stw
EpJKdVzYcBSakWKU91srT8Ap9i7vBvfg/hHyZTIJibDYbic4P2ue35buMXbIPkbCd3pvpYckVu7s
VARUyV06NISiqIthR4BRnO9OgZYKO2yxO+n81jgnXQQ4xzXk1e8zWzPJxTxINECMTRNwuPEtSdEx
EAFYJ5z/JfeB8XuKJoBeRCB+n+sCGIZ4jBXogspv5kaWlLuAJD7URFQ/4xvDH0Ese0NvTZmaGhAk
V3hSVC8OUNYTkRfnr9ynEOYGlhE3WTFeuujABzdF5tqJi1mUmAiOJ6exEuVOA8lyii9BcTrOVw0V
b9Ue0I7szXcY7A7v/OmjPJiJG27yffESbadDsZ39dB+CU1fUAcz15SvZjHMtpBa4Pxp0nOk0TZQR
j+QxBsum2Fucya3SbDfitXT5lHHuKkXB0BbGpQFZjzrEucJZYSQE823ouM6CePD14Q69h03pS87z
ZUG8lydlecLyAgqVYoaeS0rnojBz00EnoNEH+pxvpWzZAGoQ1ZVl1+k/0RRwYyCBlszmMTFEXQ48
PdEupaHMi/Zm/P9curnIYzEm6BnS+7r3tUwtAmVMHcwVlx1Y0tXCl0k9CRaX408wkIbpAHQgYBqR
bX5Ui76YQwXFMQAaZ66zvI8zSCEF68oVAugclCkpjxKbZh8WozXzHpUqc9ZP+YC2LEjrrmzFLgD/
PeN5PUkn5KWsKwXxh6cuYBtXMzRwmSCZiCMg3iSR4LnFW2xMDGiA2UMpCKCt54tdzaqcTxr0Bly0
UT+kUeqnFYCNs9kNTUdwT3D8D6YuPoUxTrVHGViuTAibogmtS5Ixg1O9MVyJzO+Xl5pzI0ESKql4
2WCd2bNS1EhWOC3iumYeUi8jCP+zOJZ8ZZb2NfAON03mKG47tT+7qXy8LJunJSZMQaqA6hpiB8Yx
FSS0O7SswwFaZF9E/TEskIDrRfO5IjHq+c6ZSjEvpQUV0a3bqABD6kGOLBrU5Djzs3WkFr2Ks7pi
7supQ6VQAtoqZoEt8At1WqCXweU145vh535RZVdy5gSJyrZCqSua2xsLUSOgFwGu7Ul27o0i6Hme
cYBIB3O6MgXxZd0b6ZZGzUD+6fVtCwRLTQXwvGxOz2WB+TdZL37EWTpvy2ZInuSmzwW9GLwlRTej
jfE7DFWDTOZcVeBHxUU/AT4rWoA7AaDL7mR0LbjIjaL1lmXqBfJ4S4uRZwMzao6GVxzjTpcuHIDT
C23rHDM7/bPTHvpwp0TXsYi9hffmwATqH1EsFNNS5roR6/Bv+gTEJ8UYvLkkr0ZneqkavqR9s0fb
68dcqftZFj1Uv8KIGyod7P5z7JjrcUmdJYro08O4zW+y227juHFwKjZT5y5AJqZlivZ9uG5q1xBx
/HHCgTPRzCkpBqCKxLR4ZswnRQWJyl3X3qvpMUdCXBGcFJEsxnyyoVaWqYWsaBqPRW+6TdJ6+gCc
ioScksHZVuogcNs8kettZR1aayDBjtwiusmS06CUbmQoIB9pvHTA/OFiWe5gSKfLDoF3SnBCMEoP
PD2gBDAy7aS2q5G2WwDWszeBQxk+Ad7XnyPBRcHVbSWH8aKo4rdDokGOHY7+deGXAA536pOUbmwR
bwxXFMwTXeA2YlY2r25JfdprBhx2CWydKM63keXWnd81ys7Qr2zRKCJXHI2LsYa4CdlmudCocuN3
ibCXo3hXLwDyB8xn5s55Od+A70Lxszi8rrLx72EdMAWPoQfVhMtBAY86pJUv12pMQMYzguMqv4UL
dJVsJ9fby+bBVW4lg/59JSNJCy2UR8iYEuu9G9KrMI5BwBU+IIDeY0gRKLOW//ciQfmDNkeUI4HG
zfiXIR9re6HdyqPyKEmeE32zln07PuYoFwqTRbwrai2M8Shlr4bEQioa9dzEI8MPPUnQv05cWfue
Ia8Zjlex8ded5YAZQ5YA3SYYXMHA2vmSViQe5ISKlJRlAyKaw9LFm340N5eXkTPLDDmgtMKQERbS
ZvPOCwbS2poGgeoI/EjtIYpRdN2Aj1c3fDX6QIkLmSnJ9o1cNIvHW1Qbe4fGURwHEP6ca5jICUZB
Kpx1GdVQyY6DPH6SrefePETWPShG0VrzeFlZnhcDBDwwCRwE2A7bew6kgihpJaypQtQHANgf+hz4
2hgybArJvSyKe/muZLEdHPZE0PqUYl319AeZCy8PQ1BUGeZTE8VAAy73ajfVrlw5t7YcPV8Wzosx
QKpDWySBBPWlWo8i2tD2Mi5+JwPWRXjvIKRCs5zrSJFXVILuHpEw5mwsC6Y0EwXCBu3DibZql/lZ
8lLXwYRxxst60Z9icoBwn596MZdts7QAdaE9mYPyrGbfgWH0D7+PMj1leFDpbNC5RUZyF9mVg99v
nfxBIcO7motAn7gqAMYKr3nEukD3OxdRyY3mlCjaeWPqZ2YBAyCC8IADfYMT/Sni999Xzrio5FzO
UgTv1m0Ze9Vx2qfb+VS/6hvzwXS/V7+UIAzKoA3srTS62v7yGtI9+LJHaClGXh1gQog/zxVcwm4Y
E+SCPQv8Jkbhzq3jF6KpQd59Q/uW/08IEyY0Q6bZDS2DaM5Tbe3zDPQTtoeD4OXTbf5xWSPulq2E
MTdNOYVzbRQQpk6SqyBHp4uCSO6aWcDEUU1gPH2ZfUahJbbUBtnNOUL/HeB+Yi/KnpSkFdg3Xw4A
F+AUZJpMP9+bfGxxWGmXnG2TcQtioTZIMXjhK0oryo5xd8hBUgWOFkEj+8yR5CTNWgPuz5GboDMP
Sewb3U+jAjtn8aiF93+/RRTuC+MOaPj4gi3kLATQmBZMvppfOiQ5JVESjLdynwIwBnm+cnO92Hlm
Q4A5fregRG0diOjKEMlgdoegyt0WCWTMJtju7jTjBoH25XXiXYBrNZhzU8m9jCoURIzDkSSe3u6r
3tdbgZsWKcIcGKPAY7unsPKN1m7yOt3M6OwD8n5wWRnexbN6YbIvd0tSAbdPnYBabzrbJc5Tiubi
1PwonF+XJXEV+nzLWnRZVx4VDE0zQmtIqkJgotShB9zNTMiqzvMza32YeKjGcORMIdO9IV7uDFty
xxrXNlF8U0+fBqXzidNh42bUfoEKtHSDW5TxJsuSm6YW8a2Lnu8WE9FnctYWOn2+9wfp1nmY7wZf
cVPdVSzX2cp7wCH6RZA82S+2wES5gdN6GZgbctaNVp0TLPZkO88jZnTjpdxklPinJIfflHY22QIf
wif5P7QgniUOmFNO8MbtddosGsXX0/ReAzBxDADANgPiRHm4bFP/j55APgVYId6EbLDR1F0517Tf
ERNcgKsGa8AGOcNXK4/2ST0hWMt6w0uN5KF0QDxZz9Xm8gdwPDQeT3g94Y7GjBr7IB3skGgl+qy8
qCQ4nR9jCbagwTPGrT4cEpFz46kLcYAdtwyk9FHLOD9DWT0mjpkgfWAT6UZXKFh3h5xX7HUSJv8A
QzkTM5hlyvOb7S5ryjm+Z6KZ45vpTdc2GTTNlWsQnmX1cxEKRHB8EUSgO1ajGWYMJZ1rV5hVGE+0
ASSp75Lel/QgcTbhcNVpggIBVxdVMTBbg2zlF/7eYU4VI7awjIO5U+cDKZ+T8fHycnF1WYmgfmrl
7TLJjNIwhogiDpL+ugYkqDQFCzC1RaRedOGZWBGDfZ/KMKu2NKMzpRU2pks3eXyYq7cpwmjF+2V9
qMP4IgUjVnSA2jQU9iWd5dLQqumCSy9zlcF1vOK7FvRH1RWBg/Pe0sAgw6sdSOQYzmUnRFIUp7OS
UNu+ng/R/XwTA3BQ2kf7HNJ6UcWVc1+spX1pSC2dSiaSjBrZkWyTY3Ukm/jaPsqbaLtsjW2zFQ3U
cwVibN8B7aWO7iPGM1tp0ZDFgnqOkbgD6o9gfry8VTzrxgb9R8KXzoVUjZ0J3FZICUinYTra7T4P
/csi+Ju0ksGEWba0WGM4QMZ8BwKSmwx4ID+aYN6EL+RN2vzDe4+y8wFACc6PIg6dHyag/anDQkvT
US5PaJJ0wKcztiLOMN5BWklhM/1W1WtyNeIB0euvnQ5S+qsieemW7eWl490YaynMyulh3kskhi4U
f7zQ3XK6ypKNlLw42k2x3F0WxjMFitKBTDfmcoGEf75wdg+YDEAXoYt8blTk3MzWBZg2CSwMtP59
vEoJ10C1Bs5TIOExDq/SlAV0D3BDZbpDeXdO3npR5zFvg2wQJv4e29cwcHuuTTWNg94WgB6PyY9G
8+1iE7eYMRaBtfBaBQAX9EcOawgR5ofVEW1twAoMlE0UtImLpNrJCIMskI5A0P77TVqLYyyiSuPc
aABe6cktWuFB9gOG6FzE98uzhLUQ5tHidM6gxg29j8aHetxl7X0S7f87PZgXi1RmkR1TJjbFgALl
ZlYJ5vQFZsZznwj10PoFg0ZfMbNYUo+HPaI+Wm4f/XbprmZZ1LrEO6EosiN9Bb5cB3703MwMmwy5
CiRxj9QaHiuTV87lVkXmNimdO52821ouWDlesADIaDr3BDSKLyj3HR56Y0RTCiBsdzvwj6jSvZFF
rjFLbmwIADdEwhhLqDW0tmUKffEVQQlEwXk6tEuymZWgF4Er0pVig4a1XoxF0FZAO6UTssN0IwNu
u1VLN0yCPPfbsMNky0nCk/MfjHC1lIwbasZ0mIcO7z/03R7SwnntgL2h6UTU98IzEtgIilAG6ujo
YTo3ErCDdU0k4bKY0Butps+19eyg1dzaK/EuJIIyBn8d/whjk5EgrJhLS4WwKiK7MSswq9/vnC7c
x3rhStbyUzXBW2VLsmi6kOtxP7VkEUyInIxmQidYSgNMjvXTFKnuEl8Xoai+pgjWU2Wssg/hdAeq
4qhW34miN67cGrhL5qNVTUEua34ik9vJ/iaboV/aTwjZtkmrup053qrVYzTpKKnGrtwPglCH6zgp
+j5QhZGH+9KUqUmZVlk4m5MZ7doWcUHc/aqXRhAWcE8l6gxgBAMIoMJC0igtGu01CTe1KT+24UOn
3TbFdvkRzS//cD5UhLwKhfX/gsgwOvUg1Qv8Z5ro3oz0h2Nhcl3UqsTVZhUMMF66ztqc1DqkyGZ6
h2/x0iy5D4F5lmfloVNEsQf/xl7JY6xnKZcFrgy3G5I4qtvIPxbyBu5FT+71Daqe14syP4byk9U2
npnVgvube0hWwhkvl07SkKUR7j1Vzq5s4yGXw4eULBsLK/v3mwfKZLz94XpkoIOcO50oT/sQJIg4
jvUxt4KmPhIruCyCm2JAaQ+WSCGnAXpyLiOuUPawJhm3n/3Rz48RsdwJY15Ev+lhMFPiqsmDDbzN
y2J51/paKjWo1XMZD9zZsQikoo2g7GTPxHTEZQmcXYJCSBGhPVxGlZ2e85WEGu0L2CQcMH1Sn1IN
j69Yi977yUC7UifqY+PYPxoudQXFCAXvFrZdbpzNxexAtoK68w/gIPjmnO6lYvZto3W15OOyZhwP
dSaMMX5rihSVjBCWZ4cebHSj5Y6joD7JXb2VQoyNZ9WyaAp44r0FTV6L+qRm9ylm2Yn047IunJvu
TBfm+h5bSW4r/OfF6vQEqICN1aHfyKn9xnau5157isYiMIX93aIlZIzDXFRnGOmElYQir4mGkrwE
nPv+sm4cGz/TjTlZtt1HCsiK8YoFDEoOwrixE/XFifRgjlGPhq0pi6BHMmlXmM3BdJEDRTKBH+Jc
1mea0L+vzhIpHMQjdDYCmGZmd7S7zdSo9Dy5Bri1SoFN8NcN8LgA8EN8zD77ulzJDaeFcwdcra+1
V3Usyjn9nrxnAlUo9EcE++LLKqktJgkijI22wxhroHuTW1xJTzfy7fgtOqJv+RH9N9fVNgzSxk3f
81+p6CN4l9jZRzCXptE2Nh0BQWaIuKCvdJTjZHjAnLJAvQJEgl7xUJoFje9lq+S7qk/VGe9BnEHq
lBJSs9pwW+0uz79V03EgkxtNAici2EiLcSLaFKdtTdOupgn+xXlrS6KnO999fCpDv2BlmKUESIfW
oRLw0rBHd4qCMdnmKdr7KtC+bEcRU4po9RjHEaOMOS05BILoAlOty3KKx9TrY3/U3i7vE/9of6rG
eI+xcPImlyEJpC9zj6ye4hYick7e5X9mgoz/qPWi7foYAYY8ozvaN+OXpnjrMEM7yG9F4s+qO4hQ
40RGwfgSjGligkGHXpry3IdvwlSlaN2YmEmpB/AaTfj9ziHfpXncAevxpauMzeXtES2dzZS9OrMi
w0KNu4p0DCVugBLXRkDhBZg3uTYLv1APhgjSj8N4gsrTp99i44y4Mae8N+GIYej2Pg7kylV2xVW8
h//QVa++lR7hQ4rOv6wsNxoAVDnIuww0e3/NYSPyCVWItcfIj3N5ryFRYUkfFoaGLkviWscfSV9y
2Y0Sy3nfQ9IMXnmzKd2q/ZdztZLAeN3SAj+6TO+yBpjr1vBhRJtIhObGvS9XMlgfa9dt0miwDSP7
ZjoPS3SD1oQpA26+hg5ywZJxXRIlLLIw5QBOLMYlKdJo1Rh9xxlW7zQF1Rrbn9pjH99Wf00ZDBYq
ZSWJcUmyk/R9qlNv0d7Lhm/IgVP9Q33mTAbjkbRIBf38CG1GCQHTEEhaFxRqoFSdWyte2YxujmE1
De2Wz2n+rRy8sRecbL4Jfq4n46AA4IrYuoOWbfnD1D4w93LZxLl31moVGQe1ZM4S5hPVsHiOxntH
AaHfKexxcP28BXtcJRppEBiIw3gqYylCvSBQKAKQpSV74eKNEXATiTeISlEiUczhMsdGXXqF2iIS
RxLdr9d4fh3SgyEqq4kkMUdMwxzdaLVU0iihUfoqlointK45fUyi5gqu9wPcP/qlgSCMBOB5kFEv
MyDAaXlAtl+kDnR25ntnnFpROzj34lqJYU+XGmdtRDM1i/UdU2vDeDRDQV6Ra9orEczh6uxB6S36
chztB9L9mvX9ZdMWqcAcHSOpTQC3Y6XUAgRSaeTL/VYLf/13QpjzM+u1PQ50ndTBBPFnDlCOrRa9
/ldC2Ns9b5qkQ54A71LcQ4kaLJLhWrEIw1KwXux13gxaorc0jaVYT0R/i6NtJgLg+51I/fLU+dxz
mzko4Kyss5RqYimuswPArHH7pp7A63RSbmo/eQGYqZ91ru63x6cIjL61W19JApfKPayrb2AeArWN
DmSbxnwA3/CM4Tkeaq8pj2l8VDBpfHnnuO51JYuegdWTQIpVklo1ZEXV9xAspkudPcuJ5vejHHSO
49d1vjHM/NtlqcJlZpwECctCwfWIsHOjHBUMGrvLBtxcv3IvGX1zv2zLY3jVBMWzvLmL3tvD82X5
3IhjpTXjPLpOMbOFvpmj8U2vniSQQQyNuckUBQUm03aLNI0FC01/8pJhMc6kJEM42jTI6SoQKBHX
CQNgE7qSaHJLdEgYp2KZRaNMVDV13tsgphxfhJQuIhGMS+maRZdx58M+nY013RfZu3C04TfIzIXl
Ym/hGUCApbNAjeTYeuVWuY9dtMmdEIQ2ix9dG9tC8aoXdRPeJy/mi+yOO/Wm9xz/Sdvmfi7KAgg0
ZssPdWFLcx/93rzHrD857b0eCy4bvghMjNAyJ94OjH2As36sZXoi5qV3SbJLwydM+F42e75j+ZTB
2EZvquGk2JARZ/NTnHduPOmbdArdqiq/FbqoL4V7ytCQAjhHwPwjP3XuW+oGzHi5hqDDwhgTUDJd
p98MTezX1YEke1lUw+dniFD41tGejaEvdswoN4s2n/IZmd779hkd2jCR+IjBPsPNT/pNKyrKcU/0
ShxzVTQh5k9nC+rF8jd9Ptj1npRebu8v7xmH3wXPiJUY5jYAHkZhjyW0knb23RzI1/FBK/3spXpr
XGWfbJNDejK8MLgslmuOK6nMvWCkGRr8C0jttCP6GeXphUgCzaib+HLEMTWooAAA8Hj2JTY2mWrm
EYoaGcaT5Z2SBi0wgtXJb6Otbk3ukr78g04rgYzXb3pVSjUJOmX2rB5NhMRe2BtoxpFnEVgXd/lW
opjTvNhVmkwL+gF7J71bCuLFkXWVTYI5b64FrqQw51nF0W2jHlLMbGtr4F845fKNIRqE4aHBooH3
c6NYf2+CgWZyaHPjEvmYWM/kxjXJTV0FU/kMakg7vsJYXRxeDe39nAB2aOP801vaojOYwCSj2Njn
rmTUAYw9mrQAhsqUNh2N+c0UeUeuPa5kMKupoVVBN1CDoO91ovl5/m5137slUMIftR7UIkgC7uat
xDGr2kpRJzchVNL1V2P+UNRH07kSJt64bxiwEQJ9TEfJjUUNtufMKAu6d+08eUP9TkKBDXItfSWA
WbVRJ3pcWRDQdNs0PwDiT0hqyLtHkB4C5jG9ulCZP998oA9IxI7gaLW5LO4r0h0cA/04S58Yhw5j
dDeRDNIiVW/z3WWHwdsiFW156BEEyAAo1M8Fq1MxGU4xwWGY95Z1hy7ESb1KRRkU3gpq4AbRAMeC
fl62VwYslFJVE40eL9UPgbkXGQvo4bXtZWU4loA+RwxnIyGKtBdbXmjBDCDFtpF5MqbfAZ8Wyi5w
Pf+BGOZMCnNvDE5tTb0JKUB6OVUVsMvrbAP6nYcWpRoTtZrLSnHWDv0gGuCgKGob6CDOdwgIy5lu
T1bmWT0Jyqb90LrJMyVZUJrhitGQaNcoussXFiYLJAfAzLEzb0iq12LA2IzSnBwhvhVvi8D8iKFG
GBtsjrE3KzZzQydS5oV2YQR2nSb3sklelzRKgljrj3lY3aSJ+VKi2dcdFvM6jHLNlbuldqewdvZp
a4hw3qhjZS5pOtyr4Zssw8Ts8PkC50alxEtNckzeEncExUa63Bidp6SH3Hm8vJec0wYkNDQgUKRE
GaQX56IKDKKTNk1yDxMyGKLoo9ALC9zRypyGuKlbqRPVw3jrjW7c/6XFAFUc44KVMJcaTWlzrx+m
wZUTs912VdkKxil4c06mgUFpHD0gCWBjzxWTlzZsyhml34psVfkwNAFxrgvJy+ttlPlIOGwb+WBW
jdvqH6EdEP0bafZhf4pFWME8ALWzL2GWOE2iOEqmPvfS55Y+pJr32q9BCvuz36bIQO7J0TiRwA76
nXkjAlfkWZKK9i3awwmiPBafaRhU4G5QS6Kd/aNTLm7RmYpr4b3qgfuUuHT5L1sUVyTFcgTqD07u
7wfDKrlBJiuqCyXPvWnaOP0BTN349zYbqleJxrp4BS7zN27kf2QxrwE9NofE1CFrBiR/TnbFkLht
7MnLTbf4mnY3A+GokYLLCqq8M7OWyvg/M4ySsp0yICblKcXem6zkWlXK9i0M7fna7mLtVglN42c4
Tna1ibq+LdzMlMN9JCvD3ThnBYqyqgIubWmS944yNIPXNi26LyqtVwovkxzlg7SRGYxxhCuqw4TV
5GaqVu3CNI6eSKHPmV9LHeZCwsEQFJ942sFiKEKyZWB+jHlAGjW6agwb5ioltG16B6rtOHp2FoEY
avWsjwP3NHDkDCBFAJ/p/Hw6Y1bPCrDVQaWubJtJ2dgtCeZQE2wW10RAXIVJOLQw0gfxuZzIMId2
bHAnjjNAE4J8JMYvaWj61J1DNQk3TtyHARAuu/sMLtDyhgJzLG6U5kRUofzdzsWqrMm4NdFPDeAP
tmlkmZPB0HpQi2gbgE+He8UH9p47BR+KH6Gpv7+LAu1gza6UuartJodkD471IN8BU20/Xc1Bse3d
PnhQj/VD4f3DXDdmx/98HNtuoinlKEmU92QxQDauPfTOHh9J9O1oXReDoN+bt/lrYYyNjREclkRX
AgAiquqOUiP/VID7ct9Lcfbt8nH9ct+gLxFBOHwgKKswKMYYmgLCgjiPShiArL1Yc3vXInL5exGq
oaANUgbsEBIh5zYmT2M/OemMuKvqTQ/APJ0nRaLha15h/WyHGGdX5Ytl5nSHzLuGBMqVGtj+gL4O
F2MNm+ImDGT/12W9RNvEOLo5ltKyTqnBRvedvq+UbZgKlo4HanGmFXNP60ZpVu0IGdbDaxws+8FP
3zAWdHtUvNOyO4VuTlz9GG+0INpc1k64oIxrMBanaWsVovtf1uPyOty+A7N8C5TvwynfTl5a/UPc
jIuKUtYCEM9ib0a10jAe3eMyzoxfU3FS+yshqTN3x5A2kDF8DFwjFhOqd8okHhsEs7Ixb9NRdtEt
gXKtqL2YN2sH5CLHAaYKnY61GctQsz5V+9+WEZfuPOvvUfGR99lRbeGi5uxHo1ieoieekae7Bbyp
URqfBLtHRXzxpqsgmdm9NJM7pdGocYKZLgB76ovsSOPGcDDrXGeJtA0N/UFu7MyV5fhqMmLpm5Vk
97nSmwHgKSWBIfOuTUBuYklwq5l4GTE+wC7GVKOBdKL97JRgRONhvexMUSeFSAzjBMI+qUelgpi0
vAkTvwqv+wQ7IAKp4m8wmMHRiGQijGOv537M0rit09yLUivZDCDTSZzkmMzzo9O/kCK7brLeq+X4
pTelTZEte0N9FWwwJwNhaqtPoH9fBZKKkpAo1/EJVuSTR7tyE+Jmv+agDm5VyX0Z/ehBmd127+yH
0U0ENxQviqWkoRREzrIBP3IufIjafNANRJadDiK9ZxibO5XbJv6Ri9qYuWquJDEOUFPBBVfRGLbp
DN9JXwnp3XSSXYLkV9yP+yocBVWPLzciYPHx5AMdKhjiMLDG6CZF89BoNH5FZmRy83Sa/abX/6F8
g9QKfB369YEM++VAzLHeyXKBFUQJN32aUBuQF19gI7QvhHUCui7TEX0baAfsJAymRiy9lhDdyRHw
Sw/T/Nzbm2Y52oBfB4GfYvmWCJKGNxYEdtJPmfSIruwyikNQVDqQqYKxtkx9Ba6m+j5oN1q4qVV/
MW9J7c3wRNJrrXoZ0NdK2e/yvVnunVKUi+Hen4Diofi7eMcDo/38a5yipdlbGt+WV5HjGvrPcLoD
9ZMUuqP6YIYA5QwUEJE2t0Z6hRpGCECV+tD3QTV+y+KgTAS3Ks9B6RgGMR3QGzpfsJedqUQeJcPz
wZB/Lu1rZVoA77YBrSScuuRKwmyvjnFIzfyC/2s5YUQaE5LaIPPLnb5F+LAB2uJxQEvozti8jq6y
sW5j17mR3HbbA1bFLb1vJACYlGe705USpPvixgb/hbvrXmcEGcPzsg3du8oPr0nwfNlWeVezAavR
HR1VuS9BYp+27WToI8I3vPlgOUt8skUwQHwZwDhTNLyL8eI5N4Y2tsv/Ie3LmhzVlW5/ERGMAr0K
jO0qu+aha78QXT0wixkBv/5bVMQ9bcuEie4bJ/bL6b07LZFKpTJXrtVhjjt3+WjtbKs62oW2U7Rm
JTguFO0JYshcWEENFcHk3IxIsyLMKGorouE0ZpPQ1PseXOI3tVrlnlG36mPf6d1NPrYqccc84u/X
93L5VWfbWCOGjuBk0uWPi1apUSbDI3UHAZqODZ8D8azax5w/Z8ZKqrG0qxAMhmAQ2IyhUSHduVrS
dnaQ9ngaCZ8a//GcqcradM7SLXBqQ9rSFCjqKprmYxN6k81SfadnoCEvfPDjkLWpjyUkCFoTf1Yk
3TloHPMoCbGiuMYLE+YqBnLZj2/FNmchaBOKrQ3h2MxFRfkwuTfWz3G3Jru2dAnZoC0FFSQollDl
PPehDsTzqBHiJ9QTDkOnJyzpkhU3WfxwJzbmCHIaqXNlwCUOG4GD4UhInmt7vYk+7bxZK3pdWHJm
WhA4pIquD86dtKGRqpikj3vuToG9jbXQ1e3cS5vJv+73F2Zw6sAQA4cHyM/A/84XBOHqeCIdDp5S
7cP+Qw22+VpYXXLEUxNS1lWVxogiOUxUeHgpwWEimxjgj17F/I4DGYTNP6zopEwrRSyjSo3GqWdz
ve6aOT1Gg7UZ4+npupnFVZ2YkY5wVwF+3FY4XqD6h4KTXdeMK++keaHKvlydV5z/NjkrOa09S4dZ
D2N9MgWsodLQZt+m0GZR/orcOSrfW2dTFCpzfqnVHvoO7Po6ZweQLZ+eKslB0DO2lZDjkslemuKO
tPfDdFST+/j5upml7Tw1IzlJ7ogKI3FYYJA+h43JssJtTA/61pO5Rda8sqil6wbkB8bM82OB3FU6
xmY/cD3sMTpbf8vR+I6Y/pHcBE9jyP4BgAFyUBXFTx15Bfhrz89XbbUE8qGwpFq3TrLN9EfyD0z/
pya+braTmKSPRl2Jav5C4n0SP/XG02o3XxvdXoyufxZyUWqI9dToBBbSqoWrdw0D09l1F1gKRZiD
Af8NmcVLLgTL0hK9BUtDqmEcLFBE5BjNWeueLn34r+apimI0aqbSOaIDAm0DvAr66GggbCdQKOR4
HellyIZy2/LUS8RKPFrMLE5tSpGc8FQjKBojxIaQ3eWHNqxBf3Gr5r4Y3Sa8g/QDAP7X93Lh1M73
B2aADRW67XLJXWnDpMYAI14UGBHrZz7f/FcyAoxTfxprhGZfHT0pRMAY3vS4QiwQmkk+Ds2FsIvr
AD0T13T7Z2GyPGcjBhne4tt2b/j5zeTyJ5oxUNVVD3RPtx1n1CMs2ZiNu/bOXirCnf4cIiH/SRGA
fUrB2vnB2RKXv4Sb9BjsmHKMbo2b+Fl9ur7XqwalGycUoEwvEqw/JgzzSczxwsd2Z8PU8Ba42b7c
/lyxOLvplR0n+nlUmUQeGH0KiwI4cKaw1B1uEv9hQrWfQ+w5XTmZS0/Csy2Vjk3UCYFpeNgD6f3B
OEy9S1nKCsbvTVf9XtyF7J3U3h0+MQbpG4TTlSxldYulM8SjuiBN8fUDmmOj+/Ax4v8Ib97R1ghs
9M4ZJHhWpnIW/BrsbKhVgYmfIiTJTwIrzDpu9+AF6SygA8HIQZyejemmt4nfWj8dMLsL61uJkhEN
I7xHfRTsWUp/G8l0zFHF7JqdORyo/dyqe+I8hR3fKHXm2WA6XZu9ujzv80+lDmrBNpJfOXaqMR3L
KcdPzZpNLJ60/APli17FK334dd335p0+cz0I8xCotyHDVsHQKBdhGgo9mSYimdsVBd4Sk9myNJvK
laB5cRfMVqg1N49wc17EL3B8lYTHQGqA2mu6aYrmdaA6VO05ef375dg60SGzZwBMI5ede6MNID+C
pqEahd9zVHQnPXSvm7hIbbCWmUEZjWsAdjQZEsxbxchQ90NrqvwYjed2ghQW2gJhyHj8ZpF/2DkU
/VEuwSC5bstkaAYvx3SyanSO4vrN0sKDE9VvNFyjcp8zpHM3wDt9brUCUgVTMqNg2gzKlNp56w6Z
nygeDx7SxhN05QiuWZEiq2MNZjRkvEXNeGeNv1v6kHAvpNPKbblmRgqnTmnzUdOy1oUCS7tXm/iH
0vPqHZz8vzQAZla+0Jo1KZjmWetQxO4Wqe5vMm5o/EKam2ytF3V5TvGBkK8hBQBUBY/i8yvCshuH
RmPSulkYQfapJKFnjvGaty2u5cTK/OcnuWc8UIzYZWkLEjnHyztnq8/yBcrcpfH/9hTN60GKQeDa
kIKQ3iFFlsfg5oAllCZRZnaVzg3y7y1cg96DanDlxrs8s+fWpOfIZHYRCMvhEUPd3hpB37CqbGJW
9lrrA6YyMiLAw5RTula1Wd7QP8uUcilMmtoGDbHMenwucw1ykpTxCe8GYyUqXWTC0NMAPIvi6Q/d
SvAAnn850+67lsc4WtwJGGltvCFjNurKJsV9BqyTlzvUFcYawe7SxgI5MSvJfUVFyfmr2AxTrYbz
twOkbMCO9hxq+zD/jMoRekj2yiIvc++vVf4xJ+UN0AXTe7WHOdDubFLrzsaIXqHuAuPBEq9x7Oed
i5z/7z31dInSyetLdC+yDDbD9ku/l9fIfMHQHm5U+9FZe5ddjkt8LRHAPiBrNYKIfP4hhwFsto4F
gUUav1oqepfbRtmnPGSJcdB03DoAhDiejevm+jIvUWiSYfnsiyogSgnDfcAPav1f4nwvytdKaVyI
TgIPh/NhKPuxBakHKbcUCWJhdds+N7ZNhCESTJEEZeKp3PAJcCHXf9y8aPl6Arz8f5sieXdbNSE3
FHg3iIOZHjxx8i0ZVmxc5Fzz+jVtBopZKDnKfZK6rklQj7ABcs6ajRTTU00ketaTrNuMHb/D83Ot
tXfZKpKMSoGpz+1JHUJMS4928ZoMYmtHnVdyweIYetTAjfZouyXVR4kOdWL9NtLpaGqvmYpxYbv3
uDV6pjEd6oBvr2/4shue7IYUuFQSdgMSztY1QM7UKO96t+v7bTb+gLAc42ITlkc7v+m7/XW7ix8a
mE+ocgEDhbbVufdz8J9HCebkQdrFd5bd7nQHBHa8XFveRVvwa98Bf0B0h8ySJcUtzLDlaH/iUPf1
6AZ9BlBTv2lR07YgWKCZ+osZFV5vp4/jFK3YXrrJZ2q+/2daimGmAJqezjGsI/1NXFV7w1q7DJZ3
8Y8JKYZwoaddmeLj0XYAy5GJEAIxJ1P7p5BxshQpZAjCVT0ZsZQKJRAv3aGH9jveAUJ7qHd8xx33
QX92GBUMz4vd+PQvrvJnkZKrlLwNRQYoshunGE6iySYjzUaM+UrOunixnqxROqF20HR2M1+sTry3
Jt8pniiunvQArvda3XXp4//fquRz11IDqGRsaaZ5jTgSciDDz+smVhxQLqgkSSBoOafHSvEyGPer
SeTi34/nJHqZAGcglp6fYaMxkayCatTN+H1bP1d0d/33L+YcJlAnKL+CGk9OdUjeF3bWIEa0anoQ
KWGGljxb5Qsxy11Nstt+aD6vW5xd6eL6ObEo+UCVE7WiOiySEU16d1QeKmVnFT+DdsXZFg/uiSHp
6wuqhimGCkEz69x3oBI1OwyDruEEF1eD9z4IidFovkDupGJSEtOoEIAErrc8G/YQXihYpH5Tx8pt
J3Xley3lwACAzbAnNL/AkX/uD2ZXBEGR1/Oido357kDWhPrtmqLAoleAABKpL1SANJlmUkE1KXQI
ti4kmVe3APxkFe7uxtXCHepNTCn8f3CKPwblWeioLQAbFTBYFVtHv6shdlT8Up0XjazciYvf68SQ
9GoOFacKh2peGdhkSOuN4HJLP3XNpdMK7seYrz3Z0VH3BfoAXUrUTyT/y+0xDMeoRcrHWeRi/OGG
uINPRhbvYtazdG8dhX+X3Hw8BB51u2/PzW3nZbfWtvI5w5a7qL+vHInLVjSu6pPfZEr131IVdW2Q
BpK899+UTXhj7Nrb4jF7B7Hd7XSXvMf7afOYqsx6qG5D6JIiOV/JDC/LlfNPmMdsIJIIDTpZRyKt
S1B00K5xR9QFb4zt4EUeBId6t91g9ObBYPo2WkFQXNZoJZv6+akZswDcBw5sfoaTC1a9d/VhfFC/
Vd4H9HC80YXivBfdmLfY9Z214nGX082ScSk9EtRIKOU9Fnwz42aKTTC66VZxhS8erC2esYfsDmxh
a/s8u9eF+53ss5QahXjeBmUKs+gTetXGYmDDTiHb0fw4VC/mvcMUjxxtT/X0bbUSpL7Gfa7ZlqJU
O1ZCHQ3sN2Yz/Im92feD//lEWOcTT7tRH9R76hpb0xtZ+v7c+cjQ14hyFx8Dp24mpVM9b2tBAvwE
kH9rcLF28zSxwVfcr6PH/fxbubVvjM3qiP7ivtugc0ILFUNecjYMDMTYhD323WbgywNcCngL1n8z
fJB9+RASvE1GQKOSys39AC2ulTRyKV8wTqzLX73JMJ7owHqgm8zsNzod/8GCCcIDA60zSG/LQ06l
ksVw5wEz0lniAm3sJqsdjaUtNAGqAsAD8jwXjNsaz0QSqzDRYP7fq3YI0u0nPOf2B38r2a9wH76M
LNp3bvbmrG3g0gV7alvyG7PRjEkLYJumPbhT3JB7EUoHkHi8fuMtlgiAw9NwiYPR9EKCiPR1nVYQ
vXaNjk0/KGtmie/vIfpV1mPGrNqFgqxbfKBAIti4XY1KS9nRqXnJUSCKFudkmPd4ZNaP4Vt6TMBv
CroYTAkyx02/G3ho5Pc/V1a99Fa0MYcL6RsDqHl5PiRp+ySohIHt1d7sjDnpL2If+vQl1d8Sy4vS
m95c2ejFO+/UpJRw2rEhIswDN24ds/Sx32Eg7x5sjLflPt0JixFoOd9ZKS4gEEKjK5lsMN0dvaJ3
c33pC05t4W2M8RjUaPFelTKPoG7yaKjQVB/Ia1G4NL8vzS1qihCRBLH+vbOWmS58YFS253lygL6g
iybZ0/XR4USrahcowX47UADczCDp8RCC2sz1pS0EHQiwzePjKLRZlgyUyuIy7k0V1OpouvtOOX4H
e85KNrW4mhMT0kfkcY9UGwS5oHSrWFtMXivu+3F7fR0LZx+aInNLbRaLxgTneZpAqi4x4hJGJgOl
0DDddFgONLWCj+t2lkqvsxoPZqTwZtBQejo3FGq50ShdW0N1+2ZAegi+394EMRoLFVC67J3sWEbP
120ufSMHhPEmyBRtABKktYVGUiZp39Vu4+Q+D8p9ZtcrbrBU58Ky/tjQz5c1WRHhWQobaQmUDcgg
jdoteMlaw69bbxpZOHlR60fhyvjxknPM2vNwcmBX6MWVRHkZUwdYEWO8C4Jf8fBcdL+vb9+ia4B3
HxItOFQAR50vTR2KkY99X4Pb6qWiGFk0wHWa4IZ9u25neSl/7EhhOeIx2qEt7EBvIjXuzO5OW2N/
vJw2wTdygG1EBRgTPdAMP1+LYsfZEKiz9+XF45QE86Br8VZPRgcYuRnuxnCaMK9d8kOhRfuaGh8U
Y7Qen8L86fpqvwT9pEQRPwXEBjraLLjppW3VTCjea+lQu302hBlrqN28iSIKH+xsKH+MJh900KWV
ds6gSZd6fcOduyiNMPbXKWnlIqDxHf7yYsshWQAEDfKSw+A0wmY1JWHBYvAxhxTTgbFSDtu4aKtD
GYXtq0VUUrNMlBjaUkMrfuCDaf0MnZS+t6OOPucw2m8xxfCPB/KP7jEOUg0OXLNBHyCF0OrJfdHN
JaugHB2mV33sQ6mk+C0iBY8mx9HVTQgc/YPGK7ycK63Tb/Suc9YY174g5tL+UcwHm5jHgJYcyNHP
P6VQ2ml06rF2OVHAFP6KLd5A9sKf6LRrHI0ZIzhzkvgztH6rVfsMUiAW6ck7Lgwvt4BIAeqU1/+l
esjMRmD4WEM3rf9bZglojc/tNB3l4XmCTHK3DAAStbLwjfU2vhVApxTFcDPY79ddaeF6PbMyH+DT
buvk8M5SYYU2pbgDZUsdscgB3pWpJJ72Km/SpxRKUaENpAyExB6um188t5BTAXUGwHMX2RwGEYpQ
dXBuAQw5ZBrwzwo/BGH4D9cgPjUGxWZpdYwTna/SGsKclMlUu1Fn35dq72HMOsIYyipPx0KeRjGP
hbqFCigDnunnhqZKE72dz/GOjmRDuwzdqZGASgGgn+c6RNI4hYXu6pkmGHEavtE7Hr5c39OFmDur
yc03Cu4sSNac/4aqHxPofM1xCvlS3/2uwS9gWpthjT90zY50bdUFz0sDIGVX0zOfkuqgWsFbkjk3
AorY7vU1LdSfsBjc+Q6kd+b8+3xNUTCUWTK7aV2gXGg8J1DBhsZpL6CsNPrXbS2t69SWtC4ziPAW
HWFLoTe03lpRe1TDQ2avsZwt2kF/CQk9yoUAJZ2vKekR4Scoq0CVTwd/m47U2VIa7TclHQZviMVf
r69rIZWBKBuai4ijCNQyyQAf0njCHB2Oeo45NEM85WKtULZwnM9MzEs+iSZ9a1Z0pIiroiowY6r5
VBu9tm/+ITRiWB5jj8haMM4q7VwYO1oxzsfZrD/rnLtD8Jwov67vljYf1Ys74sSI5AZ5GFkN8K21
W9lffRc1ZUP6jat7TXs1sq3lDMBuuKK96+gWAP3r1hcqydhIvHlUMBfpmB4738gJVD8cGDik1KRh
trmDaCe4pu9SFEMjr+nXRNmWbgENeTXQcTMiRqa7yXvwdIz17PKl2AeJudWG4T9gKm6LsD+YJgdZ
ibm3DPF2fZVLHjlzNGEEE6g/hMvzVZZBqKSkwSqTAfw6enGHSdu/j/zzoNn/TEiJYdYnuUFmV7HU
+LFX86ckmgGuazOeS46PrwXCMRSvTEtWV0TtKoWGAUcsrKkHVS1fL6c9zUfv+oZ9CZ/LTokXELKB
WT0Po9znO1bZqMjqZlG7XaRVBcsoPhirQZLjqXlaW34fWcR3+mp4Bplnf1dmWeplehXgX1LwI1ms
xu3IbDVqdJYMbWWzdqgLT7VqZXTrKAFhJGTbjgoKoJts0svtTHtQskBVh0PQ29ONCVDy+zDpCSbH
aVC9twHNN06kgTIUYwnxQTT19EhNUb40CZ1uemDdvL4tJ4ehbmJjFHVq8Z8aZZmADpAYucVCFDd+
GFBt7DeFXhQ7hWvUC4coeHCEXuGu1G3hZ+bAXas0+61RDRRaWpjHQUslegD1c+yrWhVAJirYp4Wi
723FAs39ZPi8tEd/EiUFTI2O91RXJwx+KObBqvDaYlHWFfnG4Kn6aAyEg6FzMI3dODXT21gTLWfC
TsoHY0J/nGVD1AYMwvDZxrGi/mXIBm3bVXn6oYSx5o5dTIA5UgIAn65/8aU3L/BUSCoQ6DCqKj9A
dQqFnczGw1C1TfsQB1V514m63UME2nwDtC1IWM27wSuVwbkDhWvC2ZCM/coxWrqrwLCIOgxSCxBV
ScEQBIKJyhX8ijZRWTH2rimeDWczNiv54NI9f2pH8m9soDEOOaovTh1CbNcvaAoaIq8Sz33vrGzt
2pqk0AA93KxvU+Qvah6zDuRFEbDO+aZqVrpHi3YgCQfdXYKHoBzLu5C2ht5gTUYbeQX3autYmg6z
tZX2wVI0PfUU6Rtl6KmVwsI3Qv51GFL7KeXd9ro3Lt0T8zwNKkrgyAa91Hn4EXjGNSYqsED4ae7U
gfStwJhLBAIpJSs+C4zxBImzL8la+3bJLcBHgkoZXA+zi/Ofn+QVlAqlN+Yt5NpBj91CCZmOcmOS
7dCa+we3OLUllczyLhlyu8c2lmA/Z5B8zX2FqC9tVtVPgKob/3KyTrJ1yePDvBqbzEbxzKLBJ8Hr
l4WAfjV15jBR2E/Xv9+yK/55GkguP4ItpQLR1JzaQlIyZDVJN6X+EkRrm3j5wTDwPOMu0MKd+zlS
/lLHEP6EZm/uahnK4uLFAHgltJ4U00CRcIVn9HJRQHhgTTqKgqiQy84RB3lPx8xEguSASuC3onn5
9NANb3+7deAZ0WYKDHDNmhgkOHfB0RKgwCismcRheEyMTwjGHUvueBVZg44vZJ6zeNPMSjHXVC8e
kZUZkpzbMAXmH2/obnoDlaYdxdVo3mqWO0wbAsqERHwk9i3u3b9fJ4qCeDta4P/ChXO+Ttqh/1z2
SKpV3IiRvbWdPSbsUQha02y4DFd4iACNAcS/aeJsSy7iGHFW0hGGQGvujkl3N4Tm4/W1LJtArgRS
QTzJZQ5QvVDryLQ4d6sx3COTQaeiL39ct7HkfbOeCWjoUJm+AD2HURc7ZgBt88n6dEBqYX/UFTQ7
xIqZywRTnT+JCs+Dp4P37vyzhF2SCuBdsVvmbVHRY27aHrRvVz7+mhUp9oGVSBhaDCtAG2ynuD4k
lvkz5/nKLb+4Z5iqx76BtgYMTeeLaWMroUUPMyH5FvPPIQtY1XirYroLhXVs2v/sYCDn3E5J2sJK
BOxkvPGUajsN/xnFzRShmkdSZtG7AhPWlZv9PQ7o3K7k2npFkc0Gs12z3UCsz+U9xWXlbPoB3WXj
CamU+9deSFUEQIKR4FmkWDq1fAjidmhT5MjUdMMBFVygjwLjLRhWnt4Ln+7MkHSDEMgDacYIQ42R
5c9oEup7MAkWt2Nd/pfa0dog8uU7WEVzApr1FBU1jIFK6+oUKPdqBoJEU6ZvaoViQth1DEp0DPno
0QCxQGDq/7CXeAyD7QEgJOeCWzK1NcWJk44Ddkxc0QN9HXmUjyyo/rr/gnlaFHi/+F9xc0mLi3tR
V46N0AGmnhsn5xEjGhiBDDyT/t47TokfJEN0VMtepFjRCBaLWH/p6aORbeJ6DfO7dHOdMUxIl+QQ
RADg5TAUTNxL08k1hN/YGzK6JbnRUEApI7dSvAa6kt10GxsrzrkQvigkEXAMLEz5WXIZg9Ni5gUF
wQWF0pCmpBt9NDeaXqxkUQvJzakZWdMoMDstUzKYCSNgsYL/hFE9m2rhtbq2K8o1L1m0Nt+QM80p
OL6kYBkP1aAIZ8Ki8L3UsrhVzc84/hX2jRdhNPO6pyzcmCiQow4P8ijMXX994JNEW1MaFVy8WJoR
8wclNw529f26hcVvdGJBCiCVOtZhTmHBTnqXAzYxae2TmWb+dTOLC7EsDBQaFB5hSrvWxnzMe1Ug
cDjho2oPz0a88qxbdnYMO4HiHsOjVK71FzH+77yw4OxD8BTMrMXFiw2GAbNkzjNHab9/tM2j/UvF
u5Ln7fb6ApcCMbqQKIDOuQdK4+d3GzebKrDGkbuJc58QvIzEj7jbBOq0Eg2XIrABPqF5mY6OMYVz
O7WVC02PQfibGPYR6hXeUBAWjIDE0Wzbo1cW52t3zAL0D/goTEejLwSBGNQczm1mk+BczGVHTIq+
m+GwJ3He/Wdnxm3ZWkfeNcSdzOiF1PZTLAbBrDTS9rUp1Jsgr/aWWRt+2VZgCdKM1+u7Pls+r7+h
S4XwMg9GgdBJrr/VpaWJeEQrrBboEjYuqrNh5Zf5rwAjKSN96aIVP176zPNzG0gcPAnwFc63AvPi
VkzqkLtgF2FB92nbKGtNmDdY+cyLCzuxI2V+TmVHilMoIEvpX9vhoed71RrQ7NyV9KiVfin+4e4D
6AHVpPn0oPJ8vq4YzqsEIkJq7iQoJoHJAlCxptZWlrUUbU7NzNt7Es/Mtk0azcH2Efog7IK10Clx
6Mt1p1g6IqgY4DPN/go8xbkRJ25yIHNj7mrDXRAd89pkjr0Dpqflm2j8l407MSZ9qEitiybPEkQd
U2VVdavH2yYrV7btkpge3AxAW+FZNrM4mXI9G9xpYM8xENuqqmFWZDBBQI+Ayg8TQ7LXi8C3hAlA
OyokVpK6GohVLX5MIfvVQ0WnrwSrrN9WtSbtuOSlSCcxgg78DyZ2Ja9BmA9EEuFBx1vbAyE/Tvjv
tGy2hfbKJ8ySHMvcu/5tlxwIZU8TdFJoNeHcn3/b0lZa8Ddm+LZVnuwqNTOBL4mGY2Fk5F9MYd+R
vVMV7S0p6pnwo4BTLK6opyMdQY04qC/EFs/XV7SAJMdgIaxAWARk45ezMaAHywFox4uVW1s7jV77
Nj42/a8x+GkIsXeiFq3xTnXBA/isxcPG0uvSU3SV9Va3Nr61lNycHh1pzWkTNlBvwNEZQYtnY3IW
MntRcWjjV73/l0j65+DIGP4e4DqRhTAVah+lsxvSx1p/qcr99d1djNcnVqRrmVCRDo0FK9TZ0/J9
LO+hCdKLlct/6RzMUyYzFk4FbanklWaIvlac4xUWGqFHu18qiqKwZjfQeVZiHz1g1xnXEtGlo0BR
fqCAPqEMJh+FOCn0vLYReZDFbyjwOQlq9I79eH0Dv2ZW5Cv21Myc2Z2E7Farkk6hMKOgW/napVYP
oFUTt8mmt+zx2YRQXeBjAp1bDPCHLvdKjfbfEasEUB1aCE05p88UFymBVjw5utK+DZ0Wz1yjgElB
kACwH3+MQERK68L+zMeJPvWkzkpUAjTnOQkS+jgQzMb3edB8VPhbQPoH/Ny3rHKGbRsB3+iHitm3
YHiCxDaLWpBMPdYClS4Ph7YZ3CSpCsfVDTX1RTQYfCOA3ml8u8kIE9NkeE1tlw9lUE05APwZkMpd
2dquPVilX4FkLg9bqEA2ZsEx5B11JQXxkajuaN1qEyNk4D+Vzo6/jWoKop7YBr8xg3Q6XlWDCRYd
3lRh55pJqZObtLcNT7dD9VlU/ZAcO3MkD1qU02EDXWaBDsugZ/epHnceeL9DwiITemFmBmJQKFGq
wVtU0sE+RjmIAoEnM+x79ITrfRTWtj8kPbKD0SwTdWty2hKXjon9KpIK4qdd12dbrW4LPzedkvsJ
bRtQfMWmuAVp8fA9UKOkc8WglJvI0stsJZIuHcJTF5KuiXoSU90nOB45qKqa4K4LnmwUfZz05bqv
LjTn0A8DuTidJSLAMCYZahLVjLS5wDgO97zYRfYmUf2xenWgRlkmt4G9N5TddZuLp/DEpJTRDBhS
sLmCikgNjvZSrwCBjcrHsJw+rttZ3EMwfYBnDhQZOPPnx5A21dTzDHbQIN4JSCwUVfKaGOSp7MTK
51rexj+2vv785MgPIxexNpeCJ7LTnE91fGzN2B2d72a5maZNkz4m9ZqUxMIjYwbXgfkDVDPIJBwp
UoPMNKzBHo4iHT2G1UMhjvXwI4y+j0CuWP6IAxu/4JwzqA9i7JIVuhen39rs8/o2X0by81+hn28z
1KKcoI3wK/oUEwTBcz2mHlcHN5inu96j2I3X2pGXDgSLM+Z8fuGj/C6tm1vQH4yjlrspRvvLSvHN
2NmLYM3MQvEVdpCpgeqKgHJJZg0KRE/KbCpwEwrybNL+Me6jetdG9IYYccFyPRVuZOCR18b1Pi6q
auMAU7fiWpf5hQbaP4wUAUYJDReZxGoCMrWM50ps3DRH5LLRNsidzmtHpWV0GlGNtSL976PCvHKC
zdWQOeMHnH/TQANtuZbCaF4BDPsrjUZm1PiSyoeSf+/HO0hMjtNa32bxs54YNc+NqnmQhbUJRxqs
aZdo5FsbdX6Bufvr/rpwVrG4uQUBSmPokclVDxXCIUFhNqgHgJotz+9q+pIj28gxiQE41iZvjnmw
xh9+GYtmmzOyBluKu1dy2RxwDdrVcNkm/1U3qZtAViDAONga5mtxD0/sSIcxAPfOiF4sYmtzU2Sf
bb7RxEp6M3+G8+zmfCmSb9QJ7cBHiaW09eOkFmwY1wQ81jZLcgRHb2wr4lhECoJ13BT7NHYe7ezW
gRYGu+4Mi8HrZL/m/TyJ23npJGixYDHcuVfsn0pD2DTsDTxdAu0gtIA1rb5icml1OFEzYT+AjOCi
OjdJjaobhIMKs96aXpTfj/EdB4rcWJN7X3KFEzuy0pCIGmNUI9iJNH5LNL5pMdI9ZaF3fQfXzMie
PWS92akw00Hum0IiJMprr8xXheZmz5XdDpHIBgM9SKaQPpxvm6hEGQNnzd0yFhgCCkVg+nrbxSMw
ja2RHyGUgpqZUyl3QIj1GwMkNP85Iu9v9QZ0zkzUIPr8+5WDVxBD8gbiMu6i819U9rSksQpO3pBg
AqHOs8YNKxFsulL79feWTtc+782Jl9pGbeKZgLU7Qf9cBNrPxjY9u1h5Vi+dhVMr0sHWeDOVY4Av
aYt32pZMKyBeVz0C7RCpE1LPb2jb/8O6HBScUAmZkyfJYljGaRnpKHHHsRP4SaVaNwUoPNHbzKyV
j7UUteb5O4zj4yJFsnu+hW2TtYCtw1TXGWD6KR5iTtzrq1m8WNANw1MK6TSm7aXlREGagPcBfY5q
6Fg4DyXtdHXX9r7RbjT6oJOItd1fg28wkasZoCpHuQspoGRTUag6lgOK25gQACALdCHTuM9Nc0N4
u/K1LouEMIUyPSB0aOMD7n2+hXZKq3qKdY6OYs4mxZv6kGnko9aPXNzw+vX6bi6FyVNrUpXQzkU7
5TmsRSgbO3xrqC3qKg0r4pUdXJiKmoea8Q8or4HilUdplKnOGj6va7RUz7Fa36C5F4PMuW0UN7E1
T4zv0NFzx2o4BpntB8m44jlLa8UPQBkZjJiz95zvbJ4DgzZA5AE6cI0f5D86J/JyEJerNF75hktn
fOYOxeAVnUcsrHNLClBvhCqg96aJ0YOpZBI1C4RmY1imMUFVRsbm3opDAVobtCfxHESO+A8/AdN0
yITQnZ599/wngFnf4eAUnSEt970j/JmHuX2wnIOR7MUQM9uuV87+kuOi/eM4aAcikZYbQA4JB63J
4sIdnO+Thiz2IQeZeqNFzB68sPn7SQ9EURXvktmn0L6TvqZeFSUUOTA+oHdOdVuNpnMDGQ0A1AYz
iTcGqiDbtnWaVZztfAPKNySGcSE3AfwppGqkG9KKeyw0tVF95QEzDAGBhOeKsoH/Z433cYqp43tC
tlPV+tdP6uwzl3ZRTSMQuwfxm+RTmmN3ZggWK7dVviumfstRHeHhWq9yKYAjYUeNAgB1AxNQ525D
QKWtWyAQdm09YvW4LYqHIXkkOWpq24js1Oag6/4Um65ALqV95OpKnrPQUPjq5EFhen5xY5rr/AcU
k6amVFEBtt02T44rNv2tdkv2nJm74ACBQBBqqLf2Xn/6292dzQI6goIgQG3yy0GEQZ8Lw8SMTeW8
Aym40wpydCJrbXnz/p1/xXM7Uo6hWYVT1RnsRNC7b6pXcGzuCYY/G33ERQbAvLLV++65icFaJxpW
tjEKtNnr9cX+H2lXtiQpriy/CDN2wStbklvta79gXdXV7GIHwddfZ+yc06SKm9jMvPRLm1VkiFAo
FAp3/56eLn8E95FVkkvxIAI8rI3KbRdEdqw2bpKpJ0EPIYxuuHizcQqYv272ewRfmp1jb1Ff9akM
Tt0KZtNaQcWvWKVE3HyLgWjLOW6foGXQhr0JK3VmG3CDPWPwX1HexuBnlh4DtnW3+X6qXHrFBaxY
6GkVoXa0a9WNwNMd2dR8FbcI5FataJAwmzkAgePlPhnNIhHZDsAbCBSIbAddnaED8crb9S/0F7Tr
W3guzHCfaJwMgksnzKjn6Y10lvKBMX7U+of2Vd+39+WDjmLkS9jaFd9zKtZwvrVjRGEezOVqnjgk
DYFEDHYfcNIqhkgP9W+iO0S+7QuLZA7r0W3zr/s6/81vri5scpVP2DYKGUvYlJiXJr+Z1llzBZLc
tNFWy+X7yYgZ3XmEC7hwDDvzg8dF1JK8brDpNeNc03MXnWv1ti1flOm+VzfWci1QlrY4tzpZmMau
gC0VwNVId8vAUYvSEob99eXb8ok7fmNJjQsdKGAgZTNAovEOUPyKddlLaGvpVLH1znCvW9zwTOOG
NKch7Ko6nFexvC3CL9I/x1NimVsn0FpcoDwDhgXNK6D4uVisaSYOAgE/jEZSy8hu9OEAvk0L9HlA
OV33aC0hLk1x34qpGSs6HabSZB8UP0Wy18Kvf2eC+0y0KIG01GBikBjeVe6E8rPCFea6kdUv82fJ
+B6I2UDXMpDmmIs7FS8btMbIsYaJn8DQbyUz2BKGW409BTAZcA5jtobv7ehtadRQcoE9Jr9MSRLi
PYA59TAexYxaY6O86ubfH/bEHkaXFlcXVEXfCgQT7zdhPQTg3ShqTCziIAHva+Rk6uM/WEsguFBh
Yt7z28hzWEg1gMAE4Fs67DO0MPHMYAqhXW6Rsaydk8jmuB5gQgIYUu6cjAc1aZoJi1j1P5vyiAkP
Syl2DBITtYO3SIltBPvqvlrYm4NocfrnJQ0HmcGePPnFYCmyE7bvRDrT8sf1FVxhfpohEXhMAAJD
x3Wd38FyPCCzYwmHs3mDXoT0mvqlH5/rQ/Ys2Y1ggeDqDjLpX2bnpx+Ct2F+7TBbmud2tdJEjWjO
5nuvuOlAmoHu6kd2FHax0/hRYV83933vodMCtBMQ7xgogqLf5bLKuQB21DhpbHBLYIJ2aM/B5Izy
RrZftQLuYSC6sKyEfwuCcK0mjxNab1XiM+2kh881cwTz5bovf02fX57JCmg+ISqJni3Gd/gb+jhI
E8sB4AKVn2DFrox/m510VG7kA1g4Q6vYNYolooVlRQeyjx1I+Bxjp9q4BH2PVPwKqOTifoe5SQCT
uCVVzQS6yvjbGVgLJ0eQrLz0ouKurDcidf5D39xdGJpXfbElBiOM8OAId5nyCWaivIc+y8fGkm7Z
4DaD3otGK6RwRrxvT5Wt7w1P2fVY1thu/c4Ld5FduumOWqgRnMTV9uLOcNXz1v1qpbJU0HjBaP6M
TJkvzpe+quMUDCKoY+zwpf6EZjVI2W71XWgJX8SlPihTztJh3BjzXpm8vTTKbcVYM1ksz0bbT0yW
O8Sa/PoUW+q+8YQf9c3oX1/stbVe+sgdtpKRipHQw1wynsDPoPefxdbEwtY68lVQV8py1Uyw8VLu
jTOx8nvBkkQrOL2aEH1qz9L5/l85pXH9DmZ2aSvPBuVxn2h7RdwJW5Xd96Po4jNp3KV4zAsSBBlM
kEflFeWjU1rxE92RjXBYoyldxuA36kgRmPJunL/Pvi4sCbx4tuRlnvqEveAW+9Hr/GfDpVa4y6wg
3qQMlb/XLZd+crerUA8DtZnDcXADOzqpN62XvOcubldH9tD7LfYgwV4U9/H+5je7k2+hv+zGHwEC
dUt5fXMtuCRXiDRRAvTHsB87V3GiU+JRkOV7pgu68A9IHb8Iu+TmMToPdrLbunutdHkuV4LLfKY2
alo6f4nxoLvBzkBz8ji6ErgDv06Yv/kEXP7e8M2Nu9G8vny+xVPSfLoAAAWc32UOKoVqFFvJqG0S
i7uszY91WGxQ4a6lgKUJLuOABk5kM2WUDSCyX5ahH2O3VB3dGO5dO6JwOAEkbpAZx8K1A4iStXhP
RTVaDNrPNMrRT8kJhk0j7WEYWsOjmrxxkKztURBvELzpgFkYh/Pl2qljYIAeYr7voaGbhTeTqe/6
3o2mfYSpXyCR83Qj8azVHAuLvMxTUGni2PXz7ah4CYvKZVX8o6ezhmu/1Ute25iQD5yh9waI0vjD
CR3kNA7mCwUQQ8c0bB/0PIW2XaU/sSF46MADhZb98/W8uroHlka5UAGApqpzEXUiCac7TNk5em58
Gslkm+THCHWHNIy9scbWKEbhXi+aG8AkdyJ5FjPwWav9gWrEK9Pw4frPWoksdO8BhpRnTNu362+h
hbUxJTEIRAUM4pwTsHeS0tFxoTe2XklWJn/Qu8c7F1o+EtTe+SsIdPVEsyhRu0YJhENA0loKjtSX
VhmPXoyLPVEKCQjZEW2h6YFqiXvd1dW9uvjqXEhXFHPUQY4PILWTF3T1DRtKu4iqjQ+9GlzwRMe7
KC6P/HUE49pgpmNICTn7obeYJBpDW0xsXbybmN8Qwbru1coHBBfQfE+d4cygb7rcqK1YT2JiwKss
f28V6hlSdZ9Pv2kPUIy2xYK96tvCGHdyVyABJFUPY0EDdhea+mmD5zRbj45Nu5fwvnbdt9UvtjDH
pb0ag3haXWMppwBT7/3gJqAOZrGwcQHY8oo7pzvQOAh9gHTAILAiKD8h8SWIP6XktTeORPh13afV
NLfwafZ5cQnomVmbcYMlLDLZQrnqVO2vkNF9BlzSv7PEHbqNQOtYnG/8Ov1dgHxVkK20eaLgp7pu
Z/0rAYQISge8f/IP9KAMUEkimegsKKqFsb+bFoMbUZP6182snubI1f81w32lCrtNIyXOwLJNRSco
Yskfh1Bxr1tZj4U/VrjPQ2MQ7xodnNGbE0i4PIW89cO+bHcghKyM9+vG1mMBiDED47To9HN7F8rD
kxkIiO/WEKAyh/sgcGMKyJciKm8UKqt+4YEYr7WYjsKl/jLsKp1JSgARKTQFQQykPyjVK2GCNRVg
g5FsaWvYbC0roS2NOU9wEuDxlF9GBe/RWoRUT2vNSuubGtR1RXk/9m+1+rdpPmYSaPToMG4NHBw/
kExVlPjgX0JHJJQ0v69D1NFyEu9oqd1lIJF6uv7N1sIQtCJ45J9na76Jkva0KNS8DcEzXiduLoc3
Y8i86ybQ+MPX4CpXEANBlhTKdWDd56kak8LIRy1NG9tAc+ugJUn0TkLIwUrtgKGhTE7TJxoIgysq
YbEXYiX/bAtDt3slKB770oieAkyy3ocjbdyUCtARTGINjRxDOA1K3d90rTRQC4+TWKZSSatPZuTN
W5oxxdYaqXwDj7wR2UwqBTswCvYhCoL20ACTflNnZoDx1TzypT5kX3Gn58oNC9RoH5K5TssmUf+t
s7ZoHCWL5H05McEdwinbT2JEcqc1Uy04qmmUnLQS7wlWznIN+hh9K4/OyEYdCgqCCo2xVC9MGUpu
MlCzwZSrkQvpLYVajUgaXCOGaHAzUe9d3CT7333HzAZ6wAnmos2kMxU7GCa6HyWFHRNJyE9Nlg9P
RjqVL41QPYNV9Q6mep8VFJj6UZym3mqJCaavSM4xdBbIigcUfvajI61hT1KZPXR4H/XDxpQwfy6D
Z48yvBiDIjauS1fV06G3x1zUQSOWKa6eiMleyqjsZtKMclcYOSCSBJf2dbMX6r46aKCt2o/AzPd4
c2ARYBfgr/5Mg04KD2o2ZTZ+dWkc6laPC7dSawLe2YjJdj5hyS2UbAHyBRWhepDV6cwIPZaPah0n
KF5TnF7A27/kZT1arWCaHusDUH1WRO8sQ23EHwyADDAYZcWoO6oZMujQAN7iYT4gKe2q7MPHbmpa
4zHLWDfavUblVzq0uV+qrJRsHWSR3iBJ4y+RhGALqqWydHMwwz2PJr6ZI9FALzAQocKmXGvRqwpq
YeOghpX5hMo798e2a+TAgsizcp4ARDMt8Pvqhk+lrj0xGQqphwbPC5CzmHl/aSVCwq8wjUCzwBY0
9lZBTTJZXVyiw6MMRe91lKovcR6mEIDIKD0IuSj6ZZDWPqvAi2PUEyZegeRRcW1KZUKtNAyetB46
Fj0T23OnQIksQiY7NBGt/EBozZMyZLEM22GaOERsQ7+FhsIDZvKnvTLgQRXzrLHkFkEb71Q2gTCp
NHvwcWvaEDplRvp9X6cYxmExg+ACuAd+K3EfJlbTxygveplBBzNkwUkRhOxRJMXwBdW32B3NCapu
Q9H6BobSviKBgcWPJcZ0TGkSgJhJU+6rRhLsOEcf3FLgs6dVPQRmJiGsfwA/H8sWycvwXU4SvGWV
cWkMdwGl+aEOMjD1GGKb3atDYz62chXe5Qod34exGYknpoq5mwY5oP5EhOYUSRnBAYipJTdvU/0e
pGhi5wyGkEmnVszKB01o6VEW9OR3oaF4AoLJxDOgCt5jF7haSInqqdEPj+1AIWkB4tmDPpHRARt3
AnFMiYwb5/YKbAMXYwD6wVqOhiOQDJcH3GCSXDMaqF1DDlF0hAlzSQwy8cR0TJ24OPWetepLzWrg
CJE9Oys9fIxh4dDiDJrjj+sJfGX47fLHcLVKI4plE6bzmZSBCrp/AlWOk5AfjCnO1IW/i+qzCrVT
FKAca1sr3hyWWr1qLVeDO38zScgMyuYG/pAcEto5XQWNhka261wF4k3yVTDQ6BkG4vCcCzj268YC
zJULf4DhY6BbYc7jNd+m/4QqAW0+DjC9/kgjTGQ3kafQ5keXvRYikPl1X2ByugidrIwss2Qbh/RK
YQUI6zxkAHg8wNec+9AvV1hGKphvq1sN8HhslUNPDxQv1huezs/Q3zxdmJp/yqKeL4RuIm1XQxeo
rJzYdMWkctHftGrRHvsXPd6x6NDJG7XwSjU3S5XjdonZRhVF96XRFHDjAM95KK9wDmrT8AJIpD9N
IgQNKbHLOn0Qxp/XHV2p6AD4BvcHeGBxs1W5WjUKBWHKOpiMm9ge1MoK5Qjg/H2Qgftxd93WSo0F
alYDvXUJVT109C7d62nUqKUyolGgfGIm3SKtc93AWnwsDczru/hoSIOYJzRgoGurGNplan5Dh+At
S9IRt6Ws2jA3hxsfI0BWgQQWfQ+82XGfS9USHOHahM/VP9bDS5S8hvpGh3B1yf6Y4IUTo1EYS2GA
CaYwR2dgzdpS/91wQucCgAaTOugyLHT1h9H7HXn+B2/UYI/ECxhG15E8gCW+/CzKJGhjmkqoreMo
t4wOZz1oBgRJeqNyeeqj9n6KIqushq2JhrX9hDlvvHeCMhDYP+4DpUoGKiRRbuy+kawg/xBzFzWb
EAFjmD0xcaPfsHo84JwCxffceNP57SvkbBSAU0F6+kEdQGGy2/pVukEVtS9+Va01bthbi3YgpMB3
QwCrwI66XFbaVV2jzEdjKj1VBfh7PwRyZFuZcM0KwAaYmgefPtI+Z6WLcOETFcRHQm+b2h4DZlUK
Soi/P4CnYML5jx1u72ql2Q5xKsIbqC2IBfGbKTsVKFQzKm482K5tKnC6QFIDbHRo5nFhwYR60JII
YYFy45QZ02lMtzL52q4CKxWywnxdxoXy8tuMvaiiVEAoALsdWr1OAUVncQBaFzy9X096a+oWmEPH
3kIbGtThJrdyuG5UgpabqEpc9oaLD8Z8j+2uclV7OpbQUtMfA4+45Bnv79ZYWPWBbjQhVp1d/ABu
PQezTrOMzD8gA+U0O1D6lW4xbq/12RdeAjlyuaIm+ElYOsGI4KPsr9xz7rYfEHDbZZ6+Lz6Dp+Zu
eIWE+MZgxtrjM+yCNgO4JfSo+L6vRtSupgLeuJra+jH50FiJf0SSHe4fK9GS/Ty1N0dP5uDgz5Wl
Se6DKhCWGdIArop2v5f8sHP0ux4AVleyhXfdVx+Sg3wj3In+1gvuarU9Uz6gt2cCtcI/SMlaOUZK
GwDauWMn+RktpMSJd4GPuYIdGMQrSH/Vu+H4cj2CV/fjwur8/4tje5SyrjKTWfWd3aWiZgXyBmpl
DsDvC/rHrTmAFwYmo8fdOISB+gTWvf6Y/KYvsWcCtfXruierR8ByAedsurBEqd6ksYoFzKGYetO+
0VPsChis9LSdeWh36et1e+s7749jXJoJozDuW7BQQH+vdnRJs1RQ8WTD03UrKxQyCvbAHzNcQOJ+
XBKph5nWyW80S7Qr9w2wJnEfPIrez8aPN9xaAYddGuQyiqqzuO+hg20rnxjozc+TaMuD1b01T9DG
UrbcW6v10WDEvUL9S4WWu2OqWiElpEJ4YIK/fWt28jvGWc7GrXbQtuJj7TQFrR9Wcy7wcYm5jI8m
aSpzAuOHjc7ag/LYO5h0bE/Jm7GPHoBD646G1/5Mdlv61asbe2mXi0vg95Q0xJOoLX2mbvRCnZiB
GdJiD5jP1mz5Rv2RCJYISdktiZDV2CHgD1fBlIWRd/4k1OO4igrIPthdIlZ+Q1M0q7V2HB0hSoR9
VAxwf6rwEFQqWo68aqjJ41SJzXMxAE0W5BLzC2Wi57IuxcK9HtjqSl5Y/jYurtvJqCl4E5AXaG/L
IJ4rhMG7bmI1lNHsheoUbnbzROPlF6/EBMqKBkFdM6noASqPUvU+yJGf5r1dUkwX5F9lKd73WrTR
rVh37n+GebFohLvRxCMWPkgkbyCRR6Vst+Hcajj/cY5XZol0dP5mCL09HMoTkLZov+CYFJ8h1hh+
nYTz9DP7LVrK1uPoWj5frKk599kXWbadikgqdQ36zFR8aUvZD4NmNxHMwBEV0qBVaBuVfteU6vt1
f9fS7dIulygypcbkj4glzSHHnn1UwoGUz9dNrK6oCiicBHkRCUSAl67RamQGCbCiOSYK0L/UbnXM
k4tv162sxsbCChf4XSyoEH2fv1v8yyj33dZI/GrVNMPqcDkBlvAbbp8mkDaOQ1RNCjSNQQJbWeRG
vKsc/bPyzH3ns62XqVWPcMVEXT9jzv7qnC1CYtIpyvACJ0YvvwjDKRU39vHqpwclJsBlM6qXfw2t
gSUAexIc6uoCw8cMJE33/fT3CblxmcNkLnCQuNOhlXb59YchQiYEOYs9Ng/F4FbjXZ1u3BpXHcGQ
Bu4l6FyIfICFktH27YDDrhr/uovfBMAGJUPzT+J4YYaLMGPK8XfnE7xKwNCZWnngq/qLmG9cPVa3
y8IMt2BmJqI1P5+n4+jn5Skl+05w0q1LwPxj+fpxHmz5z5qp3N1jMGMKLghYkYk9JSex/pERx4QC
KXOlLeHo9QMT10awboFkVuEBuEKm9epQRa3d/TQ6t+pddjCopeyyQ+yAUjyxjN4Bu4GykdvWt+zC
7rzUix0k0Ro0MvVs9zDsyK3wgPvcuejs9ty6rd2+d/71HLT66WZNRqCpgOPmiY5VsdOZAqI3O5FO
8aTZIJbcJ/WvVCg3XpJXi/KZBuM/lvjPp+F5x8A5jM832l3pGfpRK1+l8TWi+5QWaDbs2+Q+L60m
3Jp0Wa+7Fqa57ppSSwMROzhpQqbTMl+jR+kB9BuhRX0GagA7FezoLB4hyUSs68u7GrMLy9wZCUkH
bAuatmDGw3jhQ96elA7UeDd5cmLVFtpqbZ4ZkrLIXSJGCzEDMGedRfCISQSdkQp+NsRpziDmxSPZ
YXLHO7IrfTw5npXSym/lh+s+rr6HENAT4q0Hk6Ag0rw0qxS0SrUJMds6/StyvxU8hvv36Gz6092G
qdX1/GOKD6JkMMwwmOBh+da5+q660T7Sr+I83rLaGj3V0+5ST/wRvkfWZj9gLiu+pZ+FaT6IxkEp
utnL3pEs08p32ZHcUP/9ObBBD74VOOsxuzDHRY7UgwC1/mtRPdOS/Lvejs+9RWzlIbNCm5yyc/6x
Ncg8lzXXXOQrq5lgiwJhCdTtbS0cU/GuHixBxzyQe/07rh5/cycTQFQQnPC6LrgfJ3kC9QQ7NgHX
ViVrMD/6aH/dyGoxsjDCpdJUr9vOTJBwBC2wJPaAV8rrBtaWa576geCXOEPnuIgABWWeGyE294TX
mnaM7CnMzgUz7RDsuJTUG68Qa6l6aY6LiLBVANUrYa5LAitTQ6+rz0Lp5Vvw6NUm39IQFwZyzZIw
lrFwzFP2SWFVvmYxhx3Bvl0fMVyn/eiOgj9Y9J5t7e+tJZ2/6SKDlZB+R0cdptWd9okZgcKanNQ1
XfW2Lm3zXvWyXbif3MClW7eZLct87jTqVulyrK5p/MyjQ0aexgzDD363JUC/FvvL1eXC0uwGbWhb
GNIwnlhRq4h2MkRyrofm6lFgSgawc/N8x3cUeJN3RjvXsBV1Q6HAIMwxzF5rdQ/Zly45ihFkoaAM
AbaCUyI/gbUziDbafWsLuvwFcypffEoRRONkmLuYbX6bjY+YILAwy4JHV8tMtrSl19YU8zxIJ/PD
j8F3TImY5pPBUBrG460s/KpyT9l6Nt0ywUWmUDe9LMwmxkK6pwkaYHrggdDV3vhwc9Lgc/DSFS4O
0x4Cv5AnxmEKhdPsZye4teyGxW9FO2MC2YlGOzdvWb9RBq6cqwgTkDaCMxIlBA9MmtiQoe6GVamu
LEn66MEllOeWKj2yACPjnXfdy5VUdmGOS2V9EWcZZsdwMQ3ru4pSR20TrwdYFpe7jQVdOQUuTHHJ
bMJt0Rj0+abV527dpoew0d1/5w0XGnUvEGVsYaLPbyfpdZQejemR/oMrIxzRdQWa2kA086CRagAX
VDEXBGx4xBCOFu/pFi3OWptsaYOHiUhCG9C2xLk8GpkDpLRjhrkFbOl7Cxp/OazcWcR1iplfxeP9
9UVcu3Fd2OZO01GWmakNsC2qb0npDukhK/0ifpkqt4meQ81vlcex2g+lo4r3ir6RMFey1YV1LiJB
L6+qFfRGQQSt2pH4qzYjK42g/lCIL0XZb0TMljU+KCGEnqXzrasz7yTlS+0T26Cgos2PmOjcWNf5
l3MJBT1PlG4qQP4q2hqXeVgBKXVvBPBMG1EuV8JJxNPu0IZ3VRLhmTd4LygGTlvpAa9dt4Yaz7R5
13/CnLKu/QLuJChyQzClFN4mDJNJhjFIGHCrJZtI1RYn0OrCLpzlriK6AnZwkcLZLtaOkRB6paod
FLO3UjkDTdCvf+IYhk9wwkIWhm9HieEUZVSCY1q1VxkkiDG0uLtuYt2hPya43JLFfRUIDCYkzIUy
YpXQd5roKe13Sfpy3dT6DgS9/X/dmb/j4sSW5AikAhKKr/GAh7PgLHnN2fiFl5g7kKJrB9XP7rdO
VXk1Pc+z2Dq0qDFgyO16U2Kp1Mew2T51buJALMTHGKwQWrGNZ15X2eUOc3OvtKKDfoP/OCF2j8pd
szWkskJ0gNNv8UO4BFClCMshww/RbjP7JT2C8SXXbbl1jBNAVPbo/0ydsrKEJ/qs7KON0n71+F0Y
5/KBiInfuNbwlcfMrwdbVI5tYKuyG9OHUq82Ut1abXjhKhdTBatTcyjmNfdKBwQHuzcQ6Pd+4pgP
0kPrgmNu3AUbx/B6cBlg7ZEx2z9LYVwGF1a3GmQxw/Gl61YDuFGhz/PQkwXd5HOmQfAEqDxZD109
Du1MksH9nTqd9glk3ca9cHVLLX4J96WjSGLN1M/3KGDIhrNqgqRUBVK6doYtIaH1qFrY4j5sbJRp
KY3wWj3Q0xmvMv1dctf6+hMuUqmlW4ode90vwblPgN29vp233OS+sigP0AeIYFogmFrQgUNpU6cG
pXvSf0WDuhVUK8+3IA7883255FEmNDa0EuZG4ZVFmtVV+5r4eQCOK/XJ1O9Aq2HF1YaPq3WkAVko
MOzhuYEHPQqTrHdFDaMBaJZHtOsNvbwHu4RUbLFhzz//2xm2sDT/kkVu1LQKnFMqLIV4eIpBYQGF
EZFspIF1I2BagcSWAWQKd3rFRtOmmpi39tCiFIbAc9IYXiQ2zvXI+G4GyJdZVQwqAyI0feb/X/hS
4K2oj5QIJTEGtgO9sjUwBaR0w8r3nHZphVsxDIOrYspgRUw+G8ltOqeKPrXUHVOImCQbxlZ6kJfW
5t2w8EkTWJ2TNMb0St9YI8Hj9p1InLjHcDYk+wpkktIj7Usclu6/W0yuuJG7SsTcF9xsu52cHFn2
xYDhvm5jaym5uAAApZDyCjZMGVCAtyHf59POCKhbExBI6hvUDvNfuwz1i6X8i+1guZRjHXf9/OFy
wxU6FzolItRPgmQ/yQDimChRd9fdW5mdu7TInQ2lAf2cGLoQdrbHYKN8AEyoPLVH080siCR5gHYo
9sPoPUP77gDhOYtsRI+64TF3ImjmFERlCo+FtHVDwMVb6l138Xsynj2chcrwLgq2Le4c6DthlrtK
gDkrXrpoT8xjW71EmQupmH9naHZ1+fGYUBV49GvAceVV0a9JPFBmZ4PTAZ903dL33HvpEpdF9H7I
I9DDYn8Xn+Cg0omdVcQqio2cuP5toPQCuANaWfz1ZUyA7Mx0gB0STA/nRoqzeqMeWN9dfyxwOxiM
86Bk0RF9E1SHxriyBlC2BkQ99YUAdgbNaQby4/ra/dWQ+r7H/tjkdjSmeSMTGkI4Smj1CtgUpDky
WrmimeU+wciEYuHmLWtWjKH5dxDB5Xba5NVRzwgU+2gsKB8yYGSfHSuEU60a7CQOrPyhtlH20AuJ
eo5jTFlZhtnHfj41rZOUKG+qrjV+ZwMkhrpRHD9UWcGsRsWABUsVwbTRwlAADQxDP2xJ4OWtpqBv
WJrpmfRhfyYj9LxjUWcvSdueG+hJz4OsuPZUphJ/9sYIDp3U1IBwatSvSKwSDIulOViSBM1NFPYo
liTfpZX2qDDB9NVC1txaiO8KMxY2PujqZoOcG/YZtMFBM3G5BwQqk7qTKebxpHdgKUYBDM2KpaYn
RjaS/0rDBJtgYYo7dvR6MA1ByJGZE2gyC4kVGRBvfBfUxJbIMY1KS1TdbIu2fS1DQ6gTgnyYi4Ke
DhexVTckAlWxJ0aWW3WTeSNN7aHo9rVGd1GY+GMOjEIrvl6P2rV1NcA3Po+64yWXR4FRDAMCDgzc
U9BgsxNMSyVAvZXNRxKYZxFKw9fNzQmE3yNLc1wqCyKiCeIMs0rF+wGiu43xnOBadN3I2uZfGuGy
GKkNcyp6GAmLL7w2xKnTZ/dVLVlZcZSDLbXBlUdw8LLiCCAzWgUVGGcuhsoq3jhKgBMgCp0FPwfD
KmvTUQIrHZ467L8GtTpkr82xhZzHx3VfVxcU4jGzdUAxeD7qTIBumFG0oIaSf0Gywo6n17bayGyr
67mwwX20KteUOmU1PloE6tlpN4SyQxJUEO9y90vd0jta9wjTdQqOTx23ysudbihpEWoDdjpVwGUH
JTD1g2nFRj20dgLhOf2/Rgxu7iQdVBEo2wLlctG8RFTzaG26/+TL/DHBFUB6OQm0E+BHU8ZuZAhW
Nba23v+6buX/KZL/d+rwnozBRGq9walDQ1coZ3CtlUMSTlPeKtEyhdNUPAM7avZbm2ztM80H+H/O
cJ7xkI6RJHcFSgXgnPASK1gBUmK69WS+ZYWr4gSS0amYcf3V6GpaB1FdLwq+/skSglF0JsufZV3m
H7Gor4CzVlM6wkiXPIbTThyeJ22XgsYpCHd57AnNRx09x8NGKlzbVWjM/c8qd6Kpglw0NYPVoPkZ
Q99KShy1Pwr9XkkfU22L22R1IRfWuEMtIzEm7xRYE4T3WPlUU9OaNk/OOaT57L50iTvDRlYkYTCD
WJPyPuhuZfOGQZmpKw4ggm3CFrreNuDeKVgSrn/BtUNseWJzH7CMzCybWpzYpA52E2N2Hkc33RDe
1GT8SZr8HxT+EO8E+SygTkCvcOZMpTXjOEE+7KWXNrVlPUHaTRyjxC2m3yI0XAuTpTEuTJRWmeQi
hTGzfwwgOgnh8EH7MLLC0cg+ajceeNfCBEUWMG8oBaD3zCUtyO6UJJA6POKBzDkktZUwzaXpxqE1
/2Y+TpZWuF0Ntget0BocWoV5E6Ro05FdKt8l2YaZtZJqaYa7oHUDmObUCWbCifpZq+6avrNqxQAr
mGx1oDWg7FaUtqCyW0vInZZmGoTm0M1W5Xez+y23B3lLJ3tr/bgAjImpNLIEE93MHDSaIzCehvzO
qHpspIfre2vVHbweayrAnpBH4hIHJVne9mqPgWZEgigZh0HV3ut467V/1SUMm/115KtQmrjMwWVb
JKPUwYyGqxsUUsy7rlR/g61ll7O/z7SMsUjASBHjyHkgfri0VScx5P3SGkMvhn8rYwhl6G+UOLOu
L9xKiXFhhdu4dFQxS68B2JnVfjm1Vr1Vlq2ENwxgLhBaTwQquFx4j/oYj2kAA1raOHkC8lZJ9Yru
aQKDkBgIn1GTW40RbMwFr+QjMO3Is5QpiL4hanq5eCaYUvDA34K8iqBqEgOL6eo9ASlBQk/tqdSS
++vLuBIYF/b4MyXEYwEYRmo0AT0Fje6m8LN8PzXphl8rjxmIioVjXN1JI13PmgiGpGpfqntNtlt9
l4IPyHwhgydjqidLfZbstKmDfpaBS+C0ETErW235CwhXlOJipA2ljF8wjudsHC3Z8FPqX1/Otdvt
hREuw+dhh9vR/P1SYXQDMH6oiQloaXNqTDQkSOJ2yCaRNDwWuPJsOPj/GDcNzCQD8Qn0wmXwpBOZ
xkHuoEmGolED341geFn8StXHBvNMUPmF/oUFvNR1n1c3CuSF/2uVC1mhzORBJD1gH50nhQ6VbVwO
PbHahVD5BjfP5lT7+of8Y5CL2SFQaC5McLOGVqpxazK7YhsXmNWlBOeDhGFL4ElVHj0+qiQow3JA
uIpxe8PMiDliNYK1XVLwvGrS0gKBfmeZkZxYmjrpVq8WykbdteYnaAdAWq1hJhPl0OXnzHWQZqWQ
iAZIckSxLIO6/iYqfl7/evPX4YqFmdvgf0a4mBEykJlN/QhlF6CPWPqWyTsRBJ/EHrYIG1aGJMGh
sDDFBUormjVof+CPztxQhzz7fay9RuUja3cmdHGG0s3Sc5R9gON56nxosU2KFccQBn+/7vJazlv+
Di5+2hisCxgURs7LIWzwf6R92XLdOpLtr5w476wGQYJDR59+4LAnzZaswS8MSZY5zxPIr78L7qrS
3jDvZh93VFRUuGQriSmRyFy5lvZYkMlDbO0k9t+nIsSIGTgk0IMN7QY5fZCibMSimmLEGgMKbjNR
xa3KzfnhLOCeT61IIVFkV1GmZ7CSsNxTW49PbxY5DOQiqrcBuxjMfBPQyzi9Uk2X9y8s/RHMbyDA
Of8ZYtZ+2UhHY5V261QRMna9CucT++aE5SzdvmZOF5moEyNv2f3O6UBDKsSL0f0KlofT02Gg2yxT
TNibZ7vyspahvmPSV9axtVeythRroKuFia4W0RgmmcqSOhISlggFgK0FE7DHHFTM3BSd0qmDIg+6
+kfQaPeJk/1odiCPvUyePkCfcUOvY0/d4jJ7ApTmEiRg3vk5X/QQnx8mg8+QSxUys/iw2rpPg8jR
5n2qrbxZlhwEFeR/aFATrzFpXWdtnLKsgFBR3jzWBD4i2XXTgc2+StdgFkvzfGxK8kXxBGzLrGE4
XesT1C1SulYWXLMguaC8Bm9aOsNCmU9Oq9ZOulZNWrw5jgcheZcENF+xPsBEjAay5iLS/TF/jcgu
QZe0cgjaS/XvawDrKiQIRZeuYPmV7yrQPORToopdoG8I6L7jS3vNxAJfu7Ch4UUOxlS0Ekq7AIyK
eDkk2AXAth/aTbu1ba99j7dPk9cDapR7gQs1Ze7kptPuSl9ZuY+XXPaxeWlnKGXOskkMMa4gzQc/
jcjY1A/x/Dt2EOuLhjm0TMqoaMsYSdLGGObEb2KwESZvRnnD6P3fP7biRfEvK2KXHmXECFVGG01B
cNhoYTSUnRFWbrsGGFbFA0V2yBqoMADRQo8RKK5PrYw0680BzCaA5+fXCtk2nDvWYwDC/dnRWHmR
2rc57OvWxs58e+2kLZmH4hhSwEDSo+Ai5zqyyQgjtZwg3MBvWn30uHlnRk+Mv9PiQYGCyuy1xsHC
odBuaLkSki4cc5E+ApafoaClytwnrYn3p2rr6I8nCvqEa+h/QkPr/CIu2aCQN2VgYhT8QlKk36dD
2002oC1gqAQhx8Q2UOxaeZ0t3KkgrEWqHqEDqg+25K4AcjPSBjxTLossZ479edZBtvkD1Iwturdi
a+UKXzhlJ+Yk12VE4AyNBV5aGZMNiICvNPQLNwNiesZ352fv59Uk7U5wxSG4NEDCbiD1cbo7I0sf
msAGOmg8lE60Gd0ASEYGBLHXH8ot0L2zU/pvllc77MvgAmDnJk7ovedeeqm5xDFfmpXBL8310QfJ
d6liZ/o4C7jS3IOU+GMyIw8uO2oyZwhB4jD9xoP4J1keVMWh6wzC4NMJGEJW6mYBe6rojVPcXPcw
6vf2OdrZqfMy5k5pOuB/W5n3Ba9wYlbyPbQZkJ6ETrb7CE4x4oS1028h8eUEe/02vpx39ma4yBwO
0h77G1L0ufNq78GUAlCa5oSb9u26hC77ZnID//yHLUWx+DCoOwDuiB0vVzzCLkana4APC74qm+oy
9Lr3vnYsL7gMfbWBNsnkIAbZr7X9LB3jY7P0dBmCMFPUGXoWbthCa0AD/+3T+YEtqEoBFnA0MGmh
NTKyoTZhgb8PnrbT/fi6vE6e26+xG9wz5ICd8F5/rhBOAo7gHSI/dX78Hz9BWvS8SlmYhUDJTW7r
9OCfUi8hTfr1Nr96f6mu2HZ8Aouy86p4lsO86WKtoWQJrXQyBVL0YNMwRG0VU6DsrvhN/sNyyx0z
dtb+/bncksQJCkf5pt9b9/bWvJuc7+eHv/TwPDEv/N7Rfcsb4Ij0GMNnNzeWC+GQN9XjTumEd++q
W0F8R3Mb7qzwFSxghrHuJrTR8D+4jWQPZ6egu81nAZoN/LbaMBojO54BzOuhMAqeXyU8oHQIKQYL
DRzf4sjna4WAxTtYQ/+/QdCpQQB+OB04VOgqwxwx73OHx7XWOSnRHThlV6+3mrYv7RurdcIeKKHi
erauq7X379KFAqipjvEzoW4s3ZEKp3Op97A/sgsr8cJkX9gh8sGP5xd4zYx0hkf0MNBWgEADBS6s
Li+parxDjPuL2gUr2Cq68ByiGtrTDfSwCvkUaUgROiVUJvaSfROgezvaBneWn+35g/WgbrXdACkl
5ar4cc++I+rY4CrZtN7kcLd9WjtVyx7z6FOkYTdJa46hgtlNJxxbUDK1eJommxzUFTDIwa3vDFuy
maFVd36+l944IuaBDrgK6UYkL073FZ9UEqk64PB2N7mzybcKtd2uwdLyfHYitBQiwfradZpP23Hl
Blty2EiN69hXeIn/UsrIlEar6wnHioZXAfkYgi/nBye+XQ5MDHSLQd0d+t+/tIGSidljKC5IGk0T
d8KqNMMNV8Mscdsc/VznrS1sJ9syEd8hayxEx6WZZCaJCvRiAjnaZoId/b5uLDdmmWNBbahay8KL
oEoa24k1yRE2gdoYYSywV0XoFuiHh3JKYEJd6EsKue20vdK1la2ybBGJFxOS8SjGS+MDZkcv0hYO
z4wzv23wTtSfErRJ9rl2P/Y/siB0h3StqLZUbLARRyC2RLEVeC/pyk30ZOgMBnCICmIHdk3R+0Ip
NNwbn4x7mvmgDnZ1BUXzV9aDWDLd19pKfLuwrvR4F0mhdBLW7VRz7CIoZe2LxthA79mfLBBnxLoz
RS/nd9HimcCWBdoTTD+AfJ6ex9ZUw7EHTzuukhjQxPaSk2zlZbw0pxSiIKYNBMfPzPipjTApJ9CO
Vp1blpMTQxh7DgC5bCw/DcqLATT3AWhwFT3emY3uzG0PRdAMSWTNBTflmhNecviChxn1TMGHIK8v
HfJQG/oGrAuQN6s4ekXs4CKfsi0P+E7N6KYoso053gtNhJyAgqaf9gVVndqqnIZB60Gz3Egp930/
4nb+lhSvKYqVrK/cIs2uptgCh0OXoXBurjivRc9porCHaglo+XU5j5LqFC12BF+u1s/meKnaDu1e
KmvbR7escnhxYZA1+e8lBB09timdeiNgDSEtbIZt6sRAHRSa4oajn2vKhpQ33L5SMyjg9UAnbvrf
SAufGJe2ZpQFlCcTjPej8rVr0bRjPbRq5ydZ7vCghhzV2/mzsBjtHQ9XPnqFxVreieFWwFoixxcV
LykS0obuGSGEAWpPa3YE6geajrRL52RkGyvwhh8QcDbtj5WvEa5Gcrkn4xcO8ij2RF0sCwnH15hJ
69n88idimHmU+3OQQi4EvdzPRMmdIn2qsw/Ful+x/2uTEegakbyFWrUO5Wg5o8VStKdHtMf804cG
Ua4ePSL7QumeQbfD3NgpsIZrtfmlp/SxTem5oceqWnF9gO/N7qNhY8WHSTEcW9sMvHLKcMUzLTi/
E2cvWYvAMqOENi41zSyfi7aq9nZH15hEFvz5iRHpHtPjUQlLAZuEbsY+DEFOzO4aI3ZRSdp0+m+A
12ANZT8b/FJi+0ibJunMnM+4Ne2Y+CadXSt+UuP4Aao6mylBgKBW+/P7RHy/tE2PLcq6rgjb1GTo
BWITeN6KZrugDd00+40MP8wANaQjDgGpuuQNFLSkoY0SYF4FTzKnUuZvhLyeH8nC5jsxIR1/aOVU
IxXYU5IUOyRGHYNvBOygCD0OPR6qPJ+3t7gzbCo4A6GyhyN2ulYaNNPKFLzwrlI4g6Jt2uCmiSEp
6kLMxDtvaukOBhHnpy1pqw+FPTXtCFvmXJLbqauu7Ni462d7Ww1AR2tUuad63DoqMsoOb7PpNkC+
x68ZNB+yPLnprDz/uvJNCw7u5Jukk2FDOnKwY3xTkCePWtl+y0l1nWXpezA+5igApkHgjUqwZWni
zHqBx374jqbVNZ+zEBJA640A3s9EZ7QsOFCFGmDiIJZH2LEd69e+8+z0KV9le19oT4U8+JEd6f2H
PEYdkHYUlMJK5oZ+vAu8HsVsR3fY9lW5mrz2ZvZzL7xXLtf6U5cO6bFt6cE32EMyQZwHtmm6ZRkk
kqi9z7XfmcrjXSbFC2XJ+sQSiPu2uB5sdlBbHaWdR/PvE+nBC9jobQapsG6C2ur05MxtUaLkBzto
X7bIFupN+xItbKuA0qWI4MSQdGx0NvBY67FFB+udRP3WmDpklwPzaxgVOy17AYX0ToUOIShJvLx9
aulw2zP7qcJmVYv0OpkIlFTyFY+76KeORi+dmxJYCE4ifBRhDjUvQTUZt9Y2NwFVRtMPX6NnXNo7
x5MtLaqiKL3SUEx2P6GM0HkcorKAJp13BkuHEAq26MtDhAstNMm9j4QXYMICcrKu3MisNgGaihlw
bKm68gJYnrxPQ5KTLxMjGKYE6i9p8V1n860Z3/XWhhVeP71rwbiyVGvDkq7jZozaGKhdHAhNQxLA
IXa7VdTmGhqx5+dP/KJfbuHP+ZNv4TKHtjPLgUaO4pcWBYiMeHmXux17qiPPtNILPm7PW1zKUiLK
QIgIkkkKQjZpydIAINCffRRzzqFPxh0VyJAirkCXVl6nGncVA8yT7Hvf/2DFB0UnMh5fDilsz+jz
lY9Z2qPH3yKt6sxonRY5ru52TAqnARTDG2st8vQ4WlPvXFrSY1PSklaszKxEh6l0DPfZoDph3O+T
OXdnTt3zU7wyKrk5eOorTjm6EVymKldljeKJRneGeXfeymJscDSinzn4o4cGdk0GnSeYCZRs28f6
k1ICPM86Xwk1J+so1FYAChyNLQcf3TQkvgliolbXnXhck2NYOp3w6hSCWxA6/4UayyJjr9QM27gN
RzcrG8foTLe12eXYvcUqvx/BSrviecQ2lU8OSDKEOgqSkppcbR4R8DWRBW+qTdpXu+ljpy2TDEaL
2qs1iDmGobpyWJfX9dOkdBsHVYB2jAwmTas2Ido0W34Tj9yJBrZWKxRBxS+jg/QgqrM4qGAdO70p
c3VUYlPDhOadcRWH3+2sP1DSb0mU+kn6w2QJAmrbMWm/L8mw4v3E7fiLcaGSDZVWSN3I2HFLTTRt
rGG8mpJNnLAv6TCv1EoWp/LIhHTwacITUs5wsL2RbtAhsSNZ5pXRGvHAUvYF3vVzKNKp1wqs0k/R
sCS71KKvI9SbuHHXUi+tD0aUuBl5VtBIc/5kLroaEKILnXFoK8kVg6K2oXHT4lI0ejwb82BTJP3W
LCnQuWsEgmumpC3ZMwMdxzpMRZbhc8QQySS07ewbKNPdnh/V4hlHeQusGyAxoXJXF8RZbZSwsWSI
ghH4o/2/AI0EYqomf2NW+Ftz+GlNDPzIuTVh2upgGoJzU68MC9XgZG9HsZOuZRYX3cjRqKTbECyD
xMwmjGoKcyjljU5c/bBJe+DR06CoKxfD8mp9Dkra9WVU1jQTzaVK58eZfZWab10w3rRr234pqrCP
BiXtelrEXUpjPI2GKba9OgxS1PW7u84cn0M6XvfTCM05tPJcZEYCGYLz+2TR+Od7SdaaG4DqImoO
4wysGErlcf6utHs7j52yvc+qH+EaWehyRPNpUXaWM1PBId3jlZS+6r5xoL5u+exL5U+b4ksNVix4
6C25WKNRW6rGnTwMpUdGCJ5lZlXC7CM0zSJP2QW+fjU+6h/5tthNGYRA3eYHKH3YyklcdJ5wLXAv
ABv/ArRCs1lcgnxfiDNf2SqaoGtvMpuVy24piQx04acVybVAHy7WVPHuTZota29YCFZNgMTn1iON
V4WlH07bGg8KeFF7eDi/hxYPypFt6forcnOIoSaInq9Ov5gyGCH1JQhQtk1s7M6bWnQAR6akVQSl
BEmqEKYKZdwq4IyhE0S7cgAWjMxB7uHreXNrayd+fuTXeBVUfVbAnGq/VOpdKXDTaydwbfYk38ky
JI2QJMXsNTH82V3e7ULzYP1Gew0AaigQEQ14rl9IE9tO6yIrJXCdxUWmeE31Hq1Jqy/f30IRkQrC
J13G9dUgj80tilCEdU+qBb7/sQIF2fwyK+0VyB/8Ya6eCxXcvOX9+XVavO2ODEuuOob8T4GeSqQq
kOCza7ec4Ui6wBmBizJAvZkYbCWrvbgRjyxKThviwdDAscT9StD4yqm5SawXHgx3ai2wYmRFa0Ds
61+CvE9zcvosKkgUDeKCTTq0KPTh6zChEev8JK7ZkFJnRQO19lw82nWsGsLZwCETWctzLO72o4FI
fgrEcUzvhRRt31cgsyLMDajlz6aKmKFcu8GXADbofBJMB0DxAewqnd+6rdWJTpg2qCOW8zYub5Pg
BRhvPXzoNGTNpifK9n1yW0X7dq3ou8RNcGJcOtjj2JVFLFph9Qwa1hc6vQqNJwYqE+5kKLzUlyqD
5sbKbbN4nwvNRB3MxwiHpBHPdWW2ZQyjhZKDtQ7dDUnsjZT6FdOdtjWcykxckq9qCSw+gY7sSoPl
bWRxQwRLMyA+U4xyngGqWWvyefmIHnRXnR6LCEVn65Gla2mZ5Zk+Mi6FhX2baSY4gZB4TQfUuK/K
4tpk7xM42WLz0JvbOvDCZhesvekX9/KRWcnrKOEc2tEAswr128S6q3vDYUG9Uc3H8ydz8Ro6MiQ5
G8LI2HQRDEVmtJ/wArKUYiNIDM6bWRnPT/d+dNslHUt4xYQZbgdOPfKnSJsh/w3+7H5NmGFtzX7+
/MhYlOqo/9YwltAfauVzzQ3CfYCyby2Im8YN6Te8dQackfODXA4EhfAm+oahciCD3soc+iVmiIi3
gxRECGaQlIfoJFC2lpY7WlPuaDbh/2/2Okl8HROtzOZ9hga4zH6ctI8q7/crX7R8dj6/SPKJVYN2
yalB9/cAqkfTH4ebIUO/X3RgUwWep62CBL/R+Xa4Ekwtgbxt+2gqpMCtzcAlXFiYirl+aUJt2xmQ
7uPGjTHp6MAx/QqstWpy1+XTYbA4KnZkz6J8r5F7LYsONgseauNttF6EUjzpKbZJdBhMFJIgRLft
SvWjzRo/DFOnLlXiDC0S9oKlZ6zNL+encPE2PhqIFBZCMzllE8NAsuF26PZh8l4DTqITL+TTymot
O9jPxZIcbBNUgx2IB1NNLzp63wZ8S6o7tbvR8aZQTNQKHs6PbfnwfxqUPGvYkMzQR+yOSg9A+WXv
WqKiRZP75838fw7kpx3ZiRbokB3Aki/UDSzTry0QSOVOSAAS2qepm/e9N8wOKIW3K4bFLjuNbRgB
8gzkM2hjQ0JSmtHKBpqPEgTAVXzZBpCF1Q8GdjyeL33yliIXwxN3KC557jWQ+EbZcsX+rxMM+0I7
0wBcEqTi0sAVY9BaFKURgNegqmqRlNmk5EKPqRfUlpezyTXL24a4TVa4cwuib83Lohsy/X1GxdPv
kK4Tijb/PqrxHVE3VxtkBEbwj0TE04vmJiihMAEWuGlzfvCLY2dgj0ETEEPQIHmAcaaQ72QawjH7
OtN3Yf2QliteRnz2L8srBKMYtH/RuitN7zC3qN1NaMQJQI88DeEWenp+b+loyomoZweXLfpaVpz8
0rAAP9VMjYJ1Fs3Tp+82BZoQZNQxLD5dG6CEzadNyD/OT92v4TJukCMb0rnkhh0CN6/jQRW5loJt
s4rTWRuFNHPxVGcBF4uTR+6AxPJ0XWfP5wchPlJenONBSHuuR2bAVhSYMIsbxexB4OYb4WXXrjSp
rpmRApgR66GKY+by+krj30s0NOR3lraSh19eEeAvkGUBNYCsv55PxhhOGVakp6PThZu0W1ny5WH8
24BMURHEkzWRFAaq6b5pRDE4Cu7pEKzs3l+vGOwsagB+A61OC1qKp7s3NGMArMVsBUMIwkrA3eF4
5ypg342kL55CpqTfZ73qHuYgAS91m6XByitigcQenwBIGkDWFsj1ZMTqnBjUmmaopzSb8hpt6vvw
GwudlqHDx88emVu4xvXF/F27N73x2ULvTwINbNCgnd+dC0Uz8Rm6JXgvcT/ITUdarc2AyoBFXs88
euBe/M14QT/rLnDyy7R0Ct9+UP6+4uepTXo6+5Yy6FFto8sO15ExPNC/X288/f3S6jadkqiJUK+I
tMum2hn2V3uNO3rRcRxNmxQO5bE9KroFE4Z1rbB9aKXOKlHh4lmwoSWKTgOR8JGO9GDFMzES2Mhr
wYDxiuelIGkAvff5PbBkB+QMkC4F3F8citPlIGnPsctFm85gZFtrTof7LLAiAIOtnr7xNCrXulOF
W5V9IlK1gC0TFf9l0uwhnZBqXaMA3ZeVCGl/hAaETEvsenMAlwh/Oj++JacFnDFB7YkwNMNK84h6
WD1qPXyKzsH2ZBl49awxvS8OCF2MKANBTAr4vtMpNGeSaLmBG1il3CsMf2Kp06CpCER43f350fxc
dnnygHRH4kFDk+Cvy9VWSZa1nRAit3fdM73SwN3h8OfxOoUgl0Pfrf24ma8N52txZdxMt9PNC8rd
O3tnooER4HX//Pcsze7x50iHuR5nMkcVPkcsIg8gyjk9nrew0DzHUPH9HLF0nuMy12jQwYS2YdfB
FRrmbjvP3JnX+aF/UbzhUF0ZDni+Mcr8svC7YCW+Wjogx/al7drRtkYNB/Z1MApl2aUVXwel4pV4
aJ0f6ZIhVcjLQ05FQyuutI2KRB9JqWOn0jACd8g+J04LyYd8jb160XsxGNBtIRxgSieem3U+teBc
Rlf1N2tAx2cAljfj7vxgls4EiuX/NiJtDCMylboTRnQ4lfh2Hu+z4REvEafv25VbbGkPHpuSNkgZ
Bmo26zBlBZcGevmLPl9ZGTHz8qE7tiBtAUD4jUoZYGHUn/N4x+MbxIpq9bU1dnryXI4rcICliB4O
WUjfIsz6hTan421TJszGa7t8KDTQWFHNaaLvUfWum9/iYn9+pRan78iaPDh0oY/ICaE+P+0gjq5U
K5n8xclDi7egcoUZuWiRamk4hgPcPRueuvBSI9dphXyL/WJCtWty6/H9/HgWt/dRaCV+fpT4KgYy
5ZYIrZJB92skvuEy0eux9ppcMyNO85GZxsztfKxgJmN73UZ7uIZIce2dtbQ2x5ezdIrmWguVMEej
YTE+DdWB2F/Pz9WSyzn+/dLRmVO1ygeh26m2u2r4MWoxeKS3Q75W+ljyBpA8hRNHHgDNo5KdSVUT
dBtiDxDuqWPkMLobyN4aWzyIVtz10rocm5K2sxIVmR7UWJdKQ3pzTj0teqqt2Ds/cWtWxM+PVl8Z
jC5MOlgB01SuDi7A1gY45n7HCDiHDEGhBfDTqZG5p7bR2WIo9HtQu6YO0sBojQBgcQughfVfRqQX
ahMCWRVGMBKj42vWYs9Ao3aaqk7UP5wfzqIlE+1q6JODLKHM5kErZLsTFZGmCe0kPbhJ+C4gPiTR
z5tZqJLiSYd3nSCdN9BlIW02nk4xjVGvcAdTd2tmPia66eja3EDTqHVmZJmmHD3/Qbgx2rVuiKUD
e2xb2n3W1GnlCIC8S4vZ7VlzO9vqyit8yZ+CEQU6rSDGwyUhfn609cJojgrsF4HRCeFy+mLw9Bac
6Qmki12lBG9v1wSpR60GzIdjv1IoXdr4eC1iw4AMScfb5NT6YNLAnGPcFmaCyCEE5XJlXQZWt/JA
XtormpA3Q/sPuEFkmvY+U2wdty4upcCn6M4Lh9LrwFZn15vzu2VxPJ+GZILzeirHqBKxu0ZadXTU
Jujuoac6EiQ5cpyI89aW9+aROSn2Qoq+nPISkYQRcyeNiZMlZGdxXPKZCZGjuICIK6DO/Kav5rU4
aSmsQCISbVVIREIIQlo6rVADlUMxyg2Qh9XtL1UVgfO0voxS6unq9w70VedHu+T1jx96kkHT7rne
FcLrs7FxSBeFbsjiYkdr0DEPqJ7Wz+cNLqB0xFvBguYLytHihXS6O5MM+MN2ROcdPNCzgpOeToVn
cDBlGcE2yxGu9V3iUHSVodkQmBCPlP0a3nFxjU0gycGaC2Y+FFxOPyIL1LnWhVRnkvaHAKqruWE5
SdNvegomhCx0huk2iUBVGH0/P/ylvXxsWHLlKMbXSPHAMA8Lp493BTodO74SLi6dTBObSDWQ/kVZ
QZpiUtlNahgIGRRzOwdgL9laxhub11ZS7A055AaqACzhqgUJUpm6I+1HXe/BiOOq4a0BBUt0X7tx
mu0Gtd1DiW8Xs+neqF7Q3gkN9QLtxOqBFmsii4tjhdAdWsotcHjJCU9FoVQBYlaoq2UuIKVJGTp5
41drd/DSyTQ/7ch5T16Q1gLCBjumSL5oceLXavVtDog30NCp6u9TvAbXW7pEIL1HiI7eB6BypUtE
n3OA/jm62YNYgzKANue7psQ7MOHBraaVV3wcIpeWSuBSla4JNC35BaC4hRANwbNKdkSQoGmTZkK7
vsbekvF2yD/m0eXthv/9PlKBh9cgoWUKgWz5RQ2svRKmFE93w3qq2n2SvLTxe1q99OR9jTZjobwH
Wzq4bhgQrQjFJGeXjEU/wc1hRpFS7ofNhJrWuFGjG5VtLHVjUSgn0Se69jRdTOEe25UiDp5CiYmA
iw0iyJvv3L1Tdm2zsb59UR6txo9bv3lc8TKLq8fAgyD6PfEfyb0Zc4ZqjOiotjI05rJLnTia+kqS
r9Ea6+LS8bOOLEn+LGNjacXCEuI8B0J2FXkdU1df4xxfQDFh6Y7sSIch5KbGLWGn6ICUVXeDkznF
QbvrkJH36ts6cNnDeU+9MrKfV8hRDBeMyT/nMBa0J+iYLZ/KFIIq+ZfzdhZa/zA0PLlUxsAxR+UE
/9yaJZiZOZJXW8NVd+rDpnQhFWbdqN/C+9lNtvUtSB9GZ345b3jpKjq2S0/vwC4DqXppjdiV7Vs4
7EEhF9qb8yao+B3yFXFsQzpxA8m0MlVgY9hk1KGP9SHw+N7at15wXz6oo1e4GqjymBe+Zu4FQPPu
7zxrj79AOntZYiqakmF2Z0pv05lsQHjlGgB0zNbtUDf7nwP+j3f+n+FHefs/Q2v/+7/w5/eygmZi
CMjR6R//+6b6KP64zV7fP9r/Ev/w339R+nvbj/L6Nf/1L538G/zyfxr3XrvXkz/4RRd3013/0Uxf
PlpQVP38/fhM8Tf/tz/84+Pnb3mYqo+//nwv+6ITvy2My+LPf/5o//2vP39S//3H8e//5w/FAP76
87ZsOuAts1/+ycdr2/31p2L8A7QvhmWL9hzdEmn+P/8YP37+SFP/gdeDpgN5jhIKck9//lHgt0V/
/anTf+D1ZIDhVDDHArKLOLxFqIcfaeQfuBdBV4ZiAfo4wcf357++7WSJPpfsDyQUb8u46Nq//hSu
43OPCholQUoDdCTqDLjgCTk9B2NZIDVJEvRHtal5HSVzfDe0gLBZQxgf8iIuoVupA3cCxYj4ivRG
dL9ySISBkw/QVQuxi2jTEiBN+TGMDFVcRJpquPhS5avSdgrkBagOqwXfD01eO1U5qYODrpn4muWK
icZ5BWpVs4UKlFMi/LngzKgeUfx9CeKqrZyaa+MDDZNh3oL7ng2bpjD9Am+17flPl+JozJ3Q58Vj
GvMGpjH1J9DsyEnWxlSCOaqcXMNAyLCbSKwamzauQDcxTdR8nmraZxubKyrGFMw03pcaV9OLidN2
TY/qNELDtwgROwqcK4QFgOUwhEM/+hYlReq6ptD+4YyBrSQsetXYGWVmWCA0T/XSSYuQQsEvRGnQ
SyNSle7KbJxeuz9nA13FNuoDNkX9XU6j1tAqzsNIG90y5eMMya0e3HX61KcE7FxR8pZYHdtALz0B
ZWSaz+WmaIch2DV23pEtr6BZdChZOUwbqrBgcjOFJJmfjZCn2oIyIW4vgOgAN8zKVwsPeLL9ULxE
SQyEFzhumD3ZR89JaqhdMiIPE4FMMxpmMG/lHAzGqZYNgL/VpZ1EBxLog3Kb65Otg2+0LzkwmH1p
BF9Smo2t3+mZYviamqHQqiR13D3+/c/EdkPHJrg3Eb0ZkiO3QCMRkwDMpzhJKXeK1urvSVOmm6on
4PwmtO5Ut6F9SXfJrNDoupp5lGx5WFWBQ8lcc7+dG1XzjKK2OnSyayNdKQpIYEKxBVEKZiaDjOJP
xLUUDWGb06kpKchKSxY2N1mtgQsaBeLSdtDCZMweq0Cxnw+2Lgjocws6mlY2bHQFNeZd0VdQJwoR
dxzmMuhBfz/WG73i6XhRs+wtqRNkLw2eNl9K1gGahvzPoHhFrSi61yjIaPlTY4dgKzaSfLhpRhaw
bQNi4OAr79vxqxmwDLIwvdm2oi/aCtf20eldj8GbeE+DLQBvalESJ9ICmXNGi6k3M3cIkypxUYoN
eycnBL1cI8mBai2DOqPuOOqJP06UPEXWgPI/OPkCbyiNInBrmlBz5bP+h23veH8L1hMN2UwNuTgU
anRpUWq7GwG1QtuK3pSZuVfLsd6P3cQTzx7LunhLaA6cvxnERX8BqaM9AOtl4icj5Bunzrq1IXET
O+rAx71ZZdwdBmWDt1Hz2JN+fJg0+9kumLbPgniMHZb3agT0YGWCSa7hl3aHwC0uwGpt0uImVoH7
d2LaFYfGyrutRprEt0qLPJRD8b0oAkRDZvY1C2fjemqaOEKpdkp8JSgzqCKNObJCoz8REwQiqFpX
pjZummz6MdQGKHKr4hsnzYSsYl5WF6PStIGfVzrZ0SYCcsRs8ovGAruSpRCyKVD4S11sl+h72ijz
7Aw1vhdb1bT8lnA0nSpxza7sCTIp0zyFLjX7/jBx/mUmNtuGGtF3c8Wre9C43LdzheZ07IhdxpP5
SudZDVbcoEg3ICOsthU3rFelzlQ3CbXoKshj1aNNYHyDKz20WqN7eMbYu6kk4Y4VtDhwSDKC0dhM
Q4d3SCCjfBMOuZeFFCQDRsghUqPcz0ltO23SFftMncKt2pF8k4M5zKunrHfNbhy/VCX9agd1ekMr
JO7UGPX+Saknt8mbrRIXl1OomM9NzpVvzaCHEfZqAo0fJDSgr4wu9JEdbCPtP3hf198FxwHjrW9p
bbptM57dKlbHgRAN8vsq6r7F1ObAaxcfGqd169s1Dy0P2n6oOE3EmO/AxZC8kUatZpfP3cDcagyS
H8Drm99rXWO3tt4bTw0PrI+qmZFlIMY4APAcKdd6YsTbqr1C3EF1AK8NE1pmQHxAMpsUF4S19r5S
aTG4JtbBF69fbxbqth6Ak6aTg0zxbuy6cR/OTbDXAP0ut2NSNtfDkFgOEGQNqPDsYQvl53KvtZbh
/T/mvmtJbltr94mwizncspvsMFkTpNENS8kMIAASBAEQT/9/lF3naFouTe3/3BzbJQdJbjaIsLC+
RNaRHwKdtC/hWh8a7sIrqMhNmecmOje0JVlh2BAdFt3yk9LNcHQrvH0KEmvxPE76m6aNXPDSuPyS
+bH8GpgQOQzoFjn4bAX8MVZg+6hgiOF0hsqG7pwQ7Rf4Pa7wmCNt0amuL7J5VB8JGng7HOZowgK2
wrmTBcQTIAKiJZHli7c5U4dZMS3DyIqERkuPlUT5XFGbpPLUzrY7LD0MBBbWfWqQ1v2YofFeEr1O
X7Gx0qOJgulza8RwP2ljgBTVEj7pvd5j0KeuYB0SLbHBPk19A1r4miYUQZ5gOXsu6CVAXxo8x502
RSsb7OWJxZLNqV+f2LTQ65VO7qaRiJFcYg9GB213M8RkS+SJ8iOHFeVVqFO+66wXHSazfB09tzz7
AWZs0cyBPZsukZXO5n7HWDSch9rcM6Nf1RLpynqZPOVr1sY78Inj0gW+eRWOdg8I+qx3uaH+Q2ai
9kMza3IKtOF7xIXxg2Qp2NOmlU92ij2khqU0OqKouce/dS+9x/sjTTWc6Lkm6anpwuZpSFP7VZOk
/6RWWOXt+Mx6MJNHcbtq3x2BFuEHu7mQy3qV331BZ0Qz9z1/VXTVx5UEQ4FBWo+1tJIWuHciVirk
cnimzj6EQ8/uLEnWr/kGCCMi9SuL4h/5NBm4TYekvQrB/n5kcqK3S9Drv2w3eah9w15ck6jJD3VP
2uOcueQYuBCvL6QmM/vaGg627cKe2ey+I61u+RThuvuB+cwU0RBm545Iu2vdNggW4/iN9cadUgae
KRyIs3yfch/24z0iW5u4hithJKP10PgtrL7hsHX0AwJ4wOnOTOU8Kf4S0Cy8o3ELBws4o13DZio5
woOWnoN6/AKXX/3Ale3P8TzawzzStErAYbyVNvHK0ch1t3A5v9R8rK8HI4PTmvXrC8R06n4aZnqH
ZG5bGPzqptRAgCnTLVTzdoU93zAcmhlGlqjAzMcOLcpbKpmOD0kjZFzVw5y4aqXddJdZXGU6aZQs
WNw0P7xuVBodG+z7lHW3QNrclQGaWRLUUPh7Xlk3/MiDRN+wjPOyY4m8X3rNdq3Ost2c9PAFn9aX
kSu+jwW0hmK2yacoxO+Maqzngk41zLyh/BW7GQQsArP4GH02rR8aGdCbWLcwQEY4zKkXNbiMPhsS
9D6Qb35Kbey9TLiYXYPIk1yLCadeW7fAPfHRwWHo2FLKuEuPvrDkm0z1jy4XwanuguyMin+1RaLx
Q1pjR0PmspH7nHf9cUYmXyGnUZR0VrKyMgueRusTV/Al+k7mML/OWra0uGst+q5bgmrtRuSRjcvz
zLh/iLWXPI0iDiplx+XkqAg+pzmr5iwdMSzK+T/iMcf0XwN+X0eNRBhpa18toKLbEbGatx1UyYif
7+ZTMpoRsTwj9WDsONqrsHPrHW7n01GrKQJHzQ+QWZ+EVx3TzTNsCT9ql+dnArrBWJh0FddjHXlL
0Q7I3M06etUhHaBwmCcHiU7nOeKhPjKrCUhnm8FJFwQ/RqgoHok2QxVte0umGay9J5s9xSA9NTup
h+RgbOBXLIvEI1b2cOUmqRBSISkMsFCBAxQOV+iTXFSuIiYvKl69207Q9NWGLAV5vva7Mqxr6Jdq
i7B6jXQwtMp19uTVAuk8jRd+IsZil0/D3vzwcTG9T7jLwJpkS1NGVolmh9X8JdDRI8u6jWdcww9G
5Y81Eqg/L3poHqHYj/4yiAX+0SBY6qHralolisCtfa6HrKjnVhZ0zHSw811nT0miRqiK2+8qcS10
HLHEE8LSveuQyiRkS2/U9s6CqCFroTnOKtqN3bGHgLigPZZIuHrTo+jEjJtFhOrCgq176K3zd6G2
PnLWdNc8BIEUCguLdt9hpBxcBcHMcXPnJP42IrLisQ61ikpl6vXF6JE8tCMK/D1xzED3ma/xJ2d6
cItXRh91GE8fJziPbXSV7HsL6mS2R4oJdoConRd4sHrrfSxGhNx0bAzPazhkdwTQS1Yo3toGNB6U
fHmOVV8tdm2vmabiw0Ko5+9zb/2+iJh3hWWrDKq4m9LXoDFdWni+wI8o/7LnyK9Tr+jCvIdssMNH
hrHsVZUTZHGeW9P30DAKzit/WHKcmMCisNoNLLFzbNqSRabCdRwi5Hpa8RPSiil/gEB+XUPM0GRs
j1OjcZzXUzAmxzrZXAAFpth13q2NqfoJ1IS98Va4vQZdgg2nCTJxXGaVP/vtwr4HoRqPGpe9v5op
QbG6GKZu7OKae5hEwlFVL8hlkL2Dn8Hs5UsN0WACYu7C+U2bLoLvWj//zj2V6aIPNUqeJp1ecfK2
12Pqe0ev6+EB31uEJB0WL6rXvTcrnBtBFCUHGLjDtFWFY3vd55vSWfZLtKMK9c0eJ494ZVOT2tJP
ef2cyAyhOV7mHDq4MNIwkA/5KeY+SaaganI9fFcmzJ5h0UNurZH4Hy9iSjT+n4J8qXFsDcjNqkFq
7LO0eaI2qr94LkttsYaEHRBVZ8VuyKbs2XTU8ANUoOkrgmVg1m1JqNTBz9dc7juU5cgk6tr0S94r
uWfDEyrC5HPSEeTCsFR57c4TM70lSxs2KJJjHiMaN2izKjFSfLAotlGTgKIOYzHSehyeVxnmx9gF
7fUgNLnVIm4H0HkIfoRXhzFnWvPs2Z9CGx8chf/SFYHamezoQvP+Mw+X9hpLmZOz55FFHVAeLO7Q
r7EIStyy2QIWDbTYV6Z1qgf/zGSgW8rae8lmmvnFYpFUi20UlkNFwKH4R+0+xQJJiDGRRcTHBE6T
qFu6q9CDQgFwkOr3xOKNltm4xKZKpwzFMTeshb24UDmqcm9IH6LR725XY4YyyXu8rWHw4BeBaAq4
1yP/84YsNnttpSV2Xy9ZWPKEJx+Es+cmaZP7yauD8xj05EvQ+mwuVOQwYP3QzwQUjIQUojXtQTfU
PsY1tBOOJT7EhTKCj9/SQwgtkomVwq7yalma8IvF5n0rBpC+cvQiEatjCZSZbaSw5bUygtyGMdw5
FxmY8UATBXRkbR3CM10GnKvCo4egUkd65DsyE072YxuzufxzX+anbdWb6zXQQVwqgDdD0o5O7tZe
/aXtNtFWz7r25yKdxpzsXIvbT9dIBDn0+XiAmt5mxeAI0pv40idfdO9Cb6fMIFcc0UEO5GgASetO
1I5EJShDDRSovoMpmIkDuNu4Ti2vS2CRLU+oYVfe2owpZocGMU1g+oOmCOMPBHp603A2wxCRA7aW
fMVNbQGO77UuV8Wk1FRv9QKNdx0b5vfA4QuED22zzU4CRvyQhASQ7yUXnJGJdylcrSZQlxCA/i3y
csZ3up4FCAxpA5UPTLxhTO4/NO2Cgh8HOoL5EgfrdwX345shWfs7f+gizNousu/QgX5r0m6BNYgi
RTc9Q+IUDPTeviFvAsgzTqj6Zjb1z6Di4uInPZf3mIET09emyfrDEFmvK5VDMPchHSYNRXeEDIN3
WqRvQbWtvQhFPvhQYDQD8EJS4dtHacYgaHutGS5Z67iftLxiYKAgajNUlaN9/M7kfAtx/f1xSKVC
1xBKBqgZLr55xPPZdJ3H4HIQfVHEji8qmUFUUEn+5c/L4F8/Kc+RYeLnUAulF2AaawQB8wAiPtLl
7Q6eod55YlBoqFz/ww3/rzCmJ8Hw1x/hpZvumxSz+Etd/qr/D/ElADy/DPeGX73Blx71l+HrF/n9
V3zp52/5G18Kw/9suk0klaLNBwhloxz9DS/53n/gtQvwCFoMLIKfSRn/wEuZ9x/wnBHRkcTApbYO
0/+Bl9LoP/BCA5QA9v2GVv2/wEsJrkcwgUFvFDjVFk7ws2f8y/5ICOoSCr1yuaazufMFNGU4/7GT
FsKyPLv2p6nJqmXeik/ReYO6Jpr56cdfBuwf0OtXkOsCZf77McBHBP4WoQxDu/HtyuNJ7M/5yvAY
6CviSmBtlJ8EkqDrAnfY+nPnHArfHi3OT8uUBBbHCooxuMbg8Dsu41TfgSqSRrAnwNDtoraZzwh+
w1XEWyeNYNo04s07BMOLXRWWu5AxAvPygYlvnsnhhrf8MnR9D2YmT0RYZgAlCg9u1YeuTtWtSLzx
SqMdWCpEin6A1AZNUhwukGMAfeinyL9qNHiksq+ntEjbGnZs7wzntnP831Pv70fDswGG3ATLGNS3
j7Z4GDqf+GEZG59dpWuCOLK16UvbhrqalXsAjBieYAow7x3x/WPnYrkf/GV6j674FvX650GSOISv
JnY6P75AvaiZptWfEOEZuZygS8Fq/mOVZLiPJ2IqqLcRa187dHjRxn0PcXuLd/3z2Wgv4XBBbgro
fG8HQdadQzR7iveThA7aIm1RpXRL71UUXgno4Y0xHQoxQTb/3w9/An5b7EfQXiQAT99+8rzVgiYb
UYE1TVgyYvMJXoWIS5+zPu0LZZg8eRwZGdIs0QezrGj9LpY9pLTO34X93uK32zBsAYtQ58WgS2GR
X0zTxGUydrCiKYORKK/qUtLLfe+HU1MIT6TBvlFc9GfZB7iPuMQOX0bf+eEuGafmnWPot2WOXWtz
vdn0zMA6guRimZsIl+maznmZTRFi3CM9TxXM++ubZqGorEwy1K8dAHqEa4zDbYe7zbNGq/9Jx141
JNxD7oJex1cZWXJte3Da1hzttcmp+p0N6fd5+3Nf9EF29UKQiC/eIFq8cdN5Bs2mtV3CwkKVspsS
O14DD7oJhnq4jZYoekSZ8J7lxwUNDO8L9ppeiDLNg5sw6J8X01ZMrtZymrsqc4BC/GCEel0sOYFn
Bxm9V4QPBR/9ZXB/UWSqH63I2isb2a6iWareEYVfJO/hWfAE2RbZvKGa+OuiQln6pvfs2thqwl1P
o2FmEyxVgW3tWoWD+8BZztdzgB36zq2A1E45qsylQJcHLUqFXPQHgN5hdwUY0Ncf/brZCw5xdDVL
149orC9SV6G3+tdofjdrKQKGKHMwnNOhiNJhyMG+tQA93lmev62IKI1wxmB1wu4PHP+LTakfEFnf
+RTIZqzUUS9mOfrIu9mZ1nR7PYmwCmm4Qrwc9N8sALVj5lv93h79ttbchhYVeQx8CFd2zJ5L22hs
yU2XCLtUQTJaV8xqQvtTe71/k6v0mW8Qxp+/9r+8TByuuAmBhwB//+ySVRwu0o7+msO1J1rNqxcK
Af39ED0F3sARE9oBvAY7w15PTozX+Rh75zV2sLgJVPrABfuOpv/woh3QPJAn+pdRoNuLZvxV669A
AFs2s2PsDY0ucI8T0a4jaLkmIUm//fl7XAQIbCOH74EbDaoqbCS/IbkhCaM1o7Wu1Bx5AJcjT5WJ
WGa00JvpSvg6PtY5mqQdacbj6BoECoAw/2jm8WGN5FjlLZBfQAXJhwjHXhl3sSkmGmZ3NQ01ojuS
90DenzKbN8cxBEsoseDqvjnn4h769jxYckXJCjOjKptk91cYDH1bCLPcxeuwPmx942OABXNa4oB9
SIn5lnORXwdi7hGwNSVIre1Xcp3VDlV3liik/YbLHjE4jEAw69aPTtioiBy3EMSo57QhFLyc+oaE
fZ+iF4sj1iNa31rf0fs/v4vfJ/G2jBD0jAQ22MJc7g+BQnOn576u6sVbr2dKFvT/tbhDJbee6jDq
35nDv39eDsYvVu9GYwG15+L8iBcQ9vs6thWINPxTqJBNHPsdKJbSfPUauLTu/tvvh2IUfvygDYD9
iPf39sXJUTNcgRdTdXMcPQPOoj+Is+lVHAN+y8wUv7Ph/l5TQlbxU0qFDEmQvi6vhHBm4lnjNWs1
ShHvljBtPBBc2CMaaJMHb5b0lrQ4d6aF6DIyqY9CeOEQi+fC8++XVDVPoYrQwFA2Of55KN7y0LZV
t/HZEvhd5CjlsLDeDgXu6DmZu9oi6zqkhxpJ8y9N3fIiH5Ll1qosLyFg938ohetzGPD3Gjn/9vFb
yi9uPRC1gsXy9uPFxKI2mMVaOY/aZ4+M/meoVA4kYpkq1awgYifqezbH47ntSfrOl7+wxP3722MI
fvrjbPf1i4mQZYpDTI/W3CxQsxTZksdPMhqn3TDB5nHfu/kp1wALVJOeujaPTtJL9V24xhnd9Vk4
AGcaawKnywHdxIU3z//ly4lxgwQIArkICl388XZ0kmHpDHqMYZWgFDjKqA/uRCPQ/Qym6ZOJw2+Z
YdOHFquq4sPsPf75038vWUANxJ84UzeeIJbo24/v5km4MJ/Dqu9kQD4QsYhng2BBc9vPWFX7QYrE
3zU2GVU5U6hpEVgi5NH3W4pGfz+r/7r0xwOlSCxBww8JhjAsf/tADYhYHqM8wj4BPk+hFRh3tSfQ
hUeX7hX91mskNryniv9tiuJDsUZQ8IPhh8mwNWF+uQ8yF9UWiQtRRZsZcqw+1/5fKo7dYWVJeoi0
Yd/SnPtHlfX4b4IE7/miXIiXMEtjfFfQm5DqGaF0zS+mAey2k6DVCbISAYMB31TO9chLNFB8g9E0
naXwenZauwVhGMitWK9booW5D5Wv5z0HvWSbvDV7z+LhZ0DDm/MPz4UGJOzfNg5WFl+8ji5ZA+UH
S1rVgFw7CCgnUEzydOHoQHnatSWsqYTdAVR2fM9FwkK03Gd42ehOJSfgSdrfKQ2/m2PuC5cjDmXF
7SHUxEv3o2vjx64zcN8i3QI90WwCRgveknfFIL/vAjD/QCjmliTvZ7AduRhfKdjgj75CP4TOfQ1w
N1tB+ugntBxa3QI9qnkTJbCNmQEL1Hlm90IgnHQHFkNMy3VVqzqYrpnvfI7fuRtBhBn34boibvbP
K/L3qYjoCCj1wEEGeIHW0tupmIpEbRh0WhE0f/Z0WOOTWryPcEvPb4JuHY4ZbFe/xqM4rBDrVn/+
8N8OaRQ4KNAg1gb9GXfr7eF+WQeRbNuadh2i8ZAr9wG0Vn2ftLl3TX1cHjxZT+90kC/8PbZpj3Rk
yIHgIgZoNb8UP6HBMCd+G6ZVm3LwVEhoDwPuvHvSR951HZJIlHUUmyPO1GyXNblXUksFYkyxEaVE
MSSyp3QfN+18FbJ4PLC1m0jJB3RDWOOyT20KuwGzzqivVmjj/jxaF9qRn0+Pox6JlmB4Q0N9ebC2
rdcTb+nAesMMvw1lnj/5PJyvROM3L8zizjsAkAa7rlvVNZDYGhxhxCyB3gYAGDC1rqaENvy9HsY2
l9+u2RBHPv7YYANwhre3/MtblGiZiNGFrqplM8x7g3MPyDrYIs/wvqrFRxu1njiZ1R/bXQQ+lijZ
IpNr5cL0rEDuhM0rIQ1SRJZegqkXNHVlGFnNlZlyDcGP7HR8PQam/d88eI5i28c5DdnWJdEaMyHg
iSZrBVM7gJkIjzC8pEuS3/M0qV+5mhC5DMMPjvZhuGR+2fu++bzMHCFaOKrDpYiJBk0SltU+GuZp
kx6X2grU2t5Wcc/+EsMDNCLveuRuNcTFiOORIaWDqRhqv/Ti/DCjSlv4HLgKFKKIF03oqy8xhdBm
CJsH7lsFwmJGPkdyJg9N0M5PmUCk8hYZddsrLOx35uW/PM52NQU2E0bh794BKkRWGkHNXyWpgTkf
CAIFgK7uLJJ4vqnnZGT7uYUNujD5WRBlbwffsRv8wykN1uYd7vK/bL0Q5WJ1QH6LEYovT/R1ECDC
zhYVTicOQ1gD+/Egsv5Aorbe2hDBVdhQWQFJ866bRC7Pltphv0SzLt2yIkinl+5eRIiPz2c9vFO2
/8sOhBtQ5mOwNgvFn83/XxdLwHmTSm9ylaz15m6M9jWsAqB2uCdWtgDBQ6DbH8lK1CEOiPGqjKyh
/dzlDQqggTEiqtamwr9B/wy95Bp6iWSf1Zm3AlZ0LTu7gIdiD6KoAi4V162oBmjoo1OHW8t7Q/0v
Lx7a7q2aRHMEG8DFaY0IBhr2VPvIAM5BQ2kDiWtoklW2b0iN9N/Z3YQB6gijmyeCMbkPZZ8cw7ye
D3TAwf7nefjTXPRiWWBLh8YHhlWbnvei8k/w9toFN4OqTZg7gQPIb7nC29j7sefAhAr9Uq2w4uNw
BSxruyp0lGbvPmOWV+2kvSPIBBMgPewVuJk0eVSKFqS9gsp4gBc2Q1zAEC7kKY11AAyy7T9PwVQJ
mHN87YTtXweWJi9//k7/sufjCgukEecWlhfUwReba09XQmWSV7Dp9+9an4Y3iWxklfOBfoFNEJhr
dBrLwEMQfOTV+Y+uMV/xIsa9m9f2g/JoUPwvHgkXrBg73NYZu+xR9NA2BRR4S9WgUXQtk3m87jBf
C7SV3T7Q/npIhmH5lONUusW+sO4tiriCSD8pHb7KnfN49M4zbW/27ZtHmy5L0HlEKiV0VhdvXs/h
ZOE7V1dijZOPa8868M7iTVoc6RLp0+Q5mlN2/PNA/Mt8Q8sXcw24GJADlBRv3w2New39Ae4O7dSA
+dp1wVHxIT30M7MHv2XsClIp8amTfX81zl4Czxv6pY2164uEA56mIPHekCGnvAhCfhUHc3JLwHgt
qPMBofMc2XeCab8kPRlODpRKsIKD/gkHzTU4jjJ9ZxT9n02DX8cxwmvdFvJmLRfihnL5jQboLHAk
euXcTTLfhdZB66EAGzz1ebDaPWg20hUKiESzxyY8wvEGxjEnyxC5DoEQrpzFQNUEh0sWmvGFB6Jp
9gHvV1faWXvB7eqFxBSep0GBs/5gSw044uA4slZ3ugdzbU958hTTdv1UQ0kG6IUj48V6omiWVu+m
MeZ8TyZfjeWSD6je+3DiY1FjmYDLhPp4Qe0WmXu6+BT95zZF3k7SRvYzvLGhJwOv2EdXk9bDOZyR
mFZqoX0QnhlluywBGxDmFJbkey5jgYIgiYbhVEeeuU2DgcDbLg7rBwxdF+76XtIfyD4LezDE7IKb
q24afaVR5dTHQM8garJAzTO+IFnoCRUCfUAjR/4F+qLJixVfbs/M6oY94AGT7Sb4ipVg5k23EcIh
4NUxziLcgRM6291i8k4XUxpPkB5YgrguEa7kaqnV9KmuozHZgacHSqMjCPyFOsXLOSIZYJzfgxmX
46qRLPI4x5M+zYMDWzTMeopI+SaNSk/L8C6fV+KdfQGMraRuaJN922STt28n5tUHkO5H/xDSefiA
wcN2KMEkdxB+wU4aq5GqPaLf0+9s4gw82j8vsQvKB+CUDS71gs2RKMLVML7oh44THH9bbOkl8zv/
3HsUFu4pTIADf+pu4CQAV8fVDmPl4xA/w/SannB/9E/vPMV2CXqzLLClbM22DfjGtfnSgtiLpINK
y9Xl2o/qBIvW5sz72CsH+PM1i+GnsEkes5l06KY2oIJYGR/XNAeDpwfFu1Frgj5QN//482Nd3p7w
tfFUqHEyWOTAw+3i9jRO2P0n14APtDLzY6B23Nkllfd6aYZPcTOI6s+f91vtgh0ONzUcsFB3e/jU
i7viSCGUSKROyyy3+XVvanqWXju8ggcd7Lp4wtpoIn7rFtacZsc6aFBavV2zfHC+E+rHgC361r0k
q2QfkCHTP8ZsnM1uTJMbjy3YIybq0iIHrxd+77PvvTebkFvz25vEZRPaO1TNOCpwZr7dsvPIxiOU
nHU5+otLShGlMjtNw5TAcwPaYJCw1rY915BPzQdovt3jhPnXFOkCuVBlYt/cQA8zmwM1yAzfgw6c
AP4cOvHazb1JQSBlJ9VyGiIDe/a+NJSi7ta8o5CyZpKLfeeN6kXy6IrUIIgd6tQgL3qaZwk2FRWt
fWhZJqCFDZZEFG5M+ac2cQYbn5ohZkHzDqTBBjRcMMBNo+ZSwERjKPWihYM17MDVfV5DvLDrWRaf
t/t1vg+g1olLLhuhT9Rp9nUc+26s+iGgrqxxk/iaLhMfjnbuQ7pPconCcYgkBF5J57vo3Ls6ADU2
k+u1o2iN7WmD94WmnfyODWJQT2jCyK+t5Ane5NK0uE61UCecueMcHjQasN4+Y2F8O2ThiIXgdSBl
QNFrvkRwzwuqyPY9w5aWwI1+STaACUwX3pwAi0EilQC2jcoBCnKkfU0IYyzGwPO6AuMfj4Ueuswc
/bEb+Dkd8mi96SVbwj03bjwYz9Q3QYCtffVGt4118KEWOQqiFWotWuh6iL5hA8ru4zhfxp3qO7YP
LUdmBdhvQcU8Fh7RF5seoxDWQsdaONwlwj6mcRGjUXtnCBstjEXoDOZu7kX9vqVe8Jp1JL+f+wbh
LC1EJF6Jowjk4prP7glRV9KUboihuxJKSxTtWt9YbhCb3oX4jsIkfN70ZzHSu0VKZFkvJIHkk3g8
qPCzeV7ELRrDBfRAbniEHK67RZ2ftmebNfqQ+rLhjx0JwMB0dpinJ8jWl/k+TQXXhynCwQTCe0u+
0x5311MT48wsVzdHSZnUfHpGJmOuq3zinOwEQ/5ThW75sCVtRuiSqa6TV2KE+LMcVljp4D5PWxAk
xJxD2tQluZnuQSKHRC7sVg4zZHSXrm2GQdinNYVAI/YQyMhw0YdwVUaZOox9b/S11pu5TkzpItHV
a0Rd9aTL+grZT8MHjmNW70PerfsYBHB+P/sq2ZjEC/IQPQvNGCjWmLqBWdLmhkM51pe1s90HaOm7
qOiXrLbXwRy68ZG4MTHFgLVpTp1EBGcROLOSg+UxKNRRtqSAxyxlPXJv0lqVWOCgS4MjbYcD7PWH
9uAnWu8NGvrsB43HoSs847XRmY06AZiCXz8dwYbO7c7vyBLugm7ylyJApzMqSTbSZWfQkHV3mHpw
9mEmWqFEaAdZNRD0QUqTSRCpZj8bjwxZLdjUcWvBJc/kn00QzcmO+bXdt5AHXuNFzsDZYal8Wigh
MQJ6uvwRMgQ/vceGotc9Vz7SULTboBgDFPRp2BQqA0XSFSJal5TutI9z82b0Y8qKqEEpW/mRrN3e
rW1I4fkWGeQqTfM47IZg8EE5jdb8kc1L5J85W+NH6PjN91guAtub0Czf5SF0hVVgBtYeWR0BZSPo
Ps7FJJ18jQJI+Hcj2NJTqefR5wXxB8GQWt+A7Ky83DcnL+iXpTRGdi8UatcfJvXCl4hKPkE+FyvQ
tmPQAq6mgbNNDGeyGGF4nKNkXuB3tovA9AfHP2X911p4RkFeJeaXBHCvPIC8AQkHtVCJ7nUDT+0D
QnxZW/pDo+h9ixkDX2pQrtVD2uKLViC7oGK0AYWxTZ9aezXldPjW+xlhpcpF3IPqELvowVOjOpuo
RsU3RM43QNvknNy0Ud9+JoyCxRMsHfaJjVkO9+TRl6qc4mQ4yrlJ56IZFix1dLJNvm+0ghQwHjL1
4E2LenYzLOJ2Mzyo+pt86pFWqdAvgBg0nKO/MLoxv2K4YCGxCEXSC1kjMu3ARXPXxszzjzCUM9rN
TmdDGaZKeafNYApFMEjXyYcmzkm9R4SICQ7WYukfLCpiXfaDbZ4XOTLwuIHahaekqe2JIBFhOdFl
Eo8z+gB+ESZIkrmxHZkXTMoYWbID8Y0umtwxup9ShSIt82ZI5kC+dSWE3rBGkrpNQGsPQwVBp8xs
uw9jEe8pJVNz7JQXtEXdLNkWk5FhArdzE51DGTB+JqhOd3HOJMaeu1Ed1gDijCIZveCJpmLuHiFn
wFG+DCaXZ9EuTh05alNUbGp5GvNhvAL83DysFGu0XJPev6ctSz5plQp7oJ63LjcrVF+PaTi3bTmz
IHR3ijoDJxuXBn1B5whbbAsmPNnhuyDGZJg6k+4VlS1qPwhRQYn6H8rOo1dSJNy2vwgJHzAF0h9f
viaoXBOBDTzEr38r7+hW9VWX3qClVqurTh4Sgs/svXZvo8wo8chdZSialXe0cj/Jeb67+UyssEDp
DTdzF9TT27qIHICLEGuUoMKrBw79zREHZ/N09MruYOuALej4lyzhOWEY7RlRupGtx8TCgarwODv8
LcHU6cu2BNvNLMs6Z9H99EoGU/AWnKgIXHSNgydxuiqGb/HM7HtfkdRl1drvxbGscGUcJ/6Td64X
f4mTeCid6+C2fXdoV1l/3DXOxtvK3Hu/DBGJrWnlNmuTrZSmVzie1DpR7bfBJQ8N6g9rroc0nluw
m4LL+lQhLoxSAVeb4ocS67aLe/LiUopZZqbGtoiNOXRuXWgBIZyLcdsetI7YzZoajJ1W0c6AbGPA
fMU3xYuwZRNCVaAYeHmjCd+QHU1LGga1Hb9varnaTw1rM3mbizn8jnYt1qy83UlibR3akllEMTR4
WPrpm5z8Cjzs7PHT6PLNF2HhBj0sSzwsaURGcpD5ZoV25XmGGKll6/e3cg/NdMAGsP2cN2F/E079
WvC08Ln62dlxqxgGTDO8iVMIrGNO7M72XvPduHN6n3Ij6WMD5TxapR2oJCwq69GFWrgnIsYkwc+I
7eZcLdgij5vfwdRTUS2ypl/2HO13FF0nMVvWuWxrro3tNMUHxfQ1Yb5ZzefVH2XxOBYtkgOXqRZJ
bbrDEFZOqFouzGS2S9cV7vRmtlZbiTC9/0vgs3KO1HyW/WqsQXQpz3uYHxtPTq/YD6b9sFQjdyol
BdVRayTl8DjmZUynbmByyn7CzGe0P2XIVJs221DCLufWbsVy5NQIwYLVS0jwThwrNxULI7lzvu5R
keaz57/2vQewkc9vnadg7ecUyX6bbOG6Ml4n1EpneaAj/4INySn4FIPFQjCarPM8RGb6xuDTfuyw
fFoJxAobemdkxu6laMIZYCD+GdaajleBNw+cBgecVi1ttbTio+qszZyiWk0MIMZRBqdc+2GDqRrk
4IVfECRIN5fuBQFabh77dV/lsx8twYCsz7HsU7W7zj8Mnbz1uunatlLf1tZhqf3GPYhpY0HZkIn+
0Vf2BBQDoEzDM6q8bxVdB34uCw1BNm21GZ5Wa6ey7LRf9Gd/rAawKr0juoyHvROHDg9XU8zErTc4
ZmUo62+F04gPdRy1a+aGc4ir3AcZA+Jh5ExnjzYSlWlt4ktFyHD0onVbDkedV5xDkS7lclb9HBaf
yXG6owrWVj5Pc+P2N05w5jBCutvTGjVxdfVWX6NuY0VoUrH1a3msTOEESVyYeX0ofR7UB88w5nhe
ta/qi2oKBUSVTcOL7HsqDKlxpmJzGjr22oqohwcZz7689QrzHXJo9E2nbpxDCoxRWVnf4TPJlOc1
b9zyKFoUklg0V34taMJU73dHp9vrm+PSaGZLsIfi4Au9PrhOThPBO9hxHovVXnKmL170bYIvEBzy
3e5+lnlddBSNjb7krdMXWV0yQj/bdhW89V7vdmfpIxg70LAQii5b2bQJ65XC3N05XpH608on2XDO
rzB9S/PdVpVFH6JkcUVviv9n0yWX0Op5Za/NHME+QOHUwzluLeugWAEfVmdX1DtT0f8q/Ls5faut
1XsqrdA7565pvnvgdkgTX/F8HvOpK+U9+rH/tQ3Ub5dO1XN3CmQraPT7bcGo2HVKHywrLxosjUvL
zBBKT3eMMDkl/tiPfrpU+Wi9Ne1k5mtl7rrYoPGH9/enAVBOE+C1KtdCf2Rf2b8jYNNRWWDIfSDC
c1s9zuZos9O6oBVL7EiVY1I5vgrScvQmUuE2hdVGogxcHaf4Z60G7Lv93FeYqDzPu061aMKD7Wut
rlYZr+uxF3XgZ36EAiTk5HKzWtBaPfA8zy/F2kbRcWrs9ptTjhWwCAXO6sbZO72utBLhYSqb4Gff
ro5VQC7w7HeYUpqbmor2zJwbAuvcOx0LSM/GIBgYDL0blXfS1MN2LLpyjd7HE1q/LDKafcVo0yoc
mOhjPgm3fWwP4+jkw0lZuqgPoFbM+6WAZXNho5Q/NDocQgIOsbllEhnseHScnn4WqHUdHQjzEUui
YiPKoyq4H7I8auW3Weg+SCNnGOJsw0iLXNTll25EJJGZRK7/U82W+jj7zRKyQdbbO+Z28m3oO/sH
d0UFpYEKqU1g4GhzoZSf5FOhcWllQ4DncnTkePZ3UXvJHlp3P+Yuuz3zxTpurzm1hZ25Lq7AtGhk
06WB0zvuCcvDDEOKAk48SNO60YMgn7BJun1c4hT+BzMDiPMbsUDuir8LC6kYnwkdiYn8mmBKUHns
TpBtjO3efDRdW2YWE3FOqD7vLVLX3Lx5oQqqHlo/suYH4hnCc0wdR4AIXJ2Z6rmJ1Yu1YnfLMF0u
G5Rcd33rbcXAwPOLcT91vFrEB7Y87XCIUSNizCiseDp4xdZ7zxr7/WkrZ+2hV8xjUhJWHX/x0IEe
cuTkvAQoWswldquACbprxWHa56AtPkg4LtAd60JTYjbiKslrxhTbd4WfDvto5wfKa6e7+nJQIhtQ
kHA8scg7Y1U1EWNhpkBebS/+09gB+0hLhTIp7UrPrEd/jCWuPgk4chKRlc5UOleUR/YKb6ar/ZSh
g3q4j6XwSq7K2YGuuHX4FkOfONROuKJW0S6nfiD0ON0CO1+6k9Fe+EyNNVgHXzrrLRehGQ5+Nzv1
Efr8feqLijIUeF+WVYCnhY+VIPdTA6/DKprTsmb0PCZNuffVRe9VXN8CHduMyeN2ZuCs8vwVwo4V
HXO5BpdhFcOUlXm+fJWG+cKxZ+G/ZzObgP5ZdqTovI/72YqfcKXGCi1LKZi1o7/mLRmtX4a45WVF
jUXV0LLzzciJLehrinoBsqVF3r5EFgXzZSjb3L2I3a/x5+0tr5TeGWV/3sz9yLTqvmupPuiXL1E1
B4NMwma0P260svthWql8DoujtTnqsoKkDYYi/4aXm2Nwa2inWDkgvM+sKC/f8Y4JwzOrZ3cmNriw
Z9wrTM1uVqA8+5mLLL5Lqw1z6N85ERFDrzc8jBuGj6wxxvnROAzl09rezfKa61zJQxu0W3suaxWc
RNV55cVs671HHKf6WvotOHuHvQmsAeNsn9Uar0O6ddvIaxBeQpHGkps11Y6M07VleJDNEfIX0m39
4ZMJpQKr4PErJ9vYczR0gaZ3nRHWyuOARo5XU7DN09M0G0Tv6GomEoE7Sz1uYsGAzys26i+CcMXx
ua3t6uPWVeU3b6mCJnH7UhZntwyjJa2FHfaXZVRAf+W4ys+spjBxesAmyEaN9vemrQv2CjTd25VG
Z2aB1835od06z8sYVMkr0AGwXQqntUPAaQ+cTEAVkaRMluUjTp38VopB6Ae7Gejb837R/jXgvfHl
nmagEi1X/3vMwK84NCW4kEffYyhydLUi7l5igmV6bCrDsI7p5HaL4803rxoz/nwULTaVdGQg/3lt
RDncuDFXzmPSH8UXbxyaz84uWUi2PKL+s7JKQzL1tM/rxSm67hHyTxN9HCa3ROgRyuFat5V2KAp7
2EjxMjIKDMMChNmGRrQ+jYvG+rKNXf1rEaHAGuVH5T/09V170roy+VOw7axg2271vi/tZg/I2p3o
Scb8tQkfzY1OMJv4PEA4KxBusHNeUQD6w4nJEUZuEeUUbVu92o+OsaM940uhDvcAfr62zHrAKqxF
/Ast3OweirWB4g6XjN3gsoj6RepgHxlTcCVpDNeZetfMMe1Tu9yGxpCeVwspeZ/tcQ74wNn7NbH4
jQC1dBWYn7xHHZaw+R67pFai+YXQxlyiena+MxtExkJCFxY02ziZRb9FOlw3tp93U1UuXdOu8hdC
mdwvJUgXmYXoGXW2zSOwjjlvpo0GH28HtZY1jldpj77KdDj+w6h7Fa+xp7bhGESrNbx5vJzCw4A8
pD0ORkQbZ2Tu1Rkzidi/2rNxYX+FM8m1sRU18tFr1408+noorMxSdDgJ3/V6CXLeX5nocMcflslQ
vW006+/GnXnGNZr6rblq2duPRCeod6unacjGaC9pd7p4Tyd4e6fBHaIqEyqiwtyD2mJ2qJctz/yi
ooukq5EvhRYNiGDwHkPCGEM8wtlR/ZX1dDgepWe36xPocjE82WIPgqSe94WWxumr6RvwCsg6e7QO
p06iFK+1bX1tQr+C14XA4ESF2E5MRLR+RJu6x5ccWWpJxWDhhI+Xsu6ysa6Hnkd/Wvz7zEJEKcM9
E5x65Nbi2W4rXDiT6XbJnyKs8xMzTN0ceq9rGLWopu/P/MalTnYUjOMhx2e1XPvaCqx3Ze7Z5jq5
DkB3VVdhfCF5AYhUAU+KEYQaI+tBjctQHYN1Xfck50Qzt6WlRPV0sFBp41TtqSSa2T1Ze+dCzbHi
pnafdS/tC3XlxDTVuMPzStXknNfGJQVVOzE1eMzoc/zajyhnntbaW+vrBhnks1+V4jtqYJDWsp2k
fQrr3nmfe0PxuuT4MVJ7sEdahqEq9xsmz6k9jYUXAHrhnZ70tka8tfedtFOngZr9QLBw94m0O95N
a+GVbjYGXcR2OTT8hhxrfgWhfBi/xKaPPol2u0vkcyZQWUNDuDOxHPdDRTX8vasa+d3u5uJrvpTj
fo4gF6LBCRv1kxHffCEOwxHHwc7xUndxb6pExuX8DrtQAffBb0KVrnwzjHylG6GdKBpYL3lBnIff
B8PFLR3xqa9s87NSoAUvow4gpRUVbLcjz7MOT4ViQp45y+Rt576qVnHr4vv0k8HwKh+dzV26g+S3
ik7tMti/GLL6+WfRl134ld3tnj/QPfpNEpfO7BwrkPDRm0aT5NHoiW35Fbp7vGSuKmKPGB0f4WrJ
nei9mN40Q1p5ijk4xdzoH+HL1I9jtbD/Yz1cfetiidwo2GWb1ZsvYBytEaQS4w1ecreGnLgY/Jje
yWnxXXgs1Js6xqBQ5vs4JC1fTv0kRbh2R8NO+uuy4ax4wSmkJEEASyVulJJzFvLOOQx+q6xjz5xt
DRKvz/PwHMil+andMSDD2Qfp9BP6+4zAZ232MjFDsdgpcin6+r1twGExBqjiR8ng6hXSX6jZkaH3
SGPWIJ/8vlf7A9SnOT5v1FoZryjeCCuTNv97ww37cYSFpA+2V9bnuISmelXzxHrfU4XrMdr1Zzer
Srhf/2wBeNJ0RZ6pj0BmQnMrMdhLkzIf93PESsN6Vh3LsmxF9v6Tbrrcsx04F8yMnX5KWzBRMoVa
0X7XAtxQTwaTX8lDHOuzUr4IH9rBQ7K09QzsYVFUXZw2dWPrbAqn8f3Ytjywdwpwnyqpo+jQTaUL
XE/lsGRnuWkghUPFLZxHXjPDFeQCJE6+rLhiUUuLg9303tVqCmg4yg5bK+HAHrJgLz0YQo2N7tRG
NSmysmP9TQA8T9fndTDSpeMsvPwD+7fuGbXIFBD3M0zVbV40BI0GPbc61VMVP2MbC/PEFKELZ2Qq
hvnAf4AOgmv4R4SVKU6k2fxzBazm09pzcCUwsCvoJtaW57RdLocas2Ubfx6KjrdCsnNOmAV4F6te
oapgHPXCdB694klNzVAel32c1pPPSgQQTe60gBgjvHY8YBHTOUhSgPzzZVuAAMLd9NIxrNC5rLOa
kf76exhmzA6tkjURkvisYw88ZyYcmM0ReNA3KaAORacxNN0rbkenOXqWWcS3zQnH9z1H3+fBqWYw
U3vXg3hSk/cIIqkjiy3azMdd9pFzRQ8sK1YKi1eihPVs6+BpIcdLNGtiPSYNReYcKNP9YMzAtQLh
eH+cpurOmXSVXk9NU0enUbKZS+16qOPThI6ZdqpThQDPl28fx0Z0P/IxWNmnsrQUqZeL/LyiLx7S
liYPcG4khjLz1si/LT1hMWllMS+DmWaBbdFilOGJp332b1Sr+OzGJQh/0Qn1WzpFexfQcdRrdMWA
hYSE9Gv2bWIZOmbSZYEUZnNmQtNGBLaMRV3nudbc8oTWIGtmpQh4brg3QI822u07Ys4pJCWq3o+y
zoHHbfwvr03jLDXR3nUlL0AQ5YMt1CIfAhUPv7bKhzy9LLVVX6ncasYW2PGPZBns87FtZFSem4X5
DZM11qiZNOvaPktho1MC+T6GJ9hroX+MYGWe2CGo4YH1IXPCds/df8qiItEqEfUWvKsHL1fHPIQJ
QxfbABNUQKWmxPKYX6eDtROyEdKzegnZwwxinLD26KmgFhx6glF5G25Bfh03bReHsQ9t4vcWHSAn
X7flb9K1u27md0ULrmWQ42AUEDtCj/hdB1FUNj2bM8cHAL3daWSmkk1LMF9tSy34B7viZ2GDHjwY
R4xHBh/OcetCuu3ZQOkKozyRxI1fZ2PCc9UNddouk/ygeWYp4Ivii2PXwcEfu7hJGsB9H/5biPKn
4JyXDSY7PnjgIui3wz9EHHWz1+HCtuTYYf9MahcatxQiZq2zwK8da5YoLeSqLmZ59xcJifD+vHDC
vystYYSzHebf//jZLKlM5FedOS6BOz7PARK1fPIdN2nr2K6PIW8suGUl2+/yNObRmmdDGO4h+dKr
5x0xN4BwUG4TjudBt3aA0j1itE+XjURuHSufY4ciW9140RWv49qs70vhrubJUSVsOerVtaKI1wiY
NyefCSHow6ag0GNEd/BBLA1HueRRlLgsf1iwsKQJDkO+NfqpqHf5SQX+3aPdG3XZrAV5+N5P6weF
OdtLWzP99JAzpQx020+IYOcXFh3DwY7KrUDWsgRoT8ZJhG2CtHTSdGlcar6kUL1Sopj+myzzMMrs
iS1cgouh/GY2A1Q9odi22s8MnXGGj35ggUAMuupnY1r06c7u2S/zkiN7YX1bLm+yGOC9Oz6yK07o
vPsabBGO47Fbra8oV1CX24X0Z0bZPjxGmwebgbZX5dD+lr7/UoYwLf5mFfiXbuj+tYfQRu6AiLut
8ffnxWfWy/RdYO+srenIGRslFXaki8vlP3hT7WSrMMv3Ia6+LGGvfvl5I45tYR5DX7BubvzleVV8
5v9+EP6lDsYZfk9VBQLggxZBg//7x5LMTFxGh9sREYp+4mVmf4xlOZ184CzvwFSPp567IWHCMBAF
NefexyBc89RDtJtCMAJ2666N9xe53J9iXD4UjwbX6A7PtkGL/P6hJlf3s41J/2jVurgOcTffO4W+
vEgOxWSl6bwEKG7+5kK4P3m/HWn3aHMBtgh0FW/FPx3GoZgonHyWWaNmqK2Gkcqz8ocntPTISfA7
s0Gje34HwVlde3/5xF/TPtdRa85FKOzjYDnxS1DZ48EMFbXSf39V/9enu+c6YXfCWG//eQM5iKEr
tqDOkRP2eQXtCz+7avpH7dbz8hch/L9cllR70LFCPF0gl2EX/CGHliyZpTcXHNrW5H+fx94vcN/u
wO0XW/10d2q1XkGoU77eH1t41VlUa8F2OjeH/99fW4Atwu6JatIWYCr+uBfKSa++LbcjVPHpraJ1
Z9yk4hhapyl//vfP+vdrgXAOlos2Mk3Mx38ezQwnZ9QV0hw9oWnMBfJQ6L8eO0E4pxEHTyU/zxEd
/0wx8Jef/S8tJgr9+H7FEUbi3Bd/nA/jFuVsnbjnZ+Bnb2vDAiByl4b0m7EeD04gAIX+92/run/e
73jpmWi7WK5wPZBz+fuldWZpIlc7+WGey5pvEMCR5FCyu8PkNdT0npqXy0xW9oL4r+q7dGqd7sQA
ixaflsi+tJFPRdLac/c/ku4peLGtCuIiFFnGlBXlAHcNmwDvkFMrZvB5afmUPw3jFRlZbf3NTfLn
NQxiGCZCQN9D881N84eedarIRvJ6SQOP1Pk7/Y5pkxbX4nuO//bWF8H6pY96VJbNzpnWCNmiGIuZ
Zgx3gyyv3yCZPRjWI3DWx3m2vK+bKMq/JAz/Xx/yXnjgV+QftN6/X3Ve9VvTsOY+zV0nnONeq3n/
YHeWUKk9bc54xfw2T9/++7v+1wPNpeEWdQHNQcKJ8LX//lORL9kDJOLupDvCupn8aCozP3ijRssP
hoX5oxfmy3nYWZ4ka3tvGFeiVs8so/9m9/sfc/L/PmdDCHR8hpDGFJ8AdovfP0thuaqzWT+dcsdG
XtehDrx14+g+BlVhxIMO3UbdDD1f9cQTkTsnHHiluAz0TniJBVuMJMYV72U4GePlAcErSww0ZINz
WzRho+kO6Rld3TByjFvVGDyxX6nNMfSikcADl+Ms6Qppy7M7ApmOFQKOJDQjY2O9uWp4bBA5iGvl
c85dyYB184fAMGDLxpX5TmL8FT6CYjLnsmfwiAWhATUdBS091gPi+/FzAEpm/1KY0i6fu6FloLuN
u7npRcXhzfMH33tyJ4RMKiBp+KHgVqtTf5b48TprpjFGjht+EHi882yNm2B9Qdomt5TxJc6IASPs
6S+3x59HQcjrlvC5OMDST0n85ym711PLvHGzod2zw4IxEGuVMPfEZlbYAqKV1+P9IxfFjhaMT9Kz
EATW0ZrGuZrrG6DcFc1Pbw/LX0qBP996nMMuVM0wvqMgkM//UZ9g87TvJNz9RLChzKap0BhTK57W
4u5U/csBwouUW+9/35r3zI6A3XZIa0P9If5473V7aTUjacknlGuivwvAnO457/rqn8az9H7wMEUg
5SpRh73OIBU/xnOkouvMgLB43hcMKadqLgL7axHN9NtbgNjolfmbfIobZHVpEYPkvFVokpwvndXW
2/teqr4+9JTJ20HrcbAPQcSOIwtWm3J/3GEhPQL+1pCt2/+54B0QsCdj58WSzlz98iC2tahPebVa
bsEfA6P5cVbFtp/H0a/NB+Eg/07W3vfY6wE0cc5xFbcn38LSlt3Xo59jh7CFqcuZohSOAGRXMJWj
sGun3TrAaWu+uk3hnGwnzMMrGROocDFp5XYK8bQvMNpDNKH298ZnJNxDwPqc2urERqyR2Sj3OWQf
VczjYfasJf8wsrQ/hczdSfIgXfbH5tlLe0SDNEToknX/Ph5AIad9b83/6K4RiTbxWv/grcHEp4m9
ufnMmsbtIZ8q5/2+qTJPKYe84RN02uJS0D41F38Oljev0yGvtTzviHsQ+fbT42TliCcCKUi9ap7f
R14br5eV7aGXsaUeP99fVnHSozCVaVCuzpB0vozqJIxq7x+ndgFodmraf7WoKN95dTWIn1UVIUe3
ZE+azp3wXpU4u9eiIFfHKVlCcLM87AwkK+IC1i1MRIS39IDcpu4RYOXz0RdNy3512Jgrsvyhi0H6
M1upGykbelrVVERIeV1P5A24A4/XKFcc/0pUFqeQhtWktjO3X6KNOXAiSEhnnhXq/CsvSEMEaFxL
qzx1mwgObon05lyA8nc/Yp7FceySwHH1nQHM/GKZ6ICujyAtRLks+OVc6uhcQztqskBG46+tXNg7
Ng6Q1KSH5mAlCODYOyBcm0jm4QUkj1sBdSux6H+7M3MJ0d7krIvbCjuxvzJjFxiylJBb0nlSfZ+I
ENVYjVcYcI6jmiatBqdje7EYYVLObL4G2QY+UuJlb0mNHt3ixVWI35nrBHWVWd5ajgerCXadeuHY
vLOROgeJ027qFi2Vj32gD4NfpnQZ9ONMiXS6dvn+TJwFS96OYzV6ZkaOEKYw1svWieEb3X8Y3ydT
O3dAM373KwPknjKKXkfgOE+JQNtgO/tE27AglgvIo8WJU7dtKJ9WmbvFoRw8dQ2dyqlIp1uQ21lN
+z4Oy/3SIiP4iaakv4RVpFgLu1XlH7UHL+XSenyDAExqNJf4ZCKdWfSx5B763R4lbAq9B+UGMW/p
pUUIPAWjRqmDP5biG7bCdbF6+ZFx7Dw8FpPe3mynFjAtG+08IOm0hmyfRN8+MLiEFymMEPnb6hoZ
38plLIMMZQs3aTQY90vr2EzURoWBMGGgxuVukS3iKXMKe8sGytjtEFbbxvIKUt3AzjuvXqy6lvt5
3xhtIWQr3QmRF5MOLDz4FJI6yCeuRmAUQqO44BQiRQX8dO6PD61WO6kqnlAek2irfUW133/2GZKJ
pDNB8KaWLRxSjwTvm7m75xObEsHLRIV2JOm3av20IgforlG0kBeAFeBzQ01KdPputSZrdVkQH1dG
9WdmWjapOZ3xC2IQm7ZJMUiVMJ1ieeCpYCSwahe2jNOqL3WF4eUcN736gokRC00eF2t/cmujPxYl
ukCgbWLj5GOb2HJX1Nzb/PXRB0C7qmAhlJefyJ3ApofMe6sPBuXP0ZRb0x9EU/U47EgbyY+tLJVB
bemW++vkN6TZ5XXov7S6YMXR+rJ7G/MwcLPBbu/yEINWOr3vciDsA6VRzO9d/4euqNsPS2OEvjj+
ZD6voaQM8UbuVAXNK/xUI8hHboJkqcwY4eNKdCdStKBHs8Dvdr0XZLV5pDzkjEJTZ4sDwi8qr0uF
FghypR30P0JJZgNSBAXoA9G8eF2rjeOnlVP+tWnY1acziCKOnyhG6DitAR6TvTQfDGSvJtn8wX1H
3daWabgwibhACrvr2WP8SqkJhi4jY7u2GF+5FhEztm+1iXRtUd/YNW0fy41tKef4tsm3gIDCn8Nq
nNfa7np5DlsInBxY1kza3ZY7wSeHvYpOogFK0BX+goWvMix4HbFd++RULS79BT0f4ReQgjJ7Z9VT
1EQMfxq0dJdsiFpU6RxTbJt9mITwPQh7My99axdHK0a4lBpjK3XeJ0qlBCG3Yx8t7TU0p2wBSOVY
sPmt3haFxzulPDyWnUPGmRzd7heOtxFBDEE9DtpXNBHIbQjqQJIoDliYrvsAfwF35YwzjJzA7T7D
7vofEUtYm5GvS6oeEYOBOC+hl/vv9Rh5G3rreXFeNtdE4Yc85NZL8f7yUgPlxGyLJJw+EQECjKws
8+LNLTHz4ABfSMigehg5yLFqJTGiNq7IxOhT6HuGQM3e7ykeEQBlXNr5q7dXVl4nVWEt4qg4Jfgz
qxPDwCus+jCIDW+ovbkEyZRxT8jSoqxa3WTjOx+cdY+bC2N7/F+M66cfFTqtFu9Fn9uvkd34BzED
9skQI8kBCZhTtomj+08TqHL/IFvEbEdHSNweewQIC31rdXd4xA3Ls7oo3ipO5R9ov0vFRfRIJ1gJ
5/mOfLdVJJds80ch7fxH4Jh4O+d8pQdZNfpbRaNojr1qul+iiBD5DTyZTaoL9FdYFrpmznq8xS2H
U8UsbCUcwkbtwbsLH0YwmXTB2Dkn69pvN0HLwzbYMct6tqwBLM9E80s3DNDrya3B9XwA15uzu7W2
XhwnIgPfTVXZFMfQLznH6tAb+fN2XH8Qhrh3Xj+xeVjuIUJHYEDtpXZpCXjwZr61qS1QtXZBSPYJ
LMnUjjA8HHPj45ncVITVL9pcpM9WOZWgefW0m1fMfBro4Dj4dbaozW+yoWp29uwg/kmDBKT4cxuK
PkpIenF9Yj0qQV45v9/VNrZA2zlF3Adxod85TekSToLw8cOi99pQMQZ+2rj3CZHkOVNpsWvW4U05
bejOGJ21RGv1W3/kTuEJKjxavqYy+/LAOqf/BuAK54Gz2UvwbLFUJn9K7c6TQVDH0WMcvWVt6yj5
QL7OPCRhbfKvwVIEv3qOkyBZyAvpbu2+kGu7LCx4MD9PVXizWq/dslL3pA1FCtRnVjUc1g9wMTTJ
MWw/9YH3gfIP7ur4+RMPvYnQzS3bISYVVzxa7OAfHb23wW3WFPOvfldYGH4kMM9r1PIlZfdWGhkJ
CX5N6tkoy47kYQUPVMlmz+LK9tHhlF302So2aXM4IYFIWsAw0VmSIIYDeFfGotwABnTYLdS9bSJY
18RPMqePyBzXMVG6rQRoEakUbl0SeQQuHKiqCZuiQM/HOZPdjO8f9IOTlS7qhgN6SW1ly1ZTKBY2
ZpXPGglJcKyXrnd4bVmWl42uPz2ClLaaa8NA85ux/x93Z7Ybt5J16Vdp1D1PcwoG2ej6L5I5ap5s
DTeEbUkMzmNwevr+6FM/qqRTbaMuu4EC6tiwlMlMMmLH3mt9S9u0gXWT/Ig8vusQd43uLyoLmex5
Uzi5dw3yyBveOxENwy5Dxj+cynRxb400ccWBiqpj1UfhNunNjPaj2FHaBM+WcsvjpBKTdLKCs+82
74De3CSd8hlBDHZp7shD51+nhoG7zRVpH18k5Fmld7k3KnPvsXoNp9HPY/UgMWOudsjaiXdJlprF
dbKgJ7ksoMXme9wh8fhkDXHNcbwjyqpEAw36R+YqGg4M8ar4LgePjT2gGRxLM/TxunnveUWUIjGc
SI0ZOYVju0SKaVH1N6hUEPIb4w181paWVp5Wt3HfIWOX8O7G0BmZXV3EI/3SR1e51S3qR7zui0Ia
QHmZFE/mTMpq95vW3V97SFT66FgsX3pOAEXjYweljAlPsjlTHZCqVVdAIF5qDHzjhpmxua2T6Xdw
3rVx9vFY7DMngCPiA+yAuPXJRB9w+M7HedbkkmTD185JkpCdIL0bVa/3TCsiHQbl+ARnRl9S7/7O
N/7vXp4GAHAxWkd0Kj9drvY9OswtUwkzGZEv6coAcdG5bvtlTQH6Glhd/J73FcqpKukuDMd4/3V7
5PPrrxMb+iOIuUGo0J9duyf/wqeifUoGJWapA+2ayt/g4KILQz12Qv7U76B4NLvFr4ZVjYemntry
d8m0n9sSaxeE+QzFjkVXmnToj2+gppowgbzP4MJQkyO5js/I3jEfAy79wvf08CzYi3/Tef8LOmF9
VVpB4MI8xpWU+R9fNcaaRzqlAjVvZF+Z2CRnhOf1oY1WNdmaKSaHOPX989QCrpEj+74DLVH8pv/z
l48eCp74iSkAYWyTl/bxPfjECNUoAtyDogytzoQH1O3cHPUwhgAQm+W8gRxV3qnGbV+LIDavQar0
3f7X3//PxvG/3v8UVUBNQBcwh/Vokn36JOCylJVlIRNPZzG7nKNIyqG/WI8E6olmHO6QrdgybGmn
iNUj17/bVOLJPgfW1F/2KaF0l2SS2cZNVgZV9z72dY4JOPFkfB67MluOlADzsBmCHgLMUC/5Lopq
wo1iU6FHcpXHgmu0s95lDbKY0Oit3DxfJh9B7dSoatwTb+pFxxSYVfEF+4VbPa1RWfaVn2qMF8QZ
6/hID7gGfOGBpzrmUo9kNZHqqfe6IsgYCzmOw81kuKU5YhgW1SOD99naaW0Xr1hHzZ7UPeSDxJBZ
1gPtd4vjDtSU/Dwrpkj8pkv+l8GktBgsA5ARDmwcIZ1PH7mJiHaW2YizDKzzdkIZs48qn9zgxiad
ESHIhcir6UxXRbWpqK6vocmLQ1avs3M9J2Fl1tXx17eB9Zf7gEEYAzgf8iVJMjQHPi0E/VKXsQGH
bh90PpynEaeZcdaXqUX8G3FlNobXAWckOsomjJ1gKXdaUhldtfTLeEZKWKFfJxIq2hOyttk8oN6x
mo070PR4xVvdffWxzcfHOaJhtBtLo3mWxDyg9pwm8URck09E2CybR6Nr8/RsSlEA54Bym31cmEt0
JJwoNze6sSHBTnaJOANOBoqXIpqpDWPafrs8iWp0gzob5Dl2DdLx6H4I93Z00qne5y502Xu/9+Lm
RNnZm4xvKuXuMbqPxJYbqX+RwT8kp5Zn5NFuljZH6NtMLc1yHZXPtSWJx5h7V3PSBeDR7quU9skm
wArHEXmg9RRafS/QXFh2n97MFKryjOMPA2/A00u6I4y41dee3RIxWJZNe+emtcmGijxnPnmAgLyv
5AqnL7GROoin0Gd4X2K+KJLkKudbZwhdn3cT7ZedUvDakMCSZbYvF8YrKKQ7dLnKrpZlnyMvS67G
vh05IHeL/+AO7izCrI6Xu44HqwwrICLeNqU2UPsiMuiqSUHIFOc5HeAhTvEpIGZgGMacMBiuxJAG
1RZMAx1z+JDtjm9hibZ4DOds3wlff6vz2CWnA+TK2WSRSL/VKu32pNKlXkgVxyUorTwUTCO8TgQC
xFoFUWEZuw6sfHI9pCBuziqz4DYnhpNoNBnX1fgD3inqfWK/FtjM0FZ70DwMwgznIm5J14ZH1Bm8
VuzlB/Sr/nxTZ51JCqAhuyeOZBTCSF9QwnWZrabruAsa787SVX6GmMlCOe57ucK2k+gDoqfK2kdW
FqtDaUyWOMcJyEUnQOKSK4AG0RNWdxjoQea7LUgGaFRFa0VvrurxQ+XziGBshNp4Rmyw7M5mo0XK
ZHjl+LXIOi03dIJN/Ztd7HOpBOCQules4TdreIrzacgJ8bw2VbLE0LWA48VT0N4uLSkvlDPLqeRG
+w/nuOvrUSesUC++D0t+2rAoRrUebF7PKQznHn7xjxmfC6lysfquRDt+//Wa9JchLq8HKtsPIB2h
W4DB+nGDlEZQ50BicMNJgXFGttO1ioN9iw/yOS0gywC1GvJzHQzVJkhG19r0gT0dmLX7z7YXf8uk
WXJA9ojsWySIWdjRqR+W0ZhE2wClXEg9VF1k9VBeKGzR+E0T9/HX1/B57L5eAldg2z6jF8s3P62q
nM8ipTOoe/EE9gW3gbWX+KK25DvTc41tgGgmbcALjS3h8OuXtte557/u7OhxCGYg9YjJfwCL7dM0
tqo0ukgdefsywXKDfDEDkNuNJQ6yyBQ6uCrtAT8RcmOkrp1HBvTRGNPlaeobobd2DwU8pGiE7NRx
xsao52j7yCETbwP4reWHl3vca95CYwKnJ4eYEH9PoPa+0IiZ48YyLutEBmBz6D8Nm19f3V/ufYYA
fLaoRliCCP36tIca5RDFZTXUuJPndOvR73mPifHdWhZGU5ToRrr99Qs66zju48cJaRCIPSo0KkZq
5o93YwxrEPxQ3BzG2aTrHcXEzfi6gFKH85KNwG3H5FzSjigOdtx69ialsHK2OIAcvTP7JJtDtzIx
mEDnCJjreG3xtexyt0eBkGAa4DyGD1kqklexPc8gKwo9fYntJolPSIlo1ieVCnNOxeYRN1/BmdVN
+1OGhuNHzelwN67TY1bf7uvPK/+Posiu67fyvm/f3vrLb/XnrLEf0//6UdVESsWq/6//pxLJVvHP
//yv/80FxG/VXxPJ6m9J+SGObP33f8aRkR7G4+UHvs+xjajXVbM0vnX93/8GsuGPFTjmw1F2XPbn
VbDwjzwy1/lDEhtimTLguBP8PG12ICHV3/9myz88k0p2jYBAFkbv/G///cZu/rwNu09//pAE9vFw
wVMPKNyhDDZRYchVU/Xxbh193caqoWMm8gHzxFrbLUeJl88JdV14hyVmqyRBfGYOyHxs0tvJG0Dw
c5tH7a7XUd5u6OfzN3YkAlyVeREz5izAVOwSoaQbVnMbkaxryqLeAgdW/t2/fNb/uKQPl8C1f3jk
uAg2GnSkiLRAELN4frqIejY78m6Hd41lbFhpwUMddsHYm9upZ0LNRHAhd91ju9tZhrNc4HkBWjDa
7lu0+lifoxKKwoEHzdEhBfacPcaywavVMdBCboFPK7QGx9HfNDuQZuBjeVnYojj3QlGz3YRDLjS9
2QRXzn2NmXaTkipe3RiY+ZzDxKRt2OnJxUe7wMuKNvhAzYFTSIPKfvUh4JjLDYaTVFqIg4qFNnlC
4/fGsFXgh8o2ZmtrNmlL1otJI3GzpBGwxCaqjS/KmxmjxEWC57r3RfnuYBl1ejwiaXOVWEnz7FMf
Wuf9NJOOrtqpC72xRFIs+5wYmSFKa7hbmjSaXdIBaNzWlUF4Fb/kAhL1au3G8nA3mlQ2G2eq52fD
XqVuE3u8cb80cZXtUzEEHvZczEy7PEuTBygNNSmOWFYOqoxnsu38ls+xNbKS8QOKiumFn6Zgo6E4
jA8qgFtyS2u01gB9hYkISFXmXVo0lrgkTLmY93glxwwKU4DSpOmi5rk3AdyHiG9LVNTz0L6SrxjJ
e1WWzoo3EvVy9DVNTPw20/hMwHGO1RfFQYy8JVbLjXYwku39hnyCjWgsRtVLwuE2dHuLCJ5x6DX5
wFJexabTOHdAPoZkG4E2Q3+R2vUzAiIVnLIxsm9HUkqrEC1Nf1YTABDv3GFAqjfTL3FDgo2n5qpX
DiVmNHaYgH2sH4hdiQ5vTnhqq4qKr1jOJMv3mlub+0+4gdhnh8HFfOsIrR5hFURyA+uKIYCI2JdP
RtyBURhSPGPPY1Kk71WtiDetSje2XivRTjeyJ/s1hGhnTGBMSveb1VA/ndHsGKN9RH6xv7oKiPTr
AIY3DNZsR+3MCij7F2Laxu92lWobgh5cphDeJTKJJItqsEpRpO3rpbX4ZfGEu5Ds8Kpjh2tngBm7
BrRIoTcNF8anS3hRdF5N2NHCBjwnhGMMqDdl0JA83chxMO7Z1Xz35BsWD1tv+cuwqUixjfZEtOVq
a7XTxDzHzGZ83z8fxb5vB+yWaTrwK8CYdtPLVEXCPSqDkxMEKOVMRIZjTFTFq5sxPccqF+gJNJbB
tgjYsxYqCL5OqvImd5t4xHZzYJnqZ6KEexuTeDHAv/15u5KAGIknbWm+9MLIWBr+vOnaURXB3q8H
E2cX8jqKwmx0eDo8qK1MF/1v0o0HsDcJs+htS4v+CTNk5Z1Kd0ztTTzjAqvx8N7ymYAiSdTsPpPd
lHGYl/010y+ANRA93O8TiCL8txHYjSw3j6SkpOcqZtUdOlucsODxKEPaynEW2sMxLsr3WGPnpDXm
MU+BmnVFg3Zt5GaEPTN9a5EQD1EPSWwxxbgr08h8nAbIaqgI7F3K4fN5qn15VVEOfwkGP1u3g7h6
GaECndOjB9hKn4lBi860HeoyYnhSVflXM6qDE23i6lLoeR5XBEN649Df0eEM4f0YA5KUm2mW6svq
8PDV1Fp8UwyImZEPfX/rA53T24DfsJIgZGrz+XQSb22pEwsqEWc3u8qDeNtFNgyVLIgTHM2iabYc
tuc7vBOG2trzIG48JjgXll/zHTiGftAkAYYdrpyzWXLsxmuGpqNmKLuNRZvczbXKgCMSDnG9lLqh
h11lOww2M8tx/yWTfXo12/O7mY7to2+tEJRFRAajW9ZZ4zQUVfQ4Zem9xg936hswzlw9YyVf6+cJ
vc4mGZLolMEiDhk9IDtcncJDXzsdxti0PFtcHmgcNtg5jcnHO10HNRoQKuk0TK2hwTiSKZQVIlfv
GjvoPSt2EW/qKMA8kNZdczABmvMXANiuxwCy2m5sGrzAcVcwkHW9hWkre4Idps0K4wtcjjI+kfE/
sPMn2PhkwoQkQNz+DTOPc8Tbab/ogm7HxjVk8x0ZAl6hKDLn+2ZsPDrPKEIQMdiU6nLuez8M3NTe
VbHnXS15np1M8ukPrCT6ohgzidbHjc9oJTXHvJTLC+qVPoy1rYt9g/WSyt9Mq+9sjSmezaansVil
/bGoGCXFi2L00EOFxgtI+SKPOeKNCk0g39hmwpj1ahDC9eap4T0yF7QeeRVve6qpLzM187NvZvLF
8CEKbN2u/t6XI3hj4CxRiJUU9XQsB2ubcF/wUii3zjHypsG5mQ/NnevO0ZYTxQQdJBjrt9nsu3fU
aM0NK3xDFBHP3pVwvP6HZfXyHp6y3rajZaCPjhBuwuxa6m0L6Q8DmO3f1vYsvxXt3NwyvE3uWDAL
NCXx8ghxQZz3vrJYbero0s+z5UeHP/yRmXO2t7uuv8UGDOJg7gPcnHO1Lbw6Hp77KMFlUsug7a4K
Wy0PS1E7aYiFbS3HOiK0jpkjRPBcUVTG+OSNFFlHZkH3wz+Pb8ZMh/lSVZH3nGULD7u9wCtbHFGO
O4PWL9yxWOfvfj/iCkrHmn5cS/9nw3LAwS0hGJb9JFqlnklvI9wo8PXZvctmnI7cRBtC0KGjjUmK
s4jdIHskinwgISdbhnNXlAMJMkx3D13fEeLeyEHQZWoQUt/Old/Bji/EG4a26mxRLO4QQp0JrBEm
r+XAUApMyGIzH2QU7WiMIBPfgf9lwI/fIQ3U2Ho5Oa9OiTgV/pPd8KbDyRQIewoxwSmKYGNDtOgG
YskpgrJt5fJwcRZE+bmtotJ4syGqmfsRAyNT5hzzbiiggG6HgDiIcYriBRgTCla2u5q12zIk/k6G
hgWxYV2gL9CkaJpsEbLbbdfYnnEHRcTqALQEMt757Juo3Dwrt16qxLVeAMnN040OZhycs+vWB5FQ
CrEH0ATalOPQqF27DLW+wfE2JRdgK62M559211nMwRzkC8t5dhHAMXhKZre+ZUf2hzM3Gathg3sB
ayviA3auua3rVz33IqeNwKjxkE0uiCM54brZ4mFzjk46FvGBwQEKSRUAR4JGAz59HIVHCAdnRyQa
UeqhNmncHDlGMAw3YpSYAjNl1QftZMF5UevA39kUeN1WQ+U4zuu5g8Uk8c7niIRD8LxTenSiOL2z
CWBVW7d2xTvF0ZVXpHSBm85u5JmFZAcOhgd8YZVjwO5mwTeKvRFNMPSAhZwXHbalg6kjnYFVwvB1
XtF/b3cG0lzC2cDDooShzniWdYzKHQBdc0WDyCThaKpu3UgV6dbUZkCoUW1SdEyDM/XbyKAU25SG
O0Pjy2Ye9pyj247zDMX6QhnwrWWUcZ8z76UE79rssrW094ZetNvPhsL0K6i2dlPqGVdZXtQv9I5A
1qYK1g2ECO2hFHHrsdgk/bA2KOcSPHDHgdkmkzfBF686wU1aljRkNiOQM8SghKlkMHSXBtGVZN65
0YswLswy9ZvtooVhnXHw6b2wdnTyFbIBrZg4KP0nIm9jmpLu3G5GlfhfGwdvMW+atSfsgRCd0kE5
ZzYW5joMCsnj28Jb4nzhVPZX8GblRQCfZUB0iW08lDqVF96wnu9gv7hfnD6rnlej3CHrg/QFxxnF
PBjS6RVweHPrN1WGW6lRkXvSYLlOpe10YElzsAqh0Np8ibqYjLbx5yFAITqyL+Ys+5rGjg+IG2oA
zsBlrPxjjxYNJj5dbIOjSoSscbSid0fQQTETczqx//snAqQQRBNjmoaNket6WyhnQRkfQPtdq78O
+QQkykdltQud81m7O8vTy70ckKbsVFA457nIsPQ460irmSb/ZvS5w3AjulZorouFsFrHDisCdI8t
TZt7ym8Cd3j8N/48Jsc6Wg+EihCLDR98dkmXsjp1CttfLaU6qVq9Cq8nHXtJiGuZnNHCnRwDnm3N
gi+5N7yjSqJsD9xW3UIGS99at3Df9SCgjgVJ+xJMKrhHAkYCKPvr1gayaISiXFChmtBqbzwe37do
RA6Ou9F0nnodlzUwlkWBcWZg3ByadpbPVlsRuel1JgyG9fyFYt3jz5XfzNcDzI/QRqe49zNJtgSU
opYopAEIiVM6w3Gw3fKMHvh0YLNEjcuZ0s+l7MPIidFLe9DqgDJ1hzRoHxMp4y+WYXvndku3NTEd
+7gU05HqjYANo7GfRD3Wy6ZoRnUOGmhxdhQn7YHgsvLGNpy23XC3Z/Fhcid9mvAy7NVsDV+m3JIH
GVPAN6azB8UxXHe9TfZo1DnBxZLL12rCeAMCQjGqW6ConvslmO9+WHhGoKJmaMIS2z8jacQ+sfu8
KVTKr57RDMdZkd+NNG8qt0FleBcm4B1nGzB2wPSDDIlINOT3d6yS+WVBP2831gk508AVDZe9Htg2
tvkAvjmzjKeKqJmQFHf83rVFaYuVLSw4+IVNOrQ3RZKUO+WMw+W45G+i56eGuTdwdzj5uZsa9nGI
vDBhQ3N3dEeLNz8l3DqRXXMdYOtYqPAQVe6hdA/ioLKyv3LxjtyWCK8PsraMs9YAFrXrgojKUksl
N5xCMPa0fQOgIA8WZ58bBfV11DHXSH3iqM0+Gm7trvy2xPV0RnnRH7PZay9yLU3kNr57bRcdcbSF
Gprd5Lew6AUbPZrTaT4oZjGUF/YKp4XhMu6dnG6/zf15iuoWQetUjsF3IBPVHa7vni/fiYZN3aq8
P7fGPDJoCzcw/oEJDe9gWTi4WFQ1rJMBbNG2TrLDaHjzdzm6+XVX17VmCC6Gm04aPETKXljujSVt
X81JtRTMBPFRzPbOIwI0BrSttspDJuX0PYLPYZFOv1IDjTlGvV0YHFC4jRdq8taFlThOib53/cI4
UYx3wMdNEsBA3FQjO6IpdrUDJXjXaZccsMh+dpvGOi/hAIRFafV7BuGph2HQeDEnU+IkkWVoYZs8
V5ERnybOH4ALjXpHjcLeipxj2PiZFZ2aWXE2sPpyPjJntL5MPTGyIesCOXZez3uePMt6rP0SLGI/
rWDsIchu4qlqXkRcejAtsq7CCBA9wEPur/PJk+1pbA0eHMLwdPrQlgMsYhlo0MjaS8ebxB0MxpRi
8NHvDcHXEq7BDu3JeJi7OFsQsY8us4DenLdIx/I76sFlb42OjYjSEu13sMntN1LEWzpmzfBjGmH4
QjhbdjN6x8Ow5ilTeRpAWYLRPZsgHuy6YjAYkY3Nd20Z2Q1C2iYkwIkkQqTF9qXN0b8CeINmcszz
8VRxSLothmEvZc7QW8Zz/h12Xz2HbL3BCT7+eeb488ZCn3G03IKFQi/qCL+A7Y9iXYdEdvhv7Wii
dBUMs8W2l5gfwsFDmXiYTG+5ZbqinxoQTcdKo2O5Afc27yvVv7AdF/epX047Pyvym2JWJ83VHpDX
8qBjE9Rv7uiN4mxJ+8U8QyvZASAoJuNlQQ3x5Bf9VZ3aBZRiywsnVN1PSVyad22bFqFYshWFZSbP
AWbboxFr+oXSwGrsgm+h9zAfqZlXkhKkCxoECchNAxjHxaCX7MRxsjw4beTBxWZAlMWOukz5lvpq
QMXd42CDM7+IVZgjwJp19nzSyjXuupSdiJoHgYB07iyp9RlNvzhkRtxi2yVGC9T4fIGwGXUfngic
HKhnJRknvgVXVQqdXJltYD1HmsoO0FWLaTIzqvOgGiZ6c3X5wkyCGi6f361iglJp58lXGwwbhVWU
bPtAMK4PVHuJw827smX+ZTGo/suhfJWVbz4IwJH9vis6/MTBiCB46r72LuyuC8Mv+6+r5f2sKf3+
2S9NlM4CLbd9k1JHTC+A50k5GKQ2820f6VRvOQ95tLtIf7RWwInLNdLqK5ubZClopsqcnWeroGE8
ANekAiRTa0RjsHaCIlizzUE5A43LxgH6iCugMo0NpnXzy9y4yGEHVYNHVNiYjNLkH3Cw925mdywe
2HHJWPfKhFqqGqtYAD6NaQ9g1gEmYtWQ8c57fEZqC147lRvlZ2OyE5NF1j2VSYAOv29ZZtBGcOji
O4U/UKgi+91Y7N91zBkICwpKkwmtx7ziX+VcTQVqHanRm+/J+cwvtCmO8wIkJZyruGf+pKOKhn47
X8nMqJ9+3bD/y8jBWSedjJ7w+jJiZYDx4bV9b+ggjC7ffBholwlupgMjshT+Za+3iUX4UOXk+s6I
QI6gYzHM/a9f/lOgOdMCYHAO7wBgBxsX7ICPr6+kIKzUo5O8mKD2dqBSJQ3EIEnmH1HhiuGhxhhv
svIHfAWTwUgtTVO3QwFCd3M3tpr+DDV/k0I2S6bsRLYECiBdobMALGsXxtbNuma6qRYGkxsLto/x
O2XQx5Etl0Dd4UqGqky7+T/308DDUOjWZsvNsUBFmXdQraIPbpSlbYakQEC46zMLHx41FDMdBRGW
wj231lENJOCv0JGL4rC0xjRsrZ9TG6MxvPzmN5/zv3mTvoVhmKqHe4z3+fFzdkDDCBmR6unVbYrT
1TG86rwYMOpJNu7bXo3JW5D1zGoQyPAh/5wiBVXAQc5uYtvbqTROaPfIVuFhmgUug9+8w/Wb/ueo
FskATthVMgA+D1d94K9X8C+iRhrbql5F9BtgG8Fw9+dD19ldOh3I2ay9K9YNAboloV8PD6+dvVM8
dUt+FQD8nlYqf29xOp4yyoec6KaI/3a4U6JmsubzImkc0u76sff833Aafkq/Pr5zbNNwWxxYX6bL
WPfjO69TAblSNTgU8dy4RwcNmv+SA2YddsbMg/0NPbOVb0dyX7LL2LahALFcqvQqnr1KnSM2i8Ux
z8FZh62tknzPCKyLt6Po3GUDKpRFM12nQXQClAjHHrecEBF23aDFWEcXLMWy1VA3T9ui4KhBLd34
B8NHisYvLIx3TkzpnWM69FqThplJCPrV+Aav0h9vR1hHD8Hk4Kly+r6ufvN02B9n/uvX6oKw8F0U
qwH/9Tm8fGEwUUiGOhtgzpO6IgSFo43ukyUiCHuqYPKLynUuu7bnQNWibJzPlwCM/JkgHmY+dzm0
XdP975ID+dEmjUxLuPWRRRRfo+nNvrsvPFMYRDO4drdtoE+BKChiftQmpiWhQgJlPW79Vqf+txqK
1nKi65I+0eA354df38MfF1PUBR6SHt9z15vBZFn6dAur0ZpnN4ug1/vkrlJBo9BOpvxE7k595iVA
xGKzAhzfu72NuD4ofqfD/iQf4R3wIWO+wnYZoMIhjvvjrbioScDpIUNxUUlX7b3YcikiwSowMPk5
0uFjlu4piFz1lJDXg8tDtevKasX2D6FEXYZ5LRJ3a9OcjUKw8GvLwxn1S5myCXL6jKKTMYxRsxNB
4B6EznJSOTnsJpANFgMgfWFHxk64NCoPv/507c8fLxN2B821ZQkPTrLnfNLlCJwcJjCqV04mzSWd
ljIPSb7i3dMhCC45RWJdSpBcnUUyU99qs6SdKCUIuJ3p+5GzGwMCZDaV6QXXM53R7QA08t6epn5m
pmSJ+wBz2LmnS9YUbJvYwpjelO3WNIk3SCZfhrSEaZv7MxGh27oswarOLEm7IqjRBUYchsJfX/En
SgJaIM6iJsvKqjUm5tn/tLLkRgVdvMpfe2edqzlMPThDVN3aO0OVUIY+radhzz1WXZLWh19aVPRd
qck51vSNo6bfidc+lirrG4IKInBuMN5HhCw/lQuF6yYUEfO6kLKdnypdw9hMgxLwmraihqgEb/4y
NAOiFtHnUbIbxeyDNAhKJPqg2VdvEoPqFMmLCN5LUGX9DtSedyWdDJSMrrPivU0Eo0pRN8WlHsom
vzdHf+J8tQ44WWjqZ7vuxIPQ9Os3s2nSvfv5t8ZAeuPeNgdgTHMMPXobG36W70FBc4tUfRPji+04
vokOH+FG1AXF4lxYsAVHxtiENyz4CA4FYGPu6IEAR0Tki1b8ytGdw4JVpH8Kyopflv+cQJLXApCi
lLpB2uNae5+xPwdJAcRqRzr6elDIomragVJsqm0pCzJrSwz9jNoNO7uY89r60gUzHWFRcfbBxd9K
8uSK4DI3aw8EsW3lwc4BHz8wFcyJT6v5dEmFIP2q+fPZ+o/kQg9Vwf/+v9EJMfW2uH3/70qhq6rt
1f+4/Pbj7bUqEwAmbyWha/Pp9e9/+8fP/qkasp0/TFg/BIIjyglslI3/rRqyzT+QCwFoglXDY4Gw
6J+iIfsPR1LYSoE9gpLLYS/4h2jINf9gzueu2phVK0Mp9kkj9CvNkAzW8vKf1YdcmS3IhWwMMZwe
PNaKj0s+bqrGVj2+WkNyQjlCKbQusA6/JfWViuenlIcNXe+Mo9V/4WZ/4ox58rzR+7YYxnwoVfsK
qRVQoq9vKMugandEvB4dQAezaCNi4J7pKZIdl1lAKKxbxjsoIZobKE1Ptajd62rs1bsoKX/aFpU2
ZslE1Lguu6sqf2dkRJRLTkQQc+vkvu9ldb2oM5P80Dkr7jMF5QtXntikSxEaKx0ALOVd1bQ7rKnb
zC8OlZdexwwEwKn2+IkqHMG+sVyqOQkuMaeBxkeuzvkAZEFffqFP+rUplss+yy6tUcWHhaTKpDT2
KatlkcgZ2kLp7GbZZVuKD+9acEi4pJ1xoB1+KhgxFX100m3+pY+d4ID6gzGb+wPJCxOFllF5XMTp
dVc1bwEhApuiw3EZkXlHfOsFU+cLwJOvYCBeG9841gIjIpawR4kVuvCBQ0Cpc/Y6pps9luAaLAzF
oFY2c9Ea+3waH9uGqX68PDRZ/eYoY7gw8vIhq+TzAtlfFFO8h+/7WhKDk1qO2k6zcVsmqDpKBl84
JedNWZPOGBV5cBUnjsvxu0xZU5Mts9OoNbdd/Q7oZp/0sntDyG2iWoJ8sHTN5cIPW2ScPbCSebAe
O0xwWtibvm22Aun+q6SVvvHGVN4pO39Q7V1u8xfop/D9J810/3N/zAOO8LbzrYeKh3QfwiLISdgD
HJutftkHaHZCBy/9RvhzvSHe6qpr7R5J5OKyGffDISlIDqB/X/NWgbXbmERoIq6Hj2znVL0MEQk1
64ydWAcztw7TaHAasVx7A1Gq2dkmPS6jJF7CbLSzmUb1Mifc0XA+iP8Y5Y0w4t0UD/654Rs+O+Sa
NO8xgbAXe2M7tKnhF7vboqJwq+riOwrt02gt3TGr22OU+FdyXq61b7j0V4fDTEgh2x6YS45GG2+S
QBJXSH6hKsRUcAbs6nslSX90OVYRYFXS3SvoFQErYeBr+92zJMg5oREY0xllkqEPEXGZlbxNu+4R
YjSMecvdOJ1mYOccuM2RBoFVdWX64LnOzPORN99TXDsbWS0eMgoD8QpwDf64UnONeyt1BqgHhp7s
zXq429Y234BhFDeiusaD+Fwx+ImCGuvoPl0eNa0wCL47VP4nKwX02xlSXQm13KJ4nY+Rb0XXaXv8
WXkEegE3nOzMoC02mP7eDFy8TISMeSfZUem+v8SSOF2eXEsYjNmSZ0GMYmjE0BP5UtrQM1FckHa/
RevTwJSY6LTJuT4KIccbpxASRkgNCLJr8oMzWPd56e3IpNxMSh3LCTGE2cp3d3EY8FTxVZYu38Qc
yStViyCMMCFm0LIBdZOFHP8f6s6sq25kzba/SDXUhqTX3QMGDBiDedEAZ6Im1IWkkEL69TXFzjo3
TdZwjnq8LyePYbPVhyK+b625up0/pQdTxJcJBl86dye7sGsmHpVzrxd0FKaga1I3vvzSoyPbdAGP
WGwIhEq9CxpNPo5e/VOVqNF9Sx7aLjiKGP4Yb2hwURVxYLXbYnygwRPpfqBV+efY5Zc6y75m7AbV
e5I1XPMak6S6z6tym7qjfYtPADOEdUVMxXbI4VajZgyQz0ybtB64Z50jzv4XhxzlTeQuhv5oNJxU
ix7cBby0KYCj4wudnqJiIboW+w+RrvVmXsJLk6hnz2RHe7HAShTz/ShnLiuBVAJvEKnKaX5VN+4x
EijXaOgE21ISWVMOm56iOZZqFCK2xEnkhS8zod/GxpvSVTVsH5qge16iPxzSRILBfElhVcIeMT/x
um0kaUaYXzYEzVxbGTRf4q5woTUwXob+a65h65Jwhp1dj9/IqcCvtGxb8ZKuyYlZq4LrEDbtYj2b
DFlWZpaTsqif2v1rxHp2UOO3teUezebJauJxbyvzY9bjdZGrXYRTAP4vfViCsK7TcNI3gMKsSysa
dgv6B7rKxGwPYLX35G3XP5uRWkEyjSmP6/SKHQMxTkwJuoeEEJKnx1l/R2U6XCUKzEsTuj+x8gP7
Tr9P6Vxce7Y0L7mSwM4L8UQwO8sKk3wV4zcrIOFPY3qm5Trnl0kLMoScg+FrNGUPfgV5waYdtZvj
tL4wxBQUZdZvGiuN97XPq1AIdUuPhG97KwNKcEVa/SBIjVVs+KOu6fH6OdrWaNkPgz3CeAEUb9k5
2tL2q2P1VygW3knTmbc2RAvi1v3LnFDjDXIkhBDF6APPGH8CNwk2eUu+k2Vnj2k4wC8X4ifk6O4Q
Yyd8sG2j7oijIr3OmZkaoOtIL+SgfGjhqFyJrkVUXGMEwgoZgHQIc5QR3Gmxn7XfHXAf130i9dcA
ngZKzkrdiER29yYrrBu0scFFM/b2XTpF2TvMj/LLIOb6qyqTOrvKEFMe43gInzPH0COnM+yTHtov
hyqD9drCyrqI4TVv1bJ4b3GfJF9KXiNMKaS17WfD3UoyoIOJihNW66cUQstrpyz/kkyIhP6d0Jd9
Zuw9aSjyPhpB+9AJGMyWtWJ16l16K8RfuLcRDdnLcox2hVuD3SlJv9Z0Ow6E9HUQuTMsk1BC4i1U
GiI6o0S+4pc0O+WibvOrqr9dmTZXize/WmRU/CFjlGEGDe03GuB6x0DBsItJrRDztFN1Md2RyoXB
zq6Sn9pMCeYnqp40ogbg44MCBxTQDry2p6y98mTX7/1AkfRCsPllylPNuN51Azz5XF3bvTDbGoFt
oF8DsiUSCF8szasBpleT3aJS0remiGhlQcpRRGN1XXc3mdi6xC9CtoR2g6OzZHTUC+FPNzFmmHUZ
029jEIqXVooPfgPnHQ5VkWD+R7zd7HWZi+fBpDh9pHqlgzruSLia3ia4Bhvmjs1xSGluMQ+DjgQL
qhb3oiD+0KUgeZ9rpnQDPKYfUrl4JxkVe9R61nJMcU9fQckQ27q5YUl/lUTETSU7wTss7l9H8AxH
PVQ/SxQ71izAzIurkKTouHbLCzBHw2NemhtcXrsgml6KqryyZnRCgnaW203FrdbER4RD6jMlaxmU
go8TO2ySyj4mbunuKP5/abKQNKjMRU88kVrVyS+U23aARZq7ELPOVUvIPZE/99ojVXEkrinquW9Z
IB6WTE/HqSj/EMZBoWnoscwJZnU8l8C+PJbQS1Yhzs9OHh7LQ9PEV/DB64Nq3ebWipvrpopOFJse
iULQ8baM1QOq7r0cxR3cncnlIVwSC2Ik7kVY+PaNTyVvQy3iQMLZV6VIa+uuSWtmHgqzGaTI6rEr
GygZVvMYWPY2bRzSjulI5URQ2+GhLdv8SOjoPQAWfzMJsMrpZF+iZv++LEOzC9vBQrgnqsvQaNqR
2HTvTErzXbjJEV0ras3suyc69QVghAe43Skhk9bzM4uKZ17ShFnAzdBDcHKjdyhY8S30BBqxTc+t
z2dfrZoSPe1p2myALDoz7zqkfXiSlksdfzMy/QIwmWoUAYyx6afTYMEBzIN9pqGUceRoamDcyf7J
UBImWDHalH28Y1331V2zC22WNFWjbmFYX4ZDuGrNE4rekx8zByqu1bC+XIbvTqasL14kr2so9Hs9
JagV0+ugf/R6YjXifLy2CQKb/eXSW3RNsDaWNreUD3FgZdt4uJwVqwxwNrvaiVc6He9He0Aw8Wep
cfpMxrzITuUY3pYrB7oQszEKEBG3kR7ww+LrlweEz2Dgg/rSH5l78+6yUrGhpD3siZqB49YBEUn5
CouytwFlvq1rcbPKB2AC3WIexVBQs5vxcEgDP3+SeeF9QfZImMDHevn/VDX4/9xkxJK/Zt3/y+Lf
xlb/u8LBXndN++f/8ifneoEQLP1Dn0W549oOQsj/1Ass1/8vtAF2vPa7HMFEmRLmXy6j0MGAFETc
jQ6twLUV95+Cgef/V+yGVBf4A3yBPp7L/0PFgG/9pWIQgI1AbkqNGucSNWo/+FSmLtOkQcLtEPXr
AJhzbgw+/LS9LbXqyNpzVlEYaQIZsQaMIVRiaWgDalxQK9SeM0Kd1jy4sXcRYugd723Sr8GF9qt8
6d6eo2qhU4wl8TuOz7J4582WL9+Bo3eISP76e/zx4Xjv9OAZb2ZszdAzZJ4P8jXPRwepXyU6fp8j
1uNbShRSVz25H/yiG22+mHcW5f3ZWpR8DRmpp+Zq6D2HwOCybiKzNzUPxU2CxIFNnv9BY7lI5zW3
ft2NAkzwDEEnn2kr6NZD0cck7eMwgCDJ4v3cM8Jt0/LpSVpsqHL0Mp88lIPjO0wxqoAZEctzc8HK
lqps6sKDpgNUkD6vNoM7V0avWiu8BGj8hDveg6LkoPApEtuwXbTgrHRjT0jukYNDaug0VilfEdQ2
xbvuEfreLIROsdM2l3K8T3RAD6w0CYaDLf70hmsEkrIt3gtgmGwTmRsf610SSN9dKq3M7+xAE3i9
91Nh+KOiCDLTAKpa+2GxDrCqWK3mfwORcgSLHsh6KpRHi2ADDZIvi5ORK1CgPpOvQdbXxbsfF5J7
ZE4rPlvXpEQ0u9YC3DxtljZZz+1EvCdfwEKzdVcrOsL2ZVOzEGUP8NKt0HLltlP0x+JR1Y72dlJw
ws93ifbDdL0XzgcJGGzQ8R66Y9G6F3VqW+Vtag/s/CykHX8jBKdsj2WVs3c0DWj1IbOv+f+ZU6z3
Mcp8zoQgH4yIUEkqI5eHIj07ANMK7xw1/ri2tqHkWR6ICBApfonMghbmbs/f56hq7CuwpimVgB20
/Ebc/PWBegIZtSYbxmURHaRl2dDN2vNdCh5j4rFy0qHhI+crWhi7lYYihKdpnXbEFRfv2ccNTnZJ
xkF7lcfuhiMVcHT9LYlC31UpVXpdlQnzhgNCq/XRO1+YLgWR7V0WHny6ZpcJgVviCiVvwXVooATz
H2BQ3Ag+ug+P3EumgYXzPfWVrf+otMVxtJJa0Tvk4PWMnw/t/N22nVicCG9cFMqQ8+mzAHq2LhwJ
v8v+QGHFjRxGKb9vQ8IPYRuxooR/tQmgb3FfLiSOM3Zw5Cl70tKDUu1haLMCXeLfBt7/zW+4jlX/
r/qJaoJmEKRgOMFr6RNT/a/VT4QiyVRkCAKzdsIhxJmiS3D2D5kloF29sdkZ88idPOKMghcUiUvP
nVp+Y/mSIcvpALzeaoXAwvnrRzFaMEoyv9/VT/3tjz2liuwFuCMZ4sWn1klTE+lYKcvZnveRhTwC
Bif3aEJtSCul0Q6mw/MRP+n1rP1+45+6sIzx6BQwr660EGflzf16mmqztMtSA/jDxYFbjEQYpiSb
fkQOvoEPmJrHOUjoTv9+q59fNGw1IjuBio2NPAJe0q9bxR2WJIHXEE/FndkxkTlfkUipmdNv+nnm
h7/f5Idg5ZcbgpYzUhK6ZpT8IPV/2qaUIoJrgh0Ln5UnHkB25co9klbAAxe75ABdCRaY0H/H0Q/r
J2/Mo2FmNYNUqvqSOwaBWdoOESOpk9Ow6fqCeyRM1bqrHcrH1N7S+Gmjf6Pff7Baft3xVT/iI5Cm
MRDTTfj1ZCE6l4i51vXLKK3gWTYVXTCdpexx1Ha9extqtAQd9tKCPlfUJLFnU/NLpXsRNVNbfwsE
8ZB4KsktDZ5/f1aZYXx6zABdgZ/hHvI9F/T1p5t3HDGECbzx22pRq4+vgsqISDLESEu+ckr6g3vr
F1Qd7jGO5SXLB/x31gPFV7qEhBvTvayAC5nHhXfdeI+vjDdeDAqjv7E0eMirtiWv+EaFy3qfxF7D
U9rVMin3sq+DaTjmtLb5TTjXPN+/P7h/DCEIn/CukBxk+7TP40/PBqYvsBLFWG+pE+E27lOnyO9s
xvfk3+5NpnC/DlYC6hU0AkQC9E7/cYkJWqkqWbq8UUaEV/dl6RTK2Uo3tyyNiily1VsaDZwl8uri
6XFuJ8EvIop88imWMsvvkH925uX3x/+PsUHECCfciGcU8co/kh7y3td2QYNx6w1O7Ty2sbKG9yxm
qnHR5rDrrsOFKvnt7zf6WfjlB+twhFbD9dDN2PHn4TBoFugrHQY+ZjpReUOksb2cpmZmJmKA/8iH
Fk0o+kgfw8XJQ33Uf01tkj2onMxos/dlSGN5X+SRP78veUSrX0lB62rHkml9DRK8k1sPhAXO5Y0M
8mh6bphvZv9yGL9KEhjfQtgqSOhcThyKi2h9bv4mWsLHwvYXmm/ZTCXgW4eXtYO+WFl4nonyHpXY
RiOelRvcplPwYwzhOmPJHVAp/Etr/pNWAC4aAirajHQdkX+wU59uYzssQeXmS0lFswQivMmRYIz3
kxF4w4W3FDyUcZ4wNBSAnDqAjV4mnvGPcz9ZboUoZG7JE9n9/jJ/vrfWnRLeesMjF/jnoEaxH5dn
qMqtiUg1WzYJKBpePE6SFRNc827mzu5cYqT/dTj9gIn8fTxF10hHlGSLwCGi5h/nQ8tQITyaii1h
2H4a3IJbUbZEzyhkYxGs3pAUt2lHshgVCJVqimNEL/hwLzusWkSn5xRVJZX/oGMSWoX9iMw0Jpe1
0NtKBsgMyYxz9fKVygWzia1oR8/55vjAxwHSInKy74CzTt633EIUj6jVmZv52MbZWulyl7itdhXL
xOgY2HMrTlPdVu5jGCTYC7a0/O34QoSuqd40rRdxOys3xbzRkieOuJBspDAfdpaCfY5fiTRxQqcd
OyuK5gJGsM+gkUph7C+JSuC/bmeE82qvbZMO0S5pLCtjVKE+EleXTbN4VneMhoLeJPBcb+quI1Fk
ySEUqk7WEFeR5N+6ZbCyP922AfizIxpR+/G+GJo1uZIP2GJHfKIar5ilSfXOy0CvXHfNbHwHaaZz
fwqZifgtBAC6XMuoU6SCmRQs5s/OBxmKk7PhwDGjdQVKriKsJb6RxtHDi+cDHXhuk6H2KIpNY6yR
jXlioq+IOzxxKYHLMfmjBhw74N7RlJeOLrlfWYmasueibcaWoO1jS0R7kx8Lb5W7wdmoaLgs6L4j
XCpupOlXDuu7lh62tsKn3mrpklc0ZoMrImHtxWwXi5P/Fk/YcX7oESpPcGStBZNni4LVJt1aNT2L
HnI7zAJSGAu8IEwhhRBTbCF4+F555GXZzvCCXYp3sE/dIUiKY9RjcCBpkhGh+5cXm/cJf0ML3kfq
6a/UOrQBK5Xj1+GJE4QEwChWwehiIbZZPutWCvFCXpNZZItjEWFbBdzbkvV6KPxI8DYvA5K0B5RT
bcR7eXENvlGCJltUwEUbn5apjDy5mQdbene2666MAXuwujA7OC1YP3jsXe0tJ3eqo+YRoWM5/azy
uBqgK0QtXIJgKEzdn9Lem+eLBMlcfxMzjzGPhFaKPtqBG5yqq7GofBtxKkai7GBpKzMhZTrmbiN9
Lo9VK6j40Gkv7dmgcBBVOdW4oRpMh/eBO4zm3pu5YN2hwLlT98cKpSTr7sYuKSpsgrhE9m78eVo7
r+vjSDPPDI7zlVGhCVt6SboFdDBn4BqutEhm/b4sTTFh2PCLZrw+Exz6OTXehRnydE6PbtmEc3Kp
+oyJjy7wQ91nM8rhC8woel2HqEL0xzqQFs6CqjZrcrrynSTGAO9g37sMyPzMePjheLe0innEk+/Y
iYnF2pBxu/bz+7ZnnG5TGmlfRii0Mb0I2LjMi2iXrnOI0QYgG+0a3WEP3CaEZZkXWuqc4XLxGnPV
a9ZllJ8ZprjqxYBz5n7AiU95Ic8QkGGWLrPgGVMKy/VjnnXMgNs5ghESfyAZLHyinJZ2KOYSnmwQ
D/Tx/TQxUXlqkR6Ly7+gDxjzSgb4xIF+fjALVkciLp0MMWFMUAhnO1T9SpIQ1cBa0qXwpd7w6Lq5
ffBSI3lX5YyNg8coQEfPx8ncTm35jXGxCx9zLM4ZXa3RbcPiVBIfwesOD18cPJMIqIr3xarXNyAD
Mn6EYo4M/9B9O5qXEE8+bD+KMGV+57Y1ZIwUkud4T0Yhy5++1evtljO/H7vb8/w0XRpeUlDseuuB
Ybj3go3JoRZCh198/wRdlkdHjFDz7yoxM6FN81HkeNsK4EtYAGNi3J4U2kUEhHALuHMXKwnFJdUH
bhHL75b+JllBm7c4ot0AeQNymZZ4gIHLNkoAOhdTlnnqDW0tuwC2eub8qVAwV5V9hM4mKLmrd3W2
OOrtvJij3p3nd+eZtepaZt9uzhhxMlVtlX9kdmOsh9ReWBKllHB45qtpZsY9upg2ql1i9/xGDr0j
jjiGaiBYJCiTpL0L2tzmiQmxaAfPAWpU6if1h9uX9dg6lx0+7tClYzD9JhDFRJdzzthAp2KRhbcl
I6P1Lr1MM7JMH49IVaajfIq8vmEYEXSvmCQ43sDQZJWori9S1iLjPVBjWX/Lsrwarkxo9xHkmaRX
M+gFf4WWIMNal9HnpRHGLXa/7lOOiHcU66d+UsxyOtBe4qh5kxUEK+FuRNkK5tt6kC1vsCOTyHUf
8H6HHCkrRI9d8Rafk0pHhhvF4nL7p5mqr3pLevgl756dd3BTmqLnDy3I2Aybte/xld7CT9+N8rm4
TZOx3XyNDblOR2I7nvKIUL6buSkBnui5pDyRTW7A7VfO7C1KZaJHtkSsdMX1me7SaYB4rJeSRb0h
sh4ZTmq/t1SzJ0ADukq1ElnunAJHvdqOrkOwx/kmwz5tte6RpGZXHN3J9psboPB0OrYQplzcuYL4
ilPIREdeNx9vB8mbSL94NsXgO9aYPBqJR+PnYTJLOf7IXeXJhzIIBjotdduN1j3ZXDWyDKwzrguM
VwcpDz4rClSLFt1THr1eUOP6QpGxce6VN1bO9xyTq0Jn0ZFEtEZAq+grS0+4UVRj58J5AEWi5NEj
JzYEoepTIds4hVMBrmwwB9+5CSfzxAxyndS6ac5JXjqEPCe6TR02/TSZp5tQu5l68pVUwaGZsZFc
5ARJog6vw6HRyxbYQs95RMZUQI6lDWy657QrUcts/6qLgFDN0eI4lGbGEFfGA2nk5OzssJZNKt1X
ftR67S7vZ9xNbT/xiHoWnJjHbs7ihGK0SMXz2bTkpn2nXyUuguprJhSKlI1PYp17C/uTWXib5OvK
nrWDlk94AthgAFJuHbUIpZXXHoZBitK0ZeVT25etjq6LsJAagg6EheSgdDIjobAsxbJ7g8B/fS4H
lAgY/mWjsxjHLiUvCSjekqigOp43mEOM2tkOKMx6GiqkPpzMFsoNbU58JOHF71cCn2tBTEMiCOEM
YT6yx39UEIKQGUQ0QHiKY3I8Xv+qIGceBdtzBf33m/vHwiMOmWxGGAlRK2PN+FRNoT7dgiHxCfIA
DCqOBiA654RWI7ey7SxriULkOU/h7zf7uci3xhbSomGra3eH+tOvEy6g4ARnaYuXE+JDlhl45tcr
G/QOl2k0AW9IP00T3tE5DjOqNb/f/Dqf+/uaB504VQLGJ+TZ1As+5oN/X44WNPJjD1X/uRtz7hlQ
SUqoff9+S5/PLwmYrOeYXXrUq/z482qTFBBGfybkG6tJHI6jQrrBc0/VZD1eVblj82MQbev+a8H3
g4L3t4MUq2iWShfVMnrEHrL4X89xM41EM5n2HbgwEwsEhfYSsN5XfcvELTOenq2D7up+WTZ+bC1Y
Mq1lmFW0DSIpsGGWkCWG/poQkaX54WEIi55Q5fVBtqVrOrrlVe9B4ht2BEoP8XwkU7L1xstwoh38
HZWai+5mVHhd1HZivDV3wo74X8m6jzmVNTBdojNvusIHawOPyx93CQCk63IJxjAh5ARwycQKMVCG
bBkSLP34kOakogGXo6y5pI+hWUK334wyV0GO5QK8TA5gww80akGTjQNVjjSpWNJck/iDBWFHgJ/h
4MsE4Dayc9Q3rPDipC8i8n1bBr9wK51lBaGgL5YJDpRG5jrY24LUuuE2Exknc1uFWTW/higxnYeI
3+OiPT+aHS2WLNtaCyWt8MWS1NOeFk2Ggr+HmcDIS7aVMFZ6ScW3SJDF+CYbiMXoQj2+FwN9DqLV
off6xCUR2wfYoclm0kpO9E578TC4+cQhzSlj223bkKbn7pfUoTi0m6EnxWgzoniNyVyoZCGDxxom
FmdvBaQ8W1uAIgG2DuP6RuaouOaMrZUTDKz5wM2YxHfaTsNGbVmOqjkgsAk2b4cHJ8r5oFDk4BSH
Ng3KQZ4K3S0+aXIy4B0PCaYTMAGLwqutvWvSuv8Wu96UOoiGVCcduvwUyKJNXiUyLQ5kt/t1sTM5
6q8Cya1b4qbJe9tmMZv62keiNuOtlO6K95DDV/Jis+ybqb24ebZq5SccC3ZoZCYFJB6iODLRkcu5
wfY/1NmBt8eIUpBXRIDpi8AQHDCHucWhrPZRQugJzSutQ0oA1PhnRn7k3bkU23jmBYbzgMUOjuBg
AgcQoPC1DDeTB152uAdvVQQ09ZJc8CTD9+mBIQeqsHlZVhEXtCOKqYqdN4asyTxT6CgUzbY06qF3
sECrl9uReWUw31EtM4M5NfOUwZrukn6F9W4dLF62OEVul8YvVAPGMtsAbeBFduLO7Fcd7zjN4CCa
rCZy5DhTk/DUKdN9UXRXbuMNOj94FTAgeGMWxYPinhfcwN/JSQ2u3FPlQeWTFygvsHEwpROXmh7f
AOi7tyoBhlh6YX2jsnly5BvTc8Ptdr7IMwPqcNGl0LtXjBLrkBfOcjb8MdEpzhvk2LwmR9j+PvfN
Vi/gYGhzdSbndPc941NG8INV84AiXLQxyhexVb4lmiCS7yJrG37h9zrB4FzQ/LCqvc9O0GAc05lu
wEXHopJvEkij1Fuge2tqf0x+57TefZCjgiT/NoVeyeIwMm2Lf5RRbeJ+5UVAxufRiX012jcYTiPc
zSqE5EVRHksUE1GSHde/X5jc8lyETYgCkbV1I022Y8XDDT4ltF2nTRctFVvIh2HdsZ4JGGOaXJdD
TumFfJMhtIgPOM6yfuF5XyE4rX1SoQXRfNs6qPX0PKiEoyiNvT6kC5eITydmjPhPEMiUU4HWdp3m
klo5rhGzafzVqZjay1NAS3f5PnYz6oG8ztYHdCm1NHdNAKXzmrQJTNl71rrIa78aFJprscqN10Zl
Jiz6C9RUUYo1m45lkbk7n/8GUEvqnuIyZj64ycGkYxaOyE6D3Xn+dhtb2LqvPj8lzrCqrOGC8cdf
//FxSQorWo85WabIfrJAeZyGGjJzRqZk4snrkI46QX4lyj2IKQQlC3bco5uv3ro6Wgci5D9NteyM
RmYQb0hFGLn1rKJ22US41HzwPHM8z4eq87AFSoEyuDXaXCSMcHmHTBFID9cKy/16RbqW6tywI/KC
s8aKQvKr87nNR4/jH0t37bdTs14vhWTsAh91bvNT4m8ZBXU0rr9SQAX429mHg5D/z+cH3+Tmru8W
XmsU45AAYPVfDybMBLc17RyLW4lpIyIu+FrjvP5pRTnJ5r1HAG21786Dax9HyXARk6LGF50HZlWU
68MwtN36Vx45OB8j/yonkBrPH4iR87bwVNPRDyQ8RHkyTCjl9fkIZ0yfXE68o+wY6s/1XJ+fIlgY
Ad+N1nHdntWtL5Xh/HACgA3Ww/04JjxyhpdDzmRKXiP17HjL8+pb31KijCtOHxa0orouVaJ8RGS2
O1l/ZjXKzPEL9lIgMHt8ey6bOr8eM8Sbawe/j2wklGmqi2A8CS8VQ3Yt/DpVj05ROW2FLjoZK6LC
hJMB8UBDDMtWEdQngZXMvaIuxGSqB4vYxC4A/muLyISuvwjsfiifPBn1zArOd0U1FhRWYkAarHGN
UMzgk9JmsabDJB7GQ18TObTSpSxevke7Ukx1MG0m0yOFgDizEJSiAvjhwjpkWtyWM6vVGcwkoSV4
HNM/RghhPP+YyWVx0TcD9JptP3ATv9g2jIonVKUV9825DNZKh6UMozPL7mFS8SAxrcxr/Sxa0A+R
GiJGuyaplAoZW2OsiFr7XlopnmcgYNTITivilOWOq9TaeA/goXCJx3JYBw2J1LTbm5WvTZDWuTjZ
z+xrf1H0LWVNOGIVDV3obDlT7lp5/Ozc249NwJ+6H3izJm070736HbzI5uh8GEfpha8bAm679gQQ
AbMrLZTGtS4zII9ol44ZO3b0da96v/Da5wA2ffIghav5Ea9/+nST7PR67zMn5xhaOWZUTFCMROuK
y0OjaW3B7I5cD+nOaAv2JbMtQs0/hssp1jzllo9I55nklc4twJjMIJ6Zw4As+2FiHXro9j1Z3yUR
lRmomFmNYkEt40zl71z2YUWyyoqSIKR+sS2XAQId1abJZqMl9yzVNZaafJzix7p3Chpp/k6f2bZv
0wh1Zw4vswNkyIoFK8Uq2pA2fQ/bWtby4qjq0b11stxl874ruNxzVpWcM693RVu8lr7xLWczxhXt
CcfNV63F+eTrEKrBs5lTL/sJx6RMqWlUll1dCWRqfHV6hsUuxGJTn0qyhRzhxa1iTCTwo6bI23kp
8iGYgokhJR0bW0lEOWhXRdlNz946DkZRwSgQWUPs/0F8SI0qPdXzwsSxIyEJ8F7fMa96nGd6VB0A
tTj1on08A/X/el4oNSBCEnxRcYnryMxNqzLCQhcQjduGB5cb4YM9guiUG+RcHWhw23BWKUvKF2br
2l42SvQpQzUTXc53rbny4SWZnuuN2lX+nE9XJH6VWfOVGU3QzFtXZENNxUhhuECov2AfvU8Cd30n
L4ul4/w4VFrEhxKkbUuRva406nm4fCPxztvWgpRcnqzMs73xMOY0JsI9SqxSlIgA5hkdyWtDCNv6
H7JGvbREBuQnkVfuc8ZiJANbT8VxS3opuqkMye1B8e8p/kmzSHoFfroxapvoZ9kE4RJSkRVLPifv
/hgO60NTRMY2EhilCmsaLQdNqJCoumstSYDI3hYvsrT3tqqqBAIsUELE6sIfNB1WFiBTxmFMADZa
CpCF/VbZjm966r1gGEOKE0xlCuaIm0bksZsCqpycbKqAoRITKJwWYf44LunNMmg7nP7wm3ggkT1t
iSDF+OBBnW2d17offAFyOczrlGn9JuKFm4U8oXkrgSDUfRc6fzpMk5P4AiGT44y3DvUj9jKQOuQ/
4xIUHTdMZ5hMXdhpU5F7m2e1UzBmZiO53FT1hyprTzlNf3HlyJke247l25AMe6ciC4BEVym7gTxh
Q/yvP17kS+TlpNSsi2ciCplmhtatHRH3PhBraIiUp/OYZasmusO2P0BACvi6owVS1xPbwWWp4uL/
xjlFmHuqUKKm7Ubl7ZKIP+3FRZW+nxDOsfrNFbVO/0IZenOsyVM/JoMbEPIMzywwafLUjoEUDgBm
x4qfUh9ggXdE+JcSJsg8hcXgNX28cERLIziga23rGbBF47L4/CEFPgry1sMypq0RyMKyGBCh/FUV
73UYm1RYsEYLv7yeyPpwilumoEQ5QcHVjc8UpgJi6l0ulMQ5qTUkJ+kdB2RYzmqJoBr3lvph1pFp
E5XNXO/I+qYKi7yeFwuA4cB4XBIlcIXG9xhxuBGOQ0F9cz4Vnh1m8AC0Iu/3EsqSLsixR123FF8K
qxiJYgazRvXlEGteLdGh1ZJZLOLxaLT0F6RSOsjSDd4UkyX7eLEW/iKb5kXHt3rpS3vG9l+MOWS4
cFx3XsILb5kuIG/r5J7mzbhWB5dgfZCD2aKATD09EepQWSMs+wNCfdLTTkmwrPPcZiLzr9r5FGK5
kQrEj/GTvwRNmG69RXpJuFVRMNO7NK3SzECUlU/wqYJYch1NZbsgU0agula86UdCKe1b/J8VhV2i
ikdc7/taFhnDUt86ZPWArw1THR5nrh8RQRuwrFp7DMM9JNXo52TbwYLGwk8ErqXLKqE0nJLChWVx
iGEUBpRmur1GUO6Ep2K0HOiA5ewm5t5QRZXuRo4CmWrSVW70EuhIDv4VLq+8rL4TWBeb+zbXdK7Y
Y9E5Pbw4/Kt6up08lBEgrYEAD0v/vVr1cz8UQ68pXtVIX44pakRcQXCndOwOPs2VUPKAooVYhyJY
U2t3pbFNww/7uFEWROOWjCH3oXW9aiSD1QxlZO3gvVVkwlXcKqG+oqBP8FlNFg7dQfuytzqTUjQq
M4eEgjG0edHSs1TxGJ+qeXRAiEVQE3GgCj8mD/YITSQu1T6LgrgqLkmcyrt6lypGpvrQj1NFBB6Y
Hdt2dxMBvM1I5RiARHgIet1jKBbREmHFAnjrk0/VjrA0MOfRFifljLUZye87R4Tgrna6Det5Roms
cFAfEqo9fnafdn2v00PvLvQXbybGQY9ATwiZiXtBMEzFvgyJva45RxzZ/I4IUll9SYAisLAPg34q
rZ1sl0iLzZxp5n14cyY8fxs0LMz8trFDqeGldSXAUkaYab2FW0BZ3LR5GbZ8cZtTCQW607NK2iOF
GfhggfuDn+G+TpjN2yw0ChKZu/VnfeOuH3fB+POfOE3G+hG7VDPBnmtAqzA8ZbhvriSvtsHelkWg
J1awCy/z8pAmCtwqfR/MsCy6NWP7y9rbYm/GjEGVKxbAo7UxYxCn6oIa7NM62mS4C4tg6+lhPQVO
yiTHvajI+eL0+INYf7dYDY01XGIdn0ASbVfWiam6EC9JNcQcdOxN66bN+TQSbCtNc7L9iYM+H7oO
mGBUe3QhQw+QsOSSq00RpM4Elh1HIlELArGuRQwcuRaCRAmKZ3QdaGeXMtnqbF0d/c/6M8Dl8gAZ
gzb6jjky9tlNrOlhEm+fResBxh/79p+jVRkf/Ot0QzNbrztDxFqZwJgNOmeTDiRm16AD/YLRR7VT
wO8K1lX8q3ZxoD/ElCr4YpTcrNf+m7MzW3IbR9r2rfwx55wgCa4HcyKJqsUu29XefcJou6u5r+B+
9d8DqTqmxFJIv2cipt2LXSBBIJHIfJeWAKB9pF/v5u8mCl78hNzAT+WpEnRol60FnS/tNliOABvD
9gFBKebXA5iCkJ9cHEHjRxiZz5cDP8Gfft4DJa4gLharsY76L/9y8VyMWa3G1D/ls4ii5ZZUQV2u
OrPtW38LArkyCkRYOvVx8+OyaiqyuGQTuXKigeQOuXq85y+CBqzJP+FVx9KAuKamALivKkgXk7lo
Ei4/txexrewpgZuYFHgsoayXjPDgt/SENPvrAA4npohnm3wTFHdxey4ekmMJM83qKtTvYJd6dL9a
/Mhs8dbACV7gO79YM/Vc3+kq5/vURwLTwtRpMNndGVSVeatsdE1YV4h7Qi95TDsOmWnvjU08VvvG
aMhBZpEXA/TPKYaOmpeWP2BZMANCmzZWXZpc6LWIe8ADLgv8tffYkgOUKHPkMHmuZ7gVwnrbSNZV
9CGcktakpR/rGNLqWOzR2UFbfkaTFVtaHJu3A1Ws4X4EgrHE0NEOEXksx3Ha08kcxA/TINLj0Iil
iMvdGBTZ8lGiJokWsZ4CjgH/jg9W9yUx9ai/Gw7V8NiTDffpIjbUXVyburb4hbZ/7r5Fh0WOVNT0
vkVAZkbB3sbqXIJlv5sTocoQzShVzchr+pqXNStD7XSWF0UOygojd6xjiSYfRlWuIPjk/DsmJXXs
TVHkk/WL+mEc9e/ThTgxUmXEex3+nubMqEiJ2uu+NqKKHSAQTV020/slJT9e9loxGi3Wfr1TNEEn
nXGG08VlrQPYd6xGdTEtfuObxNADGkhtDtxRs81o4kQ9Ui9GVKDcLamlaqtIzamiEgm93901g6/q
ZKXnKgpGfJio1uK6iAZtlQIagNlKuuxto7aZ7KchsoT2GVUds4KtQDKLKNYyl9QRHwbbbxwUfq12
mMYgxH0ga+Ha6478Nia03shKNHLwr3USR7gaGN1kC22P4GjfPbqDT4qED41BwfUuRcsDacWZPuZj
TwME/iv64vYc//OyNAqaWPFU8xbD+Dbu6ZgFNQwlHWa0bqlCiV7oald6Q+H23l6gVcyOHTp7RDQZ
0expjlExw+TnRyX70fzBxcPu/Mc2A0/66NeaKp9GRcXcPgedGHwb+1RmtVoIMW0JfrqKlcxkG0PS
xBin8g3Ki1Gh2iHDYCjg0ugYbi521EuqGvWGDKwPJT4TRYDpBlEfFZS1hJ7xA74Rh8pbKYSqVo2m
qhk+F9UQfyLB2Y509rXPbpc4KHFS+7aThzFG4TN92/JiPqISqSUkFx66JRir42qCU9tzta+r0Z37
EhYIq8Q4osPlfqCKXBjhVpaeXn/J6aeMXK6zPjSH23ppZu4y5gFccKyw0eJlFQXAyxr4oQsnJeZA
PJZE5u1YJ+yzmrxok+fRIh4pSvdU8aDg4kGwmWXmFdMuT3sV6yCXqKlJqdJROjPIY9iP9twDwA4W
TKdRI7bjup/xrUa2UNV3CeeaxtUK3nexjQup/jiaiqrPRLavyo+AdlQdFBFXtcKn42Rinl137ntp
GZ3U3nm9pmqODXxN/lyq6cQoH+sqPiCAQ1Xt6yuhTp4WOWl+SA84dkGimj9QoPAxAdeNA+niWZAE
mquHCz7epmncm9A3ind+aNfVcpOlM77XaC4QPxEJkeM4/7C63pg/ZJDZ8KOoYZMtP9CzpkFyR6rf
xO6dgyYqzgUuwBGsII4hJMoyEmd8Lq0syjZxVzsNenrOFGfZjg6DetnjZkWsyqVQ35fNyO/nbCmn
x+fS/JTqKr7bM+Wcjx2WcfanHjHL5md8LAQjCavKvGEcL0wM9yUvIQNpC27OCNaMHrzlZF7y0flY
GnFYZ2+OVfe5Lz3KkwsSH+HyF2y+XB0ixTTXy0egxIlXfrNHUk6X/dz085OrZYPFzciGfEKK3mXw
K95DklYQL2D7YOuoqcK5NzlR58RUuoiOJ7Sg7BA1wgvGwLQHLWW7qRpoP5ZfJOkuNGGs4nyCMLMk
SJLv32kdbY73JBHoLHzuBICDBk2WlGwTIxtfYx0JW7os/yptXcbUO5xFxB/51BYIueKR2qvVcVyb
2aEk9VxVLgtXVZxKtzJVZ+NQY34uZh/CpYk+andXIyoGBupQok+EPPRfDpsuP85yZQD5gp8rw45x
QmQa1C/HSOPnpsHHwx82xSyj6gVH1Ua0GdybXXWsqDtSVP0NcmCJ679HAfkQHhKUyZRHzTzxS8yV
mOfTgX6qijSKvou15ziW2HjCGWP7W6Ne++m2Q/s9Sd4iTze08T4mTRLlrk/DQoT3sHCcod7p9VJk
+hbcct4i/x5NPdYPAoBg8d1sZ8q1+6ipp6Z8qIQLAPnPzmoqrQrIDHrIKtKyyNQeCrQgSoe0t3CS
7ocE2UeXcPQze8DvSLTq+IWPZnVyO06ZW3T7vosSs79tq27inyIUfPilynGH/J7LpqF2iYx61VNj
w4ojfOSmY0NTpyhh+X+MuMCICSkEQMPfw4IQ+7PNm97r3+POG6NKE5vz0n3JhBjdDxNQ5NbZklWp
HsOxtVH5jTowqCvRQgCBBgSVPFZFmvrYcGkizJaINBwK/d2xyq31iwo3Q8Sti4Dmuuo0eG4CU0kn
+bjtEO0dvlLytxbaq8jHhtauRkRKtju5SJUBIrBN0YTaeyTcv8hjozHaLdyAhItUMKy78K7CdSAK
NzgHQTN4pOmuOdk7blW15u1HA9bKtNdNGTdTQMfZnMSWtlGSZZSpezst32hRjOnxxoxrrKYQ3EzS
/HtuEd6mwAn7zlTa7jbin5vqgBHSLY3GhY+NAn/NbTVDtPQzw+Z2rZk0MA2HlQndvWqTHxM6Epj/
REODtBw0VJFQCZkoKaT7MsxVWolEvLRqJAqijh9BR0ma009h24iS7KimUImcSltFX5Q3DkX1qOzD
L5MnjardphOVdlLTY5cLhoK6242UYqZH3OxV8MpbneeckPLjr8bs1p+G1rHk/Day2rxsHybcwbJH
zXFnnnzKMX6gdYYUSekrRaNQf9dYSHPpb1HySw24b42/2DieaMTpkvZEnlOn0jvTpNRH6Ru6ZdBw
mmFLFKGHWua3UIsy1LHSuWx8LpXAelCsSmuAsjgWZNNofNU0JGKHj35lySXawGUpjG8c0IP3B7UU
WjcbVGzRGAjsuaW2sfWIo0DT5hSoxV9JndPj2GiuacssWBI3N74ZIur4QWWlkn8V3NWPBQmGEN8e
f94B99dh5FHhvyb9gpecDoO5B2iE5Q0Uab+t+/h759GxzHb4sdpxfmt7UAznbTUP+mQF4aGvVwyE
goqcIlNd16yqXUqGDIzZD8dfa5RPlU//zLm1OKoXFEuWMorHexyyDwEdZ0dOhXYo1Dc1FL+OCGpy
5wVdUOMM9MXxJvXvitJu1bdYuolykdkPU/7Zbnw9mj8cm1fP2ykae9V801p62/oNaSKnwKbKuNej
aNCBamKVhJoqtk9TmQBAiPycegASMEKYHWJh0N69G88by2Lcu3WvjNPoIESoERmSmttMBc3m2UmZ
x2Rxb8EWk/l/koWVJu3HXI9nb8SWItU7xKLoE6innapB1GVAzq0JeT8kuPF+C41+1MOtDsMg/Olg
vxPFe1tPDbvDXaeew58TyJL6kxFHVv3JI6euEIkE/M27ZTGUOS7FoUmDu6Z+x/Qfe4VTm2NQQnUm
am3UePRKFEpT49DzHOJWNXXBRfe0BJ/b6Md2gGwbdbA/Tx1+SurK8Xzae+Oi8oXnBIgNqNq2z2dU
Se2NTwM7Uj2PnXqqY6vT2ubOA9JvemzhSzEmYAunSxB3qR0ZbwfVQabyckQvPHeAMRww7egtPGmE
yFhZc4GaipYWSj1NoQmsu7QrXbPn6CCnbwI9CScfiZ1S17QryCylkfACfIY0oE4mSccRBXPodLax
wr650geYvCT2zifldOlMaQR7DPFKrJbAFJYWOOBu6TLbQsOU5qweUDQewBuPB311KiMKw0v5GNnz
bUgEhcj7D66F1i7dQehN6pcDX9WOucrnHEiG6oJ5iU2DWMsmFcAiexhpiB5ph8d24FxoNPW46kEz
sJLi0LurRuC8UM3pI4Gb6JvAgniACyllMuceeizgSEDz6pt27khC304wqnFkqitcSzbJDIT9tk6F
MPRd3kI1wPN8HGSC/YVudojcXQbcnUL7mF1wk9x2UBh2ABZiS32KesM5wu0aSpJBI0ez2uNeQ7UD
Yv0guXj9/lAWJs2KOwK8b61HX4DuAeVmeoFoXPzngGF0m8LM8i+Xhznlzh3f6OUwqzf67zA0jiLH
BaFkqZhGbzPDaLWPa2Q3dzRpOhRnWtQFNJB7VjhFWPnJznhz+WGMUxlN9TRMLXqdOiLDcEHXTD6j
pxVCvwIrRi4z4+cZOxzWEJkf15gR9yWWZui5DX1XI2Sp0VqhFXhcK9VQtfzeJaW42P7T0Bz7WqGC
Lj/lKeoSQjOFZVPRNH3SEwC1K7qh5bY4RbkwFOywULIGKGpDqPEEOgb5thYZqhYwu5GOuDzsYev+
F3KpxkWyxENeGgkSQxxkS17SHMGLL85s9/XeBGlLIJPowtMUzSTJSY5rD9FMRjFt9wUVQIQpdVNt
eYvoClLm0OC+/EBqaZw8D0rEpm+g6+vZpgEg9HQzWLXdK3RvGNSA7qGaUdNComOo7SL7M6dajYa4
0EulRnGQAsFTXgx/XH6EVwvGg1Hlskds/o/12HpDNhALHHA2CtZrKbvTvnAn+wc8+KVsdk030s/3
iFBNsT+GD7debIgDxxsJqIvxg5ST0i6RXCHo1h/b6pcf8hR0zUdT5Fo1UwzLorZXIRn1DyB3GuaQ
uoCHllIoOFDuMfVrK7huTcr6uRKn1kuUIS3ss6FeYmTv8TennwayWRs30vO3mjdS5vmEBkNZ3OaN
gbnam0h3RhWtcV66xuJerVH2LdUrgcOB4jBblKtWA4ONmBO0vPVdiwlKuKf8BXSjSKJk+nzUWjie
AVFd9mqXTjrLlcppCh8nFqI2r2zVlRCBeh6SI8rinqsUfay1EAF1mSy2EBXY0TdUCPsjVkbVCKmn
9BqakCjmHQA8HjVmpD/0UaEm5qjPLB27OA0W254/quGEXNoyHaebiSIahV8oCWw+e8bSZJvGEirO
5VVjqmXx3+3Fo7sgyB0bpQq4s7qz/ob4RGkdJQOmUtq9+X6asaQeaeXM4KUSennF13FZwKAjSoZv
KDAYG0qNBW11OoBFUhOckYv8Lby7cnIVbMe1YpBKkHkUCgZ5UhVOkwN4x6hAyHHem1Di76OFFAYs
7+FQvvxSr76HwQexLMNBrpkob68J53O54F2RJ6htm/oRoAPc5qFvG/hFGYEcVEysiBTjBr8VEKRw
BYqWzrSWe3hMulYKPmWkTZU9HKUyzOiAnoThplpQnknLrN1aiJpeizQrfwliDNwXw9ORXbCId9SM
TreUiVvbDPhhQoM8Uw0OmWmgmhqLq9Bnb6Kd9BPCi4dkROgTb1un5+03LVawvB7W6cOTTJEe+Enf
xraAE2fNXL1JitEe3um0Iae3OZJAyl947iOlZ+obqOpvGlKAEO4OfQodqbvDF0PanwMwNWh/cd+t
TAuBec+XwLEBnJSL8T2rwbj/jRNigVFX1uSNVu5QiVXhUQmhZg/UM734l0S9WCSBoM3nfJtdOGFf
r3zs01xUTRlwQ4+IYPv4cXC0n04ZuOYCXlg9buHW6tRInlPCjNIjm+uYcILxSCsbEECWpz9py5IN
+oJ6V3ITtUPKb8OvZUmvZMmrY4MnI0ejTkFWaHKWO2tJfwP/PosguGz1AwsQjz91TUuMDLJs6UGw
I40MBW7gG7IJ2KIQCC0j/dCMdEo+gzCYeuxNsOMr740wMpp+GwMfIKZensBTHot6SkASHPYCUQgb
qsdq/rhihZQ9EIb1LHiA3yg1dBl+bFATkasfUE+tEbMVbgxnrxwtrLUvD78SMziMT3rjIGRLHdPz
vNWSp/lo8gWSCJv5qiN4IhWpdAMWWaI++nEmgiGUcyAeOgqHxa00FCHxMu1jhYXE/wCIWmEWKiz9
5qMJCom6x8JyqQr4wJJOl1aLXoyIMywyljLlhKHWCzQOLllOAPF1rMveC1AZPMts66H+bbaBNRX7
eMwVMg/+s0QL1A7z9K8rz7UO2iiXoLFAiBPkawbp7OlzmV1VQa/qp3v4JQtdaN3R4LQCY1GAmXab
WcgRLG9srJrzd1RWPBk9oBihOmzesb1tUHOkU3D5sU7TATJGZUiCDj60KBg7/N3pU7HbvSRHe4eu
LNiL77lvoa2zeQZzJvhrE2gd6ODXMuWD7P2LM8yEhqUiAF5yglTkVYo4eqCAc7qeVKN0QOWLMam2
FUSDHHhLQ8FE0jLsxg6zKxiUYQcGoqTLKjcZdOn0PXJRNGA3wCkNtAoEd3M/RCZLqp4I3B4K0nkv
p/4JY2CwjBiFwK/MCqQGAEa1RGFeWlbfTBiM9q+yUqjNDhj08LabdeVlZrUIItBH8Om+B1ReCI2/
N+84h9Ae5Kwj/dAp2q9WKWIlPqMOfx258t0ws0ifs6/nPQKCnOh7edR1dDMp8phEXiyxUCv0X806
LetxqaguIaiUTET9JurJv7CXpgK2RTFMRSpOJ5WBSTpTwK8TQyVHeGTKaHnf4tXFNvfaUuc3xlrB
CQehPaZWcPlBV8oIXB8IwGim+FypVb7orjJjjLAnQ/oDhLFjqxEf1Up+h7dWsjzGbFZ4ItOUvj9v
0jCHRj/7siv/tqC+S8WQdllTXuJNYUG9H0lZIHVN4yS/agNnXAoH6ATzgxzOAA8/oo5riIf8LLwO
haSxERpGd9u1m2WnT6AKEO3k0ol3nYlYIhJuFV5odFC82SzewOOEwIhAgOaipY39Vv9UIzThZTub
87cMr8S3VeTnxGRKdMc2Xa4Nr3mazYwWNmV7IKRglqyv8YhhyW5oYC8VO5hb6qP20Mb6X3JOKMFf
OXdOLyx8FhvjIs5rn0/CQbk+d+CzdLQJRlTLE0h6Hvyvw4WlT2SnLlKH+s3llbAOUPAHCQ8WAAZ1
cyA9PA1QFHHQL5gzet95pOpriMCr5BTnKLVInwHk5sRF9/K4Qh2hLwOUiUgPuRwKHZaySlpzNdFs
6UOOX/ofkTCKNyVAXuB5x/aXlZFjPQL8JJ5oy0K06Q19ZO1oucD/m5JMTsvhpqVlTQgCPaPAhW3k
5PYurg0xYYmj4YBs3rblFGN7WhUd4KVgGknKg+N1FD2JJfzggnKfqJjNBSgglNUj/Q/A22U87kZw
ORRIwfJ2zccq01EY2/QJX15/Z05N1FpQPjTPkB9GfSCU7KtuTs38/vIkqSh1OkcHrSydqz7WK561
+jiNnQtSMQ8Pgzn1EczSyFa+HUEwlwdar3oCF3dHn64p3lIIp63ynbAZrFkPSWeOTPvFBFL0B9B7
PvsxWYw1oWIXdxmC++Wx18mOyf8oX3JNpDHuWu765O5HgWYwynT0UTO14cWgWgI0gfj6x5OFuwi8
ZaP02fzhYT0cm2qhrfN7RNmqLtLlp3o19dQbkQRzSMAUYXtdYin6skOTAFApQiwRFieI3dBoChwI
VuAZL4+1vrsf3B8tBJt0W+XGoEhPN2HX1WltGwneWofAitZoU72vpYTHUw6koA/OoStsCgmUI3Jx
R5eo2y+cuR31luJaLXAdE4gGJgVsDwYC6curKFR5EbA0Q6DK49K1eOexi8dPTeqp1CHzdIUQV6av
JskFbg56/VaAEuLAQPCGBTPrAuru1kVJBRoAYXbQdnVNYy69Ab2noA+jGdlgDLPDq/3uVFIc9qjV
kQi6tkDn93Qq66RNOmOcEaY2WW839KLHZELaToGR/NhvskBfMvUGYcRl+UZqXmP/TfupLjDYnpTi
7m8/EHkph6yqJZjmq5olIFV4WBPSEK3mE+cKA/zxXdNOCmKxOM7CCYq+XKNRTM9IuFv6nxEW1Ruu
FwsBsUDKhGm//FCn9UM8k0iROfrZ9ALtNjoXp5OUJUpKXw+b7Uyhla0TKyDMz97iHkzPBoUVFYnn
ifUVxQU7D56pwsBefohXq0wVMbkJsunVwbNOQaBteCWqj8X2CJ9znZaRiokybPMPcrNXlNCPl4c9
hJOXQZVSFGaIyA+i5EjkWRcuZeVO7mhYWF9MSAO1kAaiCd6aDjg4+ipipODuQXTTpRcH4EWPGzbo
UZGmLJcyscG/xChIgz5CDZNXDDxH0yF9W6PiO9WDvvRPfhSDh4BJrPAgPdqK1ftnqlzisA6Pq7FP
AfbgEI4ADb/gv21pLjQvePPTw3GnX37x034DH13JLhLddddAKYv87/Sjo6NkJ6lv1Ns8VmIr3PXV
ef+MQtNyuKWIwRMQsQio8k7Ch48o8kHTPFAgD8/yW8rpD8mvtpLV393ack39lF9VjTwQztiYgT3/
1N2f3Z8n/0ArIunmx/6pnf94kn3e/aMKrn7n/+9/fHY9+zTXT//516+KsK5+WpRU5UuBc9bJi8lW
P//5z737s+DPfRyf/np6/Qee/dOsf6uqG/qvvuDKbKvL/PgkO2zW9H8TD8gyCftKoMwiWD3LoTv+
vyk9gCvV8dHkdDTJFGXVd/F//mXb/6YrRdz0bIransWd8p8X/3Bc55cM1E5DASVyHsDl25MHUs5H
nvN0VfQ5sRvSk7XVUCANurp3H/PMlTvgGeZt0Rrh32ZaOYHU7fSaHuhpsnscGkUUVqVn8QyHhuoL
tQ6ziBpktWobgpFn0GGz6gdaW8nOww/nSiJ1fiibr0DlwmFCT9+SWlSMyVVJPYdqzQ7gxMJ9pW52
2oDd0Isv/zzB/w/RtA9VQivsP/9SB8x/w8vxrUillGulQXwRahu+eCsjyrNWSN7KSGLrfuxRFrC4
PlxpSZ37bMRmzjebNIX75ukofRFFaVhXNnK3jn8LHI0+zKzX9z1AvbvQxNplM8lWBGWfTsaVNzxN
Fp/fkCsDSkn0OVi2q7Eb08nTtLG3CKVKsmKrLe8KPa/2QyHQmKHOAv7M669czM59QrJh0hLKPIZv
q5Lni3n187EeW4dRky6fMZKdp23TJ+VtzaX5ilbPaaQ8vKCJxI/jquaRCpanQ3mdkcxAbaxtg5Y4
wJxeiL3jxO4jyKRpZ3FD2MVeDjfKa6eHsJbXtEzPLCEWjooHXJHo8K0+bomKiAHrC5YbpRYEIPzO
2fIxOzu4vFRPT+Dje5Lo4WBAeUZYa2/iQe8h9iGLD9EqX+5qxV7RPEe+reGr7Noq9m4vj3fmE5rk
HrjNGmQgADJX86rBl4Q/Y20R2YLTG43gkKCzf0YK5Zra+NmhOObVYU+O4YnToXLuugIQj71FqupX
DlrkBh5dx5USjtbllzq3WGgXYVyB4pLNBzsdKRxSX7Z2wiTOXh24AvEyMLaR8UC6Lz8VgIq97WjX
8Rc9C423yFUUu8sPcGY7om2pGCiOTRNwDVdwNcXHNGMbCXhT++SHYLFokc93MDOnz/2A1pJHY+TK
pzwTf1ihZG2+TYtPrOtrANzrKTKZ3ypR+oxRFW8LT9j7CEvC+wx45k3f+jZ0qaT9+/LrnvuywmVs
H4UnejGr+AqZTaFFPQuskLnAzOntmyXP7B08Ne3KzJ59ScqHkL3oqFrr9UoFkxhqhHT2qCbuDOCz
d5MzGT9rOTgPRT8nH4Zc8zPMxCzr2jFy5jWJPsLRkZiy4BKslhWum2mk17YFdyzNb5FWTXfS8KFX
AvO+8i1XF/BDHEClGNgSRSCotut4J2mdZ6pcCAnDi3d+k6PmVy79nqOUvHjO6ZAl5s0oG+ejKCpw
86n7F95p1ZWwu7oGPz8H84ywIdGBPtDpVtLhewxLzHPEYmI5h/HnwS39AEJHhI5Lo+8oYRdbPDh+
pCMYYa3Xny6vrTMBkRSNB+ECSd9XJV0vz5gO7+tIjy0L1kKHmTNiLW8EWlJ7x5rKfUZn//fPNPxv
6WrqKkGk9Hc6Xl0u/mDZ8KBxymhwxqvFTrejJMDrw7uyls+EKdX8JVNQiBHSvdOhlkED/hkWiCOE
8OMrd/CgCBrz+BHqb3sXFrZz2+C+8eRS93wPrvL3KpuHb2uBBbA4TgHxcAc5HZ/6uy7pJbPG7B4B
eEtzbmeiFB5887OZM7eC6AlxgBzr6PJlBnbmVWmZkRdTSlVl7lWEqOtuAN8X4/bHEfR+hhWwc0NK
3ekYK9kmPG3pcEVBRisG8HXcBJcX0ZnT++XwzuqUq1u8AKsZmh34SJZspGd7AGXVle95ulQPmTpF
akoYoHD4J3u1dHSs8+p4FnVQ5gYNGrNwvrpupKhAOkBImK5XikJnx6ORwglDcQgwwen3gybc0Rb3
68ApW7lDlmVEhafkc47Jn37sRVde7/QbHl4P+T7EffCcpurtrVIgHY69nrp9F+i1hFOLUdp+Wcw/
EcMM9xKw6BvLr6udg1fIjvu5dSUinh6pz6Nzuqn6BBctdfl7GQc0qs0SicQuCG2jIxrRsUJAVN6D
LGiDBGGSAKCs+HB53ZwbVF0SWbnUHl1j9cpGjxQI0qVtMCKXc4f5Uh7oaK4EGANkf7temj26Sz9e
+aynR9zhTak6AvrjJEUOyVrlSWGKfU+W1W2gNTaa43DFbpMa7LHeYFwE8LOa4Cmb/T5aanFlks+s
KIwXgI/RfQJZZ6pHe5HQwxZHYHQa2qDo4HvCwALHW/uo5w2uEcBV0e8uz++5V1WYLPJBXhjnwNPx
3LhLIVSNmM7ofb2dksi9d22o1/XkOG/zCtG6bYcW/B911plX4vzZV3XJWrjnkvyqCsDLV83p5LlI
/uM64I7pGzhuNpSrbvrS8xBBOk/XpnZlpnL8rAYdegr6VPRdfxUC9cF0MFW02qCuhb8vCweCE6Br
/Lvtpf5c0bDwtrXp6gnaX36MuJPnf0hDTnQB9iIwwA9fSxhXScbxkSijUGWAR0iba3UAZZj1JTTm
4WwW42f2l7f3YTHvotTuth3yVpupNZ23aSRE4OktJIdxFHvPgod5eRmocf57Pz8+hyD996m3A3td
H0RuUghryC0ZTL2FN5k/L/fZGHk7WgjJlc2lVtR6KIUKB4SI1Cxol9PPDu+dWjlC1kERuf6DBW75
BmGp7tvlFzq3uGw6/KDVVD91XQqg04WmnlN1gd8axc5M/HyPRofxWe+dHigq9qpXbjznZpAyFp0i
aoo0kc3T1+pCMCaJ3nQBvIFyj+vydE+Xd7wbBVpbv/9udGP5n0cbgsV8OhTqweWc9nysPAe9XwOr
v4UPP6O53vvwTLtmf3m8c69GWRxwEq9HP2wVk2Q7FyMOGbBw2mHc967d3daOXwPPw8fu8lDnwhFZ
HzJPAET46yryWgAwO6y5IL1UsGmlvZSfKull73MLT4uMfB2T+zyClz7hQnF56ENRb70w6TGDDKML
q9pcp9O6wIJ2kBEAOl043p30F/zSE7Pfzu7Q7U2U9D9hDRj+mpNY3tIS8fVbqHMogKOJAC8U1/v3
qA1KVAUi13vj4OhTbSwtDu9gwrZbqt6zd2UnnUkHuITZQFZZDeyoVewOTQnyzkfkDDV248H3preT
0I0PfomjDca7/Xs90cSfiZzLvSgn//bKfKkVfTpfAHgoeIErAh3PWjydr9xGRB/zLGIXRssbqDCh
EyjR0GiX4CWH+Ro8mAjdWen/CXbU2UlI5yh2Wal348MS+5zai/hy+ZlezwiHJ/duldGTLhzC7YvT
06ohhHZuhigkGoOwRnukPlK3u0cL2PzR6LP4nJm59whZfH7ECcL5fnn416tXnd0OU0LtluRhleQO
Vi1GhbAJIAc3WwSzfKRnTXFjyl67b6rKQ5FBRhv6K+WVLbq6JaoAroAZIAehAlBgXSMWFuoortVr
DA18GHdfiQ7oMOripsHF828X1NeddMbozeSHdRyIwUG5jYbX58sT8DpS0NYDOaPTv7LxW1tla7GL
7UxVzhUoztrdWTBs2alK5Qmbm7v/ZSiFYEefDYLBavWxi4G2hQyVLVb3s4WjFoSylRAqQUtc2Wjn
vitwW9JuGgKADlYbDca8jSLCUAd4LMkF7M9YKmMsXNwRn1t+LcXibppmcicyNL+9FpjOLWqOSyKw
b5J9rPkdE6zCGeGUOgAeZr4JHXQhEh3HuVAUJeKBoXbLLZbGsafFb6zSeHt5nl8fpFj0cdmg3nI4
TFdZfxrajduZeR2kvVe+i+oBJ2bk6TEyt/Xq1siz308LQec6NHOYaXoT64sqoLROeBbUwtRpo9uk
wSo5l5ONjQQS2G8SNF+voRpe3zEY0QeBqyIp6NvV58XKAJ2p0EcSieLSDvGL+GFOC7yvexm+SRU6
C6WM7H/YsSZLiRIz43KnWx03Q1XjszNkuDV0KLmJnO7jJGS0V8jxR83u3Xs0pnJjN0aD3KXAON8h
HTr+dfnrntmwnHS4z1GqpY2wru1Izyx9iSUp4qyD8XM2huIGbc5ib9pteyU2nFlInM90gOitUTpc
YxAW3VDLtG0CBDmiJ6CT5X0ZmtMGX492B5Vhaa4d6Crcrg4olWNyr1E1HhCwpweUzFH8mD0UCagB
Q3+HSB4WlH2zT6GthTM9Zmv40RBL6yChBnQjbSdEryAK3Tz47VkGPwdWSRWGhe2v9hD/ZUAJO2kC
Yrc/QZBo6YFNSMGLsKG2eHmwM6uZV4VbAmxItfRXgRHRq6FBkLoJsrmzH/qiEB8WZ7RvM99/JPhH
waAl+u3lMdUOWc80tECY4IJdC9jkdKbR7zLGZOYFkQ43PoyDHe6I3MWvy6OcCcOUdRhDXcupca/e
DIslLbEh8ga934rt3InsPswSuV1wqVi2YuS/bdJJ+f8uXpz+D8uX9JcIQfdJeK/aT8JpY2hL5Nsi
lG8LRF5RGBvCCfPUybhx4mpxrqzfMx+SLEJ1Mqm1s4LXr9sNMGJFWAeei5NMDf9568Xu+B0O/F86
ynyoIA6a+ftLla2pLGGpN0NhU0nfiwwqB6mhF/gloeyTTHdI2XnvunEp/6hxdf12+XOeCQisTgOc
l1qnzO3pUKKWiClkLvkjfh/bukE7vwwL7Y2R4FUfOVV5JWM4c44CcIGbB32JgtK6J8W3clPPy2Vg
pjhqpRYbg8vo7G4TTA93nVONb1ujrThounBCYGl2r9Syzj8AADJa1GodrV4YFkzMQcYD9EtY/mjD
vH9rNtxjPBrrb2F0JBt7wsSoR/TkW9qaX39/ukG1UvygiaqskU+nO+3hKY9IDAZkGIh9hR5ytrKm
LY29xXRPwC9uLg/4ut6i+prIxSggwwHvfzqii/QBmhO5v/OWDHJ/Vqdb+CPGTtemT2Vairsh7qft
vCAzhCBh+mXu0cJLJ7/eNZo3XDHlfBWieBh6ui5VWrzv4EufPowOWqsHSOzvkmbsoG2neEt4obW/
/M7nRuGaSBgUcHq4M5+OEvoZzkej4+0ECul7fCERAEbw5fbyKDY/5STcApk7EJPpCNOIX58nFe9o
LpFp7hDOKbYFKrp3BtIuGGiI6LeHElQF8VpTtoHM3Cqy1+Aq4wpwNgTKqPw+sjM+e7N0t2OTOFfu
/q/fimINuNJDpg1RdBV6fPRnKLnNOIpDVpmRAEv6DmmYqOwQfbDm9EqkU+v9dBL5RJgAkY04gK3X
SDv8jrwxGS2xa2fnp4YbToA5SL1vB5cGSDFqVyby1eZnJLpn6rZOCYUIdLoyUAGOsL2fTLouMUyQ
0mnepWnZvddHGyG+Ssp7gD9FvAsR2rod2lazrm1HNcLqhYGm4LyNSQ5+2ApX9TK0u3VV24nVmzvc
rQu5jYzQwcMtnMDzo/eabgukLr9a6QIIsCqaIQMMhJ5fMIDEQ6Ina6f2ygHnnXsgrlQYDQMBo/x4
+kBjjZ+9kQMx9aRm/fBqE/3ELmo+YBP4x6zJ5SMoku4pngz7yko78+lJRYHx4s7LL2s0UiEdqXUN
fai8Sub7MRfODsv77k3qII6XLvKqr/GZqacqQWmCvomiIKnF8eJU9SHc9FPvLDvKaBRMWiWGjmt2
y+7NoQyhRW7XXC+ncDSH3UyPR25oI+Woz6Ny/zfSMFT3fjeEIGiANR2YASolZIunTzQbPSLkROid
Oc/pXYVLyLbWZz9gl3dXhnpdm1BwGo55PjPld86/07FMszTaCN7KTtCdC1IvHoKxyoY382CV+wJY
6GbQhjJYlnHG961Lt+GMhdPl9z3zyclOYZvBu1Zk8NUXGNCgdodSzLveNZo7HBXynRlaSYCoex2M
fR5diS5ntjuVRFr2AqakysVP3zmR+Yh3u63vhBV36OrGzYOBW9y9hOT/ZEisbAJL85tHgCLTiLbW
gJ/lb78xoAWV7lCRpjwnTp8gDROqqQuLnJpYdm/qnQmFWi6fS1RPn8bKr5IrU3xmOztcOahRUI8x
wNSeDjiiBjL7YWjsMjxv4vssEvG9KLQMOVjHblBMJw9ElrUq0KbuLRSer7zwmSnn6sEJopPj8Mrq
+V5ssji1QQl4sb7TvAVJNvwOls3c5s5N7fS1vcEGAU2h2gxvGnNYtpiC/g9nJQkGqg9cD4AVrCfA
ytMWZGK77MaxNzdpb2SbCiY4UhxQZy5/3DO5lQWfFcopnQZygHUuibRojqS+Z+2mvmwjpdgsgpG1
/9aL23ATpZn7XZai3aE24d1muY/wOgph9jv8HLAitzEhufxArz8+R5qg7ghr5f84O7MduY2lWz8R
Ac7DLcmq6m6NluQt2TeEJG9znpmcnv58qYv/iCyiiN6AbRgwrKhMZkbGsGItooV96XOhzKeNtPCY
P4ubd3Fqz09EtB2EjmvxUlUIN4ikG+EYqs624j7kojJFuZeHnC6aua855gYx9cxIVsgkSvrkFNb4
onAlT7Cy9/6DEEjCjuXpslRr58NSJOiNJjWtkGulf2ZoUYekMjFDCJzNMM9xICen+T4awhwhK8QE
tF0YJtmeZiWBPltHLoZh55whu2heLwYMhz5furk+/naHpmTsBRSFmYz9WwBRmau4RWWHPMZa4AqX
e9MnDqxozplbPNxGog85jywpY3arWuMuVaC1tMI6N97OIouvKeKAl9GNxqBJs/TECx+dSmI7oMA0
y2TVYLuJqq5MK7o6Nq9c23wBEFxcubrIKet99gk60MQv0WK51TYEsY/39HChDrUuriYzk3v84Uo3
FXmsiT1NNbjIoeEBdJmo70BPF0/0S866MYf26Mcw1ouQxV0zXUMrfYmpg4Uerc0nx57KL1DCkdcV
UfVsp033z+P13TtbCmvysoPqgUzB3Dlbxr8YZs6xN9lsoB5DMgrHWvd2WkvzGnu57SuisQO38/Jn
OAjP8qyj5dL4pMyFv6dGsruOw8xkUs6Abag3i/cUwbl9A9KEOAJqLy/rHJ/1x+VzvY2doTxhdBzq
AQnY2ncAmmXK4XHsbJStsu5dQQ/7s9LbBrHjEIUMgDvXWOq3Pt7jQ6Okcsw5wLpFyWJ7eo3Voyrs
1nYI4tJ8QZ+mDhBuGi+Nu0SwG43tbWoG/frY6NGHlbMw5Oxkfrq7z1PmzPDaqbLC3o0ggxRa2l17
MCmmryFu8i9KOuUYqFqaA45JK5jPOif58vgnHH1cAICUSnlFect3gcSAGN46MI4TqtFgvdSzMV5W
TYnCBsnOUMDxf3u9PepQZGU8IxTDd17CQ/K2KCkthopuLD/VMtOuoD3rvzSQ9QbEKnX+47HBA4dL
2UvOHlEjkKQk2w8L032DOJVhhBOkJzyMS3pF6qu/xI74+djSwVZSKmC8iXvC3Pa+tZENeVlo9YpU
DjDrrK++Q82eoiWTlUHW2mfd+wNrYK5BXBOVANr6RQTwWwRW54UiB/OcUBVwxAropXxHGFrY5jPM
q0MyngQd9/bwQIzIyAEu6gbeLsTt4JItbSWNLzMTuFeHBzpgMl0JyiybAviCxpMg4BcedOsGYB8B
UULDnRIiBGHbD9cUowuHGMlCVy36z9lM3Z/u2pd/wPGnvldXw/y7ZCb/YwJl7HPaCOSqI8dLrmqZ
Tm9pRag0Gqo+KNzI/UoAS777+GvL13P/88huoNnSCcT5Etuf5xkKPfEqiUJbL+AI7Ujq9KWYnh9b
Odp1bgoz6tRs7wdh+xoG7SRbIrQ1p/rW9HX67JTOl9Lx+udBGU5O8L0TpCXHAyOZJDUwQ/LX/Ham
DHp/RI59FOZzPwY60HI0bGvDR9Frvsph+AuzWmc40vsLSkmIuIGvzAPH7dkaNeGozBJ7jS+mWqiB
tpZJkEFVdCXMeHW7htBOTsLS1qBFRei8NYUm0oowFcpOGZLvL0PsOL5po+G+Fk2OfrravoE74+xl
OVifRW6I+2E4QgKCt0ZheIMTrbNTYHYW2Ba1FEBWHYG+xzCc9I+PTNFbZOaTvQQksjPVli5jn5Ge
UFDXjH8b6GEr32ZWgKuANu+JJz+6oFA28GpAUCn/ZXcDyPzsaZogi3equf5vY4/dh2laRRGM9Khu
amk0PNQmogZQdXc/VVHVl74CWY10JxQjw8BTgwKX+HOJp+QdWgFnMOhfEefuiloUQwDRckvhRNn9
wLooDEiUILWfx6VAxUAz0pdUb5QPWQpjbYD8TuPDaat/XCe9QTJpSt/1ZpXeWhTe3iFTsXzwMi8G
XwEmdVYR0/WzqhMfdCWp/mIy39B9ogZ6ma0ynziXPY2LZMySzS+GISil0wDb3cTGBNUDJ05yEWr1
uW7U4llrochgTCoJKgcIECIBwy0XyOxMTj7cFB5VhhOE+76AnBV1TBqtr/RE+DpmCekF0knnn7sA
SWLEKkSFzSCbnOQ5rvJ+9JHfbj/mXo9WrhqV19cb5LrwANC4koWd7b2JhqpWxKyYASV49CmT3nhp
BHIqTlHVzw0Sjyfn+e7yMOuGGfC5FM9s/O3WHjxtAtJ1xqjMdJquLeMqwBPAI6A8O4ePl3aXKsmG
n7TCOIIBAm63lwS9qKBZYNfHqbUg4qFK9K+mMVlIYVTQs8/VJ69UJuhevP7E9MEqUUYniyDhBQ+6
j78UkrG+bFozmBXhXhjTgvaevnVgmkJ8erzKu+gWC9w/yoCO7I/vu7jGkHWUohi4sNNpvShR61Ch
iOawKZ3Vn9wJGrVyqT8lujKGblyeAcvv8b7YhxCZK8TEAH2i3QFKsAhuKMM+Iz1hH6kiRZ1gzJ4a
x4ZGuKF/nobco6i/ptqkffH6aXmXO00L5zlqq483Qxrb+CL5YwD1MFJJYYO29vZ0QdAYwbvA9Eus
o4rZNpoDs27Vv/6SEixwrFyIL2k97jye2kKFFsEVGIDll9yVVeMrgBZ9txm9EG2us9TwcFXkahCo
0HEhH96uapEsRhDimYFBR+EZ3vrqrWjH4mTv7sISuXckDRLkhkfch55oeAETmXozwOdG/yAfRBqY
2tWPnKaJEgCWNz8uII5OBpzvQi+syiEejcoCM+rmLjPKCP40c3GMINUG+1uvV+XsI/yuogvSatll
MLqz2tCxRS4LtT2K2XuYXae3I2o6zO204wpxvFlDFRK3MHAYKwh1KM9O9vX+6xk8i6ySIjJjH/vW
ZqkjPa1DEg4rva7coEEfnmk3Wid+/P7rYYVmOEgV6HCd/SCN6UUxekhyGGqN8w9652YXA8Hn91Mj
CoCbi+JB9qT21gmO8H4zCbrgkIFAGxgm82bbo0kWxJ1G6JJpvbZ4EtAlP5lIvlxSN1LfWG4xnyzz
3qdjz6RC4+gOD7e1ez7oupdeg95FAI1GdTGduXpGKdG5eNpMhBRRM60tF2770jwbbDtwdJhmqAQi
FRhvoWTeLnWJTWUCR20EULBHYTxMTjAPln7peqcMFzDJfqyN3RUx1Cm00M+4KrZifFItsLuPndz9
4wJxk0Y1g+4Td3XvcYcRzJOd4eQUbcwvUdsmgaoNzouN9MNJhHT0eTlXlOWJ7iBw2HmePkWsRI9g
jYjFYIVOgzRKpy3Kk245o6/1w3QSHRzas9hbOXEsE9PtHveFoU1gRjlOHKxLrJRsoLCLt4KvyoRs
v5ykv0dbCXCEmwk9GkQAu28q7Am+7wESB+iOhK+pWREuiTtehKafNeeP3ICc26b0zSQoWIft0tJe
yW0Dyeaggxjo4hHYhUblniGsjjYQ7AIFREJaqsO7+xFPCEVEbWcFEzO+iDQUtp+YSxR0UfbDGR3t
xLcdeR3J+8z951ro+55NRNNTbxyNwda+h7AXcdRbkaMDrqhd/9Iz2R30WmWfHJL7iIcyHmvjFjAq
Qldqu5Nag1ag46COCjEs6Ggl88THeZnFE9KgJCCosnUfXaUt/2Oiv/Iy5+r87fEFlJ9qG2XwAxhO
4Aq6jG7vJ/hgc1m8HAxYAH0t4kOqYChetOkNeWHvC/luQzJTeaFiN9Mfjy0ffV5qtQQ4PJcOy98u
3ZgRnrEhNQrcommvvTlAoZSimeuhZeyL3hjDx/Z+Tdnvl0rLFxoHmJmpFu9y+Qod+txWYy5k701I
ucWVzbRkLNx/JpfEN9TLQq8gCInsMrSN2FKlhEz1XkUG/psWVRmSjmXTmL4xV1p8qWf0p/0kHfrJ
n0U9jr6XFBPsxSDzvvaprf2LQkI8oG2vl/0TiP8cTea2aqiS2Hb2X8MZ5u85NKqI8UYVEA4rW0Xl
N+vYnECrDo6YnA0C04ZfIOyS3+G3Es1QJ/Svkc1FyIv5oASlDN/wiuEimYwkfXYFoxbypjrVOr8Y
qjPc0H1OTUBEed604Orhcu2vsWf0XmOhYQ7ti5r+tRjmQF/H7tSfE3yrcSCyTnweNECpvmnlbAey
PfqXVlvs3l+H1PxWIwNFmzzpWuuWDyL6aKWIJPk65e3ZTydB4A2aq8x8OBldZo8SaLKvj4/OgWul
NQzm6Re5AanBdguzZS2tpCOwcxRzDjVvKT5PsxL7JOTL5fWmLDrGoBLo+YG72ZoyCtE0GheScwPs
kk9Hq0brV16NYjipzx44PDkb9H+mdg8i1Ll4u5RVWZbQ3ox6U3xbZWrkkwUmxS9Fn6cZwa6TzTw0
Kzl+adbgaI3dZqIYAp1Kygrd1h5RnDB7U05OCvjJ1UY03zwvVS6R2bkndg8+It1TCl1Un4g29p1o
RE4h1uT3BGpnlE85bKGgdt32baSrP1/9DXmtqAcQ10lU487RFGXdI92UkzFD5AkgeHauntl2ul86
dvv3Y1sHT/HG1i7KmFEJrGJBrJwgYfx5hAvnb5SO7BPfebh38ENRUyFotPYj16Zau1OhNzB7wDgN
irv1Polar17SOjqblToyJYWndBJSOX2xO5Vp7dk5GpkkiI3JgFbHuANQnfwJubHk+fHeHZxE4goa
IbTwSBP3oFN0UOdJR/KaMnwH6AkuiysKGNR1mzFGtrLVPi1zaf312OjRBwPbJg8GTS1y4O0FT13h
OfXIB0NngrOYjozx6qDmH1s52kXSawIKRr34aDs3QvlU2AtSchA6dPpfcVf9FzVi55Pd5v/DWWcp
BCmShBiFm+1y0DoEoDoisFcnY/qutlpeER099BDKU+Xkex0tinCaUTp8MfnLzlYjGSMKbzIQLpyG
0FKB3Q2Coib60mdDvEdfiWAaWhf0TUm6dqYgl5ysFrHwACU0pJXrOLk5Q/RqpCO1PDmzy6Q1u8Sh
325eU1nuZMOIEThD94Oor0WOXF+vOgsKRnuMnh4fisNFydoocbtMO3eLshVvMRtXUJ+gVPq2Ej3Z
VlQ4kRo+tnN0r5jg/z878jv+FnHIF0c3FOwYE3NammY1vm62AvSPt0KJ4RUvBXf7pHYow5hddEfi
QxpNa0GHoWFnlKkWuJSrFaNoKzZ+FPXp1zFdhityss67YnDr18l7MdTJ1yM/odoDBTEhvPxFvy0T
TY0+EypHv7Oa6nlYm+9VrOonWd3RN5MlbXBNENLAgbo1sqDWPOkonQZtOQ4vXpsB1Ud1OHj9F5MD
ZiplM+pWd20uLavKdNCNACBT+hbmmSIYirQLqyVBGy1y30xe9O9jk/cLk+SyFHfAP9rQCcmwdbN7
g95AemsEBflB6FmN/UkbDffLYyv36Y2s56B/xXCmLLHs/GBfjmgRM2jLFIlT3KasX9/oWeq+r9qo
CcqJGKCGdyKo6kxcHlu+vwRYhiSTgjLOismx7fpgi2gmYOV8OLcqPxqKkX4F1Cze1EPbPSOKVl2s
GVDzY6P3l4BCkqw8Sgwtg1hy03/bVKqbfZFw+Ri/QlO+VSyXOTpHCU1r+Fbxil7/F3PAOZkQ+lU3
25rTUvRq7Fyaq+0uMLzUCyIe0HDOBlTdozO82NHq8JZSqEAqAu2ppwYroyu6csXzUTBtBSwvtJM8
8TUG/f9EgFQ5qeceHVHpTeRcJIHIHhmdag4zOTGZC7kVEkiWNT2piWuetGCPDork0VbxI3KYbPfN
sg4yPEYQQZp4ffqexHe6KQh/Beo6DUGatm7I6FwVPv5yB0ujiwShiBx4BCmxO53AKL2BgWy+nBJP
bwq9SC7eiJd5bOX+wQb7ReoJytnCxj4QNlvHRk8OK6JcANo6FVKept1/gPDrTDzjYBc5+JRQ+H+p
pu57cROFqNEuueh6pkahYsyZj4LFGnprUweaWYlgtuKz0eSDA2nTppfdKo7IXQMQ3fcU/REeusQU
f2l57L7Q1KqQt50U343K/CT+kR9l+8TJeVmQFvSo6HHuUbwOBORFuS5wgbnL9NHMJtSKB5CgMMPE
QdEinaSUSvkyQ4D9yU30M9LG+6/JcASxg1SaYITV2kUrRTIWyNI7QPPLePrbtSO1DSuG4y5rjQLa
SbX20JgsWvBBpSbMLq8pp3VWxVoxEdzm3a1NF/Ntty72jSxVuz0+pfcTEDDQmO6vEXrKp9A0bN1Y
hZZwUQtk31D8GRn+GeeLypW4eJlY3sTDnL+1ZjiQ5sRiMFiZ35qj2318/Bvu7yN26VbJVwrumD3w
ABSNYhsrXDhw8c7Paqo1lzhdkxN/fWhFvrUEnIR/ptz0354HsnHOaOEi36qLAT3fhfl1Wnwnt/7+
VshAhVEaWdxjVfrWijF0s5JXFNGMnnK3ka7jM7p48UtqT0vpa/XQn3zAo2Xhw1DeYGDoHv0dmz1E
ycAJwrU1uk8oX9rvxsbtT6Lno2U5YELAryCucFfHKjMHfts1qcDL5eZTMkMBUKz1DNfZjPyxFp/Z
u/do7OBv9uTv+e1joTUIaYiFPWdR3hXgob5CzLo8pVadMbLp/j0gDXBy6e6WyEgxvS8JoKNcdzci
oUaVaGBQL8NZ70xUJIQXIKXRPZkSea6l9Rls/+6SY4+RAKpQLqyhd3RqTlKt/ZCNnBQlSa9J19D4
MYA38CuH8PEF+9Xe2ThPaQshsF+HhNnpXSQ44x5riHzLsO/GRVLfz/E3ztL8wVnFCHVdWlY03ZYi
QFfFu7SNZ3xX00yHSjlXs7fDmuh/rroBr+iSQYmbFyhNQMZPX9msyu+wfvD7y7L+SlLfP2l2t/xB
BXuEss1oZ1+pu5NA73Dn8Fk0YHhh6ZZuD0fVQPM8c53CtJztt5PqiIs1kuy4fa+cHIq7cyg3DjMA
MiTL6B6HIFB9mCdS77Cwl7+tya2+TyjZ3qpsSEDNtyiFB2aRnjHfHVmVCDFAafx9NwRYeQkxJaps
Ya1oy8Vb54b5B0vxIxhzrug7qMD0ETJ4fEiOdpViCQPIsDcC9tt5rjXPRNTaShEWFjxkXaYvYQ8B
J3XC6gzIfWiKhg9YM7gEye+2H3Ba+8WJQQiEA4gw30J3JMjTKQoTKt+v9cd8QBj1IHgHIyALT1tT
EF1O5uSaRThMpXtz6KqFozWMFyVPkqvhldF/Hu/i/XsqDQJbNBlBgBJij75QZkptOtCVUJvjDBVV
s/auAJ2LF9Ep9dspXvs3ypz1cPLm9T+p1+kXR83qkxf14ABhBegHc2s0HvYELh5qOHVdIbkFF4MT
dqlRh+tsNr4FFcZ7L/Ja3y7N6sTowVfFdRITUlbn4dujW3rU6QQ8z3kIh2F6iaAi+rJqTk/rBaTE
410+NEV9CtJh5juIy7Zfta1ILhc0zsO4U+MbujvxdXR18b63uuL1zgbEjmQVleNOd0162AdH06gU
TI2t59fR6l4VCJWCGt3vk3LHXYhL9CO57ID1Qu5MCrddVVxmEqYU5RDBlF6oxrl1a+AqD6zR837a
VjtfRg3q1E4iFiCVOkuLjjYVYLak6iKVoDCxNd8SEdlqFBdhl2iFPwoF5tZG1QOticTJSg/eWmCm
AB9khwAnsPPgq5MlbYkmNoL1I5rpUdd8LiKYquqoq5600ihuj8/L0X2gcEr0ZwNtofSyXZohKJLY
+VyEeaw3L6VjtZe60asrvD9rkGtl6WdJ1p64HrmI3aMLIfj/N7p7dNOlXMcOFk2p9TlCoVwWy2eG
uu1bXeXOc24YydXLHQ3hB1PP/3q84EPblLPAXoCjBja5XbCrzcsw6ivpyjwYyD2qg09kCGKyN5Kg
q8T33Ku0FzHbZ8C9o0NE5VjS4cLYCt5ka9hbqspV0FwO1WGNnxZyX0RgKSDgrs5goYemiNZ+PZOS
tmlrispWUTVqVTBSoP2xlqrzuR4dBpaFGp1UKY4sobLG6AjjR5Ct7RbFps0m03p5CLYuDdZ+VS7T
XBWXbHa66+s/HEOjjL0T7IFI3N2MirpgZqu4GyhCq+elzLrW94ryU9t2ys1omFjmkVRoAnTzn48t
H71c1CLpt2AeSS5VuqffYm5gpxAUThaeblW0UPcy49p2av/sLnYSiA5NZ99J3a9jm9Sdr8tW+kiN
7SRUPbqpNMuZsMItSIW77Y9YUCGXdZM8HMzMexZ6AlefWSVBW1TfNRe+bFo5Z7RudykUflciTSQx
IHnovivVpHo5xs2CzZTxz9nsxR/w/rgnBbWjK8lQCtRFso7BzOd2ZUMZLzPi5znuVcwfKpPviYBh
dOW1/NuJrGYN2sFp3i82dBYnm3r0sEjZB+bmAEsisLo1PVUjNEZdWYTmqHdNYA7pdJnR9X2yrLz7
mg2N+9314jnxO7dcgn511TNlhiOHLyfwwWFA70FUsv0Fg8jbBPLRPLR55ALSZ7AhicjCSaV6k1Xm
2cD/0Y2VLyjRO4BqKvtbeynqWPGgYM/KrCJwF28NtdbOronXFSc39mhpjP+Q9FMdkhKtW1NZNzt9
WhuEPV6q+17t2ozyR/1TYVfLZepX8+Qc3S8N/ypJPOmaUV3ct/Jts9PWKI7zcJynT3HXi5dBJdAs
QPG8OqADgkFJRvoieiP7eKSQJF+e2edhmTXiNiGGGAKVH1HuHM2TE3pPGiDhHvxFN1q+mHu/5/WV
STG4JGJV0vkvvc/H1jdFCvEUzPXr54Wm3j/TXMxB74mUprgl/hjrykbVPecHTVN94g3v/RA/RvKk
4hKZvtwDCgtVccxhzfHDSlp8qStryoPC6s0ne6Jc5Udl0/8Zi6aKT4KGQ7tUWGAadsEa7Nu8Qo/L
bhizPIQH9eesKOkF6IHzVliUwsm2l7AUlvH5sec/OlFMcyBKIEkA78D2Hr0vs2zrPDQnrWBWcMqv
Tjap7xYDPY3/wRSvGlx5eAHypO1lWScR84fymTvQjVfLTVduTGsjZNKd6U/d30sdrAYHmBdbgvt3
LqdHgtQSJqYmU6/9MWfWfSDGDds4Vp/Am+nPr1+afLVA2AALBbq5XVqX2kKvipbbUlkfErerA97y
6uoOyXpi6WhlJAqcDgnWvHuvlio1XGViZYWdSm4ixhbWtoz9OU37z0MxVScguvv3UUJEiJoZyCCr
3H80U19ixamdLLS1tr2OjtJ/aN1OP4FEHp1CYC+S7l/Osu8b9JpeU+MvmyyE2nT0qXzYFyun1SXw
OZfHn+poQb+bkj/lt0inSs2hStBwDd061z7kQ5TdIPAe/4erTB5FIxI8PxPruxh85inUYsRvIA3L
5zdeNbjvog5qUWucox8OHcmgGU778gdnQ8qMSPYV/BbXebu0uK9Klec+Demi/RNFlG7K1XDQwGD+
bGGm5/U7+YtjG0gpST/0MltzEaxUbg25CTwAbX/tE3v+yIzU63TPABsAJvtVCCPap1mxP4Cdp5dm
0mJFlM2I+HoW1UHbNdnfc6LM74GXnnUkDs4icwnUFYhEuWn7WhgMfC4WDXkWUZtmBMwK7CSBUzk7
pR05MsWDR2GBeiav385NCaE2M+2PNFSNtPHjCGWWMdYGfDGFo8fH/uiRlXVMJqqIVYh2dxmTkeRM
e+N0w2KKVB/pEu2nFilm5UepZFcp0ENzEScIk9lTbzGsSQEMKMWtElUVTKUtvj/+PUdLl7AElWNK
arVvPZnMmk+W0qWQsivpB20tonc4PTiK1PgM/3jwrDq0SOlW0qpkRHR3LXrEr+xybdIQrZTCN5y2
u+aNAGudpN0IRZEWXercW59eu0BeH8ABwI1gHoDRbHs7Ep02nqvmDF11qXfRZ9H5+YxDsLI0O0lR
7++9wWgx8DBm3+kE7zUegPQ7jZqnaVjOU+GnfTteAKyh1VIz1Y+I7Blbzr0LBb0nK6sU+1jkPk9j
UhiU2ACh/gpV3FdqveWFuUHl9uoNlOJXUueG84pP226gyGe7YK49CedhMsKyzVq4snokdhB/8R+b
OloQs6wkZnBW3ZO2TxVkc5WmxCERuwLojUnliTJ/+NiKvM3bmhAWqAqj/8Ep5DRvFwTnKG3BMZnD
CkqqP9TOy662Be9UR254y/nffCdWqj/6dnFff0B4xKkuEg3JltMuTWHy3Jk9lGNDXmCkXAZPXHuj
X/5brRlqEVW+nJz9gwNJNCSnG2QHhaGD7UoRXYp6a8Be1JULEKoafWJVxM+e3i43u2Cm9+QD3l9x
kgciPfqvmmSJ2dX4imaAX6gkQu6zNro1DO1CcrrqQZR21gvNKvPFSEV2ErQcGWVGFR9GZg/JmHRx
v0USY24Qmc/zHDI5X130XDgXp0fjSrOF8tbW4/qPFG2zk8Di3m9KcPD/Nyq3/jejqt6BkQAAQSfU
joK6Xd03NKGmoBuK+NPj83q4PsJ0SP65GXdDyUNedNPYcF4Rx11+aBpK8L6bKtU11Rcl7EuOUlU7
r54eIw9kEJErTy0aitfdpzQhFaqRdp/D3GJKha7bEs5wkr8Qg3rU9yz39W4Ge4RoiAnIRH73FRux
eohmVXOYOUsbEOoMFxMGymBCSvvkDT5wAKR2v4gA6XvxFm2/XRQp/ViLZg57ejdvUDJXLl1kMGSU
oVeuPcGFo9wiTa3e1cYUndg+cHG092Q3jDIMRZHducn1OROtt068d9PnHiWlD3NrZl8en5iDw4mO
MpPH8DMRa+zLIURNWoWG6xSKxJD0iiK98bw3YZ4u7UlecnA4wYzRs5SODRqCXTjjpXm+1B7e063o
znf5uFKRVKuX0qLfVzRZ/x+lHIsTowfrg/SAEp70oxoP7vYDLqqyUppJp9D2Zs9PqkIN4VrvnzJn
6v3HWym/x/axYKaaMXEG1Cm/wLSwNWVbfaR5E+P+nMj0bwUgXGAyIvWJKl4ZZhT+TypLh/ZAbYLE
AXxE9WNrbwFx0Uwd8ZC5WO5LWczpu6SIG+aN57j80XqiPDF4fyBZIL1ZydNG0rzvOPVu0k6zto6h
1qGRErfj8Cbt5+HkJTqwAvOcBBhJSiDwxNtlJcmaG3qriJADy2gzMIgX9ImqE6d8sHkUbRhlBIrD
qdwXjNbR6IXGqxqOiTEZRNTTeIumOP+qdCJ9s2pddFIFOFiWHJOSTBHUp3hnt8uqralOaeqK0KtN
9dY4o3JJzofs7+8YYSuNCGjJpZ09Unl19bz17FWEg9WnH+NuiF6UbknxzJNGOVk4H6E26U6+2NFe
wkBBmAKZk0wtt0tLU0UQr1gCTFPp/oD3twjibJ6fkgXa7Wycz6hv7u80GRh1R0nSyXjAHqrZey0z
X005ogNVIpSTpO1LZ3JgqN6ewXgPvhr9FZBN1NsYxdxPDy8i89Z+qDjy1di+tJmh3fKElOSx5zhY
ELcYOJhkUmZNuyO/WpnSuRoLmqOi+Khn3XDJzBp1weSMXPXeEngR8NYM1AOTMfc+g2ZV4gxZTSzi
qt0Hs1etL15ZrjrDia2XnCzr19j41iNi7ddXgigZF7x7PaHbGlNE8+ZQpEk9wgVeSYj+mrqOD68F
6dVKl+VJxOUy3ixiGth/ltSCQarKVFLYRrUKP0KZ+OewKlYf5N5Q/zlNy/JTcfv0y5KY40/iVg+g
XgsT2tNCidnwi0k31vDxB7q/VswAUmCAKkNyZuxRIiODDbkRp0OYxtRr/GQu6z9z2kYxY3Ku4UOy
zhCWN53cq3vqA0JyqkMMFUDQypHfPV4eHrcvk2YIRwa8vs7RqsB6PFqrdmmEWIZbKib7akqN3Ws3
MXxuL5Hxr+J0je2veWJ6Jy7s/p5Du03uKCEccKzv9brnJC76iQ4D3ON9+qYnU74scYF+1ZgPb/LU
iU/emyN79KRBjdAa58zKy/lb4Gwi9Z5r2UDwVVp6UMKNe/FaZm8TsJO+QD/r5E24v+yUudEjJyvB
wdw9qP1IW6WoiStTJ23BOnTcwCo/i5aPrEhXSceWnjuuersqBECBaQPGDMcq8241ErhXWlLdyYm9
v+iSlkiSGvJgE4/sgoNx7bQ6Rl42jHU3vVB36/4wozb3Ve7gq9Eh0hQxKsPgNIL3GIJsAcxeeC3h
P/JivrWW09+lgxgrIfn8ZEd1/J/Hl/FoadBUQL8E36VkRt9uYAP3GpNMxMWNObtBByl55utVDX+Z
YRc/X29LBiIcP4r3lGy2tnqlERwYyKqW3kze8PpFF4pP+btRWaozlakDJ8OBIFaV2k0ECrt1dfNc
4QlikjdVqE/K7Dk+bHe13wBCem4Xaw500vTL4wXKBWxdNGQmxMbQUfMuACzfLjDS2tkbVOmi51YA
VkyTz2U+CSkm4H5eYAx7bqLRufbLqH17bFn+yXvLMDeDKwLoR9N3d0JnL/bWteAzipaiKmxrUI/g
/yf3x2M7R8eF6BiuLjmSBlnedoVu4TgCii7SjpUKcUkf0S8at0EvtplPNvPIYUE0hB3eVnLTnSka
CMukLBHUZlw+P4NV7tpk0BdkbvfGzqfxr8crO/h2hJLwxMhozwA/uF3ZOucpWrEyOa0sDZ1QEJoi
9ZrWH9dVe1oG9IiTRHj+aKxnRGsHZ1UGXqQdXHtWvAv5QGdoetnlxBHxmjMnaRRIE6RgBQx9UL7R
Iqz82Wnm2+MFH3zKjdXd/hpFvKzrRKHBgPwHmcJieaPF8Rw0njgjdDleoCw/S8pQjs12b1m00qoL
Tm1W4/Q6m/YClKWmpiF4g9FMn964uXambyH/0N2VkE0FyIol8ba1x0k6UT1DxKHBApirEETHXfw+
mtbX47F5UulEyoiKDGFPSVrMkwqBbMoz58XfhiJzPhWrE107Q+hnY6e/Jgf3K6K+R7GbAApBRLnN
vz3hEBdE61CDkLF7t/xgJYV4HuPIBDqc1u+1eVb+GZZuCPXe6V/gg64/GVM+rAHOIf+0WhaefShs
C4EN+584MaOASKP/l14r1dfCWpCGi8VZt/HoVjFJR4pG4xuRr10lNIqntS4aXk49WSXBFNTgRQe4
sgZkFMLjXF9iUa0X+vrKyUN6f+YoMeMSVdwxnY/9mZvswRpyx4HGSm3SxW/dvPlDrdR28inYpx+1
dXG1Z8G4T3xi+P5eUY5Ryd4oiaIEsUcxjKMBZGSh+Dsstn1dh9Z7Q3Zf+OsYRa92kZiSc3yQOtNF
2hNW24Ma2fOMz8oWpWKG1xmbUOkm+4Ol1G3v571xRlt0uDiZJwIOARyzpyFXlbaDskXwrA7WFKap
Z19LZDT8VO+0p8f+6f7osDj6qjD3ACnn8OxOeyT0zIQHKSwHx7wO+pr/N1cq9wOCvf2lGRn2swYG
QVU1P4Po3788WMZT0ZyjeELtZGvZiI22tT3u9NKsc+Dlc/S2LnnpkmiC5KDKm+7z46UeGkRsidY1
FS8gq1uDhK7t4qUyVnad9o3DCJ9f1FkdlN2sX5MUcPBje/It2zoSFy5ROlg0KWQGu9va2NQQemnw
xyUy6C9pZ0wvngYDz4LyUwg/U/G5Bsxxq8dm9c21+/5q66Yj6+kGP4AOyS6RjfWiFfQEyf9sk75y
nFK09Y3SxYd53RDkzHdcGTGr3mWpGC6a3p6h1g4O8eYH7N/bqVW0cnKGcGhp4tEeAUMylOPb3prP
Bp3uHyGCClpX/F4ArXSft1921nLHK71KhOhd9yF0kGaguhC3Pt7RowXh7biQVBLhit0f2Gmy7GZs
RdjatOyjBUezRAIl+Mx7tYAGRQiq6LQmCFck2fp2QSn/sdFMIUI1RzI10szcryZ4CpulVINEOWWR
Oloao4QEDqyMmG8Xlo1VNzdWo4rQyuPqyVVwpMlQr+8akJrB413UDq6hrLnB7kAfEFGq/bkwZBe0
0wWYP0aWib7oYfv5ojg/aGl5q48WsHVFdXmpbovOmP8lgXvngysSq6TTJmAYAi2hiQsV5vpzvkT2
W6dOswQKAms5o30+3Bep4AgJn0GNXP7332IB+m5Ug4pBhHo6dE9ihJ5q7pIvaVx4J87poHBCnIhU
GAQDYAIpVW9NzaMbe63Gtqh101+7vkakTqGk23RZc2m75HPGvNQN2ZyZu6u6geutwwsjW93J9zn4
PPwOggjqbSQE+7enXRjDFRDVhbUoPFRW09XyIW6zA1Jbg3nF2Hl1ssM7Z7PBZAOErvuuaoIaXFNm
8RTOSSqeHXekXjmOFN2sSDlZ24FHZnAA/Dnugrxx3+5QyxpQ3jKNYWUbKBEwI/a8ZmUWIjUyhIwW
ApEZ1PGpXZM1NMr0DHl5cJqoc1ONw7bM6nYnX9iM0qa1S7cljdUXtzB+lIjv/GfsTi/ZgUMknQME
yS2jEryHY7dQtFRqGkHjXDXGRQx582WN2v9H2nn1yG2sYfoXEWAOtyS7e5JG0miUfEPYR3aRxZzD
r9+HuthVc4gmpAWODQP2UXWx0hfekBwonO3OB6A5RWb8k+gIX29Zq87MmNx0CFGRWh7kMo6nOEs0
iqZKdbByO2EKtRqkMOC7APLexmC14xU5HZghtOw4/9wvbfGQRZ7xoump7g8V1lRFok1+3pm/X5UC
5E0phbqUBtTO21wBjsKOAnE+hHlWayGUG2LdupSnOe6Mg4Bh9w5Y1fzoxQHn4ea//qCIG6O3ZNH5
azqvPqtaLi55IcvTlMafutJKPwyW3j1xF+XhYC+p33tueenJjQ6+9t4dQFgNwRyuMljJzV2k9a5b
u2U2huWMOp6fLS39JlXLpq9xYQKYjmek0m8/CzuJBGho+MOwKOntGpuzYc66nS2Spq5Xdwkd/8HA
mMp2Ht0Zm50JB7JAidCLuj3o3jFZF5ZGOHKrJM7X33uGStjrVs/3Jn/yM3tSXoy5lB9uj7J3TIis
1w1EKAaT/HoURxqJZTa44BmdsE5RNJT+Mqf186SXRwzz3a/IvuEZoXAEsOF6KE/MssfZawhxOEZA
UYug2Cb9UJ7Qgvy3m/Lhc6aaRyWAvfnxXoGkYMe4vF3Xg5q5ZvV2WY4hwhwTm7Jvy1Dtbf25z6yj
B3lvghS6VXbn2mXY9u2yZon0MZ65crQhdu9tq0uSlxoFaeuzMa2vlChRy7X0MTvqDO2dCdCnlAW4
0ng9NjHmuMym2SG0EFYq+vSCID6shrY/94k2nsAUHil0HI23id8jLZqMSjJeUnUyVOshPmV1U57V
2XPPYjCOVMX2VtHCWX7tlIPs3YpXrHpCQz+XQ6iAYfuK5R4O2X1k9idcwZODLsnRWJttakzQ/1Md
GAAQFP00zpb3UMzUw8o5PsLo7w5FsZjWMiJVtBCvN6fojBqFSAAARpVbn7u+S4J4yNUTiNjf5/DR
4QWxQdttzam3JYl08JSx1NmbpdJ4F9Tt3IvegALwOB7n21fK3sWFHg4GiSv2jcbC9ax4gNzC0och
hEhlaqeC7zmsLISjW3lvE5INsNuRZwJ8vbm64jSh1G66BKWmnXw0lcymq2DJh8oxRYuK8HJ0vveW
azVuhQtJ7grh6XpiLibxCNYIALNEaGfV7s1zXeDHFk29flD52B1qxTdg2LpDFKGzKwp9iQh01bk4
pZiGvrIxemoCljwYam+5QOfSIqFISua4+YxN5Op4ACdD6EVDe1+Q231SlEO3gt0JgSW3eUbp+m7B
Sih0LW6MjFBYwqK4SDvHAMse+tJPyio9eNP27mFQZv93rM06dUZpuNIBwIDaQHaByuQ+Osrk/t1l
EDsVNXZCCbXsD3Y9/TpUFoCXU+9cg8RfsrFMVl3dS64oShvlv7nWwOASnRsdRAW73/EnDXclNgO3
uR7GyjLZFyObHoazlPdaJsyHWLRtc1FTMKa3T/LuYPCwVqzGikHePCsNEK9SzBU5wdCakW9UVvww
d41Cqqdxy/t/MBqAAPQp0SjCkvt6ahoCVuqQyp8wlPLZjkbcQSbjQWSH2l178+LbYasD5mmlBFyP
FGnS0RQ4dmCHMhGqS9TcYwnyOR5K5QB2vJcakHuQQpKlY+KzCT/spW7sIuELVlhdfVUmlAWcUk9X
5evkNHSd6heTkgXLlH29/TH3KhnYNKJCjX7L6jy6OQTC9pQ0H8my0NFeHu0Rk+/SmsuL7AcU3nvF
umS5OX2oqyH5hn5S9NggjrgEqHWnpzIu24sthfGXGvW5/ZTZcfFvbwzzf7d/5O46rL0B7nCkQrab
Gf3xSmoe75+njtYnGY+gazNF/PAGeeResvdY0KMBZQFgcu1FXC+5VUBMrR0epSLyEKjlfjjb7YzC
vw72AVevI1L13tRWaAuRLsgEIKfX43WFlvCUTDzt6YyaWGHLr+aqgV527p8kgTAKaaGtuSeSl9dD
cXRjWpVMza4llgzYQDVfkdQe7CCpsBP5gzthfSpc5ICgd23Tr3I1GISFQeinyegOEYLurtATI8DY
MD7d3h57awYKbs27QK2AN72e2DA4sTBHqsTD2sAXOh7WU2FSR8tFirG2N2R/3R5wb9GobFI1AK5F
wrC57waz7lwjkT3qZaZyLzIdQehiiBcOaRcdPFJ7zy7Sc6gcUDhYU5PryZHMO+VsMlY5mMNLmtqd
EpIODs7Beu2Ms3ZcoY5BYaQntXmXHL2dixyx2tAajfjeyuf6lEV1/v32l9sdBUwAMBzyrDedVhg9
+YDxMLXIvG3L81DG+r1I9NG7/P+Ns9nrVHBAJvIEhkCzJn92pwroVpwc9O/e2kWAAEAG7ecep6G7
zTcs00sGDSPYsNKNeH6ws3LS/LLKuJaGOku/qV1S/j3OZdPfGWWmkYz0MWx7E1TJ3/ha6cZJna32
XlOFEoc5PefeL5LM4XrTne6vptA0xVeNOPnUJUWmh1FVUFxoNARNn4cmLdZrcDYGf4gKYwl6eLQp
ZQZp3rstqcSpKdPltZmz5kgkeufArXQ/VGJISKiabUo8oz0CHTOx8hWui2xAnsyfDLsc7sxSFsj0
z0f8pr1dQzjIvvkJJ992EtKoML0KPYgQcVyZ++OoNr7TVdVRerwTEFKag1lLKE1BbFt50Ns6l0Ol
0u1pGohoOqh/ojU1LKtcuyxNgYYfadHBVt25TFZWBQ1oCpDkd5sXYKGzuBgdH1NF0+NulFP60jKe
Dz/A/P0QnnK4tzZ+UEQgCr2+S/qMqgou2B3bNbUogOXpV4O+8EEss7daawtg1eVc2Xzr7vklwq0U
fdAVUdC0q1XlG8jSUfoj1fHw9hHfKzSuYQut+1XPm0f0ehzL61Kz1d0OBeqkV0PbncSHIcPVPCiK
xP5f3Y5wYeqmFeO7sSm6T5i3z/9I21a0k6ml+Jzc/j1760j4RlkHtyN4CJtDAWKxksBGuXIMaleL
0PQ7ELH/FVp3BI7eGwk9OMBbK7cCjtz1xOtRndRowSHdpSL2fdDodiExm05+hNHoQbC9dyTWtSSH
oDQGu/h6rHQSadYaShtqreJo73ThOIAZB6mUgYm0bfriScXNfMT/pn9uf8+9S4YSKrcMHRUei01g
OrdZ02q43IaxpWI1MncZljv487zXPGEHMNPnP1hAGqKQbB2ao9Dlr6caW4prKspAGJHpqa84ioO0
Msr+la1XB3t3d24EmCuBn2rcVnQhw/PaTEerC8vO7O6xcbKDyIqHy2BX/b21aiDf/pa7OwYgL0pw
IAdodVxPraEqTGTLHWO2Q/QYl4qBhY6nPRixdtTk2JsaDebVHJ0iEnCa66EGtIq6AeUAKMStdemH
WQZx5SRnp426LwrjH8QtP8/VBqEAo5dawVoyIKJcf9Av1w3R34jKKSyInCZPkA+96/ndND1WU7EI
f8zb6XOxmPP/DKXmYaVxG7/YRlocHZS9T/zrz9gcSupzrSmow4cDnwVlfIib6AVbqKHE4g9eDK47
kC4/ZRO2GJA4NgZsceDQINjWB4lZaKA4ZXuum8k83d44e3c5UsDr+VuNv7YvvaaOEo00MuB4VtIg
1fXxidKr+u32KD9vrO0aYgJMVYSCyoqI2qyhazbtpEw9LNjSsU9y1Oazkbh1COofqrHtjk+WIcun
uACfV+aTeW+kortANG1yn/LX1J2btHfgNFB0uYD9Ll+LyLLuO/Lng3j8J/r9zW+1Vnl51D/Z6Jv3
WkdFsUBurIda1nT/psIZLu1SaCr9ns6EUNvimZynTjtcdD1tXsHne99i00jPePPKv5PK0HL8Kd22
CptqLA7Wa28X0sQkndRYLpLK6w9ZVOgGadTAgaY2ThLUY+Tegdm0/mqh2x5cKjs1CwYAhERHAfmH
rZx6SU2zFdHMwXMMEuQpF6cUr5JgSYDmIJj0o4OffVdNydHtuTNJ6E7AihEogBj35sQ35bIQwFHQ
HRpRnrp64qBbkqAu1IzJTQ9umJ15ohwN3Zsbhrbtlotqovc6Di5cJBm5pm/3iKsX5uj4Y10V74D9
6uckVb/r09gepBe781wl3qjD89pvsTpOW8IfzaAnUaYcQZpY+alG2vKiDu6RBMPeLUoVfsVQk5wh
cL7+ll9u0QLm0mxoNQe9MJK7eu51v3Cq3vckVsdK5zqBFrXjR6FwxShjgvWAMf+2rRMj08KE9Yv4
GwnE9iaPQEDFHa0vzOiqx8Xt6iedzrVf9Iftvv35krKB2FhtKbY+vI4ra1D5lGGHRVPeW4WwXuCA
uQ/eiHuKGjepvyyzE+ZIyfuOMTsnV0ZHT8ZObEVU9X9/wxbx6kLgIB1BTr7S2+bbpNKUtvEc+YTe
QfEwTon3sZV5+vs5ALEpzWnODXnO9tS2kRcreQ58ZGiH0UdxQ3+MCFsPRtmJAlZqAy0rigmrh8v1
dhKItAIgZhQNV4dXEctSBrXZOc/LOKunKKZSc3Ab7bxUcH/Xtiq1rbXffz2iqiZtH7UqH9OM58XP
vUYtfT32zH9vv1V7h/LXcTbxDZTBGENlapF0QKrzOOXRqa5A3oz5WB+ogO1OSQflg5kJyeE2IM00
sQjV6jkPqCKGEguFAM71UQVybxeiv4q6DFsRk5FNgck2UK+sJEvVm4T5Qo/W2NecTv3c1GHMXXuX
z/YRGWv3K6Lks2qc8fdtm8e1S9Q6+58V3bJ4UGcErTsLKzJMFOKD63t3K66FA3DPiFdu82ttATbR
dfSt7BIt9AI3Zc1fXO43CHdZKIq2/fQHO2SVKDLgowD43+zE0UVHWkzETEZt5CjLDmYg86l7MbDP
vP+ToYjPSFiAIG8pWdq8uMq89uS0Fvu7eJ7LsHale3JK44i4vbdiGFihtM5flKrXV/KXB8JsUJLX
lPWyqsv6S18v4i8sPaynsdCi19uz2tv3ayS/csQRKNk+uOTxndOPaztJle4rFOrsi4J2wcG+2J0Q
ZTCyWsThyNuvJ9SpClSTjhePKp5yxt2j9se0qe7GQo0O7qa9LQi7BBQzWg/oN252hMClZNJcHvIq
68UZrXXlLmtk+roYfXNGpis6uDj2jjQwASa1atjwGa+n1kBFF7gVkCCYUx1Wveq9j8U0+S5Vj1MS
GzFevUv0z+1V2/uerBfVUFBIRCybuNiWSlVNeKSEIk/dV2j+IwbhffUYjSiq3x5qLyL7ZahtVkLu
nNZpRalFdeN8OidxojxnpaNUvj3GXuB0Vv5ucgrgkVx3Xnh78L3F5N1EypTYgZL5Zt8slUzMSgGn
vXoHvSPbfJ9ZjRqq+ry8S/T4yId97zAA6oJlsFZ6wLdfr6WOWyKqsCOwcFOFLGRa01lp1d+XdcJk
jfRu5ZZxU27Dvy4aCN1HpQt7EWv3mlthapMeyjrt7Uv24ypNRxkCKNn1XOIIDSe8v9iXSz+D0Znn
k8woGXeNpZ+N1MDVI0aa+vZ67X5AgGt0SoA9AZq9HjTVc12KljIh0L30UnXYUEAJOWqu7Y3CFcy2
pyQJ6mOzKyIEQAw7yWhsTHkFjAB/mbmL8tPtueydMcJVNEtAn5Mqr3vzl0t4WuDgWgMbX6LR+TWR
xeRD6pmF76T2nwRUK00Npigvi/YGGIv4ftbbFDScyrXO0ipzmDXuEetr7zQRi3IzGtCYCUCuZ7S6
usu4VyEIKV2H0rq5BgJWfqnyNL93nFIcnN69qjFRAIiZFazAmJt3jHaeCvACBiW2yWA0k8W7ZEpi
P5nKEp/GCBi/sVTWuV6k4nepXeBWZ0aXRZ+PvOT3Zk6nebX3QCKOFtL1zLtxGPXMGceQtlL/wzAz
GeRAXXA/w4ZCE9L8/vt7Bz2z1UkEh2P4ANfjTQ4WG33HeIXelXeOGZcn26yar4MxjweY6r3DQGd0
hU6goPDWRT2JZtcb4bXFU+Odhdemn0dMVC+/PyFEqIiyEA4kkNxMSMuy2NAmqFBVpCt+oUkRzopL
9Kp4f8Blg5oDl42ds4qfbO6QshljkHfoe0m7i3xpRaVfa9Hwms3jfNA92bkjaSHQNwe2g4zntuDe
pi3lMW+VEost+2zItvDnrBrPqKQ10BkcN6AteyRTuPOgrtaepE+o9q+2BNd7Y4j6JHO1bkR8QZF/
6dI17spm6AOjbdL/ZqNZYIomH72oNw52ys6FRlsPpCHdbVL/bSe9Av5ANw9+4KAk+pnO/Y92aKw7
VYqD6OTNlqRYtJIfV7aOuVL1rmdoD5imJ0lM0S3O2mBuAQqUNF1fbm/JN2d6HYXXjYUDmkQz6HqU
OK0LqvcZowz9+GCDrHkusAo5Exy+xIPy2xrn63AIMsBBZ7+Qvl0PJzJjbIaK+loZu+5FUfsmVAZT
Ys6qGb972GgcEhogQsUFwpuwDUNmOphR2VVh7U39g+nlS9jOMn9EbesoMF//qKsCK0MR+9OoRJh3
9ZK5npXaidzJRVUDcxhXL4nK8p3GTs9zoXh3EQhfH/WW+r6i+O2P3vTbWn7r8OSEiKBCJqPAeD18
jrxXmbSAf3IEj05UyuqXKl+5pYRiYVPUNL6a+ShIeXMO1kFplq74fZ6C7ZwrtcFWLBd1uPodBS2M
9HOp4O1pJJE4396ju0ORcwNooxDO9rmen73w5LaWUYXO4iyXVurcLTbBetU488Fj++YuY1YED2hN
UipfTXmuh1r9q2zAHVWoemJt2RtR+12Pi37yRWUqH0ujsz5Cy4g/357hzlkHdLTiBdYsEmTs9bA1
P6UZhVaFk1YiVzAPRBei7P7gO67TItnh+QYufT3KiDUvqS/7pBi64mJYih66iav53Si80x9MaMUI
cIVRIt2a2orZUTwzYkK66lQvRs4hpZpmIzd0e5y9rUG9CQwnjx266dspdZS648ysEPhK8pNby/+m
3gOYMnhHfaW9kVZyHqJ9TIha/vXHQ2fYUyiTlKGtLe6dC2jFr6WnPg3Sqn73iWET0r9ijcA9rKDR
66EEm0QZHSojVpWMWDmP6sVdJt7S1szub3+/neufhgiEdzYFHJkt05ItkAyImBehKO2+9ts5U+U7
nRjvPqWFmQSV41bff39ImgMgvqgQvu3PYxBnJEwQD9R2TE7QR01fttPia1qnXwrXPWqS7x3pX8fb
RApTFrGYA/agVq+ZQVl1SiAnfb53+8hAryGOL1WdHikdrUu0fREoZbD5NV68NzYlBc+11ap1EepK
UZyoiatBRkXlscmWBqFTvXoSKFIExmTrByfv7XThka72IaSPsOCdzXSdxGrsquEGK5Aau8/EYoRj
B+djEFn3SU3H+t7ROSq31/Tt4VjJq5QYSJHh0W3F7zwd4Eo9INDA3w36EIXyMJFH+DoKEb99ibFb
+R/lDESWGO76cPQlkRl7mUZrNllf2mGa/cmK8k9541QHh+OnyP31KiIECreEvh0gC6jI12NJy86U
hZmByFy6BKuJ1pV+oZTp92wqShiBGAUHdZuLLugnrX0H3JzHNoV6pvNWieS7HaWIKrgm0NiDi+/t
i0FSTVjIRQH1xd0e3Hoo6zw1bT6DYshPkuJcoGK18vn2ur69Hug0gY1A2JoSAZpS1x8Av8gui10C
G6nqsMUTxfLpHnuvfVp908fOPWgf7k2KAcnTqRQAm1632S/FgmW2G7Omwhm6dmeeGyjg9Xu8ye0j
bcO9aa0EWrieiJi8qW5S3y4WNk4N+bhGeKyLs9QHZyr8wmvFc9srRxX9t/qGsHhI4tHoBhvE1t3s
WmSdVEpu7FpXxuJ+ElP5bJZzeWezvU6zaSmpr0+68g72iPnqzBEsQsS02ndR7/XfU9trwyj1yq+y
cO3HthPuY9dK+z8zL63PVR2buOlK8ZJVWkL7qj4E47y9zfj1GOiuxVlkHrYMECciZTbMpIGH2xWO
r3ip+rFe9OzBwHzz2XM69amwZuPbrCneQXK5t1QAF1Z0GsEfMq/XW2JGf2tyB4PQujP/6yfhPXtL
XZwS1/zSgP89qiruDQfkCPotHccVwHw9nFEkXqQ2SRvOOBX9KBRruutxwUALwnD9PjePijs7F+dP
UTOHW5MgZlvSTwrbLLpBaRDq0IfnuGs0n+qpeV+545Ho8M7DwFBrlkcGQO61OVyqGXdqillO2FrN
sJzduq9OhUqO8CAAhz9kRuuGrUiSg8r+zt4BXkMVk1uUmua2C6ONVBzo1rahzET0uTVh6l0g6rXT
o2XMbkX9tE2/J43sLloFQvB8+wJb12tzgxNhUiNeG0C8C5siZ9FGmduWehOqY99/k72JmLqbT0+N
NsYorvXGFzQJCjwi9DF5mYv0aPy92cNbAJpHmZXe2rrffrnRvHaJIF63bdiIOf1W4bfhO3ES39eO
IgI3kcvrXPXjXVU6Rx2HnZ21uq6TjvLpeZk3KQUEQkvrpr4NK1dxwtoexQddFfEjkIXs4+2PvDsU
1Ria2GuFcgvh6WBG0zcpkYApcDDOF2H6PfC9IE/AeN8eaud8UutZ9WbctSS6bY2WvQZHH/WNsFex
o7ksSjN2vMgWEE+tm/NTq8dHie7tIQFQXS+hKw3cmJD4xDnZoTtqu1FCNmjZSpAsyvw0tNb0uzxd
lPL+3yRBI1yPWDv2LBUlagCrL0so7IauUDcvT1ZqHF0Ku5NbzyZd35/KV9dDjUqrJZGZItSaDsbX
xOuzp2WoFKyp5wSEVObZH24v4N6BwFiEYjZJKDfRZm5VbFfqkiBiGut94kdlUd57Q/JvoifNByjQ
84PTWt4zKghH7J6d2IJSBUjS1Z+D7tQmLkbjoG2NpGnCqE9tKIV5EyCu9ftZIqw0KjArGmhtpW8u
2bnOe8MmzQ6FWv1dFtnyztC0CLrm3J1uf8idQ4d7H61SKlzIc2wLoG1blYsYSKPsCIdJtPnqcBzx
ikD29gj1s3OJEv0wLXp5UJK3PXtz1vQWVGUeNobRt8Gkyfqx6aH/IQyktA8uSlpf4mEsHgqzSJ9k
D8Du9lzfYp/WFhXjU+AiI+bwX2/TxXUGp1ixCfzhE5a+449hoIpXK6V5aQwKNVpsuydB/OMXne1d
iNaPjAx3Tgp0SlJWghB+wxtZManOU5dg3W7mY3a2pTm+H2sPePJ0SnIvu7s9453d+rNqCdmcowI2
8nrCyKG3U5QyYcQr4sestOPPQ98mB6PsHEZG+Vl0Ui0S7c0bkfVa7BByMCcshL8Pamr7npHX7zyn
qh5TjA9eiFkqor7l6N7Z21KEdPDNuQyQvtqGdZM7x2OjUgQQmnUXN5UbFpJWkkjkeNcmrUJPTdPD
aTHKs+NO2Zfbn3dvMaEa08xa+2kUMK8/ry7TLKpMagJSMxauHOdbTVhxRsn2P1WJ9YNcbe+o0u7h
vgOsSBi7WUyQPGZcJFwKC9tm8su2aB/0Ik2eF6r+B0fl7ZLSdWcUOi46cdeWHFu6XiOHGjk2b4zm
j7FtRUGOlYYPas+6IN1ehSKJYEBF/JDb31R7O801oyKtNxELAne6WdM6Em0fi6oNHUtg9JfGVnLS
e6XhosUHPPPVWTfvnGW0To4yuPVJdeb00g5FlJ7TMjZ9tasb6St2bqAQqMD5Gcyx+/vgR67f+jog
BPdLgQIjdCqGhEfXK+/aQpbJiJBoM4n5UV/Wl6hPS7/vpgIBLLd7WuwXWvqhJ8wx9tXJtu4So/lt
CBsJBjgeJI5WDjqtkOufgbSEXQnRI39VGvZ9pwzfRYuV1zyY2VlDBvUko+WoVvp200PVXtkiqz4V
RJz13/8Si4pFLxMRtbCccKSRJ2WZBs3P0NFUL6DXUYT0umaWl9sf/O2mIPY1adMB66Frts3fAJU5
RtaTavc4kAQ0H0UwDXb0vpWZdVA9+IlYuF5bh+TU5LrkAaYTslnbfuZIeDlSVJHSmTgZ1VG++G1k
eLqvVfH40CWokl/wh6xL3xjBwgRDYU//LI0yGCfPkIi7qIvlvnP7pskDxemH76Pe4EyhuLP7BTXc
aj5jPiw6vy3U9n05ZHj63f5cb9eItbH4YAhJrJ3NTZQCsreMMsmm7GWmBuZoOwGoKOU/UcYZdMkh
f7093s7ykJ0QQlDkou6yzc5wTuaPd9ImdKQpbPQwK+/jguTha2ONfLaDwd5eToDWyAXp4XDx8g/X
O7BKpbTmxsHlPFPL+l2qG5H1fUxH/OuR0MjdZ1Av1ugr+PF2oZIpOE9aeS+js0PfXJ6zcRWqnpus
+qrTP2z9srT12HfVMn4n8oQKeT/EEeUSZXk2+nzAfsGrvM91BYvbp46GCUM0us4HuRTx69Ivle6r
DgL050ha8Xsncvun0VVUEZYl8ZBfZzFt5DQzkEsEQdiWJ1BGFu7FEdi+YFR6y8K9HNu/uwHm1xxM
1Tgn5yUuJHaPEGjFQ55mveGnJeLlgZdNKpww9OC8R/xdhMQsO5HDuVNqt38ciPDibw14T5wL9E7o
aA96aN8aQo0+GFOqVXeolOGJUWhZ41AUs92/lgoRpN/OrwBBUGoBbU21iv7D9QoBMNVj3aZuLZzE
8wW+7IE1iBz5ZM87ZXPsnA62BH/e9ZGFgYSS8E9AxEpZuB4PwxRba4F3AxjO4m+tWVenDuGlD8WI
svztod4eLXJTclR0lEgAyIivh8IHQNSQPOtQH+v8Erla/OjM+HGSO86P0E6OEvCfPa7rudHIY1dx
8a0vzba2Y3SzAfYJBO8cWbiZznqzfNVln/SXlP/DU2EY0T8tSrwiJIKNxIdsLs08KCnMLIFjR170
uXSn8TNPdVL6Kd3f6NFsGu1HWdVN7fO41F/7zpQfkqmkjhInYnGfkXwm0a8HMd7nikQ+jmxLn4Im
tWvV7/TEi1G186wvTmuIbxY+26+11hSRb9m5VZ1ykU3CX3ppfWnivC8DQDHV/wpjzD+pslC+dwMI
OTQlRvdLTP0x95tEtPd0brMlTIq++Sikov4L1hwZ78qL5OI7c0HAvq7GV703+y8Iv9kPWZvq/84D
liWhbS7JP8R3TXXSJjxe/CrDuvf9Ers53RFZOx/jIWu/YFG0UEdXojYPqhZq+WOeau7nBYKdeC7a
WLX8nH1afVr6eIw/OJFhdggctHLJQl2ohfUhytERDzzCLg4eegEPmetNX4wutrpAMerhm9LkSQsz
q0nmc8kRQIMT+SB0GbCqTMMeMFlOVSNKP2bpajttalH/PKLTpPp9gXqdrw3USM8ltYnXXpGkrwW+
IV1gR+Ys/R7az+PSe+X4oZ8W5SQEXbCD/b29ylfhdCJZuuScXUgam/09csxAAwP6muymetA6L3uC
GSKdoJn5FweDrffAr3t7HczhqSV4gfoCNPL6MHUdfIm5tzQMUNUsmLLeObtRfwTyeQN9Wzsbq28f
L9NawLOM62Fov5s1bD410GQRK6fCFdMjlaboZAnuXb/RvelTJKz+0R7qFvHczDVHP3NVRQZaodVH
yFa8XdcRrydO2IZTCl9z1QjfYjNRENSTaXbwnygI616dPlMG8GKW16BTbifW11HgcWu25koF1Gpk
FMRoFcsdSioSidOinjqgBLqC33vVNdWXCet3A7zUGAOiEMUYh7rXpI7fVn0j7yJsG6hsVZ2qBwBK
uuhjZcnUOJWtnsd+NCWRdkpzG9eNFsLFSYuj/kMztIL/OovXK8fLWt8d3VKcASouQ4Cd5Fz4vTU4
/41qUhcXzxiS7CQVT/vITeEUp6ybvPeN3k5/5ZEwF79OIiu51KXovllJVX1w+9r7ezAVjngctXz0
UdjtFMR2af5dVwOgzqRu++cog1Hvi9bQ+tdmSJfXSK+U72kp7GcHUTEVVlojxkCzBKKldV6lT4rn
IUOXZgX+4Gatl48yjqfhyVR791vZ1OaMI02T37fx0oogXeJaPauNO32n8dfdz80kAYSkkfbam25n
+UpfIvWYivI9TaRShpNYsIerXTeN/L53SyMQuiPfQQVnd9FMm18hwzsPWAcQ3qEvTQ8lL6Pe9TFN
wtGhg9DSX0itUOBMs3l5FFleABnHECVw0Nz5i/PAL9QBAzz0am8J+LQ5tkNVppTjuRbmDDHNneQn
G36MFg6pVZOTxdg2+o3TpFUYDXn8QRRELS+9Wzd/xVJFDVrgSPiZDl/h+lOkj98LpCYV4JBT8UNV
28W+K5EuXoJUyd1vUyIahYinFWkA/MH6RrF2/jRknfscu/jABrPSef9b+PGfpqbCwAENDvt7V2oy
D1TF9D6r0xLFp9aOoyqci0VzgA1FOjK9iVHhZzCKqAtmJxLve62I9WDqYBH5OBcLCSbHmBI/t2ev
/VLmbvtjUDJ1PoGIr57Bl9F0MBLNesqXWk9Dr69zw29qyL8AExVVCb22lOcmV9CLatCCMM70Fp0f
RZfN/5LEO/zRtd4b3X3mWpCzl0zr/yOpKJpT7E7LZwvWyvzZMQQWppixK22QFM2oPI1zY9WBE7tS
hkPi2B/Rb0k+9bAhrUcr5ev55M8rba5pE2RICzvJL5wj8dIYg4ufWNEsneRN7IYntJlz78ESZjkG
QzLZ02nl2sX+2MmsOBW1zS+Pi3kw7ot2Kr5hh9tOfu04yiWWHQ4C6NTE/yRTET2Xo1tnWB9V6jcL
WKvj54YhPvYjbsuQHXQz5ECQFiqj1X4wFSvTAzuejX+HJnM63+xh6vgTai3Peuw2bNF0yD4JqMj6
BaGp7DEdItd6crQIYKSYzUq9xynDtAIp08SSviicQg8sLGafDK/GfEmZdM7rlMqXIlrLa1O6TK8R
DmoRoF5hV34epeMQeBO4q8nQq5o4RDMxyCnhlD3bJETiLhqS6j2sfPvvqhidxu8W7FyC1a2qOaNl
0w++0bCpHkxppB+EYgrCcqOvnK9tKvRLPiYkUZbIjSBObNG/7yM9Sz7qGPzWQSubMkOalhauT2qk
uaHSDdOLY+iNG6JA43ZIulbTJ4fGQxF0RhwByhFuVvo2puaDr00yyc5KU8QQmtwoXh5bc2yyh3wx
5f+UiLT1PpOinE8Y/sTquXbRLw0AMjteGPHJFt+dJoFb1KyML/ifrsxdM0mf0SYHSaKjaVM/QDm1
q+Qio6qM/VIsXv5uELb4j06F45wA8s/GWTF7hAWcbFb/nka6uj6KJqMVNlpq/CDjJhYqZ2lclp6y
Y7AKGX5AkSSPgrqKOjA5zugA8dZlRqXRtDr1QVFKT3AUF2MM5PJ/ODuv5TiVtm0fEVWkJuzCMDPK
wZZle4dyJIcGuglH/12snf/1LJVV69+W7BbQ3U+6AzSdO5tt1/PTIHzuc9t/0L7lfs2KcC7OW9/P
3iN0YFUfZRfmzbGtpfm0VmJbd+3K9sGfc74J7kA5NilFvbGt7bq/Km3RfDN3eZkYh1L15OomyE+4
2bbL9aqXVkVG11iftmaYuJrtJb/WSHwK5hV295menasRl2rnT9WKuHk0b/40YQKHUfQ8OByXDg6K
PDZuFTzpwcK+ZbEmXxwAEm9BUiuAOVFdiIXFxzb4PSxKDGAPZPuJY2nqCN8Xo76a7dT8Ubqb7K83
1VhPuGo4KinHzruuUNjrT31djwEvqRueU88jezQH29ue5qHMbgxSVDKLlM+SjWhpX/lZX380CsMc
CYhj861YdGdHvezN7/BrCztK03W6G1K2+WFe0Pe6RtRq7ED+u6I4ijwMz96iNwhLuNUO0VibmOXk
86TDuAf4c1At/JEDuLjBvQnzYUJSvuwXCcJLVnt7LFy/Sr3jwUNrml7BB0wPdW6txMphQN+xUqnZ
X3dWT8TEaaz4QpbpYjxvhV0X+xqw8vVc6LyIXfzAe7IDy7gmTRXQqNj1W33Cgq+rIOwWykUfcO1Q
mBdl72IBPTmfhkFyFxabKn6C283syJBunV1JVax21Dm6bh9TOcIH7DZty7syQN7kZSP1Lm47Jip5
xHRlCzG+bMsd/JJbD9VmNWHkOU2qkpVjreNMW7VDZTAF8HjrbR0iT68Mf9RsdwlQtG2k2zGO6zl1
yzU/1H7XfDLrskyjSnb9w2hU/jflNvxa6WUCPaBlWB/6EnZEnGXcVMe+CMswAkdQvhZG2T8xUXan
RFeWvxzRU51tLGuqqYwJTimi934PWaTzZruMKcWHY91nK02IzM7NSAcLu2MYxXzXW3LToHgWa761
rIVKcaefuLHoZfqMaTdtcyvr02fDsFQbZyBqvi1ZGToHLc0UHfje5DOt5jDcW7Iz/dNcDMVw3QvI
E69FUZDJ+aUSr2NpGlOMt6X/OdjofhxsUaMd5dsqRaetqLM7tN7TIKKJrOY7kbvKjzb+VyCCHf2L
cLKNOlo626HxkRWGux5UF8yEld4sKd5x7ySODjx5nDX28uCrtcT2KzW9Rwqr4Gq01WzELav9xL00
Q/Y4Q6FjdGqnPrqlzUmUBRbQpypTdnE06ZyHUdoP6Q8gBJB9SeHM/INf9aOT9J7Tv5aWXzdR6Wrr
NvT0xmdpLOdTToMBeTOjMs5IEhnBQdnadU7c5fLW30USIrla5i8aBgJ/ykWRCsxBepBLTdpkOmme
npdgLsy4lCIf4l7MojygXWH9hKFg7F8js9i6llMdqtQJ1BFNl/bZ6USGh+hqr33khIXcIhvG+lcY
scSNanRBR1s17gdEibbL4y4rg/nG4YIqbwJdLh1neQRrgoSef701ILGjdZZDeuRIDjJuvGm7c9vR
Tg+Byuo1KgDJEVd9d6CxAcBsjmut+vykoCkreBiSWXk5CnyEMxXoc2Ebln+0utZ+FS1t4BOCPxwC
uZjmE+VRUSW+1QbhbV7hyRiZaT3f1Y6oqqvaIlhFvVOgPpsyNflgjoM1JbnazG94rg3mMc3sYTiV
9SxffXNhlEQNkT2KmUIqljlCcJEI5x5j1XFlZDCZGC1lXhtck1k7kNFplTYnGleGd5BMTE3E2h3O
bpsTb47Ma4w88naxNgx+8MymmOs8vBWlPUYuNQfdKvwQBpI8SCgx1hrjxzQUvJ8RiaHPY4bCD5sz
X4PYVHlAQtmKr9VoTzKucQniMmJbE8ppn9wOi0Q7bTRHQFo2wyqDLoUv16iyp/GuXepKR7LxNzB6
3lj3cTCwb2Nvq4VzdDM6CFEqQhDjfHuIW6yc6aife/V9LAuv5eppwk+lpwKLDHJw0yLCN8crT6k3
A/hjstMHpGH4cUYVsOYXEmeXRM31dBDJOXN+9C36YZGNf9R4DAzZlx+DdgmZaKCI5kdC6EXD4Otp
7TehXyfKd6ox6cAWiggget/HDTQerrMwxH5k2IxmPNVF4V5vzlLyGOhNWadGVI0bO12JbdHmtNUW
w0xcrNhplX4UWz6jMgfe4pfMMq+mIij826GTOKfYbdD6hEAkqR5TrvEvSkxEkJJ9uUXV5m233Ayk
1U43kJrg8Gv/aqs8fRqaVn4et8Zobp1KrwbqcmJJ5txBumZnrKRxGfrVi6nXVcY6nW2PqVIQ3pTZ
Kp74IpYTD5QBRzgXtp8UrV4+ZeUKzqUCsWbFrk6dMl5E5t/YCK54HC6zvxPzSnAfiqAt4LIxGT2k
s+fWJFu9cSgHQ61xOA7eb09sIrwR/ZR/yjEe4esrvXxWiunUoZqM4WfnhrS1LO36V1bnajsORsd5
XBxrben4yfp2qcwRMGeV9x/dLiPN1FnJZ54nzJNiT+JBHw2O3Uxxu/TpjS0RootnCKbOoVjypo51
JvMPGh1hCd51APJShIXKb/pczSm+Nd7cRfQ1pw9Dt4gt0WPudtdoy4tfuV+41aGYespxz5oz/7xC
BOsOY+FNczRUofGytfbQxYKGYXeym14dPVs1QSRaDxotv0FXrDGpBEbddCrafL2UHLuwLw5sT/c7
oS/9lhsl4lHD0ivsw7nPG8ze0+mnkJOy7/xmq8fECSfv18KUBOfQra+ppElMo7Eqi/IwhyUdtwpn
oJ6w3fArm4Mt2U/L2OwfSmZsY7Msd2ECOAAjE5Ji/bWmRX6dlZPXI0+CDEys6Ym9DoYLvBI3+IaD
ZrYGF+Oo3BdEIoPfvrUKfC2sKcgPpV5G/3Zu3OmpVV7+BbE2rz4U2hyriMbtuF1veO39wgtgugrI
uEKcR836h2VW5kz8LegpqCFQH+x+LrLzZEK2OwepM3MAzaX93cz2XCYViVlFI7R1Pi9trb8pv+yM
GIsTs6cJ04Q0Yep5WM47162PRL+5MhLa1TJWgfKfjEEwJUEx2gUImyJmR+ROu9uavIrLpRvsEywW
3FhbmTl+hAZR8bvGUiCPYAmgy92CPv85YWz0XZVjXlFGVW19ADSlKsqZkljE9sd/bpn3iidfci0P
ZGV1SV9RyfvZT12+BkZ49IR8bTNO4JXPR1Nq8dnsNUMCLyz1FDlF53dRyT3TJsNiit/S86gndLGP
PNFcoO4uC2DN7C/+7qYd508QT7IizkigPhhLb0wkBotxlgxoggjO20Bw1orpbIVoReSkM562Iyn+
J9lIB+v2RaufRpvJ+1oW2Y+m6tLXZS2Kr4psmV41KtAv0kKuOU7bbHtZ8TDn+VwDJmvtBmvkoBuS
xXYNNtCnNisiq8jsu2GlxoFsCm0zWRcrO2k8l5+HtZue16Cg3TL2Y1lRTEvC4kADWh2MnAgRo+zd
fwx8LFYjN+uWJ+5regjlYszfesPtfst+7nroSoU/xHpzqzbakO57QtDL+ZCqtLqiGlC/xTY5zzkn
6NfSdwD3alonHSW/Ses2zB0PepA0vTlK0dANIpMaFF97dw1eJJWhjnLaDd8sa+zyA6gWv0xk75F+
o3c8MlkR2/BIH2etya2nUscMZdrhSVCCFtdOuMENKO3G+TLkXvuobFt/C6u+0rdyrYOZ0eTsi8iU
XtbfFkMetAnlN3rYSzh3h2KUYXdVMTr4WdDqvwnxgmyvEZX0n9Aq2wXmGDv2MdJfwZiQvzT329Lr
p7TS5XdY5vMN2ndpHrtT7rwUUxWuUdu2NJAVo9w7f9y6DPcmD+lgAFzVGI2qFa9Ns6iUG9TjyplX
Tz+sYU3333KNdjhzFffHyW1yI/LslMt8IZ4xIjM7w4wb7uynzSJsw2ye6E2CjBNoOplWR6O0zNpn
yxvUek13w/2wkS0z9dMUzsli4awUZbTgNzqO9XKlG3qmcV2YI9tnMGjjNw0WeFE5rK0V54ER1sk6
OUsTD6pG98wGZPdQDw6KX1kYVsG9ywjxd40j7ksnKXg5i3smna9VcJWlzVySsplyfuI00BzCLkfd
j1nZDmhRe3MT1yE6uXFVDc6LcDumFxNeEfv8xWitW5k703VOIyON5gG67mkdsk0madH6NSW1tTD0
nLf+x7wuxQug3E4e0OPLykOaC5wExkG5JAbM0X+n87zcrlJvP+uKO/XO7KyZEwr3ezqRCutrsXX2
eF5lbZy91cwUgyFPpcdmDsP2NJK/fAuXhVrW6Tf72KeObA6NK8snfGSNB9fv3Q8js9QiUtLzn2As
N19kMRtF0la+6KPRsPkvlxVf8tgTuqU0nN2UVsCyEjoG6kYRO1zk1SGf0h1rPE67q2S7Tl9JasvX
XAUERj81+ozzHzDHAvqrzvRGNgXH1eGAVFVJteWvZo8Mo9kikFFJEoVQFD9SR4sxmjQALXTFlqxm
ImOPTQRnvVsioPT2C+mJ9+zWiz/Gqg6W66zrrTDqfWFc1Xqd3JvZk/OVVo0qzvVq5y/NRiPpNkfn
UR4zJHoLcn1NieI6vfiyUbjkiaDRTXgoaVidJz9Iw3hl9P+CHJAoj7DPOnFQ9SrzI0Pc7AnEVI2v
ikVzqu+s8AR2Xn0RcvHvhsWoGLJVtnkFuL/smDANHISqCatbi3nWFNm6Kh4N2yK2D0qPZdJObfot
A//XR1IPXIw4OcMJC+rNbSKTdOpDumqLNLJuqynxdDq+bnULBnbouTUiJBeHF4iLxo+SDfBjAtmQ
x8ws0s9uZZcP40QGEW+zdJiPI+pyUttAjy8v+lYl2stGXA91U1/XrTKyo2WOxnXAxeclKKS47WHU
ftqeq7HemtjDPKGJ+sIj8IyjsG5dd1J+gjoBuRdVMBRm2y/yYzjYWRfng7SuNhr1zBc6qU4lkzER
qXwhdfUaPQc02eXU0j/zXAI1ty3ZRga6L+T6WRkWh+WdP3Qh6ZHY7J8NmIzvnYvwa1xZtUVOMKFo
EWYFl7ZCOT5m/Db6Udilw8PcbIV14GQ0PioeK1Z/bqhW9+RZtZlRROTb6+SI2Yyr1eucw2TQ8yGb
sFQZ+93ivnY1mO6bHPslOxoAmtytxhpasQwb60Fve5nJ5SPyG7Cm3ccUa5AdVGJbz4JEeowYqTHW
berqWu9JT4zomPHBlwiJIJRV2g811U77lNrN9rMB9BBcdW6rXoKiyB49GRyLrDfH82JY+UC3fbDp
C7hr5QI3CMO7KVznz4wsgv4MR6q5oSCSP40642YYFpt/UTWG/bjN2xiSW+oJrCjlwENPKMKpKtjo
3aYkETR1fLem5KycPNkLbn3I+io4cLFmIc2bWclzB9iL7lFfI36x4glf3w61k3NZunN5v7rp8kUS
tp8dPk4Blmuyf3dBTta7q+XdTk7YLSeesXtwy7InjS2XlE65w8/MAvOsCCli4F9bHdaUoz7bPMLq
woUX22gwgXzYJ2dO6e3T2hdfvcUng7CHtPgBNgK5pwnlzzLykegI7xjw0vQLWpcGFf42wjys7FDB
9V0bEJrAmQwPeZs1ZtR5aIbh/O5NWdK1cvrohniG3SgGG2Oy1tDnKIc92Lm9t/U4huCM/Q00SdUf
V4MaOzHnkmBjD3m2nUKa7i/Qo529bSyoXFbNyOm80rVS0TRWcMnywcrAGGV+40ZVGQT0gAxiB+HB
y9rE3VpEBUn6rPpYbBVQyMQMVGjKyJHzKo7amRrjvqH3jLFtX9VT/6vPhyG/X7JgxrtgLCoSHnws
nZVbtLArO6nrxQCAojMgncO9KhhPr7E3OlK9SCXldiKB6TMjKlMHbFO4AN5EmM7OjQ/2tLgBavR2
BUQqyhqPezDxpdWWz07mSZ1GJvKiNRKiq3Q+upjvtveyNRaTRgxBxz2PpgetCltNmyy7NQ3j1cyb
ubkql1n6+79riu4mR69CffAsvZFqGcEWdL8wGLVJbRj7scbUhzAZItUZYqbM32bTOoulsuc76dJE
Z2LQ6/Y3QtZ662LGyRRix6H3svR3Gm4+/tFuOdY3Y4s97muF88r0M7CInfdm0KVevCA8v3xi3DKY
HxvtkQvFaeg11pfO6IXpHeuaGeE5tbRmqDw6W7D9NJZuB/SQzuXfWqCz1YllBqaJ2W7HvRISMSf4
7LiGyeG2/MymX1YhKYxAfjC4I1JPHQAFOjBMVFB5qHg7kCdG5YuzFpsyPjTC7sg01NwLhiWpHlYg
zpMpOVIC3EXw3ZOO539XXlD506lgTprlkbt4ZT/SgSrc5nMfEGV+hpSuabIEi1PcLEVRTw9ilYhj
x/DekPzO/SX1b5YBysapcLRubk0qdPcU4LAxJzWt8+3J6/n7u8gMGBUg4Y+D38+syJb6o5ebxvI1
XRfCBrOSNTwP7G8ezbOq8ERbXOkra9KEzNy0GaXQXpuH69VQiDp7o1/p89jMeIlMbV3MhEo1lvcA
onJ57GZfddfDZm5lokXjVF9R9kglde4YDAldT9c8D0BNtqhs1806OMba+MwyaLbEq3Db4HPFiXlG
E7BcbsdVUM1sJvE1mZYJWQT0ntcvKlvyX8OyWcOVxyVQHRa3Sr8Y2dCZUWbo+QWVzcw+LmZYPRdd
46gI9nyNyRLhz01QMau6r9lYpT61lhMu56znl2LixppeZRyXn0rIUhxMsM7rCWCm9QIBiR6ToGcf
RiqkDxdBqjEemaRm9aEKyu3rKv3uGT609XENMtOnYBqLZJR50TJEIEeMcgndNmKEkt+11N6PAeod
AJndsRFR6qX512nMRivWYph01PT9+rmxt3UmkdWmebCULX+siJJ/nlW1XBsk+zWwmM67UiOC9xRp
XmI4nAtMLqsrpywlmIFpu2UMpOuky7R703F65mizFeObfk0x6HWLubqtfUwyZ8oGykin75tI53aP
RwCDcSbzNIG+N5u1fOy73qd96te6PcgaePthy5n8PpfciB9NYxjpSaNhijmE8POVuYYDCKG2PEAf
OW/3YyEFoOmq08NncEfBc1o1VnXM2tT3nzucv18lhpYAdtxF/Aw7Xa00Y8S4HtJVNG0s5qVKhixc
dm2HykepGdGwOp4XXHBvx8makeuoZXOlzTk/z4CZuzsBlamgpBaE73Bo6WUgJ8e8BrFJej+zbea3
kNZFHfcqLTN6zyP+vQT+lsGnTH03ksIfvsqM2JQsawOeo6R0JxpXIc63akvXM22tzD2MwdjkN6Cp
jAZnw6KpkyLd1MsGTGBMKCPX741n5T8Qsg+CaM7FctMg/KSPq5TF12GagSsHeV4+Tr1bMLq0gw7c
4rpNTFkme7ihXqJ8RYY/vNvpDVlsNV4+xSB9mMMwXGXaO+kW54O+wXc1wnB0JFjp2jUimW7Thzyn
Mo7w4kI83yfTGQ7usi6PU+nonleyCDPKuYG2KBv8mhvPCgFcZXrkOg9DpNVPFi3NVwb7IB90hSh1
zLakcV1uRX+TLaRYiYa6o7ncdlNCsRXySyUd96MZLmkdce2zb+xxnexbox+GIjKZBH3OstGrqfFG
IN3dOJTBkcsoyI+YqeZHZfaGin2GV9axtsLxSYzZtmP/hH3XZYP3iLQOMq9NxyUeGVsVrElerOtj
ATT3g1NI2dwModflSerqMosloIMpSUWaBcx6SDKOwcBUfG8h0NbXQmU9vUxLyKNlN2VzVL0b0v+h
AKQJOy06VqulvrbEXjeuLXRwXqFYtNtBmmDf6LvlfpaYeVigku474w2TlLX7bJVbUCSbawTf/G4M
nFjKdtEJhxv1hLJpG/zdlzF0r6TZTXd6weUqRgmJLnvQNO213Rm0sHOLSu5IgmB/kkIPv7hDGW5V
hbk3i+hsm5SfixXEQ4kZ9EtZDtu5BEpR04M1GM0CD6pehnwQH60FYeIbi3j3tDWWRz7wd5Dmv3Bl
oMWRVQpQPTLJ6S5Fj9p6WhVJFX3YvhyOzZKLK12+u8olFRaRX+SOUABHmS5E8+gCCU+RIr1ma4O4
7+lB+zVfX3QW2KcKTMeyOllcoEb+zqP9C5+3L/oPHBRGJh3F/ef/A79XmUUkSpGldnEZvkEnufvQ
YTFwahjh//elcE0GrIt6FFHlkrCFAo9Vr1Xvx70FrsAJiumUeZU65ZZs39EquUTV7nrJu0v7P6YQ
KNFdIPTyuW85djqI07JvoyrFLaHym+K0lqUX9Wp7j8TwxgbZAcN4UiNvBjLw4tNVa7+lQEhC8AOr
fVVverkKuEjfeYFvPRWIZjitNvKn/9ogkNkbv1rKMAbCh+HsDALcSa3qUGvB2LccxDtwyjf2hoWP
u00iD1uCSf2fe8MGIT6OMPzj0JPfC9esDtkMxrxQ3XvyIG+9P6QRUaviYmc3XqBEocjJXhpFGNMB
GT4ACPDvatLed97fvwh7+7YI4emxIzz0FS55ur0YBNUhn8mYaOJ3VW/fgdqwDkNgOA9aBjou6zx9
lt5ifWKyqBIbjMyH/3yXwPEB8+0SM2HU7K/ifw4cpZ0PTYOXOg5A5+MiBKoCSstx/qtXiQW5a9+S
AZ073J+di4XsMofJjeEpLF1fuxEWA+DJZrO3X7e5f0+2899bxUEEkpkW0FvuyfDiwBm5NTI6oYQ3
8mr5zvyE4eaKJsJniHbFex7Tl4SN/cl2rq7n7LLzPOGfr7AsRytlzEHDy7eCu95vv0mm1Eeymh90
v5oYfoV7qDI9v0Pl+fcFzbq7Qgfnb4c0X6zrLcFgkNBzHoQWxx67rlgq1z82Yd8fjMxbY9NqrOPf
98ubD4tjMXsGsDEEnD8fFjDJ4sqKudJEMwMuO1B3MH7rccFwMJrcSia2JUGSIu7/n48/j7sbiez8
Wh8G0J8rt67EIKhZwjh1tuZTbTTt8+rUtFLnZW4e/v6U/74AoPCieLzHP+LRpXBM4Yxlr2XIWm0W
nMx5lSdrY47w91Xe2qWCihZqEeffulQfoCxPaaP6XKCLGGAMd8ytVNvcrODj34lAb+0VYcP8gkzq
77OgP1/eVoWj9FFgikPQWvfLtKb3LtifLxZ6DGaytW46RyQBpUj+/ohvvUj073BBw1ERGu3+Cv7n
ejFKk/6norLdZrv5WtuZaA51ODnz4e/rXFJl9zMIsdKH0CnQHnMuYsNoWHgfrF4IlQCqIBKwnLhy
sg5MJKBPAmDAfEaJnwMgyPvZCf6rVeW+PNe48Jlcoot6af2utM14luFynCKSHbuItUel7WM4N5do
G5rTewp8b+0cNBt3LVaHvv2lvmaOCEe5QmONA2XqIx4wTymmQQf80YJ3gtR7K128WBREt2KVvNjM
60RSNxaGD2WVHhrZu1d//4ZvLrV7tNrIViA3dnHAaWel2ZC6YewahfsdoQqc0J2i/9QX+Xse5f9O
XXZr7f+31EUwIsHwFIOmMNZ5iFi1jZ9oRv8sweNbAMjEW/Lvj3Z5a9qCxGVXdDD/UXgWF+tR3CDm
piqVzMZsnWAfLUCz1vBY7d4BjrPoo5/RwnHWenznJrt8qf+sjDAQnMI96l5yF0tbwWm0bZUEYxX8
brouvKqY/iKMb3XvnMG3lkIx0eRuRm1QuBd3jIfwfr1OpoI0q4PfQOrdGFrEx0kPxntlwuX3258K
utiuD7y7MVyet7pWg11koFgNZ7lj4mJ9Gpp5iBhOeM91UL/Hiru8PVluJ+eiFANmEcHLiyezJoXx
SRDqZDEKMJJecBL/kCbgUDA07Tr+DqZ373y5yyttX5TrhLzM3Qu98CIJLYSWk9+BzAwYcu6OOdVZ
I0XyMsAVPpJxiIQmT3edKxl8y9dl/vCftywpDV+R8sjhmS8Ovs4Yog1rMyXNOkynqTp23bPTZOqx
yQORMGrtgIx07z30G3sIZn6ItFmI7iGsqT/jhVYk8ywyJdVQMqfxbGOLyVC939lQgCX4+yO+9Vl3
Nr4b7AK4bKY/F5MKYAi52QRRyinisPHm+27Ix8fUWvPjJAGbGX1nvvNZrTf2LpQpZFqRH8Tc41Kp
vC78zMyqfgKJPtj3Nm1bpi6BN32vpy48Sz3PH/18q67LabSfqPDqV5rCTiJh7Er8bxiVpWFT0JmC
rpGkXepEFubi72XQb/6VINR2AUEwppdbfqFIx1W6BJRsQtCTU7BF7BJxHmpjPA+eqH/8/Vu8tdt9
qC4Q0sEumJfZHWTPtnG8WSUOqGgDDKJRp4kDogmwzNLe4KVaHGAvpTdVUY/nFM0Lffz7X/CP6sP/
stb2A0du5OF0jygyEIo/t8NAk9PeHYySqveaG9puzdHH//zsZ0V16Md1i7txEnejufWJqDtg3Hzh
RCpVMUoB4PT3P+etzYnVTECejViEeynFA4A/SzubEfM2581Ns07rkzYhVxi5+F71mc+MaZHv7M23
1kTygdwXkVii1UWYmmvT3Iw5mxKYQWXsrrbeR1GT/1Suga4ihnd0E5rU9d+JHG+ui1nArlQJLOHS
Ec1iCr7ltNkwL3c85gdTuwvHKnxImabk0GYNMz+WlXTf+eRvrou44X7LQeS+/OLdlC+FEu2UmHbt
nP2y8jxgxVN5k8L6PuhutRiKQCZ7597ZX+PlRuNoEcIQxEbAcT8L/5MUz8B7le3A9EAwU78UxTIe
bOWJl79voDdOFMY+0MY5wOhFXuoIgCWtxRRuY+INXZmEqA5dQQsARDFmv6Et63i0FzsmNXDQ81fO
1d9Xf+PVwtY0MfB0LVB7l3kHecI6VFbOVqpL76b0QM0HeDKdyFDHZGpt9APk+J5gzhuXFovSTSEr
2FnsF/uXSIbSbEjMUooZMsopROeVpnrlp0Xsi1n/9zOK1JG9B2lcl83LGBmMu+CyF0yJW6/GzeiN
w1MOsrc7mnAji9isp+y4hv76+N/fLZU/KR0v1saK+c/9M8GYEKDpp8RQ23RaO6s5T6I3E1i2waMN
Xh2C4LA+/X8s6tLesJFG2XPnPxftm7Ewa0Fk9qq8u1lc+t5DIIwfWd8vJ7O17zHWXat3Tsob6QBp
AFvY5j3aKPD/ueialr5Xu+mUdGkz0uR21IcJj82a+DBAQf37E76RpGNsAZuaXctil0W/nkAQKj2T
cK1wix3oY9di3pwPBnPMaIK9HTtodB+nahs+/33lf5mPEnoYhOIguwtn7Za3fz6n2W6E+DUET0Sn
gPnEKu8lQ8jfEDDWY9472KM6/SB+BH3aw10HowyYw7DN6xrj7xemMQAS7bnND6Ca4Av8/a9761QR
lzlYNCkpIi4+gtCzaXBzExcDwGoBXumQhzLvjsm4GaWZ/q/Kfv+8DHrXdGDJyfDK+PNlrHlg+VJS
suSKnrWYUC+waU6eCnuy/3sA2PWBwY2KXb340gyHWZEz5vDBkhSM+YmU91PLKT9xwVC7hIN4CO2m
Sv7768QQF907JPTx37k4SFDaOg8Qt0pE09ErsFr1MBftmoQpwBIXr7fnv6/31k2Mxl4QOiRzAS5Q
f77OoDXx3VxbnWg3Nc9Lriw49OP0AvvRQnu6Se+9rqve6xu8tWkQMsXHBcnLXTXxz1V1kYdzBqcg
aZVwYi+UIMvqwjgADDR2SQLnnS/5xk3hgBB2Hb4nZiCX6/UBNzBj5zkRa1bd9aIYXgfbXU/006ov
f3+hbzwanXKk4Hg+Wr7e/vP/Cd9io9e5beXMGBL4pR9IHxqxBwHRUIC/kYrf3knL3ljQhWVNEGfW
t2v7/blg27kwUCBLJJXM0mPrzb8at7DPWKX1qB91/Tsb9I1XiZwmur5MeNGUuCyLGKQr5r7mnIxc
WgnIvuoErsEFXe69Jx7+j6rbRSq050E4oCHzRTf54uLzcqBjXrEsyVTm61k4qBbIwlBPpSqtgzdP
I+Wn2T4WajSvxx5+jRjD7cGcVfa1QAn7O6xuF4UDZzjr3ZDFd0T6IUsHdR9Q9F2zH8pzC4nlnGXV
9J482VsFAzwFilSajuLfJleb5WChCf4tEcPYARFKIWIJexE3WNS1rx1IDrLYdck+h8Tjq04W6I4A
FTJ+TU5XQApBEGA8/H1vvhHDmAYwJrPIdXwGWH9uFdPoEEYd2CqWNxmAjZpgV1/SqLKA6Oottzpv
RjhCruycdwq4t1amN08jm1kESkWX14xQ+MHn2ZKUpv8TwwmXhH2b7mGUi8Sa7PrVG3URzWOo3sk0
39iujECYK1GysV1t+89HzmB/tVNvLQmi6DnwMq+K8Ah0EiH1ezbcb1ylqGzv69ALR9/k4hmdqc7+
j70z240cybbsrxTy+TIu56Fxs4Am6aPmWaEXQlNwno00I7++l+dQtyKqOquyn7qBLhSEVEguudxJ
Mzvn7L22xXaoYDYkJ3G+LesdSh3FDFchblzWYe/15vwv/sB/cvufVhoiKDgY6OaPPfTFcKahbDG2
dwuEEx1FLFptcB37VaqGFQC0Rxf98WX0D68pVzMHTOc0m6Cd92OFwui/NZQ/Ldx9+Xg5GlmzM1tb
7pBS/tm5oMmv4oKFUMEpxv+HPLquqGa38OBgnESXR7x3eVjOPjojOtr/4iDzz/4qSFMW76APtObH
3b4xuqXwXW3ZYAWmQ18P9hQ5iFYyZEqy2vzxS3jaxr9b2YAI0piEkk6DFeHtD3eij00GJSzYhBy5
9CUKbEb969oCYPnj3/NP/ijWHgoek9eP/wXfX/5GCvQg7a1lU81wEGw8X/hfyPlNg7Z//eNf9Q+X
/4mL6HI0ZsWm9PiFbfl3G59bBiAITg1zbKv9XkxjtxlxV8Zi0pYtre/lSTcquf3jX/rP/j7ac9YJ
J0sl8GMYVgYjD7OqgegI+RrcDDO/bRZ6dp5AHPt/8qssIghOfxxnpe9fShffm4Fq8aRvEqTUOiOq
JfhzSOID79d53H++q/+RfrbXv14I41//i8/f224B8ZWJHz7960X+PrRj+0381+lhf/u27x/016vu
s7kTw+enuHjtfvzO7x7Iz//t98ev4vW7T7BA4Au6mT6H5fZzxLnzyy/hmZ6+89/94l8+f/kpwNY/
f/7pvZ0acfppad42P/32pcPHzz+d8ij+8+9//G9fu3yteVg4VenrkHPh/frDfn/E5+sofv7J9L+4
vNMn4C0ncvrobDLy85evmF9Yj8Aqc5ZkMsvl99NfmnYQ2c8/2faXU4/y1C1GssGhjCcwttMvXzK+
mNyBPIr2LpcP8Wa/P7Pv3qL/fsv+Ajzous0bMf78E1fA9/c0R8vT6sEU57SEUA/9sP7bMk/klMwy
gl9VXM1WacaO5mDY8xHD7rweFFMEXsnz4xrd1mcJpi2JSiiLxskYUDy5fu8i4Ouc8nKw84TAOnsq
mhhsm4FRGJzLM2awHJog1w3+rHI2gZrzz15UKnTOkTAJXjx0JAXe4m4OAkgkqS3ixO9M5GuZ4d9M
UN41kC4mFnCMbACVGrNKl8gKUuOjN3hzitpRjxy2knORrPzaU6M/CYeu8/QDPV8P+3byaRol5qYy
xYDklXh2Btk84W/dQsi8Mq36CiDcs7YmIR7MC3wc52WhwoD4AjmX24SAQafHCc1ZAP/CJuvUPmmI
7hiNPd+XM5i15g25NPqh99MVn55jiWsYcdabYz4OQYtRWc9M4BlD3ASkKyUDczkXgXz3ykTkMtHI
uvSLs66HxlSqm4XU8VArxAaIwBxOHi6xlIWpqXgZMM0rhPAj6KrThw2W3GFAgalLdKfQxld7xT2m
IRoOQm+ynlOv3S5NfYCk1aht3SP8m7WY5vdenayUVea8mL0KvmI8n7e5KDC+tqNSzgmG2Ueu5qdP
miXTZ+AFWAsyq9I+pYnVA6vmYl/MQz2WgEeIIFW6aQx01IdVQLgCbxgiBu6okeBLPwBgHzg4aW0e
MuSyz5es8nai6byzqrRwWJTFdJTlPMyh6Wb5rSCb5SHvMjw/5SIlirKxZ08DpdZtiXDAzNTUWZrj
ebTy2xSVKXgHiPZnFRcz7n133CCNr290d1q2+mLpW7loY6gP6k7OfeXHnp7Ib3oelAiv5mRfGg02
j0pLvA1H0eYbuu36jCtf7UWq51HpJEHsO818YHo17iHO0WmEPvhOKgoFp+YQyD1TVV+lhVw3adK9
p5A6Nqj+pm/NAEYl6NGwjEmdoCQ26sU/eqpVbeSrdikj4Mz4lVj7wcUw+2g/hHLFM/gYaKf0CJq9
BBKJp1JawY1VFZLcthZ0Js/cGD6GwBoe1RowUelEBfxldpxrNfc2SEPOJy9tVo9PzLyct6XhV4es
60sOcntszh2r0LOwp4hIw1rvnaskKRYH6WATvFs1SNNwzMzgYQnq2Yjq2qvWMKmy8Q0p7eTThMSC
Ca14gOCS9WmQbyu3yGZMkYE8t2GtyI1Sevk52p7EAtap4XzEMUgc1jjxp8/6stQYicw5O28ru/7k
4C/f8VHo2aWBLWR4Kwvgp1Emx2bX47FZeUe1Dimjb1f9Fg9Y4nMwTQ07bpZSII0Q4HXO1EgaDRcP
fyOrE4aiHrtQuChmu2HuliSwehLv/DkipiI/lHrjjodWeKV/YTS1EzXOWho3TGIhcSVlPraRyQ1g
h5k3SuAloly0PQOc1DhfCz93d1IJxOFGMiBYz0SgJ5frSCskhpih2RtYMFkSJ3C3RWwWJjJJGxZz
Fk7GjGasqaTLyzhagxk202mlqTkYuIzqZZpdYoTycFFOiiaDHEdrD11jrMD6dPrX2caAQn/fzPUN
SuOpQcqLwW+Xl54/7GxLU3I7SVxPoUYMqrutx9ToNpmtd90GxG+inrJslFc5kyMDtmu9KMgImtvS
UB90a++vyA9jQwrVnynwI+8GUvKZ59Ix1bOXBOEzxA5AvbIyVob+HIYJmuTy6s/7YPQFcZeYXeDe
NkW2bZm6PXPYCNZ9Ni8MvAaoLuO276vZOJg0CfUQvUBPFG7QYDOlftfqo7WsVnDUdIBL50xOmwrt
9dTs0mn0p2tVjdYl4Cw8iks3YNo6Oc8JVCKcVUIb8AxtO/SiUBvfSDpzY84IOHcW960R5rR7zc2a
pdIgYtt1unMlRP659iRt4HCnGL/y3LZ2z/HYG9lm9bvioM9cxgwmaxhVcKJ8e2PR0HS2zi+gj2Io
pThIgCavARa086SXMwbpoJqOMFVdK2QLKOyQB87GdgEXjONcifms61obpxFbZw3chHiBSAyYlg9a
oE9VpJUr9oHaVcRlC620X4YGSvOmSGe9inV9GYK4akgksIrZPZtw7eNOJ8b7XI6Ag2Id6x5xoxPa
9RAwUVnGiGWhvqdgJegyT1ovIoiO2RgF7Dv8S201hKUqT6gtkBfTi2Q2+F1sM4/E0xlY48syeXMa
Bh0m5K2RF56I/II8mbixC8NGJI8PJ5xd+mOxsjBrhG7iKswCFO7DJqU98FGP/fxGX8TJ0fNNLlfs
CNyF2JHucwSZgDEAwPwCv49839hO+3g0zLseBcPGqDM3jfUi0+9Kx5oWWJ9VvZ8qmlnEUlTL+ZpK
+WTbderj0yMr28BbFY+FNN8cJt01uAbSMZDyGvlxLtPxrJqBV27cJmmqXd3ieN4Rk6LdLFgv8+2c
tulXx3tMnTKLstqePmpQU9WlP9vqge0JB4qZVlmO7yEN3u0EpAeQA7FcLUAWkUVO0oQnYwxJSDCH
U0O0ntIk5AV273BYW+9WK9ocDq0jprjRZffuN/44bJJ+aK1dnTiYTCSmWS1Edqkfsl6BkqxVLZ4X
HcdOlC/SDcJAGC5Hb9/65iTS+rA97MuxBvbsxZSWU2wEYlXwVtjx7dAu6Z6HuW7YiNSoVb+lspM2
JvDZXLYEmeBnwR3iUu4HAtCgD56yDteyxVMz2srAd1uO72oEzBF6qM3yCA0B3oGi1XmTKODYjfSA
g4plLnmGlbUNhVdVt9aAhwLjepUMYQuWAMumtxJFPXrEFIT9UpRTZNYS+srYqH4Mh9Wwj3NHMBSw
E1ihEVY6uV1IocwjNmhNxdJq+5uM3BHoAFORvXDPBh/ruEo/dlY6VqGz+ANYvDSbOYS4ci62HcSp
20q3mxuRW8Yr/c+WG3Jt2LcgtwiAxrqfLBtw+P2xrQbOHqphUB+1dQc6LWnxNoZePeOSoaW+2psV
drkdEu1kvvm5X74JPoooTZgSRVU95Bl+Fyf/TSP6/8uqn4jl+qO66k7mYv0cqtfm4+9Lq18e9Wtt
ZehfqINO4lnUkfR1bNpMv9ZWzhfyEenx4BOgwDcR8/93beV98fVTp+SUFUC+/Cm16vfayvnCiMyl
00enmHoIOf6fqK2YRnxfWzGlhh/DRJxnxtD4HzQAVj6m+Oqw45v2mj2XNsdNnc4G1Di7oK+q9zpr
MKM3SnKRYpvzCFWWmndd91VyyNae7T0L9NA2kIwEo+juMku9dLSyDyKZjKtatcFZidH7PGAWcpEy
xoJ6zfJ30eRaB9LP5XweDBuHhJ9DlwYurvF5nI8qX33MEyljdA1EXGjOhiSUTZt2U+Ii0hmE2IIv
Wb8qj461muH8HLDcL2fpbDlnRqHumqDNLxSPZmMdsLc2s8QgPKbDswA7CPNJjFuz624qh8ldoBpi
BqCs+ZHGoX0HnqXYsIlj5rMJcw8HbPThkOXOrjctsqHqvFI3Bey88NSvjGj6mKiwMaZC9+uOnhBy
V6WNtYUuNb/LClTcYNmfsFzxSrcA4loYVZFZBsXRreqFnbFiqmwN8wUqgfloVH2JAgSazUHOplcD
tiLHiJgUsjw5WmTPerNob2i0RGx0QRmCQaD2o9Y5qhFEEQuz0r6ug4GrcSq8vRAWcIbW7YOvqSHK
IxTx7m6crDRe7LkiIKCsvikAtfuymbcqQXc0ZtOyn+HKHLI2SdhDG2snBr3Z+3g2H+TAij9BG7pI
rdU7GzOnd1jEx3nfZuPI0SKvnDMgP0Y0dcN6qKBGXVo5lQzk03YXtHpBskhxYi1ZdQPSXctPeQYn
ROlCQMvkON/oc7ln8zDh5Eza9WadbefGbPAWu10NdgA/687vtWEXBON4Nq85eAardI9Yo8nJAf+5
9yRIqpQ39cGsqFuTERsmkitz18OwizCiF7FDhzzuLc24B4hXmbEN+tZE4BW6DhV2pzw4KKDA8FMj
Xa673ShK7w2bH99FH5OXrtJjT3lPjCr7raTniLeI2kmHC38EoWpfkO/nRMyXYIV6eR17SUXuTO14
h9pf60NGlbvvAsC3rgx29Tzrj0yp/XvbTcRWBgZrPGf1bFO5lb8RkzvjMC3s57aaMmzMWgr6KTWb
syRosiLUR5AwjDVxl9tjYTxnVbbicprn93S2lyihWdmD2jbNeOyUcfBHh56l3uTZDudnwgdHbGTj
EYlDplEFHJBknmCBoGxhFN5M7cR/cpAFfbLQEdoIJZELOZV64bimR2BU1FtjZs49zveXUjMGHISV
dYmL8KyCzxWRP8rxVnOMK07vyWZkZriToDQ2bQfZtql5iQQhExd9TzBfg2tw76ogg8sK4VKFo5Nl
HkVhNT32kr0+TFConk7bzxpqjAdzHk6Ealtux5ZOiVLtviE5Lja1QYdhVj63/qhTU3jJE7fqdF4U
fnVTZ+rRSwJvPzmatXHN09WIA8e6UnZxW+UccRah8q2Wl+V1MoEPolr0AQxLNV1icbYJwmgLpFlN
25ePrqnUnlPpdCWs2fvsVWacLT5GDEyIo3VqMOURblsJvlfp4ry2daVtZKqZF+YkanzQqRz7GPBQ
c5mBk4E2UDtwC8ph11Ivhsm0vmlyWC4yUtU+cGDTqrfBWe+6bswiZbtqO/oamDGYFJ9GApsz4Oft
tHIRx6aq5ZlJ3YlLedl2VflQarZDapYsBthj2lTLoz/lc3CVtwuBiFo/lU89t/plS0+4iMB+rTet
1lz46WDHlp+aB7ayLAlN0GxYk3H+birPbu5V69rdQdfTZpclVClxYVLdBBTvea0dTS+VMcwtEQqH
5a7qSWWDnmZWGz/XHjGuumdrWRf3yLGw0Uj/PJXgwimgzRh1CK97mxU75VKotgQ5xbMWpAfLzqZz
qg0XZL1t77BzA44t53erF+xYU1EfOIkHW8OAIq0IBwFZ5pQRdkoAI1UFVHUo1oucbs1mhq3dorPZ
ItZ6d8vhazXC2w3mZ06JlzbgUBdPGm2ltAB217huHmIqgduSqm4vyu4VWOByoS1teu4Yp4uE9tJe
Ry65mSxh4S1RqbHvVlbKYh0vUZtYz1pipBQddn2EjwXuCGzrfZl7ywtDC38Dqx8AZkmRBThwhKy9
tl/Nqn8O5uWylMEVZBo6h/PwIYZ+2AoT8S4L44bVQjL889TlinQGS0s+HwirOROemdHx9GnMGAjQ
NfnWSC15EmOXxVbZ5HHarCvbdtBEhJ4Xce4HMGvLbLIPZM/Au7AgN6eJmV5VuKHiaYaKXFW5H45T
eU6zsuojhw24JQJD1ns7D/S7bvbK15qpSxESQ+RFkB2SAyF8/W4Em8xqN1VPC9HuR1hr6853gTRC
xkoiHKjt8wTQzCb8bAJv7OH9N8zOemPu120Nt8lxFAvLO3NAp36QO2ReBVWt3wxd5gGA46leQdpZ
APWMR9MvlqP00uSxnZVTnOVtX12rJHk3pKyOQ8Im5sJfSz0DrRGCPjola7tN0ZpCR++8Q1BSkyE1
z772S+7Afu0sQgJoch4a+hPNhuSOg9ezu7Au+3xwnB0Xph4XLe53x1TuVbnowFvTyuhuUrV6r/SE
r2eClWaoeDrlKH2v5oK3GHKEIIzkWq7L9GiV+tPYckcpn6l8DlbOpx4HFQa9ddsOBHEZ5Dg+mInW
7tN+dmgzcvT04HbrJyAfhwjqJK2K8Ti6z12OHT/trAFpZZ9cuGbVXWYkBdzCHFIHYyz7ONP6NVpq
HxhLa8FFI7ZCe+c5VnZo6Awjo3r2vcu0T4yzFFDZFso/GVO2iExnMDewG5PzNXOtXVZplhFC5y5V
WAZ1Fk0487fBlO20sWv27VxfACw1QiJeUXjBvmwjbQalBsEcI2452ZBkBQAC4AllspHJZL8I5DU0
sH1NhU1hlJRuLuR984RAbILlsk3A1q7kkB7VYAz3BRhxthCDXuZs+CqSht5fz73WiX3luYSlcLMT
51e4Vh/lkA9foBCUVGq+ISOTkIIdCWQp0mNfuyszxcIFe0ULhXS7x3Uo+q8DHSz9HMRd8llZ/WTc
ZcD1AKN23rptmVAn0Zp7L0M+08EAT2Kb2wbScTTCFNg5buE/2O34bbC0b61wrTsZJH7sw6vB/275
oG5FV78GVidAMlVFTwyPCJhWeBMnkNp/BIWqFTFf1Y64W3eGT8As+257Z9vjsPMoGbY9SRa3TsGl
0vswFujVRsUkBnrLkAc4ayHca2uTPEUHSKrgDb9yNPfJ5iy5ZSgAhS316CcpVXz69erFPlGXh2lh
J2W0X+6h4HYb3ol+D0V8fWgUOsi5fult0wGZRoKDh/6AI0R53gScxOoVLBqpfkb91SNNMPTy/Nx2
1rt0cEGPkSn3WgjnsijFcD1WZXrgnHIz2D0N2u4SFMCn2QboAZvbXg8+SSq9zZX9ztxnp7W6t5ft
atIa9u+lLw9V5V0nTCrhVxgHtdLr9BoYlGNPFW5n7mFIQSeBf0Hr4pllNNCTKaUeV3YGZa9a31SR
nETOkiwkLxAFgVuZO94uqjewkOWtBDY/tbV203rCAbJZ5u8eJ9gbkznzPZMzpuWZcIG1mkt6g26e
UAe9klHrmVW8Kqu+S2qrCNdAgVhHzn+ESJZuJKCrq8BZFtRLwTBzzM0T9wy+k0YLY0hPmQOavJFE
NdAAqXQtztyhuE0nvuVkGByM5YLGjLYfgyLf+91KtZBV7K41QdoHLa20a4+GiR8xrlsv7YoMW90e
UkouYOw5U67LDP1gZHm5c22f+FBelwPCA9mnsxhb7m7ilKNyBQBzBD/g4T1AFMg8PZxhtG0smyb+
WnfZvpQJYIKkQGHS8AY7OesPe6/VnxXCBFvtp+qiFjbRevkzGSy8ELRStEOzVJwganc3JJOKmNOR
kAwmybjuSKkJC9O/rVbRxM303MAqZDOZ7up81TfetNZ710qGre8DqEsd79jUQh4zywIwSG/zJuvN
88ru4ZFNK2khaf8EtcW67aE/hfD3RxrxZnbh9oDzbNk3kVdU9Y7s5PTgmFqya/VgJfGeCEAv982L
jIHetq9de4dynBY9ObY3Rc3lvZpSnpg0NHMXdTE7+Q1cSLByQmoH2a3VRULYLgkeTVBsiMioy63I
5/p2FepjKlpjLydIzwTSgy0C6JBx4p40hh3cdhA7x9GJchTyD54puWXTNLg1Flk+TXCLzY1I5tTe
0Ege7wefkDZqqsA+/YDaO09zmw9lnt7kidmoSLlNt6ETu8aZwYqgrYYbpdnJaG43zykw2EuDyIsU
NqZGjEiT+yM0NY2kN59okbri3Uoq/UjDDLztvFKwotYv/a65BvfnUUYW6TXQ9wDeVlPfOs4qttmg
r1Hv0gasT+mFw2ysMRQ5LjuQif0Hw7b2yRFOJUOhWIfClBaD3eZgzaWTWI+q941dW7jl3dwvegxI
1NmKdagOylvLi7yw77kYOPxMYtGPqzb29WboTrlkSusPYkryDYqWlv254P3N+nEKqT/s09+SMWdQ
6go/h383pB1nQjMf/ecTFuxslL6g39F1FxMetAhO1nLvrw4aw0lpb8m6LKdJWv7NEK7/jI6lYCgz
qvv/aJ26h/bnm2HuGACPcgDZGdTKPdhyI8o9/dXwC3n2H3B814JGB1RUK5j3eh804QLm57Ir3Msi
n5LIc4OU00J+Q9lZXBrK+E26/qcadPdtzf9/lDJ8J4H496QRu8/2pCoYf/xR/xeqImip/e9FEf+z
enttvtdE8P2/SSKML4hukEMYKLIQwht04H5t2xnBF8CO+BlO0V8oiU9uh98lEeaXU8q8z1jr5F8n
X+9vbTsr+IJKNqDiQTJEY5wv/Ym23Q/iHBOhPI5Ieoc4PhHo/6i9g4lHPBawfMAm2XxTAsPpQ28u
NLjtnfpXOnSkG9/3CE20dzSebR27BS8FUl++/ncCpN6pGe0sTBvE0NrPayDyNx3VRR8yJ20vfCJk
aFlARaePXpvy7XRgSbnzzPlyoZax9nVTkRKB5ae4UglBH5s0GydUFFNX3NiT7RoAWV26YqSh1mcc
LeuW5aM7kVD1BtBIAJIsVBiJnsskbZPTfI+lY3ZNci3TxGjhKZpF/UjkArwhQDbWTYn35jqQ9cxz
6el9sSZ65IuJyp5jzfbz5yHpOHOcVt3QcSaAA6PNWDxMCBHjLh0aHPuiTMyXwNK8PgL1nD2OtGoN
0A6AH+nB14opgKMBCV41QTgRJ1M67LD15st0qNonErLrMw4P7NqNR1haYdFroy3SdHCrZM89r882
XH5t6jmkzp7JsV4sxvxZIPxwN4J55gvgTOcqIxnI2i5qcJ79EcFXSNqSSRQ2WYpupK1N/6hLTpt7
MmHmmalIutx4pWjq007XMb7vtP6rCS7yKQ9U1cZEQVYU/rBHJJDjtUeiokv5Yus5s0fc9P6TSX4O
oW9Mjd9A70Pwbu0FJuTUj5QjI4Kfmf5ZYNxILa2tvS2ckaHjaqAdlhbn5V5OcOnpkcJDFJ49k9+r
3GkiEGDwz7hqOx3C4BLcc7zMOq4X3wHKRRTDjI7bc1+grNpmWAvTfgVJqpkId+HDY35ZsmGLTqG/
XsiseSsGOdlA6lYxhW0+0Taq7XFGh4fb7MHWnYHcsVX52xl4ZLYTqQR92Eq5PIhOwvxyGAp2oWsD
g56TDNEAqFmyMhASOyiLAg+xN0LMnSXs4TPv9BbopUlqFeQIrzon20oGkTn47gdYdCqahfCk+yY1
xzwmimfgBNHNo7439IFjE9Ed07MtHXJYzCVDL2QhGYN4WXryJc2U6snCcS2mS+2gM6jpPTqQ9ikG
LExsGdSHehnt6uDidMoiLhPtzS9cjyA+TWO6zVWXgHwUecY7S8CUANMHqJgRc9URG01pd2cBu4HM
Oais2RqWAp5qljapm4nXAMobe6nefBnYJeiukljKziEyZsNmTwwxKB7kCXq3lCV6gBKWMXY++Y3e
CgA96VfczTyNe8cClblnsjp6QEgQc4WttnTs6PoSaJFXV8LYmpBZ70dx6sOzdIF0tSy/vPCcFsJq
qSn/slaNlm2y1ek/GOkSG2ckBvM8n7ncshm8XLx2ru/l/NC09YhWk9WLXIQgBmRCqBQnOfZeyKSp
9cl4sRYXRbd441Z1KMR3OFtz5xhoa3qfVYwWN0TUDc2W06p4p1FK/Mc017p1IRbqYc4SMykiRDxN
KRNghnCh7VbuC2dzKG5WMZhXAirdo5eP+n0HKBBpTwZUUuf4ee0EJMFs1t43+9gpLa+Of9mf/tQ2
/u/t0f+vyRdPmUSYz/9ouz5DtDm3fz9m+9uD/rZne4CxTip43cJbdLL4/CZj1L8wPTb5Z/ATlNMu
u/nve7b1xYQPdhJBA0hyHeZpfxu1GV8glOGPtSAoIZa2jT+zZ3Nk+Id91GPPRsPLUY+ZX/CjvLsq
kqJeUfhEpt4PlOrdetSmkRyroUigMgImZziWNdMYYmbUt8gQq0fP6T5IAHlBmHKkXfxaUFRgtqlX
ZOkdo5525n5zWHhpMFk3yMEodIJgjitzfE1zVDYL6OT2lO3lE0sGAVKiABPr1mqSR+mBT3bBmDdj
faMZVr7P/EWLZG8iW0mDSE+NK3NS17W+5NE8tyeyp3HhkzZ2N8hj6xtHVQzpcdCyB5WLT7MAtKrl
crqkGKbcQCgRJ9PohfgIEM/kwxSC83szArnP3P6S5sm58spn0zOO5LelZ6ndw7Sup4PRkRc6Ax5P
TGeKJre7xfFU75qimmLO5NVerhUqpt48JFp15nntub/kZ3jM7Ys8d24gZt81K2FUOrTTaCGBbNuX
xVWhLdVmtqZkg8zzuobhdLRpE03Dsi9mzdkB8SFytKg3fjnuvJYYVbMfaaalrKem+yhGPVyHIBos
yoqCkIIigIyvLOsuTdUl6aJRYLe3xFpu+qnb573aDOtwwGMTNZ118PX0fNYt+t3keHd1RKUT4q1M
gWzXQNu6+6pM+M7eewhGUKA5xdDikfhhnLjIpmvsgppZFuWosyTaHjl2c7HYLOaFrm20ccg3hIkg
C03fy4G8UxIRu0V4cUkWJgqNziceYD00WXJXD0aIimxlXkdBl5Lz0Yy0MBx72BRZsSFxvI6WqYor
AKvalO7Npt/3jnuRVwC+y2LXYFGIU7uka1xCgezTM0nFE2lAeEJtoEPAu/FsGBSAnEoJpyecZDDc
rTl6nzmiqtDuks06l+zaRDqGU+7tkmJ6n23jvAjKNDRGAolL5D1dXe7g+fB9RrXTTXYmYtv2RQ/7
WLeWVzLSXjC67RafGPZlas7Xqn7UxvK6dqer/pSzM873CfhqIh3ikmatgZwX7Y3YMB7b5R19zrwg
wlza/ltPC0D5pU1v39Q44HHkLCQhA7R9aB/rgJXFrZoZfFjuudWqg6uVMpyp3mla6oQo0NbYcv08
Jo13qa9VT86We2v4RHKVsj3X8j7dNEO/LxWzgERvNguHtAh49BJx8oxr4URrgV63s9O7roEW27Ub
b0me5EIcBhFSb/iXyFDI3jkuPi5N0x8teKzLbL+vnvc6jOIsNbN3T2cWpCnnHjlm9T65+Z0DPV55
xrnlLOcW6WpUunvyETxOs30sic1FA3Q1NN0OmOBNoDkIa5YAnaN6yEhcSHtzg1npric0oDO02/wU
vhUModmjBg3c5t4EKhcmpbHFAbhzASGD4g2eEMDEU2Zd2mPyuvZc3hwkbga/jUmLvBBdt1+Llugp
4IWOxgmJCWXYBM6egMoPT1SHwv9ANk326djeSRICwQ6SDJ7aaTwQObD1GxaJckIahnxyTxZOA5Df
fve9YT54tldvO1Kz9fSMKiEeObwi6OaaMhvznk/Iv4D5v4xkZ6zmVy7RJKKfAqfcrjdF3zuhwYLT
a9rRcKctAsLqqi+M5uAOztZtp/t+HR9MgGczaXrRoDC3t0YfCV3UcYKoficDi1F2lz0wBYndHA1Z
GTxB3ovJHbuYPd+I/Tnf12eSjFn3MWgeMv+hJiE2Wqx22xnEW2rSuplzweK/zhd6wlxQmY/lMOxE
kMDfXd7bZYiEDag6WLB55TT/9qNQ5sao3EhgYnVUfqkX0IMTuPyRlbtnlKIXdduE7ZQTfcGtG1Ll
xHiwHxyvufYIrA2nFe0f+ceYcRK6IOZoHZxp+soImKQKcrzMek9Fe83I82lyxilOLJhpAKMCfDws
a7V9SQRsEXXr/DG2hFoyELBCksBuJjW/1MikdhLmMO+f/4Ca/Sbo4AUtSeswFK5fZUaYhF0PNy2B
yfWKIMR0WHK9ZX6SE5+NJOQwp27zvdCCNyzWEMeVdZRYE1kK1Gni9OSWxno3Kwo0u3lzU/c8aIBI
2+Z1WlfPLOeHIdGJ1wgANU/gjY3pUSf4Gpg39eY0HLy24W7OebmLxSRk8STdPzVZHbfRwx51YaQv
6kgu5Zvmaqi7s/kUK4VYrxIXi+m/n+QG8SynbBMM1mPj1h7NWtQcIEevlLTZmU684fR/sXcezXFb
69b+L3cOF3IY3gbQkWwGkRSlCUoROWwAG+nXfw9k+x6ypSOWz/Cr43J5YEpEN7Cxw/uu9Szv+8ih
fouCj6OQ0GhJVilqSccermoRf5xG9dnNiuNiUo6sUUqwuOWb2HO+LNNwov9+kxqITYjxabbNMDUb
j5kByWb1vtIysbXj9DY15qdSVb4NWoKYG8WnOWv3/VpQbW1nT6/7bnTya7Pub8tCfKoXFtVFczac
5864cgioTWXQd9PJJeWHtF9nX4+avS7neEEnj2wRmxpw0/tjigUvM/SvTqbf8jgfmbjaqzxv9rmh
cEbBFQG6Vt47Y0MupaIuvO5MGbNNUVxO32iGvuujDFOFMpx6rzmzdOSIrEkpmiM1bDOQx32HIESv
t6ky3xWAaVEXu2Jr1vmt5prHsnHv0jpH87FIxH9DUZCuIlI06vHnbnKJEfCUG8PMv3S6S65NFG8I
jM6u2dHQr/fQGtie8x6Nceb3C2caMgvCOgHZ3KT1fdqUzxodZBZ3hDFDlfnQhZtwsfFCaMO5XLdd
vbzSi+KxoJujeMa+XhCOQO4E8jWFCofcAXTKoWxK3q1R3ZnmMARGjOhQ6lK7TpsPNtnjcFf81BbB
nKPXt9Rz3nu7hLoAMYfLhH5nYXrotmM5b4vZcUBZ9gdgSbmv5ctHUB6fZ41DthMTAS4t9WZ2sp3X
LB/qiOdkg4pLaWxuGky4uZF/6nSTxI95OuEwTnzdG+4NnZy+Pit3RkPxMps7hnNlXKWIh4DAcSTz
pEQlU5fDrgLuDqLJ+mQYSxH06XhdoIcOB/J1aHR3u9K1O98cRppOS/ZoueVhFtUXgZoDGEZ6LeJJ
g+U99n7bp5TuK7S5fUJ318oJs1WvdCsioNuDd4SCY1XspCKMa+SniYqcu4lJF2tNCi5uQWOlt8wr
UZZysx5xUfWS9NtGPq2M9+Mk5HYh4WFnWL0e4AXFZkgW1jaxCubFeCQKKBF+jo+d7+1Szq3PlaN/
0hqyaFvWgi3o7jPz3Gkwhitm8pkpMb123OoTzY94Q2CpyomXWIIUL7TSZ4FU0cwqfa9syxxnBAYb
uGBdcWPPhhkWlvvY6/O9LdMP9HSvkRVdAUP85Ejkq9hG+TRWPoT6qim3+s4IiKjExiIatgJRAT+0
IpFLi51vjSHtkHkxDbJ8vhlZcUlD2ktTXIsmUqlajDeKbhCIJ4y7foVZAr8+j0SX96bRn9ypd0Kp
KO9IMdhR0DmVukHm0FwjKTG+NggCTw78sqVxHzvTDVvF/T4Scurbk2X5BbFYNQnBdoM2G2TCFi8p
r5biACNkCTdcUurHKp/8oSYmo1MRwBHx8mHuYx8YakRe5Hg1t2qEgosZn/yLICU+5pAV0f04Q+sX
pMwxZWaf8kleaRoyB1CPY0Bn5bziJonXzkwfluxCX5IcH5UKRS7kHaMPCnakf+1F/RhF1SGbZZCV
xLoO6NYQeVNYIsgqK8RD1eFHymfj1Onzs+JQklSMnIjCaX7Qo/ZqyoyHMrJvXLqmaIdPjOGSxzo+
gHgWawLl584brns1o4OvTEcjK/azNZ7MxDjEa41qwDq/mqhCapwiMGt5OxQQuttSoXkproGfJ+wH
QJ0PmXcTW30Jy2Q4jVWdw5ZnQM4dOnm5WIGC+opsrmhP5elWb7wDGQnfIyOROwrUISFgT5miVfSF
ausoyvF97hJqX8TlR6nkWOC9g0KgxJXq9uWu7HN5zBP7bHpZEXL3gO4vWwBb142w9mvSrtEkz7Uz
MeuojTyoRdnvcewPW5ucv71oPPxrKlzzxGK6RkAp97Ps2Y0zrR7npFdpPxXj0Wir42JNj5EwT7PR
kSKQep8GdBtIuwhGmr0uAO98JN2RrmLRKVsKrQXbFHWGn48KrvcYql3vHSdDzbcuxcdAHedn/KaA
kVTrlvTgDZ3nLFwFsr6ad++JlLnS6/TJFdUpjVzwCLXhhI2df6JjnnH3Hdd3xniLTw8+hNeyDRws
MjKrdpspNljerNzMokV+saQd3bWo8jUsTXdtkn3WdLLXTWkdS8uIffjPOqc6ZUfwZrtTMyq1kc1x
FHrc2UjK2ySxPvUWYTgpnZqe+MgN5aytgoOnXq84WneOgwZoIbKNXewm6/klJsNCESFpLs+6Rl5D
VMak1ye0QzOL4DObw4w9GPiX0kde1y84ZG+SdD1ftKXOrrz9SnomWeMLSqTqC/Dd97bRlihKy63J
3poTLJnB8wSEo1eKcpuTbf0xIbHXd5MmCW1NnxmICtkfeVNcgTX9pCUNezjo4ehYbZW6S/KuX+KE
OZqEhAXrmZ0jbrRnhQOEFwotw1tlpkFjX82u8pwldyUbwb7QThZxc5surR4WjAUcQxBoIiszoKRp
OsXidPjq1uFCfiuRYvvIOERmf9sgmyt7CvVRbOK3ye9t48ariPIQ1G82Oo4iSp6HppmPZi2Otjrh
MnStLbbNJegS++Spq9ZNb5+rGB0aFQImRWnP6IR1lP+LederzxQko4PeEGrJIXcpDRJUJGoAV7xH
qJTiaVme4DWwi5mvibnbRCNiks5oYUcbNzoeK4zHOw8/4lSPd1WOjBMJ33mp6xNFv2uE29c9WzDS
Dx+7un0oG+udl9dP2qjtuyTpN5bW7SVa/CSZHygjmJvG625pseM/IR3Fr3VM74X+IaqR98sOaTXh
Qs9ZdsaA8tiWxEDRHsn3uj1/bRfzKDqOpqSm7yNsBKzgBJ82Um5UC3FqtNi6bzWTX7Qj3CujOg4e
Tvelo8MY8x4Thpke6cTT/Pxi6O/JDKG0K+7SYU52hEY9n0rbu66b8noYtKM6oYpTh+gmIaHhgDz2
SGgl89mMMdZOvqFjuWpUsobVcoemhm2dRSo2nG0T5yvbzOel/CTkrdV8At6B+yqvAkcZtn3DnkTN
VF92VLZJ0DqU/blrJU2IqL6fpETwnZZlYE3Ju9lwlJM6YmzrrTlH0DKw13fU8+yYD6ByHo1Or9A4
jOwA2hZX67JuKcPCqL+S5YVltlrOber4pL+MO9k2e3hC5wa9nxYNe+xTD5TJaSLMn6zM+uQIxznk
0/eMdMaMSkJZqTeCTICztThrkNNXjU+EOgZxLY2nCgPKXvb51zriW7jDTGtrJlILAoGPGXQMHEEW
aZ9mVPZX0WPjRdrWyUsINUT0gT/YKJDM/LGWyg7VVWBMFZ+95kXxqlT/Tkch5pax0aHPEO10s85Q
FbjK0eqc7GT3BuoW5N2oq3BKmRFwzk5a7/5bW+7n1ejuUdL9913gHe78qvs2vyos8zf+rCkr+h+A
UUniWL3smg6kgBr1n0VlfgR2xVX5ByY7kXHrdf6uKnt/0DyGvL16PyzyeLG0/23g8P6gC4WPXSUA
gMryP2oE/6BI/Qt3seJMHUrTGE9pOBOMszr3X7ZmqZ32FH7jib5n4p1sJcqf0PBmZ6dWkpPENsee
3SKoKW76a0/tumNreQPbz9TZvrhpf7n2X7r014b4C/DGn5/E1fg43BI4UAY34+Un6aOyylxUJxsK
eXUaDOnHyDbSK2NWh+9z0VToQ/XkI2FEyQ2GL8RoiC2sXWuN8Ye+U8gSQ1do3ZlLZ+57gr7SDcbD
9F5p5rewTr/4oEA2Yd3SEHAhNF90swc02VjSuGWC0OCtkinGrhVHh276WHJIKN2oOb1xb14X/n/c
G0iFqqobZJFgMWcMvbw3CqreIdKJmuJkI0sKmY5aJ+8UTVU2qg23MObYEGCEfU5zjIQ1UDrahHRh
OxcUJxnEDUfJPN2NOcFG/33r/3zrHXh5//6tD/E4X2g/1r/wVyPJBW3B01LVFVfj2OtY/6uRpP3B
+4b0gx/DmASb+n+vvIXCw7WAXjCmXCryDi/AX6+85fxhIQfhRzqSEVc1nX/USFoH6L/eeXT3jr5O
OzgfdbIvgLS8Hk2L3ug94iu481LVT87SPTex3e0UbbGu+mX2jqlWVif6ZLhkNBAGCJpK6udOIdi0
LI4XWHUkj1UVZ48vbuEv5gDUMpcfjPQgPGsAVlHHXBILnYh2OFHIKkbdRpyqXpZUXzuMzFXOQd1S
qM38/oI/3wmDu4Fi2gESbmGme30nTHVs027CvOM0kaQF67ZHBLb90++vcoEfgRZtgXNFGWG5Dgkc
5sXMZkr2627TkjJqSPVqihajx8KAoYkDpf5Y6Xr8GEuh3zYzFo/fX/pHFsXLZ01fkvQWlhBUN+s3
vfiGHHUEB+wphs9s5x/jsi6OXUX1Bso1tfO2oGVV9va49WxOOErnVv1mSaS+w2RinzE72HhSKvfD
G5/q9XzmcEdsnjJUFhy+rHKXuDNswrFnRDHtPU5KW4tHsxda3fWbSqloVnhLcp9NuPeFpEc0o+5M
Zi3Z2/agvs+rnAGoeXd4T6IEe7RTvsUX/wkQ9+PjsTQzyRMlhObg9bBwF8dd4raKAoQqLuBQzwjU
zGw/TRQg9yue9r1ZrpQPO63VnaZlvQ9zMtkhxKhPTRf3b0z/l68FHwfjB3MG76rl0n9+/XHsBZN8
0iGctTKXFzFLiBRq2sQNnUZVnhPLm98AF/5q1EDtYRJakbHozi5Gje6IIksTkYaeqIvtMklHx0PT
qu/aFkNCgvHLj6tx/C54BBvKgv15Bo4T1rrWHBXALI8qXog33tXXy+6PMcNQBsurA/gBkHzxmSZk
rUIvbDqVju3ctX1Eg1TVB5z00bSv0qHznbb03rj1lxMEAj4IIjpRKEjyAINdjATEIYb0ojQLa9b3
nWt0w26BIf7G/f7FVdj/cXK21sAAx1oHwAt9XIU0xEvzKA8nMlSpL/eZ7Rdsvu5//9r9dAfZLDoc
/h3D8SDhWevPX14mZZrIs4zmpj0X17WemIfKjgpJH5JDwyKBfWRKad/+/qo/SGavpiAuu+5+Wbc0
hBKrTfnlZXuTDp1QSXaBrKhEe0DoyndTW/VE9ZorXo54VuliEdsZjEo7QwqocFP5LUWu0Xddpa0D
hbVxoMHW9u9yRSTJrjZG1HK4QC2/s3TCIVtzbu5bh/byxjGX6T4jsPiKoWTcZGOm3RG50FmU3oGK
48yPuqt4MTS4HtKaCzIh1eg6cSOCmyXTwa5TM70+cxstazMQlw732mi2QtHpGLWTjl4w9joJAYLw
mKekmeyzqpRjtR0SvV73gQRlUveACJNT7KNqnOYoH3TpFO/Yj8HedTUR60E1ygaDlT7YFbKLKiZ7
uS7cnUHqFTSeZSg+9kiio9AjXeRp8nTsTW6uKEOgZeiRgkhFNugbyuh8VvSsbQOl5KxpS3HoODzi
O4/EU2Fm8BRKji/B75/pr0YS09FKPma3wuT0+pEWXbbohDwg3NNLJahxw+wsjhchsnmIHUsxnJPC
fYvi+NOisY4jzikowPhdrnExDY5RFEsjbqygNFo7XPSS0lJFZJauVG8F8f3i+7En4GJYZtGrahdD
FqViztbJ41K8FSeNOjSujiT3G6Mxj4zzeWvbSvHGWv2rixImZas6cz1WoMubGscD+Qi5HWi111/n
83QTJZTGTdA7gUqiwRpDr4a/f5C/uKc2Z89VTgRmGKb96weJpSJR4tnki5Jful3Vyj6Wr2priNjZ
//5SP61iiKA4/xL5a3BFNkKvL9VlZllrEoFkZ4N1YdVqDziIwSvhmbjWynJ643oXB0oWDE2HOA0S
nOuxr7YuxkvhWKKW5I4Gpd2zwSld77u7jMXnNFnSB5mX+rPpVlR61LrFZYB+c7lXI2dqdmpO5J5P
W6Pe2fC6asBGrXoLhwnDo1l186GrFLd/45X6xZPA/QiXgfgy7tKlRjrqaIUqfY1XXlTelZRp6a89
Gt9uuuk/uBT7URcTOKI1ZCevn8QwDJ0nqtgJtKSsaEsp6SFTFNcvmJXfeAi/GNNI1dc3Fjojc//F
UQPBaudmQ+YE3WJFV+QBg+xid0imbodpf+yL7ARXcHjjqr+4l8SfASj2VBIu+c/rLwiJKZ0SBQ+a
dPIqzBMz9VvCdTdEYuu7fzqqOUEQzUb0iIcwcFUgvlzcEoonxdwNdoCJkrbkyrwXC5wqM6MCruV9
8UYg3PrRXy+mBkpExzTQvLGcXoKXo8TIMRCVdgCOwdp2ytxfeaywb4yQn99VfjPIaq7E7G5fUrlF
2iuNZyLMpudGGKOWyp1RJvJs2EjK7Fy4b1yPX/nz92JmsJn+eF6rP+H1fYTxgLxcr9SgtwfFCLJ0
qnq/0swBB3Y/UY4mYgTQWDcnzbGbBNImCTMBxX2nzcgEoFjd47wEBNJhfSgww9uYWdIBSuOsGFHu
j4WFNLeb2Eao5QINL86GJ3bt5DVHgAq+pFE971CTjN87yGw3sewLrFuktCPlNZJREtnO2kpBxYrp
5eQiPWMVbD9OGXLNQEEDdFs3rRdvKqsrPohsmmy05DES4Ext5TeypjA3DPSjQSkbWByimu0XbCpM
gRypM3HikKZ+MVugPD6PvnzspBSPOU/7e5500TnSJxzkw7CQUu22vSo2qVCqkpamQ5vQ7YCtEOs0
1Z8tkqeiI+lD2BSzNJpvLSUl4BUJchFtuzydIROUSUuKYDsRLa1IB9RejvqNZnTqnAyZ1zk0k3j6
pve4mDGt2+Unu+lxSk2y0R84LAzvi3yeYz8viHu/koWBY9Sb5+lzNLTEVXfww9B+20tubrBs9++T
AUMlNiyDc9xETFSxzVOBeRrN0pLv0smx2DpNWN03fCgmpKktyi/L3Cn3DYCTjMCRiA+CAp5biNjS
NrdREfN/2BJaX8o2Sr7b+jDyvTCuwUlBxnFfYBBskF+OzU0LweWJrdsqJoxShIv4ayu856XQl40o
lS7ejLmC9iqt9WzyY1MbuC9LB4Z7oIRWbRAdqM5VsQA6PEhCQxBukC0OBsv+EYI+VzRIKlpxtOy8
e8+ohLcTkz2ecHrgFCg1E25eA2iE25p24EHTrIpOPEGEDew+Rxx8S5mvhi4F8x7Plj/oNNjt/AyS
8lm6dS99T2mdB5S7CuQFGhkuTuiyPihWlXzVa93Ld1ltRIcFr/Ec5pmoDqmB0M8fELPdDfaiP3Ah
tfCnrq2fgE8v94zrlDZ+0gzfRN16EjXaxKclwwtxDq0bcWPTCXmLrbxOhheTF3UdlSoz1QPXvJws
08nSCmKTEFgkKN4EJomAJVi/lrYyhmw7ys1qJoF0Qse/Ld7KKfz5VMtmziMIQ6MyR6bMJQa20jUh
9BImRINXoNpo5SICzDBL4M5QGBFSNltpNjEbFKUKmq71wI3Uzo3OAw9cS45XCBnnN061Py9VvM42
x1p2KezErIulqsc3PipwPgJigyeqMlp+q2Ba2IjEK+5+v1Rpv1g72HatX94jnMW53GJQVjek6fSr
pNAe6U0OczBndXXlgME+wYzoPiXI+oIhG7Dut6kScgBB/+yixhB2lGBnxOw4uGa1/f0H+3mTgBON
GAGOvypboEs3WlrYY6dllROobd1fqXL0EIrbjbKtXRTqUW5XT0o/jOHvr/pzlQfHACOC/RZn75+j
JxbwS6mVjJAsscSem5QJnzIgdAaJXQm6H4ogg7UFua5zi4HEIZAby+4mwur0UWmW8vn3n8ewVgzx
q9eDgvGa92ixdaUGfHk+19oJ+PiAW0ksgzya+IqsbW5zLERHGDX0ZyGg6LvWwV0Nx5jjiN4wfBD+
q8hyGMNfiQtZJ4ulcg5TrhFygW8156Va8OaFgnCw3o+svG0wK4/MdZUXTce4AdcRtJookN3FhvWE
KFmleZyPOuuvGNBpdlq7Jwc6BrcV1QVCtExjGY10Jkl/nC37fWLFlY3OcdY6bCs6JIOyl+m50HUU
JGAma+CrLp5Xn7KZ/aXBKN5s+hLr0MGwixbLutWOjy4wZnxjZj9XfmOO8UHjOTwbjVH0Pmzeugta
2iAzfxid2RcR16jXy1mq7rGYJxLhEVm5Wjf5Dual2twaqaPfWEbTPdrLiLNYQ0l8I5l3DR+dKiAT
M5tVIDKT3T50DqWEUOpTibXahYtF/1hF+Nra1e3AnNKTyEC7zq8TtXgSMjb8ZMLruOsn2PTHpOm6
KhAwVHFSpL2gEwv3Fb2sFPCR6976mtVupexYF4vyG6w9tX9IF84vj4uXWPpezDVN+RjKghpCqXTk
kYW7O+CMFuepa1B4CifzTIDU0ZIHczHVJh3nXrQ7FDV5usU63mp3eu7KrZKYBgLq1kU3NaUYLZCI
NwIwB9Cvm3QQHpBhqLUPajzRbraT1XssgbUhJJQtvIM6bTQR6Gqk6shD1O5LEkXjHQt1/MVhEKX4
A1PrM5velfrp4RDc1Oj9nskJYaGsErX7wHlSUrzK2igjYTNFRuFi3u83djeiYyTHjEoB/k/yVvIO
fOwokv6h6+x16p/mYteTjtuBkiqdh1qMThN0bTFtmzStM5AIxqpbQNOdI1SZpLpdKobpJu1yJIeJ
OTg32YztHpRxBiSojfpkBKvQd0/sGjoV1rQHP7Nu03IOFt4+bdsWaflIqIdShtE4IsHplKH5NuL4
SPaN2cgRGyn4H+SQOSJRkLlFuxPApK8yjBzFRk1jV0cuvF7Hgb1MZAlMoY1Vzyhm4GrYO1TrEBP7
ZRxkwCCcgLF2kfqYaNVK0vEs5bM9Zo6DrLTsnKBdOsJCSY1JnmNrGvdK6blxmEbeBCkMINbzUs32
B9lLku0wq6MH0HOaCcHctWwLeyA5uEkbV1kNpyrAgniupo+jQiERvUAxPS/KgjIt9hhpmxVouxPt
tO5sYvdZqRXA15JA+SrAFyUkm9VOfZRdHyN3YlAdp8XMvllOp9zFnTpQpC/S4bNmY9j3MTWqH3Lh
KQ/DlDoYHxSp3JWERSNyokzzjlcdOvBoD8WHnCCH50H35IOlZfn3cbCHa+z0mU7voZmnDS7M5VH3
mphUTQddiFQlChEwH+aEGD9BpMF7JstwruBqhoXQXPbPzYQNlYN1325cG36XH0WzY21GZyq8zdpo
CnWgPnmgR4UGSUsW2g2MZ/BTWAlrbEFs+z8OZZJDuMzFfHSHseG1sOJMPyjKmkYi+2r1AYDC/NJN
qEHDEavjdHIK/KnbhZPlbTSJ8XmCWWBitqncx1zG1rEDJgNLFYU3ONBkia+1IcqI/cwdjcj3Agdk
0Iyoa1Hllo6gLzMT1MnCAvl7rEe9OsTFpKaghqEEhTkt7XOJEWREZsUJ0DfcwtXC1o4XvLqaHd01
TY2IKEkgWqWemS6hrg/dV0NRmM+Q/Ck3A7NkTEm/kgPGA4mpFuMY7mZlytWnEYW8uzF4K8HiLRQ4
sZiYyZMa6UbBktJWnl9PzQzkBkJoMKo57avYrfP8xjH7yg5cr5/m3eJ58XdjJvQUyIpU3vOkW0Ff
wMBZLRK65ohpC3vwUcGncAddzXuWnBE2GIGyPMzcjNJAUWY2avhc2o9DVLFmxbIuvqbARSrqnU7+
HmGuuBMqjYZAk1VFbkaKTKuJFggJnTSnCJeDmaAJNHulDUejgpHWuvX0Obb1Gvg6++bnVb32uU0U
lD1JXbGK9sQCVMhHO3k1maKmxwRVH/MIXlTiWukzjFAgEbaDcfPQ90jtuWz7pt2j3F7ZvXqJWS2L
0tH0FRjrVIBLmgd/Vgj/a9/8H/fFXmnNtngVPvG/1de6bV9lT/Dn/2y1009n04hrk3KPQ1jaKnD5
i7PwBz0btroeXTMChqAN/V+r3UR5Qy9Wo5FOOo9trPWNv9U1+h8mmXnrL6Lwi2LnH8lrVgXPyy2d
vnZfV8syAA6bY4d5sb3XPcav2aIajqJa/Uw9wrk1weKjdwO1uKg0EVjg6kPUO+7j4BT9PpJCQRfb
XAnObjuvUEKvnyEh1QfWtIF3bXQ3JtPs09TCA0gtdNcxfmHQc+DXsmn4UqrtxyUuhmDA/BBhMN45
RllwePcShG11fijshVY3CvYNIJj2Y6ulH8XkfmjGJQsospzmKXpU7cTYVj0qP6jNJ80tFZ8038fG
1uR5GbNvEaufqJcSuowJbmos34t5GMJOzM5R1+t+Z+j9DGdMc8KMpvKm16b+i6mo93wUxII4WJng
2tAbp25Tmaw8bTPrN/HipttSw1RU4Zv281XUDgx6CECV0bQa+1PfQj6foaXDLbeXbT+2cdjUxtfa
XCKYhIQD5Va5k24yPGRFc0+34GuUK+9NxDPc6dT6rkza0Z3S5CHKW3OPh34PebXYK7knUFHip10G
t/qzh/iP3lrAKfx7CTz5/5udomlUe/+9gubw5dsl9vjH3/hLN6cZcI8tZDJUA3+EJHFy/ls3Z/6B
nIEXXkO74iCA5fX9SzdnO8jtIK6Qtsff4hD1rzfbxqjt8ToyVTi6/sOo/Q8IKq/PrJReUS3wz6pU
o8xMA+V1vZKECYuw2HoInTq5aVFiIuMX0064hAJ781L4hdr8s5jc9Zp0vWjVOIanoQL60fB40b8l
apjtOKcNeAZd+mmgkLNFM3xXYcG6HUbV+keliT8vZxpshA26Qxik1+Pqi8thTYzq3BBdWKFp2XVm
g9VFx8SjZo39Rv33dRXkr0ut4Xd0pyElrkqql5eKZNGoKyEijPEr41/iXIQoe468jcp2+I2D/+sq
1N8XM5gaMewzza+P9sX36sq2Zmaqu7A22vycGC0RpXlhfBRZzl5VoSBAUaihY2vL9npl6Lxx/dfF
9T+vz4kIOR+tMNafi6EzqOqaHMDOJLbd8tSg4MYu17ZIr+TqxFGMN57jL69Ht19dOeCoSC6+rxex
ndXpmYZLRACRuwhxbU/GgFDadU+sMP/R5egOqyx95C7xBr68vaKU3mixsoQNRJsAkqQI+qbW/Y6h
th89t9i/mDVu/6yPvBSO/urr2UhkDVbYtS+y/vzl45ybtEpHZAOzO9nbPra1W3UsvOtSj8XNqBvN
G9/vcqwio1ItDzXmOgOBbLx4fHiz0Obn5AZW2WLe5l2SbTu9SAIkqulbOqnXFSFUJxfXumhhova3
s8oQbcg2tzvktqyggXYtlhZcB2S0rIUg/XbSwJC6kSLPzTiZV1ETefp/8KUZsOy00KDCeb+YC8YM
yxW2T26yV9JScRTq1l6SngYpxs+/f57r+PhXFezHdyYrjO47JVF6Tz8F8FlaE1tLIkKLyDriTDCN
W4s2vaM0UGDr6scvMX+RfCqQotvfX/pyZkCCbbHkUJkmLgyR5sU01GhsA2YRl2H5lIbK2dR9GNE7
Sbng3T+8EDMdi5uL6hARiXe5LYxNovcixU3CfCTBF48H/tkIIpbPmdcISy92YNcnRqgQ5PFM5pHc
/f76P91jje4h0wEqKmrPqBNfvzNDirJaqdk8rWzHk5HY6n6x5HTlJjEgHyLHxsTsDzGFxDfmvp/u
sKaxWNK7ZCzRmXfWl+vFyyoLk5pil8DRKCrOTiZHdsdzs+O84vrgB1bYAZVhx6Gb5Ow4Em/MFT9f
HhWXRhgdSxqL6KrFf3l54RGFmEVdEtKOXrbIpBccLsL0MYER8Ia6TPNdYwZFbPe9u6/ZXtRvvEg/
33kgMQZnC0TdvE3OxZ0nHCdVk140IZU94dMc/5qaOCGFTVSn1qI1AO7nbUfYT2+M7V9fGNkvtkxX
BR7z+qs3qYw1uyYdyc60cusRVxQSq1DtKB5XZ8jU5uM0D/dugpfu92Nt/Uav3meayFzQcNYdmcr6
/vrC6hxpWE/wcTkZfEhlmput6qLvUksIp1PF+AdL/lZk6C++rUvqIHGvSEEdMl9eX3S0CZYbWoq6
lZjiqzHx6JXTJTw05eot6nTtHjeuS8aDlb4xwn++MvtPWgqstdgDeLlfX9kYKTt16liGRmnNBGwp
9YdYzZ+a2TT2rjSNA+E910WsWuff3+bLZdBcWwYUs1D6ojgn8P31dUddKEXNkhBaonUAkFAbUhfL
OLmzcQc+QDn8/nI/JFCvHyuLLemN64KwiiwurpfWiu6JrFNAWmnLpyFN4fzqCb48Jx3VvTvhkI0U
J8YWT/YocjvM3A587c+9dNtQrIT8wZzNQzM23YNitsM+hfH1xrP4aejxjpu6yjKikXTCkeH1PQGI
iT8zsuBpNAle24FCjemN5GiZRbZXJpLcmIv63Rt3Rv+xTry6N8j0XY+sWvZc7DK9izHg0D/toXbb
AXIimvQqBfrlo2bURvGdHIBSnCHzVNNVOaWKeoqphhuEzGWLvYPGbRS7BuUjuPpxmlAMpvXSWpsl
Bk6E3RdX+UcZ0aE5YxcwtXdRIkvPN9sODx/INcs4AqtJun1kisr6OOhzXe3VOF/7Bt28VvjXUCM1
JOguWo5uwnF8j+RRHX1gf12PmYXgqTOFW/dTJ5bSfh/1XRJfN+aPjITaAOOUx+naIMe6/lmd7Fk/
Kkk8PNGu11W/UVqwccS8GjSrdPRUsTHJnGaJwTgo8Z6RF2cUeJ/xIke3wkgK+EU1m8MtXAUYeNId
zW95U6Pntar5eY7hrKHybCsLwpoXP3JAIqnQKXtw6UMzun5LKn11uyTGKA9KIoCnN0VJ1EWHX/VK
MAnEWyKruk+eOaDgTGgz7UqPbcWBciNe62oZOkn0dDI/SwTvd61wBLUIpEof53EUwzFulancDFPr
nCd3UuJg5CyEE5joj2aXe1GD7HJKVpmEaSh1ULsFNH514M+GU6rnu5bEKAMfKyytqgWdFOJ17J/I
sSOitqWgA/iob2MMhF02fZrcajjL2kGNT6cuAi0IjIvoRNkkcpumJYke9Kkl3EXbVQ4FvqwrbSHq
MuH3CR9avXPG3F5/p7zVk/sM3dc6zLZCR5Dvjf93GalB7yM31Q9O1C70fTUVbIxMIOsekxgQlFoS
tYKlyupj+mWAammfpDAdLDAgZkBCo312Co//Ybe9WP28aN9DzyXRMkhGHZkJ0lxX3442WK5jamax
5ifK3G1Z9I0ozNjUxTsDpd8YaHNS56HazeNpMmPgJ4rI4v5gw64afKkJWk0F21p58LTaTrf63ETf
PE/B29+pYA6xiLVj6BJT6JGasgwPRtPO0SZtGjbi5QgYYZP3SgRaxx5q5CqmnoYmaVhVkDCbVVuz
M/IHA7w6jwElOfLjjtQUY0n7+l6XGfR7os/j7E4djS78f+ydx47kWJZtf+Wh5yxQi0H3gMpoys21
iAnhIoKXWsuvf8uysoGMqOqKrunDQwKBzPRwdzMjee+55+y9tmrkS3mU142Yh1LNBvsy1Js97TXO
kDfzHGvJsaXcegDDKEmuIEXICuRVju2HZqi6U7MtrRY4wqr5Dd282v6QTeOVarEm16FZqnW7blXQ
IVawnXejoce3etH1RCFYclaDNgGP7clt31IIl418JR6ZULbEkg1sMIWcPSm9Ez+znyE83gR5X67m
xM7tuMRVRyVjEkVXFoWmoSVUR9nNgMMBuunZo6hQJSKIZmdNw4rkmelWKHEm36miKFvIz2txp6uJ
Ke20Wm5CxtdVGRQpU3o+Dnl0bteGUKBbDj7X9lmfas2ZgJvloW4Ioj04pTye0k4RXaCuefW5IISe
vWEZ6ZQbJOzuqxRiuLdQsmWekyoW/zvHDONOBXnOdPLaUWKUoy01ebLlNdS8LowZkOg8SaQxmclX
NqgyWaQbqG2p0OnZp0xUo2mlY8PQzZYvQ4d1POtTXPcdg980NnCMVAaHJ1GihPDkojIcHHWZ0r0k
xAgxq2t6QoymvBmQVbUEClxGxDhpgD2yEYe8nJthX9czj7moaS6TOjtBbU7UgtRAY20UwPClY9yA
0FPWp3zK9YkSJOG6ZsyzzHvdaA3GoIU8ZAzpDPt7iWGaICOTI3IA0CXWcMAvsrtkEEVh6jTbw5BL
hBiYlbKE5NQBnF1ma0Sb1s1o2XO63BVQdOcaOWSJRt6rWZZdqrWpYLARlKBdRlkfny25g0SWoK24
Y0JD+9NezVcQE5ywpqpnOMqp6BoRW6gw9siiw9Wx5A0YIQrDlNGHpreBCewDlRXyIdOfSgn5fDyl
zca+M89k9Kxp9ZQnsUFyelxltwDnKwdKmwCIZJcDIYlNa5cPS22TibqupvJg4SD7hJHRNB4FIn0z
syPCOl+pJ/e12dfrPr8y3UhBcNYce8Iw9XvixexwrgUAJbNPR7YjO02+l0nedl5tM5DdtYMCA48W
L3mks5IDHbdXkvMsRB7EDBobI2SgGrulH6qDOcYVPvQ6Hh6apWYSRuTsfMRBqjbA2uOiZxlYEpKQ
YrUovaq2YJvTmf5RldoCYCXDQINRP4YH048q0PVKELxcrt0iuTSQymv+D8wSQinBB21ON/euOsfS
d4UY5jsAP2uzX6e4CVAbg4HIlIYkRz3LQP0ISVYPZFOCG2ZOHhe+psUQjOIs5sGYe81A5qADO3bH
ql4nbyYSVPj23AHVEejVQByXE4lESUrRwfOxqh+zKPqTLHrnwxBG3oZiqRj3xRM5swQzLZkPrUdv
CN5It49EmSQ0A42cL+Ad5632c9C6lxZ220aoujkZYNJzW/BFEJKcXOcNxYfoD8gcvxKdsiIgi9S6
wczaPw5Lmb8TPSIO5DCh79zmWk88qpPqw5gKSIbSpCdndsF+8vNptT5IZIYa67RKY3vLqKaJh69d
B1CRl8MCpRIhyQmVhdGTc9P1Zx2p3GNiLe1bsTLURE3Z293DasGVR3Fhm+QpkDP7BYsQwYY02op4
Krstv9RbTcwCZr2NWFSjgJY1SUX+uUIr3jNUhZsTm7FW7qY6cR4BRq+6XyD2NFwEeqwfW553fmdO
+SeJwrD6G2UUCfJQBAkH4mKudS5aSq6SCaNnpoQ7ruh2in2pL30RzpuTH2SmIm8zg4+osXObHBMG
IZpXcMFLvwHUJwUTAQhPyQJeRdVZXIhxi5Xv8SDPq1dLQzODfmH5Ze5viGizAHfxyMs2iVeSkIGu
VNZa+FRM9qFmDIU2oEMO2EBlizl4ojby4ER1yhl9Wt+HxdjYvC0IuwmDYzsb4fGRGL1ToJZZ/qJr
WnOUlJ64n3Sb1HcAROT2lAuqSLcwu0qPWtyuVeDwQEPh2CBEhOqYQOFok8J5nmuQY7H9QTWpa2dE
WagPN0GbShtQ+5LNIMgAal4mSNTPFbPrxE26OsnpHFp9hhBTX54AzNSBPqX2IzSutvOdNl6JbqD+
/popRGkImUJ9rKQpeVznqq8p8IvyZWvqufliEAgBU0eDGjrkfpfnKjazK+hrTlJvK9QlJxkqaYdT
v4nsNA690VwmA1d3FtukcTcIWFnFIFvN+81GsUFo+lpGG2apwq3RDEAyn7RlcFcDN8+hg/QhPNNq
6CxI85VimC9p0YUiRu53003yJEJb6sXmzWY/jVEz43d1oT/lIlqJ14YX2up6uS8aewOLUs6F4tGA
m9+KxIgtF+cUlDBKXohYGeEMk4uB0t6Y7tnDu7OWyPX0eEJRk5JNesQCJQMbTLqSysaOk6geB83y
N+QWBE8vQovgBtZs63MPVTNXlP5D0kblsxmSibooiU1iaYxO8+ex2hxvEqTQwvOwlEc5S0FKkCsj
SV4BlAv0i5wqEHB0dAveAtoDaVI730gEnsFfJ24XaadDBBu00I2XJ1QBOH2St57VJ6fKhZKS21Ow
rDHRrkUD3D1rB9ZEtVWqSO3ZGKNmQbLqcvTkdyI/sr+GVLdWbs91+UT8NPbUui0rH3PSIfVFswJ/
KzOGjXgd0jaNhqQuQbZNEjA8vbBmZCklcie3szLtm1al2fuU0wza9WuPaKkYnQpyaYysfGmsFHnX
BDwno8NS+UPe8YSmNhYDOlWzuu8ajVC8HNF+TDmp6K1LY2LUXUKPLZSddts6IbPQGXpvliP4qpyl
rSiEqy7b25D0djIcM8cFPGcMl9XebIiYzZA2EUoiiSpknqmyjZQzLGONZg3WVZIJIBzq/GVi71p8
0YHjQ/4As1ZSmgIJAukuo9vn1JmHpYAXH6iUejMwUHtykTu0tzhJrcdkkfuDNSydFJLHQhgezJwr
td2Q5GDk0e6YhKSjTHHGLNuXDGioGkHQESl56uSO0jg+5/RELNeymlH1skYyp12N1pULysfKjWmh
cHOtZWvMoIHq/wUeVaoPulT18jFDC6592fawRoj9wbFkRVp92G0BonKMl/Iz4y7lSdGvQiCpsrSG
STCjP8Ti7HR+WysVYT26RdxUrg3bjgwe8Ogmn5OEsidRQOVWSxZW6kiwXTMPyKZXs9iiySqlTz5T
oqwRvWYIjhvOvuCmJuew1st6zykWQV26ZRRHuslTRtzKkl2kzZn2HeYzBMRtsh1bA3YwRSlOvEgi
XGQOimyp7/OpGTi7zoYjXGPkeoBK6mcyQkt9u9RdrmNX5dz9NGXUCXz7CoxzsqbxlvF3/CyZBYSr
iVGRDMBWje9GHWsS4Ed2zCDdWm3zq2Sj9BXEBJxGmgeah8bVespLOeU2SXSWP/q7o8s5JlVdeIOc
zhYe2y5yCg1G6DYPlHQCbF/JI0iojqvYk0pE92LaYT+w5cCUUcElF2qBe8ZIxQNpJZQMNiqzp8Iu
SX1Bg2kHcLambafHvc6/tlJ/YMzuOHs7ZYGs7VJGcAZXdAmHBgA/BpwGZMUyqEYATJ55vZFqtJyZ
xM2kMGDqbD1d5FuUEWxF9nKiA5MSTqV8mONCOl0rVOvB7qfqlKITLe/kEtumJ0S2UOHVq7O4WEsA
+JFMxK6n0RZJLsyjzEd93DAuS12infV+tEgUStQBHU9ilxbkJxoXR6ksINsh4AOMlxaSmIN6HTr4
zdNA5pmD+BmolAoj7Nr0aYMU0SK3fKXayVFthTXuWPS3ifhJ9Jm7q4TJIcLCIYqB3MH4wTay/HpA
hZzikS2o96HRbE13Qfrep98LonBAXBsjazUMuVIw51HRLQVjCQ4RxRjCvH2bWXAFuzbL1oisHMSd
Q6bLLSgoxdh2SU15Td+tsR8Jrxi3x3aKUbvV9rg+2zJq3tBQ4nkf1xXBmNJCQectc7p8gwYhRQuy
MfysiIo3T06b8TtprNspkcaNZUQ30vlE0C68qF6ouASKvCbVK6XsWE5YviGSMigYh0BWegbftc0y
7PcEbUh78JCgGbV8au9ieQGdW7N79JdKYgd3DW3UUhBolnBCm41MctEBWklUjQkj0TaXHOK8qI0n
34Snlfob5mCYq32OWtPUEy2cxtVo8QYv5Q+9kKxz46ibGmrJ9ZLInY58Rp9a0zc5YglXSehQe6DF
VMzCida/WbTDbFjdChshj+ak+JozzOphjbf2GwgAKjTknJL5hNFnNDh6q+DKR8SShFrKy521Erz0
sAidEBE4zCluOl0ZCrdCaEZYsbmon3XZ6bHLUpx1Hs0CwJNIk6/iYb3rltNggOAAkslmDm5VctSQ
3QrgxQTdlBPF0CRPMhWY5OnV1AmfuOGGxyW3B4ZwJIKLnQxVq3fT0h6AdbUkfEIqk6XO31Z8o0Fe
cIbkaNGRyzvnMP8ChdJzn2t8q59l83iml2BttBHIjifk3jAWH5xld8WcqaXqyWNKVCqTvvR9QRR3
IyhqeVBrzayomlGpoyRmv+Qg3ZF/oQCbflbKlLN6rCzLqSuSHCupLKzTpktD7mVmE/9IWXk/wE2A
8pX6hXzTNk55B/o1/HGDkPHArzTWwwZ14FmDqbpgAxDxl1i7eiPrdpXUSHCSZEfpDeSbVdNaFyrE
bY1MMjiX277bwPIwm8QVjN3UXr2cFghrz2Z3cCezob/J+kQg6x3r7sNSEKt6JDF33yG7Wx8ySMiL
vuG8OqWLDe6xr0zozEVB14UolpVxnSYMxL8JM2Y4qeqW7tu2kZ87thw0RiU29HWY86feSuWv1iL8
66Zp4esGk0hxXchEZZn7rQAWVqN3NENRAOPUieFlbE2vDILlpn8yMtw1bDcq+aAoC70sa9PdCHIo
RrpMYe8ucFpukQ3re8CR+ZfWCsVhZ5CUD5aPsb2nhhZm1COBReFtUUD49Bly7neOYyIANU01QmsI
njVn5PYr6Qm28jg1I8qiQyYHRq/RsemtjQutb6b0redoyIHZsfnTWjsdih2UciK75WnUyIqliILJ
R/IyG/mmcTxF2B2tsiDZe4SU7ssaEm7k991KZEZJr4He49QHzTXb2ptxukOiTa3htdRyafIkjd04
nJRJ/hgdnR2CFiZjMdIw2ofM1HP7GHcLIjhVR33pKlkxc8c6HCSPJvaSMGnHiknEkBAYJCfWMPmd
dn1mV6mbDmxMRKlxLzDbq5ticeNKyy+Fti3UMTXhRPTGehV+mi2RvS0yZ5Q4lQFLwBNjiW8sdUhE
uR+Smzx3ku+WlAhgznKfNQF96IxLhmNw3jXMm2RSeXkcvFHfCF6R2lWqmd+XPDATFcYYMFGvg5zL
6CGTLdtIaTXOU1pTxqBNp8Eh57IblYIjdttC8i6szlshubxJaaZvoRlP831l4SVAnLOZndsntkIa
nVgI5RzwxLEgmGUZERZYYnsce9YhwCnNcyIz+9o7E4v+Aw2bzoEOq5uUPbQx9XDaRgPwQjIIOtVO
nddhjvY/3dEJ4eTOSqF01Kd1bZGxN5AlbqJW5OBSXSMOMmmaih033XBBIFy6ilE4HA1TpQ0da9tQ
LcbN1PvrJno6tyRNO15KAtDg0uAtb0QzClpRwtie6eUwPLNlcqTFFtPXkK1sfu11oMoDqLyX0Rkn
g8gDcyJPinMIOndNyjDQFf3K1aZrHP8B2KMjSXDpV8aCRVPJ0tddTBRQ7aIibSFhddgre5JVkRQX
4tgwqnJca9qGo1VTArmQAo0dCwInmWkGgII6sABDb9ebVLic+ABjFsSkspU2Zhczb1GtOqKykCkt
tnZUQjwudN7Jiek40diZTapCsqEoUDZUkR4T0Gk84d5YL1Iax064ForRhyz0U30i4Z00UXszHSda
JrmkqkkGO/cXI+2GUFWa9o1+bs4JaDMN1U8mMhZWi9vFm5nMTjsJTsrjkK2ijAwDH79A/qOQcTXa
bzndXN2LJbm/gwFq1EdsysmZz35Y/AwJySU2am3AABrPsdfkQqZ+SbKK/nMf66d0jRPVNY2U05cK
MjsP6HKB/Bwwx5APztAd45paxnpYyNh1PfJQ83snwTns9uSevou0Lg03rWKU/cWsTc94VBCnbxui
/2VjGuQ3g929SknNcXul7xAHCXPPysdjDsMig4+UuY1JmGI0cH98AxaicBya+qo6DxnhPW7tbOqn
OjUC35pa2Z94ldVHfXPM3L32ekdcS4sDfjxRCUpYhfbdQn87eWs1ti9mp9k7s7VpJTqxBDO5sUrQ
o4L6LQ1TQQRMwCxbW1Ayza9oG6aPZZ7pk8S4onypn9tiR57fynSkiVmdY1og2FK4LSEaO0VhBnVV
i6t1hQnXDs9JeshNKzc85yrgjcp+Ne4dTkYZ6+ho9reCk7JCO6hP7mhwb/eG05NK2Oi4anYriDH1
TPXHiaWgIRcfda2e4vuU+UTvFzhxYPMgai06LqXVW0+MW6BZkDNlcDRreV6P0roAYlXJ69BuxmWZ
1oudZY1zX5PfZJ303EyHbwbko5yeQEZ3mSllf6sYOXR+Bo+N+TtZ1T/Mr5nQoonAkWfBAIMZ8POs
Vi/J7uTQuPggRzEnDpp5kReVbMhy0kJi5Ye/CzH+LVXu/5tRSFexw/8suw3fu/r7/9n3V+1t/1dm
5fXb/tTemn9DF8Tc2maiQxjSVaTyp/TWAlmpI51xUNtfURXo2f9beav+jaAj8ExgzlRM738hVpoK
X8Lxy1hKMTXZRhPxbyhv/4Ad/nW6btA6YKaP8hZUJHCuX5QsOFaFoo+VTkJm2t/1maPsCadlpDGk
wTTBCHeAugXquFG/NuTy0MxMb+jmq4c0y5HMdrNvN6Z4QJahR1sqbuzZwnZKlXpHH/32Lx/u7d9f
1l/Vidp11v/rq+VzgRPJ1MlkBfz5vp5tFoOacsJj9+zJeClY/Zu6sx8brTYBOuoNyOzM2atMDGqX
Nkd7L6aONX+wMmU/pHjGA8gTZZgJzY40o9DcQhQElznkqNFbSLfRAcEvfc+ZB97ILXTcrKUFiOAk
F1RJ2XYnTFXyx3ozHhoagJ2nOxLCpywuQSJIavxF8cCOR7zT9yGOl3vRGmNGz0ciLkGFQJIWFlzt
qouLb05egj3715/QH7Cgnz8h4wqgARDFYw/w9hetzjAXGHdKMqMSCgtndPqTyOvpRFBK2kdipjUs
mtRibbdnbZ8magm4nubEfUO6O+1RYiNxvaXU9/JK3VIx5LxLYahANDCM0qeN0/7mFf+h4fnlFRs6
0iKYMjL2jl+N5LKu9HYPs83rtER6GKq42Mu1oX4OQI9oJNGOP8hqEz+lRnKNxYF0FxVj8kOH2IzU
C5Zd52VFd7aIZAfbn7Rsh7Mmr89yqw3Pcdng9R3jnHHRgFbtHifeAiFqHBeYWCud1HUia92wnBiP
G4Oob1uWUwIWMWaR4arYcY1hplLjhhFfI9g/crwn3ahcea5sb1wH6lma4M0dPSByRqRmZEYirQx7
Zks8WpSCr2hCMm8yRXkPFKJ5H2XeRmYQM+RvTjPic6Tx5C2lLb0JdeyiVbH7L+jr2BKXgrwH8q67
1Z8oYM6aYUm3s2M1Fw4R0C+cQUnv/vUNdF2ofnnE6G8jxZX55/qgXSVZfxEVQkftyGiRKH80zkqd
dUVyWxkfiVbYcUraZGfmwazSBIAUZQd4L52QYYx+T6u9MDyJ0GxkBfStu+kWKruloyyQFRooCRC7
AoLiBZ8nhjhTG9Cl23OSnZ2VVhCRFTFUvpkOwnmM66ihMT/TR0y5SDIteIRmI1BYZTpBHCP9lLoF
hGsLaMNrVzSQEKVYpStpfC6mGotynteIQTmgnivO1AKdR549ML7XbBILyO7R5AyfZz8lRAAsybri
p56l9WQxYVIane6AHXOo0ASFCn0k8g56tTxSY/dnOCaGGarI2m82CTcpbnpxIM9ywYe7DAUJDYRe
n0TJX/DIftJuU9W80KxeQIRWo4ja/E4dW1rxkBlDuVkZyjax9cLUhaLVrA3x0NlgO3wrhb9dJ3Rq
FSYoGWHEb2ZbLCe91AriYhyq4N9c+39y6R08Hdez3VVQ+svqCrwhN2V6nN5YcHOlgLpOOULxmxZx
726jTwy4oeg/amQRvwHx/EJT4NlXEPexRyqaBpRVlX8RwJXIDuJy5tDXk5MaGFKzvGW2Zh07Qz32
NgR0RL7tzjAmYi/hehYO8A41HcWZvpYeOA23ytzLf5qNcAol3+t/st/84cr4ZW0yFaIBeQ5458hM
f34YlEWvCVtYFc+ZUy0QujXtMlgWRNNao7sR3xRiqTc9pek6t8Jm4nKKLZ7o1g3Y28lFMbVJ3o1d
jHE10eQD9BjTE+TmngCIoIUqKu2T8gDafm8sv1lXr4TbXx/kq5IQbwtHGwBEvzzI66iXXS6oemNJ
z05mla1LECvqWkUEhT1UsRh6+iGd80rdiy80y7tL3jQ/RJnF8CkNMaE+nEnLdgt8O/xZlvJFz5U2
C82lIS2pVtObVW7bQwkFRPgz07+eHsDcBmS4jAE20v5Gq3DDx9AEA4PP8aUwrNUjcVAJ5hppDB1c
mWYQCd9fqjwRYoUXfj72nXTJ4vmymZ00e7JppY/qYCZc+NzpLiXP9dusKEScXTPjzjRV2ejLcTlq
8KLujaJYMPYSZpOTb0EWkkmjJ1GOkrlu5PvODiYN6JGZR4WQhoh8tqjLWal0rV9f1cEWD0Wc4UZN
FXVxU1VM9FDMTbunhVuDxDQWuBWreZKH9ImewPDOUNhh7NSjTvxj3+CYQtf3Xz+W/2xPx2rCcgwb
61r9/KK8HDO9YpSoKJAb0viR4CI9goYDZ4L5CmhlizkdYz9vYRs9ttnWhkjRZDfnJLRLx7EOi1J+
XwclC0UrdLe7pkd0hQEXn1jC3+iTtetr+eWJgYbCdo1i16D9db0r/7J99AnRmIjg2D6mMn9pW80+
SgSPMHxQwiozTQ6zjraTOZ0Eo6Aj17XtWzsx53cYBe/oAtLox5LmDRKBLhVxGSTJT+1xU2x8jEkW
KrbQn5BOQL6zHAkSmtLdN4Kw7auz4Q2+HDkgEIV2pTWWETkf0u8uxvWR/+kNorhnYwRjqFAzG1cj
7F/foJSSeAJtgzeo5CqcKsWmj7vNLyqJAaeuzK1AqduFLcu/JvSgnQkg7fLiiYZyEUJ8yWxrv3vW
/wE8zwLKQ37dSAGaIyL+pYpv7DKuZLNEB0eW8q1uVVMgrd3oKda0Rw1RRCmWc3ewX8F5BRT89N5n
5zea+Ovv+OWDoSHjQCOCTwrv7Jf1Jk2zgUm7g3C1mT+NVDejyZmUEOfQ9huOrPYPNYrOjUUbBC8y
RyoOLj9fg4VcSqmgn+/1yUKKTGk5z7wx6m+L7C11jKVvTFik3Bsqo7ml+dR/A3dBS900E9KJ6cC7
k2FIR9SLzKUtp1A+8nqMyK9GWdsSS266G1wRdyuL7QqDQvLHrJq8zZI188z8tnI7gnZw8K1OQ9xU
3b1XBYmJ6L5S2PWJs9gBOZS/4doavx7qucg2TDj4uUANr+7Fn981h7hJTqsWRARVj18tK2kf8BEQ
5Nvb07jqAEASa77vAJ/ut4xcWbef9Us96SQf90nLXzeyDicXv8Gv7Gp9aAuJ/AyT8MyPZE77B0Vq
jvLY1Y9XyGmPVnKqDQBndvfe6pv9TN1ghBP9JNqMRU6xbUyjOysx4vhshtXgtITW0c1wvEyk80Ur
t+Zr7iTpS3bK9C2pTfu1wKFz1CTV+mBiSlXdoMA/0VWCyiPVo3m0RqMGHCLyPZHrJGWXjMKAQNhv
pToVr82iVEXg1E+c0iZl1wjipHUl4zfJMQanXk3/fkv//7bGf1xV9v9zW2OXfnTvxfDe/bWlcf2W
P1saxt8Yb3BKIMTXMngMrw/gnz0NvkQNrXAvYFKhjrsyFf9samgmdmJuYZw6tPfoafBY9whkxH/+
x/VLHFkxxV0JUvgM/r1wZ77r58UIVy+0Wfn6Ck2Dh0D+ZRuKCVDKjKb+oSiu2G/75rG8V16v5/zB
Q9KFKiP4yg/lARf/CdVh69a7eZdH1tE5rt+N0/Q17Fk4bqrHYi9diq/sS/GNqHjcRGB9zs8DCK/3
PpC9ag96JHAi1Wv2SUQdetz209cVYKO6jOoPhQ9a42C+i1v9RxrVZ+OkvjvCH4tIgZzx3D2ikTpI
IT2Jy+AXIYJqr9jnz+pdc5qD+C7bayESao8Ym9s1aMnHcuvRtx/LII2Q/Tlhdanv5qeZo6xw+7vt
ZO+W0/g87Nt7Mhc/ET16Ipx3w8nc5TdG2O5if4gQih+sEEXVj+y2PvAqb7QjcVDP5b3kuM6n/UOq
QZH42DmSiMz3a6SW6SLetA/tAW03+Kbu4oTkl6Glu7SHxrn9GM/poeTHJjfidj04l/WZj/DEe/ih
BlUISs9NDxCtAuNYXZjyu01YPFDH7Hl6PeH13mPpWQGZuyf5oJ2EP3lySB/pkcijEAy6p/uDW+7m
71UcdmMgXo2oPigh+p9giMZzfNeh65aO8TcrIqX4AU/1cicKdzDcOATH0nuoKlOIB3JQ8ffFmYBI
gDjKUYObcDT2kIC9KqR85HUtJ3QNpWe/DQ9r5WtEBJmu8bqdyii9a47tDvxXtm8jwze9jPeFpomP
JduLvRWiz9ihXThUj/036aY827f8hhd4m7ErB2JPMWrzsUNo3Jm+da9Fbe9mXwjupZf8OF3mnf1j
PTMunl6ce7RGL9pxeOgutukqYodaRpcjhxdquFIk36QhbiS/2bG9h+O7fVgPQ+WRYxuUR+UiPXB/
wrIQ1SUtIytUXAJvXd1PPdVNQvNIj1sOLa7IDl7OW+8qbnvHQb11icrSbvjQyLs2/SViytDBXH1c
SB2sQqkM8Yo0pymcEXi75YfhL367E6jvveR8W3qu7tX3WcgJP7Si4iscHhN2lme18jnfE5VlH75x
rEMFHsTe6NFQDCRvsngV7bfyvB2rcLjANaPIz/kRXxm3kewt+wVhknIxW6KXq9P1mO52Y6iYr6NF
K374wT7irs6PIj4a6C0Mb9GiRTsP7u1nH2JMW4LiiB7fwyDjI9jUnqa79cF4IgoUbSYjTv4fMhES
HuvC6z9Hn2nwUxHYihd15KQtzDw84DpycSpbv2KrQ5JYwcSZ3Nk5XGE2ayR/LkiPUu5dOYh3Olm6
7+1heyGrNnMOkOd8pIbZIf6sH8fbhdyFKkDj6i2Hdg9I13ovDunFeGx/0B9g5PQQ31isS0O4HqqT
vsPfIH83ntpARf9xGR8av7I8RQv7y3RmuJe729l41kPFSz10qYubsxyFNUW2RXeJBhblCZR4SSfi
gBA4Af7II/jTyM/m9qg3lj/ttMfuwCPsmk8ykzQgVfUdVDGmvC58Lpux5Lm+1b9sZlTBEva9px7a
FKnz3irOxXv6IO3NHToLrNPtbvkh+Su2iuClrj3H5WiX30kBD/UefQzi4kF75/OVX/vOV/UX03eQ
OH9vuhdITLqf7xqAc0iWtkg3A9U+a0VQfcwSQv7IchjaoCg8clru32iTuWUw37ee7SeKb4qjplC2
BdCTuCOIWDfJQVVeaKR4ef1N0MmpvHz2i/gzTotQC7WHcYtKgccbQtFBDfJnRlnKm3601HP11Jb7
8mV8STeDmHnXjhpOn52LleTc2ab3zTJ34Lj651yEpvk85KEjv8A7rSOUCrho5JS8RV+GevRKkDga
otr08v3qvPNZrw9MfuxofpgfrGfuKa/i7r4Z7uXJ6xvCyNzuMNzl/oO1x7tMY6FC9xOu85ewT4lz
l0j+/NK/yHdAKaZQVkkRDTN32GHoiLTRr56kW/u+j74cH3VTiWcCauxZ0t+tsyyN3vgKqS+vXTRS
8XxWknt45Bc6aYvhVt+s8Wksgb611k41mZ5Pkrd8YqbYAbQpXWuf+oU3+On9HBDpF6+edWagxo38
yM95LTxxJ0CD1XN4FeP4kjjgrW/OqnM2P0qXH+uj1gBuI/asGy4j7sp80chy13YttjIFlNXKTNsF
wFrqPutb2TI09qXnwnTLN0fHbQND9Zy+ytWrcumGb0qyx2YyJqf+h4Z6vW0+je7JuRj5cTyUzkmX
d34b4P+4GKM/Ld7TFATzZ9lj0kV16GUIgV39Jdm+prNSQMlqmPayUAbNebI9FneP236xWFhzvnA3
IiMhF3TKAYCl8i07FvTaT/A7m1096/Ddzbx8kbBqnTmJ5w8Q+ojIdjCo7KTZzQ7jnhhfr/2w7+0b
eiipP5yxn/VQYT/4YziT4HmKL4ZX+u0H+dZ7fhUXtfHMoDjhUKHHJEXN3mR30b+J/fjRtO58HD+0
2znSj4buzpO7mG5+W5/s1m9fZ+NWiUx/9NWQ9zqjkAqtZce/cOCXaXFc6bSU2GElIu5VWuJoWeH1
GMSe5Lu22WfpId4Ya0SD8QKrMvka94DykYpaUlCVh1j18yWsrd1BHLjJuJuns166BqnKUeq/25Eg
86wOUTvO5iEebuX6gB9gGfwvGb6C/ndT6L9Vlv8vGEC77/XNe/m9/xUUdP09n3WzdmnCee2//vgy
/cArKeun/6AeSIf1jkS69f57PxbDf8/Zrn/zf/vFP9lbj5ht/vM/PuuxGq4/LUnr6qfa+v9Sdl7L
cSNbFv0i3IA3r4UyLHpPUS8IkaLgbSaABL5+FthzY8QihxX90HpphVAAEmnO2XttNtDfbMe7t7fX
t8O//89e3CToiuopjUX4OZgClibiP1txI/gP+WY2BQFaiItzmz3yfwPxAH0h5cdLa1pQGt436f/d
idv/AYbD3n6pAlNwAvT639u+/ue0zxP7fwuoC6Tor6IAVRKaXez5fZi8DhEfnxp2EBEqzXW0FUTw
+pRMn/kq0NsEO0EgN+bc9Ze2Nw439NC1nYTTf5Jy5jz562H974/6u2v48Szwz2+gFb4EB9IP/1Sx
UW46WgQSoL/vbYOEcB3LsIFGlabeMfT6x+LQP5fiuXK3tFVdjh8fj+gKArYz6IgvoeyVazevYC9X
rQBZ9v0tvaP+/6/YwoUCUgsXbhIviy7/YQUkl5E/+jr3VKvI2fQzLl9AHDRsCjm4l6NXZjaRni2A
xLZKfVanqXS1PYKq6dUhAfOC5CHnPoqrdlpbbtewoNJfuscupoC2DhXduHaU9DXj2kAWiX9W0Nbx
BmChOg4EdzWNy0QOmbB5xpvrbGpcHelGFQYWT6wf42+vcr2NUCOuzCFbiqeJj5BvZU4KT9vs9xES
8NhtzrpKIsHqNKrOYT8miOo6fSYXhOYH+ehHntrhYKRpTHYkMFL+1CkgHbwdyywQy+gx4iH16sIy
2EaDlp9+f5GDo6f3zrFiDDgLoAH23SGOpG370Uy1PMYqJYwTLbbHsylCnznxsTwEA+ggQ3MmOpla
nZ0EsWFcwR9nIeqIF84N2ZPIQqlX+o3BJM9gOjJ0PlaRlp8HBoyzOcJTD3zFIVKhM4lRKBp+3ixM
f90IN9dp7OvDtm0JREmKTLv//oG8gwH+HqtckT40+Qc8EJSvzjJH/FUSViVSKysCs2rWQ/qA7A8z
RqLP5UlcF+1rnNskqFUoPp9QE+N4t/yhf4ETRjiVkaXOQJQ0LWAE5lGJlbRkn190tpbR9G2mX340
m8muMXN2kLoQyMT1pmn9f//MqCNARyN0YxFKHHzW/VxlYP0rBo5ePsxdIXepHafrXtoXjRn8/v55
HU5XPC4oiz4Ec2oldOKWOeavx6VRqi3A+2srG0bxRWTPCOCrYkLnHVnn31+KssrH6Xm5Fn0+2B7g
J+g0HZRJkgqkhgs9BwdwqtebEhVeul3IxhsnB89+0vqoEldRYOAbmxw7fpuJOL+mXep70Hwb8qZ1
6BvtVkEH8Pfo3vMHgUbq2kXhiawwby0c/HLIHfS6JD+s9WAqLuNS9/sQxXYwhNQm0XWO6TBc107T
EXJgqQVoY5oSg34k9Ikc0KHVYCNW5rW03Si44n+6N+M8OS/K8en+ACZtMOVR7EcmKpiopFvTHorT
RL+kjz5hYqbxMf6zCfl/l7aD3uD7hxS8g99R4VABO3xPuR8QekCPCpdDHbWhYTZk5/mm4sTjE2z9
UNVF9yMuSfMiAlq6HOOJvNm09F+vumDKfqtCICNIe6t76eog+oFb371228y99tzBrthcjTng6EQG
j12d5nLVtn7+6/sB8I4rO/g2WelNb9kMLI2NZTD+Ndhk0eVD4UCOQE6XlZiuq4H6LBI8mLXoFCsy
k1YOkSY76bRyLWxDrQoH2lqHuzqchwrfXxsPLgoNv38AM4+zTWPZWZcSseuRr/BwcV0GK/1M0pyA
/sB1P/itkd8xzywTa4bunuAuROsOicyb7x/J0jv4+ERM0Hmg5Bb+mUWK78cn0sAwB5VUxzR1F5OQ
7qlzo0WwuCoRGrFbHrGnWjGRRpXvdtffX/vTdmlZPKiRsu+y+SqRc3y8uOgAfyZFg0u3TKaXFrDU
2sF3d4n9K35AClBUlF8sg+W3ULQ7LDjTa/Rj/ZHf8XmN4Bf4wPWwfpGh+t6J+GtUeG3kaD3CppWW
zP02EVl7Tl2ekJCpIlxDB5B8ZGX+6oJI4RbJ4hLad9hUU2jYB1QWcWhCYV9XU+2eSLftVrUSSHSk
Vx5Zkz4PJWCyzHr0U+jv0/H4+JwlwyZBu4OepGiHdWMMVSjYzv3rActV2AY6jotajQ3Hx6sUKsDZ
N3JXSRfYJ2LU8dkCojyyvf3yXtxFDEgpnpF7MGBHvwK4H3AvCAlwz2g5Lh6dS30/NL+6Ch1dh++O
7hOsrY/3UkZM0YONfzxvERnbiHU2gE2OZZp8eRXfgwbKfh242MF7cWLAMf7IdIT5scCKK63iZJS9
uv3+Zj5/43RKOY8s5DLW2Pep/a/xrZsqddySFzPmkCZqS1nbhr+6y+nh7/msp8cgsymv5pV1ZHZ5
v4OP0wsZeJ71LrHhj3c95l+XbhSyKgDzHEZa/nFdzvW9xGO7LZKp2tRzQDUyl3hyZF9te/tVFME9
m6AIdEdaH/nolvny4KdYKG6Yvjk2orw7mE8d+qApLl8YQE3f/IpbBIOTZTcnAf7fIx3b96H+8Voc
VjiJ8qzJimEj+HH4uGkMiMMusd1AFXnkaw9gFWf94EFGIFI9dKFOeltgV/qp0+Wpt/KLLDovrRqG
hwHS5rGRoxddlfwrt8ruUXRi2HK0bdkj+yKjoZ+ZFCHOlGFgCfwL9jANlFCMnIw00SvqdEan443p
7ZrnWGSBuxN6Z53Y8OnjI5/95+cK8pCuE82x5ZB2GGmuuiYZgVwEqxhzOsANsi60WPYns+WWR77K
z/Mm24eFue26S8KidXCi4bRQKIxy0UrDf/Y24rE81+Ti9DeDP3VbHaNxfb6zBa+ISpizQ8DYORgx
gVOWFjrHCOQIHpQMlRalLJkZdFlgUB55jAeihmWDxU1xXmcNRtNA0NDHMVMOXoTsJotWhdnNK/x1
hEP5ojmdG9K3ornSt2NheY9YSczbXiwJiFaur3Nk9ft/O13AXiJRh74k8jR6ix9/iDX46WCTzkt1
cmqezHgUBG3BwF+1cHD6VU+UyB5WBC7ctHSObNE/P/JlXod5ztz+xZk1n2zSHEmUhaWT22E2c64X
KYSqRKM58v1tHk6+dEx9mxTDpWGK5u3TKScitUFoeDDKrH9FSKJBXDPjY9vm5WH9PRNw0EDIwOTO
IRTV3/vx+a8JMMudmtgo4nSauRwQkaK8BQljUSIaJqVGJHMERp6QrkBYg+ZWOPx7q9KgEgzKcOgm
+UEa2jJxBe2eXMdK1FXteUusNNywUQ3eDZMB9d/KIQIXAYiWPg1FUMFy6oClXMd9m9N+rMvmmPL6
8EVxXxxxPZszIgomlsiPgwQBYWO0SJXCzJvzy3jOhu1EbuL5YDn1kWf4+UXR26bLzuEdhyFc/Y+X
ymxytUj/bUJNlPJEaVoAwc04Fuf+6YDDYLcXnb3NUrycEQ6+9imhhtMXHU2jamif0SJnkPcJ2Mo4
7jnj1ZA5pR/qwdDfSQD4zOeDxlSQkAbyoxQStBrmp5mSj5uaGPhAkXahhneTpBB7LJ01iXsVNfI+
6rA5Wha5FV6FWS7s5wxMxvdD+9PGmnuh8EDRAGErmFhzmUj/GnXIN+WM17sLZZHdG0HZ/RLj0t2e
Uu/UFqBWauWYt6op0/soGdpz12ysI/qdz2+ND4xl1kcv4TneoTKux3Y4FJHVhCOgoC0+tYb5Yo6P
rAhfXIVtIHfIa1sudLBPiweJHbkm7tFoObPAqnb2QzQcS7p9L2J9/IqRYGFOIfmULTTp8x+fZyLr
NO0rwqTAcUQdgoGRRFDp5d2dPdjq2RvFcIWKWdxC+lCXVZarh0a51rjrmqDJV2zMfBo/Ghsh1D36
eCIGv2l2ABn0P+0wdxfRHBXuNi9mPd522VD+jDoQ7WFSmFBSArwIebiksj1Qvx7kGqBdcwmKEY3b
0LXRRZoY8qkuQNKtxgjPWBgj0b+YSSnww1RNyA7FSH4OLDMl947SVRlG4CBeysaaX4tawdMxehuA
WTcE1QPua9Aicekdw9d+WuFsi4xaD02c7fGncZjVhluXg4+hOrBtYnwifTL40xMUeELSk3/fp1a+
7kxRq02QBslLVFJAqThlwELp5/6YZcz4PDEvewiPpX05f36SzCRGGcxZ5YC+NG+hK4RyJtMiZC8+
HVlnvvgYqaRRIAc34CxI/IOFvZm8oYyhMYeQO50eT7tD+IVbOVRm8aJ45IsmQ4yB2rOraQNlz83W
bl965rXex+b9kZnh020zj5rYqNiUctPu4S5DCWIAJs8EJDMiXibSjY4F42UMAhAOaf9HeI5QOxao
grhIPTXPaF9gw1VE7/ksQXr6SP+DsDLZaP2Rtf/z+OC3WUuJjn0QktPgYNYqDXSmOA/rMFa2Qvkw
pdFGZX7/x2nyutinbVAQGpbrdbCdl5Q0rLq+7DeEXGtnzRi4x9a4f3Z4H797j4mFZ8WwdUyWh4/f
fV/2hozjsoCPlAk6OBF4T+A7xYxHtxjh/3KC8G+ApiFBsFksnjNZSVyPuac9l+mkP8i+Np/sys3u
yhzMPGG0xUPRL0kIgdaPT4Yu1D11qug+cuwSGBAwxwuzSLAas6PmhmBnafcAUrT4ugbGU6D91mD0
tOgt/VNnVM6FSeH/Z54a2h8w/YhCB9PpUQ36UfQI9RwZhgnLay8MGbyye/ZhyTBjIe73Z9tHgVKD
dvQBTNqrhP0SXY+gzF4WTeYpLAZjWk0m0vUVkbDaW0om6t2cSTva2Ho8m6uxdUBzWcwqP0ADxTNi
jKT62TrMNtSlDYRhvV5Q7TbdDiaM0U7Oa4v8lAnM99FOAq3t3G3lTDqdgBpO21rWvtJD4ZRyPMe8
XKR7uAHOT4IWx6Uul9CJpoOxMDjgcpwGMZFbq8EcR2LDBhk1O3NI/Owkg+UK6XDIuyAsTeoF6wjD
0wNG30nbpRhVb3ur7h4iDFTISujPIR/BVwWNK+rzS3Bb8tFiEWnWgy/yN7w68qefTNl5jaFqDOEg
AsFwy7l6hWFbbUxoXtMe6T3a0qCHPbjuMnJvCHMNQCPUtfbWSq1Fs5ZW86OGkBdu2RBr5l44Jt2P
HFF7tDKxOKdbiZNHW7FdAGTnzOpmgkN340AFwPQ+MfNTIe77X9Jg/ED2wbMcWrIrfpVO1UyrLJvn
iyovxbwbel1eUlCqfpBQmT21TZ33IRmBWMeanp7dFksAyXTQ2UArVRZl5bM6abMQK3ZUXtRdGai1
UqbbU8Am3nI19WV5GZSt8DdzZbF70Iu67y773iINr8gLbIHaFBGX7ECCalcZuCoJXldwq7o7B8DR
QTnq69oKWFlKjO5v+AnBNdi1CfyxrnJgHURmum4Y2RTfrzxr8mjRwbDxdkTquC62NS1PV9Cpc4nf
uphQZWQGjbrBSY2Vp0sbgFORWwM2JST0pQq65eFV86aWhtTXmaPP3kqf0jFfQtjFmVYHdovMK/fU
VpWRvG9SDTCoWWbJj7prpBeO8zz8BKjQ+aELIDDZ9q4XXUA6sMxzWADJw2DKpHvsB33SQqIiR2C2
+cIQa8scLZiVEA+/wfyYESPocP7GB2NQ7RiUG3Rn1LqbBxA4qMeNYUmZKCHp3BRewvGdPdr0pgbf
OwOLYRY7PHXDfU54m0BxwVafn1NWzxJgX4xjzhPnMQHWbA+gau6N1PEAvSX9D1A+FuIh9mA6nYxM
8mEbEtmYBzzwvtdB8p7lkytNQCx+dT6MTZDsipy9KDYT5t4V8uqJpoXQkWMZqlfP+LQm8jObYbpO
la03K93revsUaK6pn5p4asC6xrFDzzXrkXEqf0k1JqzpNjX9qN6Pjaag6SRVYJ0BqffqkCPwwAa7
4/yNaV0GO7zt8LRKVTTjVhBy0odJaw3dmjZCfUFyJR0SNWZARzXRlyCEskjfBUZsoO7MGqiGvj8l
v1VMvPem8iOx1dzWO3WrQDs3LQqGUDyi5oWzFfKUCF3BdREPTbCm48M2OfdL8zVO8JaHVkOc/brq
2JmsMOwnF2OB72/KQdiETBNZsLHw6ik6nVUWbXsfcOoeKn+ExsofyuZE18v0AYyYnaydCojPyoss
SKJM4QBQoQShx8QmMdNThh4DzRTHnbm2ZV61WzvoUIZHZmvRW2568TsN9LjGuzNaUDpKV+onQJ2R
nbWWU916czu9FZWH1MuT0voB1CppkQtZLB6jSIMsFHjgS0AhObb+upuHdVlONXxYMrV7GLfpkK9J
bbTn68rvkpfeA7Nw7gQseifS18UQYgWlx5MGHF1XGadkQup6HaCnzrK7SmD8/JmxId8pU+Mga8YO
FAzl0qEC6LOONX83ZH17N+uZgxPHuKAShbw+Gs68TlBLKPVLGOYb2BkvWuO9lA7ItZiOURapdcnn
jk5MQSzQVmXe31epd61kde8PjBn6k2jGrtK2eS7sfM+pkUzF/E1PMyjD9t4Z9NCnzYxr8TJyddqW
AbpVo1yXjGXfqYHUqmDnJe4d7M0nweJuN+JswqB1BwrvcpyGMwfUUOYZK6erL2bjue7vc4I9fOvV
kGhzDW9v8y8IuMegCzdpaW1ZWb2tl8LZSO3O4Km6+IphZCAz5TZWcRVZP+OElasCjUjaoH7V4+gA
Y2gk/W1Ueey9KVGoE3oNZ5gV+bsW4jDdMWK0yHp5HQODX2M+26VQUfsBeSrODqMv64toLJh2E96S
593YqthLDZiiq0gj6ron9hv3ggzilS+T8adegXDTJ29XT/NPN3E2rQguYhOdst/dWmb54Gj1iZMS
0JlL89Zv4pvM9fZO/uDHeHHLbt2TIbAqWenOGGUSgMefvI1PPXbvUUmqbxnLBwJYLuwEBm6mxnln
zcleKMunOznekQW8GwfNWDVAejsibCOR/TI6yN8g3dbF0OwqSGMRTZ4Vh5mtZ1g/lGZeGwm1t4Tu
jF7rd2Yq10EQkfLrO9SvNfSbHaY3wkl3sk7uLHS8CU7KNSTPbAVeZEOyAdzw+dotnR+DMT5p7Q8L
N1OsZa+ZLH6LiAaXEtUF+e3nS4xkgN3SD8qrqIDbUmjGHriS9dNPefGKcGFIferUSND5RtMZbJcw
IfluNPXfNQNo0xbzb/JAYYjvRme6GmPnCZANpF0XAhk5KXHvtLcjySCEWLKNi/nWx43u17+J7j6Z
1HBJSWDntK2DgSyjWCC7Z1MTsOHT/Bp09kntMCqyWA/1uX/hw78CiFzs66kigBh2IdsNddt3Y7uK
LPma9zkq3lQjAJW4cijuqP3gAtbVxSgb/bwDCrhlYfafEoaOvddH5wIZxYk/iRM9QlsMU+s8H2gy
e/5569g1cZZkWxeWdulmyJYj16KNmqqTiH3MLhH5b469GAzK7i0zy3syJKCk4fQW4tcwQMlDpdl4
+n6MFactR8IkBIpcR+d56ahHt7K0nybqkN8Ee8RTiBMd9DMMD/gGpchQBxQYr28Cv8Ga6XBUZA/J
BitYSzG1tyoA378XMjHrUCdJ2gsxxxh4rrtapKtEFKBxc1POPzL4OQA2wRKRVB412LJh5uSXnt+6
xgYAYfpUWMvaIkw8rWGF2+ItGCPXJ6eiHocw6Gp9B23LpmHRaMbaFkZ6FREDAo2MrwLuNXobL+zJ
epVAyf0cyEtuvugwjUB5WmLGHA52iUJ9nXVsNxsDa9wEkUILR9MC1QR4oD2doGlP5G8A1CKeuxqZ
I/2cdGvu2vhV6nZ105qJurXdcci2eZxQ+JcwKMcQlxKgL10AeFu3HWjbBMjDT0mAIWPXqtsbDzg3
OvYi96Ey+vnI9CU1B/CPNfkkaggbZb1CqR9ZMwRwiHJsG/MEDvoq9eaoZn+c1+TOFAUlELtrW/CY
LC63PoaEmXUwCXUtEBtinkdjVeUWnuUe5SvSn7GHXGjYim2Io4zutRE2mmSSU93bwGnBuaJ0QP0K
+5bJspnqvKD23BjTNhmb0V6VZLT8mSKbLOLR7AYHQFUx2Mh4ACuurdFyMpYRqAU8xZzw5oSi13DW
ehCbVpMxWLdWgdrjsmWCzVFn9sLb0JaKz4KsI3jE0keC2SFeO38ySGh0aAjphsjmOxZwzyJ5MQII
nBs3l92jJvHj15OIF3VCP9F+BGLFbc9Cx31miuzC80uWdjcjPBZHqjcnYZ3FxHWOzoiDrPHakrET
NOJ6pokJCBKI/UORLURMyCnRo9cK0NZaapoAKCrjF9wBOMdarzdXNmXxi3yyDGTbw1yyLbMKxEFp
uzT2kqoPsi2bzSE+BaAVTGu/j4lmt0WLLoECrn5OLYRYIkoeeRfGbpDe5qOBw78t6icvb4ZLnMfc
/KRJnjJ9SG2pJo+w0kSt++jjTW0Ryc20ppy6Ynfe55H5k8nbDMLImFnZ/X7BodrgDMkUgZ1Qrdqo
iUkeHdIfZHFYKJ2zFGibX7pI6ZRp9S9A7eprvcssPmy7aFaumZWPY17U2Sorlu4uWhuM4kXE17gq
4sr/kQUIdXAr+tg2iqoZ98IisJ0dkl6epdIlw9qikIV7iTTdGy0WSNOpiNG3Td0+u4rcMQA0nE2u
BQSzGy47qwTVN3bV+MI5I0XPYs1SbiHS1RcGkVrtyiq15AW6kPXDzS2MhXrrmwiQabUvVK/aZw8h
cBB5PG15bURF9WsOCpp9Q6/BuXaj+gIZUo+hftCop2lsvF81Ns43qVHOnAy80vB3pbCzgvMSFISQ
bWfTY64232ERHMXgD/ageTtwTdZWq2tMM1CbDRB4M6bOk7hBvnht2Q3oXW+c+1eKM7pc+6UV3Lnx
WF3zzw7PhVFzlM+RI90lEPw5aHOQRKIvWvnHaKvotq0z8Sw71yCKUixzU0bRgEMQxCh3RaUoGC6y
USYnXVclxTbWp7jZdLXNjtaNctoaQZBS9oAqMTXrMbU1BeRtltmGMLj0yYiT4olYuZlZw1P8v6nJ
O/pYbnnVaUUx8vUXbCg1kGvtqqJUgDWpnLtpZckSeGinAb4aJh9I/iA5ssPhVAtBlm3A3o851HCU
aBDw06TXf4+eDk1zcPTuqW7sGjpgUIDudN0+OZ0BOtqh0kYiYDyIJNRxNYWQPzdLd1d6zlkmAN4R
SIIVe0THe0YGkkZ/w/EvCoiWkEoDo39N1QDGtELWQqp7xc5R6BrC8AKWMQHjUcYH3lnkkHEnmXrF
d8rc78NFYWebq/6RHa0mwGlC+FrFs6NYVRIHH9lUxfex7oqHWjQJCxjkbntDxYIx0WZwK8NAUe9Y
SxKl5TYBtGThyFbBnjGXq5VbqsZZdWM+iVXtOImxc0g0ODUkEqO1Eh7K+MxNiNACHh9fJzCV8bcA
/qELJfOJqIbB4Swighrr9gxz8wzZg2VvipLDyLpJBrwVdqaBATVa77mtXFICUEJjs2c+M7dD0+nP
vdvNb+Y0NC9RHNliT3KJdyFHN8GOM8bRzZSkgbkrpk7eaewk2rAQKUMs6tymALjpxS3sw2ypcIEq
eTOKHipclbTptB4F1aeVhe7npWDiIg+9qKd0bas2SHH69kJnP9GTG1wMS6C8mHux8V2gvRvKqA30
Cs0F31ITLHFDOcDWCYyD+sKnHM9i13r5vM6FHV9Jat71xtcjNjfEElnaBnl7QZZoy/q1rvs4vna6
hsHgCmqiS9oBSUXZNPfkvWvzTPBCZxQ/Stk7vw2dRYb1qTfZM1sNK7hGGVth94d2PLv1zywPSmvj
KXI6pkKb2xNYvfkr9Uf3wlK5vKyFy5jK2RO7FBq78Zc/5u3FEAcUmZATvusBbK38l9IalhhaRrja
EQstPeiDRpuZzfAPszQPA1FlWJBGdcHh+Ig24lPHhotglfVtk2YF5ITl///VmjKGgC5yxemUo2e6
6QoeFGCo5EgP+5Ms2eYLsLF202jAE0AW98fLmBogUko9DVFJcXMxGa7HSiDsp0pRiSKixjhrssC6
smAw09QxK+ISy3uzV9QJ2B2f4ux3iL0SHPVsNlXfF+E/9U7ffxuEFfTZS6bqQVVZVbVflWyHw2kp
X5lVl2ydOrqt/Extvr/SAUvDM5fH4KBG9E0f3wT8gI+PAYVEZpK91DB9jDj2J9F5fwJiKkKnrAnO
sRY66rLBqzNXbl3PCkLZ5/Ez/AnwDSimsWB5Uj8XsTVtepVXp77UqXdlFB3qzowejvzc5c4/1Nv5
uRxrUZITuLY0YT/+XEUvvDAAGoWaDYAyBeEPGD4QW9UJc9+nUMATTPzrjAnn1OXHb9hM9KepHj0F
ZRysc7Yvt5SoYg42ln7hC0DYYA3sBMG+7y+pUO2RTusXoxlVOaPHRcNIn+CgacyusNKMCR2ODZnn
TVRF8JI0hvz3VyFzEhv5Qq5DwHwwmHWrK5ssFZjTZJSeU9iVaywKw/b7p/+5A04bn3LbYlyhKwZU
7ePT5+BB/BRWntDPTSyjvhls0RN3v8FXm3RAkuCiUrgy5y5hUm1q96IFYrmEs5XYLtHKaqByhhjr
lFHvAEp4fjhH2nxG0S85BSIvdkL5zh1M3HETs3ldf//zP39V/HpYcEg50K7Q1Pv469PaFH6lt9ic
U/YOvC+NciXqQOHgYvv+Uoc6pOWr4vAHkUlH9ASf5eOlGkI1Rjni8mjm2tvWoErDOKj5nk0XTxTW
yO8v90VjzLahFgLEWNSiQCI+Xq/XNQ7zhqpD14mGy4zFeVPbcOTRFXR7pDmY3ftZvx09EFyUyuo1
4PNuR4+6vP7+l3xx48gjcJR4MNPQ6x98n7oxlcqjVh06Ri/ftExEmFvGautSY6PsXrlHpB+f36mN
lpRGJcUemqeH6mQV6U7STZyfgr6rrlxbVD+I6PPORzvPjqxLX12K1WKZmpdXe6gy8bWEusJIYZoy
dm0DQ8I4mEfUwVcklB2Dx3yeNjjQ8hh114cFyM19fKGckpRlsTBhg8Es5cMoWsNCT4580Ae0y/fZ
H2cbI5QlIEA2dzBv1PmY+ZlFfJ+mZOSEJJZGTz4ys2hjDtWMkSq3jB4ar6vAs859iqvRQRiyKujC
AmTLlcYesBnaS3OmVr7qsKNcmZPv3g8iExp7/3Im2gZ3zeM86O54ZNb74o1g+yIhk48NH82hSlpr
0pTiRULClwf/yFRKu0wrozqPjN59/Lfjmn/eR+/GjgFvgHmwKSHuoDOITSnDZsyHk6TL571mlM2+
tehHEuqSHZmrPn9HdJOX3RbTOuuce/BisqiO4JuTL9JHk7Mb+xhHMd3QDegY/yqdMQ0dmbE+L6wO
ywbddTZdCIPsgxlkkMboGYJ1qkCbzSnAjO4y028vvM7wdiREUFbrYzAQhj9TN63y4lhv//1tfVza
Eeqg6yO0msGIQfFgyHMCl4hhCXuTVfk7yYzgDBprQGm41Rx7HU/5qCGDVZ0JOz/Xf3dBbIvzsvGh
8lt8hiAQ41gR5Kc1/pNrZJWis9IJip6lR0sE5ndECEQ5GVTVwZxXtJaK5NVLE3QCIq3sZkO4hHD3
tDvJvnOmNn8mQ1QDuZDmk7rI04gyNd16sne8lFSz0Isk7BQvyHRv3eeNRl5cq+QFIQIg+EB4eXdG
PyPgQgUHBN2aKlM/45UvB1QUS2R9mTo1QsQO8WPfB+afeYwoqGeJ/SRIExpWUZ+JP6KaxQtAp6wH
5j8rmIk5vsaw7Er3DecmiW2B5at2bXMIDp6GTtaoIk3peGGwUEPJQO4j0jDcMX2WZtU+U/2Q1zGH
Qn3NKi8fk15SlJ3qjLC0gJKfua0F4rDz2ZrY9ZmxjW+JDRfpX1HlSOgDhV386NIcGWrdOV5GbYsj
98lIdVnDrpdgwk/nQe5F4we/ba+rb2OSlIxNY1Tzs8rQ+680OVfGVp9GCqKmJ9oIX+SQUjDnNEn6
Ka3v1YQF80k37PHBtBcTvl1n9BzbwTVaMJAGh+cRpQz4C6XBrig0AUkdw6VxaROBHW2malbxGsl4
AWi0T6q7nHoYdT+KlOfcXfYnbQbqgIS8DNpGEEL4R+vLFrKaglsoY5XcZ7E1Q8kfCfsgkVas8qaj
ndpFNg0XCWKxIxzPK14MkgzCVDrD/ffTzefp3zVtFlCD71/Hd3zwNbbKTIMyTTD0OEpsaO0TOjTi
Hfv+Ku/T+8dPjr0i2zhEUlzI9ZdZ6K+jVhwMJWoOeroEwXRrobn5r4nn0xEnFOh7juPpRs6EAqkl
xaFq0249IPxFYdnUIWVC74zQbXUh2WqFDY3UdGWIWD/HAoc0oguaNWEB8pSDerNutbpdlwPlku9v
4Yt5klMcUxYbHwKqD7fXTVQ1Nl9ZSdJG5ZAtnMXrymy7U+iStGAshs731/vkV8CUg9+KKzJSuew7
uPOvRzbGtZ74Nls5+A6384nzo9iWu+hk/lOcjkS0lUde0RcrNNdjAODO8Zl3/IOFoM4grZh91YTr
n/vbt9v9frfahCfjan0zro5scD4Puo+XOthz0D0r9W7gUko8KUjMVAKP3c0Xr+vD3Sw/4a+nN8XM
ovpyN2fb+y23stvt/tyd3Ry5kS/G9XInaFsx8/usagfn53rUYwS3XKbdiAd13obT9XDinBVbBc2o
DsVa7VCb7Gn0x+v5WtsGz9+Pks8bE66Nv5yzGD/hk2eO0kyHuRuqhE0hErzu4O/5lpptR1bMkXv9
/NL+uYTFAOF0dmh8b6Le0roW6O/UmvGTQIzNpj/4t0YHNqM6/3Gch7PucwD/+N7MtqRHC0CCfWJa
3Ldx5ZBgltHPzCFLff/sPqshuRZQNMY7Bg4qCgeHzNkdCdxzWtDKk9ufEvAJFHOgndEiQSloPenx
TwCt4zrDCbLNKjPp16nZuEcIvF+9QqzxNl8e+2/7vW7y10ilfUfPgBdJwd2QG5qN497OqsegS/Qj
R5iv3iDtAEYJRTWHc9PHZ4tpLCOFmpU008gmQKYMnk3N1rGJazl5Hcz1BmOSOgTpwDhIDiYShD6+
OXgLuHkmHWTnEfq+iEsCiZbH0vpNrQXGfS3z2OB0X+rPsGj9u7JskjsC38xz+j3Eb7GvECiVikWY
4tBXgxoTAc4kHkz++5IGzAj8ex7THkXoQ2wA2cDThA5pKQMK6sqLv9Mj2ejIw//qqaBM9QzsNLzt
QytLrwfCmGgr0aYfyvPIrbybxCI/CMpE9tAxPi2kDkocGVxfvHLsibwOTi+cXA4tin7raQTlUeJ0
kt7ZB61HjJIXlUfu7asvaSnWBDhJqai6h2tHahQ06JYEvAwKKhAblWcqjO0240xWuiKgHNEk5oaM
cXI3jHpGY+xnxXAWNJMujnzWX3xPJiZitEpBwO728ECjETxLyjVaZg7L2do3KSIjUZ12vkn82Pcz
yBeXojiIlZB9JUXN92LJX5+uhciUyDni6UzheVsiukB6SR1WOVvA76/01RNGj8wIpcaHg9I42EBh
0R0c9vvMVeRANRjAEWZhk26uNGo+NxlhpXtzTrqbvJvdPTpz+oxaFVx+/yveD58Hn/ZS+OMQzFxF
PeTgVzSuQnHjc/5QMncFWUUNLLR6spGPR6JZa37ypyOLdUNgjr7TzDG94dOyfyufZFpUJwZ/tMFa
1P/D2ZntuI0sW/SLCHAeXkVSKtXsGm2/ELbL5jwkZ/Lrz6Lvi0UJRfTtA3Q/+MApJpOZkRE71s5p
/S0z/VjP9H4qSE8gJPba4hpXFphYSRal5QQUut/Li74vF8nbOCnFxqRe+CQ1mw4KYMLLEW6tniZQ
BD3BCg5ieqlNb9Q57Gdqlv1OI/3tK/LgvAJAiDbm8MKaoStZsVFjc8CddcBmZYvkeODQAbyBbqNT
ktumEwjp7EjeuOlyqT7fiimiUHrAYIS+pXV0T+kZi1YYzQC40NfsDByxh10UcZ/pkwy5mdyXVNQb
XUbchug7fYnT2fHlUBNfCky2EQho3oR92G3dYZJH6Avv1StAgL/M5qJKNNoMVWe3qHp9kQxZA8yM
3IYrB6VmXIegqn+oaan8wAlO+1nSpZP7Ujup9z0qd4kbowE2zgioONJM1uRwPZQS1Br2X/nrFOc5
YU0FBHhHP7H0iJsXNmNK52T39LOaX6W0sG7KtIIkOAfyeJ+KGb1+bwvlHnl42Hp6r0qRa7Wi+t2Z
XVnuxlwtEVhPmCUh75WqbFd1ifnStYbyjklC9VVDLo7PWGVV05Nk2WAvMR5Z3ENzIV23Q0VJkopB
cu040cRtnYLvE75TJh68WJEEKHgGjDbJf0rGQ5kCEcH2qV0cuY0QoQmdO9dU55BhinASd5iBxFiD
NnMVeNNkN3xN9oCpMJ7X/Ool8WLTCqNJAC6DHG2fk6Occjl2ke6ZTkHJxlBD8Goyqm+YfogvH+wQ
n6wdnr9gv51mmO47c0q1/ST1iNOz1BT4VmRh8lYHeTh5FKXrH2aZQ83A/yNNfAu30HhnZgV/q1OM
s+rRll7fIpiyJS+baznaAbtusVaQcGPdS5nOzZbVVdHoq1dg3+yxndvDjPEaUB1E4KWnUC24Hpw8
mLyqsvtX+CuIrSTqZMLDtaE6ZjhB57f52IOoWsxGdymZ1Q9yBPMMml+OMy9tzeiu72ITiiWdY3dY
hU/qoUGahQRulBFFI0m1f2OeylU549FurUpWK1/H9Zi1OqaNgXCx7xFNjkKGMzdIJVIGvRp1f8L+
/YNM0Zhe1+pUq1hbIMMxumqSPLTko+Hb0jB/q8YQ05JW7nGYjCkLIR6AAW1ClYyR0KrjAtQnhUUW
YzCc8EFuJ41FrAdaQWNkPSG2Uali+qVsZr/YUciwiTItpN08LFNdmkrfHuBBt7kP2Hys9jPtlOD0
qkaIq4CWMkznqP+BmReOmPe5OegVSYGyN6/w/I5J1zRKpbHyF6dJFmJOcS0qtZu5l/TWE3I6fa9r
JcA3UK3azpVSM7NAwC+1ISxfqmo3a05EI7ModJJMdeYYmLuE6XyY+rGGJY5ko7q3uwLNpIOuOrlK
82BA3lJJFnC6OraK41z1yHtDPt/JT2p7eA6tMsSVqCfDjX83xqswps33ngPrR0RbTe2nHJIIsXJH
YOOBtkrxpdDstAenS2FpxSN2nzhGhh9xKxcvQ5kShluNYpS3ejOwUdZyx2JJTNI8vt3rHSLuOgh+
6tPUvjVWquIDNAzWb0HcQbdb36SDX6BNvR2UuJS/9TalV5jhlPboKAicbwgZAxQ9ffJoILB5xYtV
fYowLN/n8pBCZg3bonAlO5sRWhitcp10ea35qWyGHxPN9K/oIsq3z8/aC5EboTrtUfTrkjdfQ90N
Om0NON6xi0rfdjPCp/tcktOPz0fRzofh76ajiHQgtyHaz07vBKaNAcvcMgy4H3/28MB0szvtCArE
07xiL+6ce+UgPaVXgGn3gIH2zgFbA1/xy73h02CyK+6mK9tHw7BxTl4om5/+suWX/xNc1ZXV4R/B
L0sBF2feb5Bo/m+0LLvndB97NPRsRAMXSlunAy4n9z8DlhQchngZMN/9fNodv7n+ly+fz/b52X86
wirgiHFrrvuRESQLwKa4DQFb4erx+SCX3iilHM1cwH+cB6vHUFqtpVbEaV1RgvQt0bOhaM5Wh9yF
R+GuRJxNhsqh2rl6lKRBJhfBBHJTKauPRmvIezMZ88emKkvv8wc6LxhA3ZOXiraMVQ1h0+l7SY0C
XT08F4SzJdKisCavXfVm+XMIZvM670eaSYAjNC8CY2zImkkobS0NlSFO4156AOnR5HqDuSruBKc/
AZ0hdbJmyNy+rxP5iW7EvHKbTlEW/zIjoOUHD9XHAaHJNynSzGuppwUf3+ZQ+BW9Wlwtwzne+kAu
vGiqgxY0d3gXSzfn6Y8qI7urcT3K0FM1+iuOtgUyK+bwxiwLwM1Nruu/hi6rcFrresI0M1QyZ6fG
A0KuTtbyH0YkT191fJImd5qi4sfnr+1CmQX25ZJQ5Aa6ZB1W6RX6kydL6RHVK6mRFLfUPNBmNo1C
91gxoZNGQRsbqLftAISwmJr2wxgDGwJxJRktYu0m/SFyO37s+2ZetN8Y6BAythV94so8HzI11XJa
Zg2a1iwhYCFLDvYFph3YMLUrrE080Qn8fD9/rDNwF1VS9CtUArFN4hq0BmsW8xx29ErStpqmlPPT
NtXuiqDpP7DxHB4Jq6vA7XMVqq6uTdWvAgvsGLJgpT9LeHC2KLy00dfww5GOhpJ2TxF2usXOFvAA
3YIGCd3f+MGL2mC1ePmVFBSh+tgs4tWGQOZMdKNDhS9bVDPg/OZnW8PtXFhF+tz0HYB02Fi/5nSO
v0dclfd0GKn5xq504QJr0S5CekAFmsmBsyq6dRX4nRB+DCmCwZFuCN6ROw39HL9lGrGXi8vn9H1s
y4X6W83j4OfkYH40c5H+3JiPZd2t5gMN0lL1pK5D+nY1H30Gzy+l4OcadQuPs2rLnQof9SZU9fE6
0SpY0LaQ/bSIp8c2icZXFgSdOUoqPVhFEHgDGRCf8u10xU0KGLUSmAeK2vpdS6V+Y7Ut2+j6t8Ij
RJvFRgtDYfWNy8DAyJnxDaEICPedCHKQO5K2BwEQupipNRuTc2FPcUCukChyKAzy2k/3lL4bEisP
xsw1KQvdI9itrkQ7jVcbr+DCknSsJeUGhQRx5rrIPYswd5Iwztw4zij4BGMDmkAJDQnd6ijNIUrH
Bu8Xy2zpI8vkvphwiIzbb+Esmxvb6PkMY9PFckBjCCKCasvpE89WNk44iNJyiiPz11gpbWji7fRm
zIZ2jUgzfv382S9Im9iwEZUp5B5oAltDOZ2uoJSoUQorarsJ9lxtqU62qST/SewBn4u8dsxfplYV
KhfHtn40aFn4A/K6pqPL7KgSW1qp3wF8GGoKwxr4jxmlKDtruTRfIdwRP8KsDr/g2G39rAdTHv2O
Lt/N7PnymZwuTZ4DDMoCWINbs/6gRVCXGm41qWv1jvQ7a+AocEwrX0RCjkBEmX5H0CnoctB7zAqM
5BjY1oA1E/2tO2mS8sdZyaYrIE2khjDI3kh8XthvOHrImPFaWcjQtk7f65TUjhpGFDabFJPiKy2I
JPD9ZTi2nDiW9ieepOap6YbwrSYdiQC+llT8EOtyyyLqwjypJF8XVR4EI4KY0x/SqBirj5NKSnt0
jKuWbiuasFr9hsz7lprzwtmEMg/VLBxkxFln6ixViyeaT8AzNnNi7uXRbq8x186eDSuNnxWgMt2O
zz88cBp0O+ypGlzjjfCmUczqysLi+4get7hPndbZpbEoj5KETZvCvSvdKBKc78EkwMhJU36RCRLW
9eA2Qp3Qgr90J22Qv2lj09JHKLc3ZQJIy2qkiKbavjqiWNW3KMHnWT+GXlQfNrEB1Z9VWNLJgVbP
GparlVVjPM/dN8azEr0nPXBjVlJBtuPxoZXD+CZI5pb6uyWcn33SD6+O3Dey36OmtulmK5rbArcP
fAea3MKppZ8QX+BzpWgbh8D5poy8zSLtSiEI+631FmU1/TxH7JSultrZLVmM0DOVevp/vBIbo3UM
YReowrry5giu6F1PX5Idlv1zio0bJEjF/BiJWh7bRoxchoMGJw7C8Q1AzzkBBfEZsRR1LtYCm8T6
ForgPZMGO3UDqkRXBiCgm8ZMerelD+sP0sLEH50yGPe0I08PmYMYDt9fTbzSwmAe4rwJvoh0rrfy
w5d+FnV3TV9covmC1zePUHVqqnOYlJArSXQvp/3nucSbbGfhKI50W01+6rjPu2qusonVhfLSpXI6
+uCZrGMg8opuvLDZ0sZf2FDI/4ODhOuHMHkd90sj2so0ok9nTrr5OSf/4pMnNLCbo872+WF1YSgu
kVQ3IOUAV18XrTAo00CzBI1bOkAoapANeH/G6V05mFt6h79uw6fnySKxw8ns74aAxPh0n4yCrglw
SWzdscr06YE2wdx3KCXi8qOE1T3d4HhnpFFF45ZUtmg+ajOggbRxtPc0qcnPlPkcvQgEhMoulrvo
UbPLEHmVxR96uiUt3X9YNF7jVDe9z6oG8Noh1jHoy8ll697uW83ct0hTvqNnVd6hrDTvGe2Zb4qk
/FKdSn6j5U7+XpvNNRW+bD/3Iu392elj4CXFDCwkSMWA02VTh4cysRp5H8St9qVxGhlvkVJGS9QK
1v+u1WJaj+g/ArMiZai1Xanqqcz1Uh5hLlE5wW9loEHykGbOqGD8QpJvB2Qf1k1Z5Nh6hAPIDfJq
GTZGk5Uavx3kr29xUKv4bFjh+HMwmb1dMoyYdRRxP78b0wgFQclp0dqVciwRLkDlQOo3aOOfTGU7
OehIWiYaS83sRQtNc+sWf77tUiWDO7RgTP8a6Z2+Xrrdac/SSYYyncGRu7Pu6bUz7KvUUK/gloS0
NI7Nxp72tyy2WlRc3CnwLNS2pTR5Omo6jN3c1IQhzkQ3nYH869agS/5xTmSTvOxomV5DIyciPKm/
GqhtedQyu0Om5eqXWnbmPaIx/RjSo8V1ThbOLcaYxkYE+leqvPqRi1MDheFFA0BouPqR1SCrcbRo
7YykVDxyfX3h2Sz1391QVdyNhW60fjTK2tNEK8zLZJexikDTkUCTyKOBVc5ojBD9+AqcXekIWo11
Z16iwQaz7F2HSwGBGK16d5rSJxaKecwBPcUAZQFP2iampDM/Hn1ddLFzRXNa+GThMf9BD+gUu3bs
aB/xzF1tN6dp8lBPZvCraYuu24eOOT1AcBHXnIQYnqiBJv1uW/pZtk7t5etfzdGSolxIf0vYsA7n
NCPIpY5Sg2uBK/At2Uk90rWJXyDs+B6HVn+PWthGkklhRiN0fyiJMW+z3hwPc65Gbqpg5r2xui4s
aapryM8XRhTK4FWIiaAxtANT4F89S50ngO59kAZSvDoPA3zGlZ6qVrSl1z3bki2kG4gryPyg2tbX
u3/QYPcp4JC4dSblx8BKmmv69IhmKmsrcj0PJxnLVmH2yagWSHWsFiYnLGUVAysnu4Aj5QejJD4o
XCgvcRAl3yW9I540QsDw1FiHZ1Sz+EyQrjbuInVWPmpV+WPWHQTCSZtfDGFNv4FHtl+S2p7fPz+n
Vi7WyMvRVSCEMjR2QYCPf5/kn9wtl4DWaipRuVhc2tZhDluBX9qA18ZeV8QU3ykJDSVepVQYiRH/
BQPAg3GgzGl3EalSUI6zW5Lhn3ZdEnflQ95X2saV5C/q8GQN8yOp3lO/dzAVZh2ffucFHwZvT6Pp
edLTHyPpqj+TkaPPdXI1eLeMGSivNZrTr7BKkrd+lgEe0cpNsFOgntfdUKFtz82sTCCJVYY8PMp9
RQfE0AFOPMKhJJJ3/l4hW7pBDjwf7JJQr1ANQ5hJew8Okl35qr5YlNkS6sWDo5WzvhGunifSLVxx
yNUuiDl6fNdNZbrVFtaQIqNp+lw/9olC3UUT+t6OrJ58S2Z7AAF7vyNR5EYduUuHNlr67yg2byyL
5QtczTj92qSnsR4htlw3cbUcolpG3yvD5N9siqE71WgOkSpdh3GoHNR+3KNVOVoTPEwx55TVsq2d
6+/uff4bTNRFhq6TPFzd/wK2z7Kxlt+gNsP9EKIYBIysmt/MULeDXRNiHox8hCDCkik4hSBiBlnB
IQXVw+MiL/GaqJiPQxFYV00YyXeOTh0y6OToth6Mbh8XgQCqM46HTGiYnQSk9iioybTxp5lvlnq9
5+sO/VzUNNU3rdjbBTyEUm7BlZe2emPXdfv2+cSfb1IqkkjQRVx6kfjLq6RKkgCobByDwKZxgpdZ
Hnu/LTtrD1tWPP33oZjYpa8QUSIKmdOPCpJNWrcx3XSdPlBwzsxxX7X0gSNhLzfSVn/VUqevkgsY
8kc+YYwQeJunY7WWNIVCJJylxQwXVwwTMRstLBl5CE/B8t0rS6cg3w5uaddzz/Fo4B4x5yGtg2n1
An4ap51sCTnh4Da/y1XWHecyo4V8KMW7qqH1j21epx0q+mMe5dIDyW/lMXQsvFeSuLrSRR/uxzTv
MlAMhXzUzAlLQ9xEbsVUVlv6kbM0HYUXyKkaU4samcLH6fMqUzXhck+WPbUm87ccFVnhQV+SHtMA
Pcmes7qXDtnYdHQck0SLr7ggg60MqQ+DkBrD8IPAROguc6pcjW0XRvgCGkbljYMuX2HgTZeBGKwo
B0CSGW9qW2m/Pl8dZ0c0T4AfEGcYnx8ZkdURTUhYz9GcAvZJ+vhe6YLxoeqs4ejMaorW0iFJMsdb
287FQcmd8gEs/SVrIDE+HG2sY6yErnRoH7nGFeAEgYjB/jO/zuk4v+itXW3Ic8/14jwqcS6SN3qs
wIiuTpe4hHtIno+mQy0tr7A/UK6qmph+h2LFuQ5SvXRn/sUFQ4JDOC08m0GOAFx0Sk3zQoLT6Odz
f5a24AexOkgoIfonSFptApoOgHLI4HsaMWMJSv2HRTS68VFeCFJUgO/LY3PSnHtLGWFcFY4OhWME
7P8MUhSbUTlIbNNLqHddT9GAZCEfm6nfR+UcwaHtowH1TifGVwKKpvDh3XSRL3UVApk5tKdgRzoR
ASG3URQVUVSRcPl8ai69rKWTAE/xJaxS/9oD/ROvkGtIUyqXaMSn2r5t4jx8nVSRuTRzRsfWaQwv
SHP9vgSs9jjpiCbhyIy3Zt03e1BT07fPf86F7Zq0D2l/kpR/7Y9Ov/NujocBkFvuKnGXfDOTHDB4
aAbf5dAhpPp8rPPELBksTkPeFPUzqgBLpP/Po0+gBPg22FRCJxj9KDav6a3bk60eYFbg0ChN8TeW
JWgnG4JEnh02xl82rdUmrppI5XW2tcWHb70lZCnyUOAzrpiS/DkxROTrUGiQfnMqVnMyvE8Utx9w
gOl8pan0wxwXNZCsXH1pBmPaCAovfCTcHVBg8C8+k3WGRap7oRRahFuqgionNCXjyoCuvvWRLJO6
fuglf6MQgSAiXSOwLX2O1AhHUDfhyovhkd08qZNaf1WckOKjIrW5tZdbCbwLqQMcfAe5wdhaSzP+
bzqHWVrIYUJCOc+E//n7uDABnNuY7tjUiInhV68j6mwZHS2vIzRILrbAV2/MVBjHz0e5sMIZg/kF
QIA6eN0tTH/OZOkxJj6TDflp7mOs8LIEMTZQhI1v+9IDIdrhZqbjG4A6+HR926VDhdhh28Mnwbnh
Bo6s1aa57vnzJ7o0jE0nhkNqg2bK9bzhPwG1raUfqZzRydqN7txAptny2rowbyQ/SZSzaBap7HLU
/fOxllGp2m1MijNRwgICnNz4mqRjFytZs7LxKZwrftATcsPnrGAghB6rSLk2AP5E1M9ROw1cDyRo
q3mtFA9FDsY0KxXIgLM2e3ZRWneqhpdiWhaSG4S680BFUfI6uSccrp32y4jwaysDcWEqULjzA6li
U7pbH2dKhWaBPq0CFmgdYBWM6PS3Oofmz0WhYd9NATHjMaF1+b5KNL3026zon/ibqG9aLLgAgJOc
N9g7j5BTNJUTa1cjQN7SqlxYFzQqL4p0tBcLVHz1xsKYnCGyQ5ecRX3sVHrxZ23raD/PjFNgsrne
AaMmZc9fdToKXi4OEtGuxqarBu0PS5a85YwJLg6BqGrj2LNAed0nZRPdl7ByMw/GefQNVO77rEia
Z5LD3trjlg9rtcdhLqktYAKTQGJt8FP0ZY2aVYebVFrDl0pvFwSdSP/AcJ73+jB1V4iIfCnJf2OO
0Pv66FSHgbTQxoZ23khH7wG332WVoB09u+bLbSChCZVJLw50dlJM+uMMojyAq8p8ylvJY012+KkI
5xYqL2zSpJ8mNPHDR2qrX9QBRo9d9/qfWhYwRtDG+KYo5+PYRqBSKsvaOA+XN3U6a7R9oyAizc//
+MRP3ySoW8eoCl6iJCGDbZvSvoOn6txk2ogPEr1lBykb7I2Cz4VBAe/zpdM2gceKvlqkc1X0jdFB
XmqCmU0fDNYdNJ72IMZyckUgFV5JhdD9fMc8TwZjyssCwd6Gz5eW11WE3EdmqupdI9yxzptvEYvo
uUQk99WuBv0e2iNYNAhwzg/TjADMkm1RFbcwAF/RnRxkb2bURj8bCC/3qAjURXNmTd86FWvtjd95
YXYWdQqqG/Q6BEnLn/+z6QpkECIxKuHqPdpnNnps/TJFn7/aah3mnFlq/rPSk+lRkcLxfQJEt7Se
67ntBVVr+DFSffWqLPM88Wui1+s6SNLfEBlz+EbJCNj589+7TNtqBbHaUfQQOpLfWv9cq5xENRT8
3DjTai+RaYjOaOfaS1GuvQ5Fo3232hiadIQS7fORz7dkeBymoqDkIUqQrdVEZbSQLU2RS01BHggh
w+g+bMlydKhqN071S0OBclkKYVyEadY7fSfQvckLamRxetrcfUCKzq6yk343wbfdeKoLr59DBsQK
UeqiFFnVLCKMDkNJpmZhleBBEa+X9s9ZU8NryZEnSMCQsNGCa7W85Ypx4Rn5LJYOOAIXcqir6QTp
lQE8lAG3KLXww6Z3vEIv0p2j9+FGPHYuDrQQgSFGQUaHsJNQ6XQ+7SJB4QO8Gwl6WthuhSL7d1HT
qLd4nkK4TUeNC7RKf6KzH63AGHyLvWm+qjITor4kAcLcEdFhO0tHkQTfNqdKaeZ2FLpQ8Wr1GGJt
CG477ITvhKoIPAl+6vfKTIp61yOtd3BJIPre2GMuvDtKxUvf9uK1xno5faxKOKgo8qBy09GI3ohI
u5ulAfXWwIzwCXWJ7OVzknz5/DM4P/IJl9D6cunnToNW9nRQOySzh18LCBdRBn5FRnSnJYP838Mz
hqEigKSYJjCQQ6fDjEo30Frn0LUdTyotDJP5xRxnutNpVqEaSZH2CFyTLkO9EteVbAgWbIKV8JIE
higJoojQajfFTXBQBpUU9OezsHwWp9uQjqSKRBWyl4VnsPpC7Uzn+lLheh/gb/DdzCIaEkATeZMJ
13XXZmZ0+HzAC/EqbbTyQpDjTsQbXyU4JBw4JlwOaleNbLmHDG06Hp4OhgOyR5kdN4kGGgwi3GXl
nR5q1r5TOjHD0hNZBmE0sMJd0WTW90jO04c4aDqAlV22kYq9EKqxzBYhOJiHhSOwmhe2/bBvJWxV
81JoPpQ5c6/KaCsSiCPfiZajhNba2sbyWRfXRjYO+7rBghHIfPiE0NW8oTS9JYI7h8FRL+NN8ZaI
9Lj+rraaXCoU+MMq4B7MfSr6J23rV1pFybfIqObfZUpBeO+Qogn8tKIJxe/LrnsmcZWX+yCwcVDI
KKVAj4Bb+S7VrfaB5L3RPbuZFdkdZ7TECgWIXxsv/DzCJK4kb8A6w68NqcLpFzAIRG5yLUsAU3rc
Rvomo8g0GeNRFVPqI/fVaWuMxr1Sm8O9cKzW8Hq50j5AIpsbybXzvXrZN9GT/Y0QKNCd/pQKJC8x
ODDKJqx+0OSr3Did9msYRbuRVzzfXBhoQV6QPKW2Zi9//k8wIkVWnGMbykD1ELiKkiZUfalbfD61
l0ZB4cQqhcyz1MBPR2nUIIlEy2UobSIWRV/Y/ljCf/58lPNJw2WIYgF9h6w9TvLTUdS+hAlhKqkb
R2XtLoLJPSTM8LpRjY/PRzp/HuoDpsbmsNiWExWdjiS4Ny/oeaxh06K4cXSDnD5OCP7no1zYgRBU
6+QRlyiIsHa187fYUWmKCOjHHVLnLq7G4XeIUMSrG7BNA0vzPczaZEdPLq7J3dy7mdL1HvRV4YZF
TcUTus5NFsZw4dPO2jjjz2cbUZdCJAvDBOLLughEXUEJgiyj+VQXH0GaqQAwG+0psdP2+8Y8nH+Y
MDAW+h2FPrTL6w9Tg/7DFpJKO9CELZ/frKS7RFGba8SfiT8kI+70EmeaixpW9QIzal46ZDpvhM7q
f6YsUOmj+RzRiQInD93Y6atPCi6GA4UijrsYnzt5Ho+mGqZbt93z2gzRocM1HGn/4qe8Wsuh1E3o
jQAxFmqdvjoEAbvYpj4DehkRiy4nZChA5qdt331o3C49MBj9z8/n/fwNo4ym+YZKGHVtCD+nj0ob
M/2OHFn0O5jxPpq4LJLc6GD0i61ZvXCM8YzciDjJaLtg0NOxcPBjz83xMLSjEjsgo8yWbH2ctcpN
XxoFsN7IMP5k5WzFuyWIuZsmjmc3kHXEUzrOtPh1yT3lkLmxE2sj7Lv065iGJWr+q9Rfv/Ri0oJB
afKcrEtH+NVDZDyo9P6+tKgtX8C619eJ3MuxG2p0L9lZHB7gdD/ZhU0LycRF4hhqQAs2ftb5LoQG
GI09BQZCIr6M0znDeCKLpDbNsV/pMrRten40wXH/16MIjTWyZpTs/HtZEKejKGPSypS3Cpe6lPSz
yuLyhlL6TLnfkDeScGcPxFBLT+SyiZMyXz8Q/Cu9KmwEKc6AJV+faOGBW/t/zuBSnEAHay4YCYiP
a9RTEUhYFQ7A3OlQqK5QXMHurm3L+/zjWT6Ok3iVeH0hu7Bo+ILPEt9xZs1jAPvWzexifBVprL1q
MMneLK2Rj+igzV1oyvXVCJ4dxuVc/ve3pmumTgmKV7bcNk/fWhz0TlmY3LEQqyzJVqc4VHaHQUyJ
kdPnT3p2KUIMwk2W17ZYYxI5nQ5FxiCPpAYOh6qWgKvyXaEqWFRdR0TKWrtFREWYdD6zXL5oTOQf
QqS1GMge2ORtgScId3N8I4YO6J5LNk1GglKog+Ma6YiHxJhr4YPZ5ZjYTai7f2Q1GbKdXWr6Rxwi
CjxERjj8mFttuqGG3B0EOFTVzRVTRTufFxwxYWVMNP9T/56R6DgzDdVqhqhzDpXuCemD2dJBImTj
GUuJTt/RfIBQi7wo7luRMtUvUaC2hquHA9CJoB0g3Vn1MOXXuqWi0yzY8Fy6saGxyaGEEXM79Ap9
zK2exl5klup9IzlBAgukb246eEkg8IvI/p1HU39lVmMmYXaUzMDw0ZXSLN2b9f3CdUqgGg4YLjp1
p0UulXzpR2LFw40T4YhDI3yssR7CEMvsbrCk7yWUxPfQClSK2PX0tbMa7SNMSul7JcdGAdLHiMpd
p6aWw77bSfc45Er4q+tDBTGQiETc9gvtxqv6FsIn8QxIvlSewfigdUmk4yxH8WHUAfAc8tCM5p1Q
KxiQdlnR7I+HnOxJjep8z/Eb4AFpFvtaYXqr7+ROxsxKmujiemgjnU1BgZOIGC8fsUXqssk0/c4Q
eE1lyQzHGXItr2nEKT3ZU02tvvV5matAz5sZTFebjC9tJlTds4AKvOLDkBde57QYlqC+ra1diRZd
eDS9UHIwlAl4UUPbdrUbpqp7m7E3fIGGTnU5qURb7DNWSYgQsBpL38FDsbyeK9BFUHqLnHpAB18W
jwKS614PebvfscpMw4OrTHWqrk1crsaiAizH5VEdPXNpV/NSa84+krkZ+Yjg2qu7cLSVb5qC5GQX
OgYuQ0iourfOyWcZtmBPVEfqN7UxMhvKD+QR3fjsyJ14S3VDR9OHDIoVwq3vlgS9rLit0qCqjglY
IhRRWv8otyAX3SKy6qVZ3gbEkU9RtViep0Ak+J6iXRgM1iuEj6R0tcix76u57m81ZpO/zgoXUzmt
12d/pscRT1wxD0jJs8WkgIVoLVq7FEOzssRag7wsW97nG8/5FsvBpChLFL6k7tYnk44IYO4ygl1F
0BDjUseN9g4ywVsRx/qXeTSm1yGrAJXgNrjLyaxsRMDnssSFu7S0l5ENUpbrzenO14B6cqqedF0O
0YJ2Nqfw+G7zozAHGx3GbHpqmvQHYL+aq9m4htG8TPLGRpqlIFHZEcfHPltU//T5xFw4R0mBavQ/
/h8vfBUYIGSaqdLrYNflyn4oi2x8bhrZ2Zj+86iIx+cOQNpoaSxBmHn6+CRi1FyOktyVBkofw7wP
dAdTZPnFCI29VRhvaIluE3uGConp66QjyxCh/FDn/Ubu6ixQRVtN6zhScDpbFILm0x+iqJXdDipd
TIE2BT8dTCG8opybG2Hib/Rfp5ZPgfoCrgIE6OSFTocadDFkxJ+Lc0FlHSotC/5UjfWfrQso7y3F
JXKoNKiwuk5H0Z3JsBoqSjhntul+0EP9JY6bcOPuf2HakNYsDDeLFBfVxNUo5sgdtyI/Uwd9ildH
Pe+xN1uop9bGDe58QSLSWip3KHku6GFqjQq5hTG3a9h8FGlsTfugQpL7+bs5l93wRrDFpDgIXXCR
258+UGc0UZPE+Lc7MEhwSyrI27iznM623wVFUO1KMXYCMAu+BDspmYZ3oZlD6Y7GkCygedEdO63L
+o0P5cLT85WgBySjwz61rqA0kcj0uh9AjNSF6dOUaPupAvln4+nP4yJOHaIisqMkSc8WjUrxMFbL
xfxpiLE0GKP0Ga4MrfZtJfYUco17koXOF2XUsOEuDFrkVKmN8J6ojEdLyZJX5gb3NPL1zouWOeaO
RPvw36fC5D6roMyBR0K4f/qGgnlM6iSlmOSEWJ3IcksU7tAt8/lUXJhw/va/qVviUi5Jp6Okqmgw
5yRza2UKlnJON9zLWaZsLLcLnw8SI1yV+GdJvq4+UqNLzX5IlGoxvKmh46C1M/JYXGWBXmy927MM
yNKjv7xchBMIHc98AIKy5DwX3CasXn6McI55S2Zneu1iI7pS8XR/7Dol/RIGYYyFhWq+631qvIie
2/LnU/v3qnt6r+GXkPVCF7C4t6zfYFRB/Q5i9HgmbLH4egpm+WuUdu1P7iIxqi965pvdIIbCvoEK
pr0pg0ii696Mp8zN7VZ/DqjUvCppiQFgkXbyLlPL7ji11hj5GbTOXwBZ0ZSqJHlvMmeqmv08D/JH
2g7YohK3klVPqjz/YwdDrXplWJJQjPXZfP38Oc9fLoUWxI1UGpSljXu1hNrEHCsFsaELajbxONp1
uMWJ+lWhY2RjqPP7E33psFC5PKFegkByuloNUsi0tLQMpWmxel3L6mzvqqTU722NwtmVxX/Qhg+G
2PIUuTAynSYUVsnykD9YC4DNWkzggTAXGtWhfSsS4NeYazR7zRLadzVKx70eiPTt85k936ZIn+Ho
wHtkv5L/lg7/yTiDw25YQQBR7blBOBoMhvEO0cu4a4J4JpRIt5qRzzF5C2oW/icJDKqevNbTCU65
88iZTidFmiriObdnTJIV+jy1vQjtTjtOoRbW+LRp0lOkOrQM2mmVPVtO0WFJ1mbRYzwE3HbKSoLq
paAjfU7BensaZqINYgNIskcqP+JX2RT1U8TpQhnQiOJvODY5YD9x43psaH/G57GgkIQdltTttE5K
Mr8KyzS9HYPUlHbYQQp6t7qqpiXMlnLFM3XENB7XMP2PZE1NcZXgB63viHZhyIoao9J4TqevtVRb
0SJtDLqrMfwfe+exXDeSretX6ajxRR14c+N0DwBsQ+8kUdIEQUkUvHeZePr7gVV9WnuTwX01P9GT
rmKRABKJzJX/+g1lgl9xWB9/d7WDU8FnvwInazrUcbHXWYSSEmBINtnS95cA/SNyBQKUTZQK4fsz
5BXjAMjCXdmqvDT8B7x1ef9lhsRIrVw1nUYwbae4ynWEYatHV7cnm6Tdc+KOkVA4+nVU57gDvn/t
V1sH12Y1p3oA76NvfTRX0HspMYpK7FNQhJ3DQECDp3vGXyeH//ou/m/8XN/+tV72//pv/vl7TXBN
GifD0T/+6yr9Tipo/XP47/XX/uc/O/ylf900z9XD0D0/D1dPzfF/efCL/P2/rx8+DU8H/wBokA7y
bnzu5P1zPxbDy0W40/W//P/94T+eX/7KB9k8//MPwmWqYf1rMSk9f/z9o7Mf//yD6viXAV///t8/
vH4q+b2gq5+G9OnVbzw/9QO/7P0J8Ad9FzcbgFam2h//mJ9ffmL8yUa+Vg0QCngzK8hUAQkk//zD
tP+0YNPYMA5wUOH/sn729fjyI/3PlToOVMQCgM06vNh/P/nBO/rPO/tHNZa3dVoNPX+YaffLzsdK
BTjJH7JpCa+esEflsoo1IS3KNAmSpoKM0MssjPV+OjH5X/gfx5eh4WcwBLiwcrI6nP3FrBM3FeG5
Sj7BeG/rvfqptVVFZZdru/tI1ONHHTzrYrTqRvWroZqEP6keMaCZS3o93pKO+pj07Fskvk4uZ3u5
hn3beqFcWJVdfkhyWZQXuYWUmswH1br25okuMSC7Qh7yKLJ6Y+iTO/sYeipfykjTHuYiRbGWEyu4
k7MDXykpB+8hrZFD0fq21JA8yuyizTHRCcw+d29YVnFI+mWm/P0+fh3/o41jHX8OmjC6KTo4Fx27
ytAPqSxooiBiEcmHuN86i/tgVh9ji/n2X0cv/tcLrRvu0Rs4uNDRG1gS9om550J4OT7KhkDXwvVt
A9fN2dhQpfkIW84HHMvev+zxbsy0Xit3eLgujfxX1M44TcfJqFQ0Y5LyakLwsQHhJ3A5cqKtSeI7
6rbBObHevVLzrVelf7B6iqyg6rHFfUuNF3mziLCJHL3VCCDd5IWDzESW+m0L/6Hye8fmEJrrS0gT
t94JaTZhwcdy4jhqHve88CWCGIu1EscDtB7HhIu+rMiuLYXiD3aNigjVhnUFPKoLPzVEa/h4O4Kb
SrjQ124czyI0+6K8atPMSvfxVHiElQ+jeoliaICOG3XyMa3n6N5s8/FOGWtPnjedRkDllK8xryYK
YrkzsQdvtm1nw1bMFmlc9fz7KwtfyQsniexboRjT7JcGqXVsvI71bV1t1K1aahpOwp1pS+JJM3nf
xBMQJerxEg0zcvwtqFcPZDoVGPR4Vp995SyqticWi3Um/jJTET8ZK02ARCE8jtfwwcO1AnScyF85
El0PuI/o024/yUiR3xqhn/IPedngj6+F1w5VG+cdC4Hr4bVK1K12zOkaexsNywxvcO3A7cfh0iA/
6TYbSLFCfKAEvaOr10quNBvUBN0dmvdl32H8XFDbKeOlZSQ1ydMdhqlGloUiN+lgv/8hHS0UL6MC
RgM2xTTSgQMO79QlTiondzQOZKXMuzLz8gnHHNL8WDCbe9Sxc715/4pvDQ74I0rIFQ+kCXJUNowJ
OTODnPB75Bu7twrHfY70spq+yqaLKx8gDPPwVk2KPWppT8U+lvygwMB09fOwevQEkxLJs3ZJ89Kf
UWNbeM2W08eUfiOM9HTq9d37d3y0ma1jtAaBYO5E2APLzhG1YJHTkEUmb5OP4741cKfzDaviY3//
Mq/WtJWrBT2A9iQ2UoC1h69CThi+FQt8ksXE9INcnGGDv+9DqyzDbaFTqjaNGE4s368kSDwb3wSN
ZPIWVjeKo/dvgfcq+lgqvgqhEjlIJJdsZ3ntqnOox+aL2chl8efeiQ1IhqKYdj0hguwptpF9eP/5
3xhmpMmrSHqFqmmhHj6/Kac14LJWfAPXnUCQErtN0iXdvn+VV0D0+sQr0Qq1iG5g+Hp0hCytAi6m
1cCvWSb1rLDzepPn6MaDxIic3E9j0/w6zaI4i3SYxVhDIU2b8jL5DvqXXteFSzbciJQBkTJGtO/f
3JtDQOUGbwKsnu7u4RDImuy3xCDUqS2SIbSIGDyjxIl//yor4gcOjaR13cwOr9LEHcFAXqf4caYN
t049lz59JuPx/Wc5PpkwzisTh68GFxu6q0efuYO6SFsE46wZSblV7D7fQWsq91FrLNfCzuO9YY4k
WJZO9NeJ4eDA8E5Nsn6v1J2cYAFRVxXf0feqEwZt4UKMjzverNhT1Ume+sw35S4zpRdirlJfYZKi
fHbkmpQ5N/EpGuorNtJ6C0iR6M6v2A/3cTjEfdyqo+mum82cGgEGWUXYZTAg09zO7pVxLhCkDvGu
Hw2Mxpymu0AOMu5zzRbhUjjDuVbM7KwxduYDRL5TIOv6JR1tT3xh3CNtD5rCxw1vvKkxTUzdGPPd
TrvJbXu8i6GArS3WZbp0C63pTnx1b00G9sF1YaOIerXNiEqkRmVokMBcLGpbepkXJu7j3yo0/jDp
jD5MSam7Qm4oP78/Dd9YVfG7odIAo1rRqaPJ4OFQWlo1HXADB9Sw6Agg1dBUhQTZdSkcOxuaMM42
J9ayN67KBAS0ATBiVT1uSuDZ3U2FwKWpVcvUV+c2/jJPZattOmOGWWChLgVJmpZT8SOv8BteKqwC
wCIynElVMI5WkA49xzzaLa7zcjHdMKPBOOxtu2rP46qOLGSVaqNsaIlq5zj+G9O5UY7KTzmsqeNz
iW5g306q+jOFhRjviQFytSDOyZINRrqqtEQ9uXzDNWjR997Y9hGeJ1CRwI7NtoCZGi3zVitc94Mb
m+Xkkyzbj3vNHC151uslBAFRLn0V9Ibd1Rc9uejWVtYA8Kz4ngxbsik+6q4wSL9UdHyokmL0yMSo
6YGPVWaP/uCM+F8Kr0igvIvc63wpRgtXx3I+FRfzSiKzjqSzisf5jlcBwtF2ZHhKMVrqwifs6cNF
FM/zBhX1ZFDJ1gmUpWoMsjJXQ6Lq5kvCEusLTwr12vMycy9zHANdOTZnGeKd63ZQ9ZvJmDlgvj+5
39gvVsUZFA/al3Cbj1ZyqVtxX00Q/XW1sn/QpJnxVWinEx2pozPeup5C22SnWLX00GyPChPT64Tk
7VN4JQ1HDZQFeJ/NNjQ7cqfT0I1qeYkCz7BDl3DGIM0d9cRx783nhJ0D7xajUBKVDpfTYc7HVEqA
PztTtM+aLvsgw9PyBDnnrcqUoxSaYKiqrFXHkgUOcKXKuRk4obHsrVnMNc3+EVOayCy30hrx0pBl
453VpqrvLL1Lt24r0lu9X7yzJs3JtyhlV31CWw8FXsUHzdMSM/ZldrKf8no95SMnHAxsUWd5UY8G
RHpqng45mytpF+wRyKbxilazx6ae4+tFehpAbfYoBtU+sbe+6hvCF6RMXQt3rgz0eLSt0xvzvDoh
ZxbZirUv9Ni6qeBPnakytvbegm2tk072T1vB/AOxag/ZL5uvu3ok07xK2lMKodczg9uhS8Yutpbn
L7f7C/4pNRnphOJQNCpWF5Y1rIpSwkp6/zt7RdJfnxqfwXVxBdNleT2cgEmvN7Mzk4UqEn3YGPlM
NFonMRrT2knfleRs3s4c+IloV+ncdtlMyh2xpyEaudrcFui6N7h5kbPaZ1Y5ByJLvunO4uzIdzRB
s033xCf7+rDL/b4cPem6QYY+2vXmPC3rYQAemOf6m4n2tPELVRmC1BL5cGJwXu91wLs0J5gTOjzv
485IXJo1aeuMzYLVxM24dEWKosL42ErV/pjWq4iZKIlvJ97IOuKHNQzN/nUxgMWAp+yrCqsEdusE
AgRyzD869F62NEpYnfVcrYJC5vjMwPXSAoUj1Zq/Zla+0bsT9mciRZVi2c0JQuZbQ84JGrATeIGv
42jnrYxaQBKjvBA1fodxKwChlGbuan9ORXSinnprQhIKD7MCqx88JOyjz9BIbHABj0HXK8W4H2eB
PM7IREu14amJl+9rXcFOeDUkmvdxGiHWLku6VuTIuUMX0HUSBYlgZrpz7CURn0nDwVEOZdCQ3Xgt
saJbBPWkDknLTrT9++/ujcUL/18gGMARGgjHthOlEmMpMnLvzqTNd1jXZfvaldj1YYexqzuzuNKj
McMFQTdPyR5eb2WsFcAcL5A5A3e0lWXa0oFK0A0aXbilgU4J9mnIyoFIXWVKlTsS0/vLLost61k1
5uWDmLSsC99//DdOoNwEBH1amJyP2GsOFxNp5ZFoJhQeo1mlH+j5WqAtsYM2wfro9l2/nxaXo4Jq
DBsClKbPDfxu0nA1mX1s514EmYVj+D5qMMB6/87eGB2L3CEgMtxjYGkdTapUNmphxzERZrG2fBln
Orvbvta1q3RS+mU3N14Xb0TaTmeRJ430rOFw0Xx8/x7eWNBXnQTINU3w18IUqUS4hDppDHJttj4T
hKQDGZ86j7zxsdr62kOGf+Ss0/DwFVQu6TguPqT+7Hhx41v03QPKTKf0ldoWJ6qXNy9GFQXigDiR
YMCji5W2N9BlpAVZTzVepZn7RNr25xlp/KffHjwATkYN2T17tHf0AnO8rS0tXr8snNDOEmizJPMU
6Qnw+ZWsn90Qs10EdMCGtP2OTzdOkU7SxGiXStxO/a5ZZiKtp944S9O6/2pjMqmfkTzkhbLQipUC
nDV+rMQ/9HkckZwOxZM7auBp6L1/lmlMcpRqp2PAHzPW3Ds9xQsIB7iH3x8c8A5Y7NwxHKt19v9S
KoAqWq4kndgvIItu0sGTPjIN88Titr7Mo30JlBC8EI4kRDHrqDIryhbYI+YqCi3xoF+1lqneax+N
OnEuqWP7EzuBvm7lxxcENOM1rEGE0OcPH6tNcqWnGFZ8zgGV34hWedR1IkWMpR93cSdiPyXG4JJ+
YB7EBdaHA7ZbmZ8SbR02ebqcjTPcZSt3y73du/G2dTvd9zgen9WKcWl6A+be2dB3J4rtN75zG6oI
VEjmKvTgo6mqL7XQGidS/JrDEsfSLt0rUv1dCuI6U+mSssesahR08YeDkwydMloFZ1sojtZ5t1gJ
zOxu2Lw/s976wC3Eetiqgt2+2tAWEpbNGUtQggciL+yEjby/8YzVqqAkEvP3L4Zl02q5QIePyPLD
RxKLpZZdIRW/Ic/wMiU5/KzuwZLMOvZOFPtvvSM+cVzvWFDYGI7eEaZHcJMgxfuL5eJ2rnX9WTGU
5t37D/RG/Qi/BS4qyo+X5szhA+UECHZIbJnAqTMElPrdtl6GJKj6e9Hjsjelv2u0hCoOzh++sRAn
XozkD69ooZdt4C5iz8eB1s9N0dxYgyJOzPDXswKaEMYwUG1fDq1H642moYuQPTvZNOJmqSpORGrg
ojkbzUni3ftj+PpNrXlQNFVWhjc7zNEiMGYYeSlQK4KV6hxCiWn9GKL3ibXtjaoTBI+gOvBVJjv6
gMOByyUuDHW05q1MvfK9w2HSR5QTn5NlOu/HzEz9Piu6ezWPs+u5TNoLK8NrBrgZaUhMEFOe2dC5
u/F7Plfeg4AvcWXqS/apV6voFOX6jeGH4klTHvnp2uA4KvWKqTbS0mNa9QRN+C3+nmhKhtmjHRvp
X94f/tdTGLQALzcsxajIIfsdjotpRWAiGghJrzqooSs6fVKxy6AyOrFufV38kLrzYPnvX/aNSvLw
ukfPiCZjFDWmmQGJgdHG6oynrGlwTsUTPXTc0vpQ0BPdZZgyI2MY7Btvyp/K3FuQTSAB2U4D2liZ
z/XT+/fFPscDH25K3NjaWuKEAvXhWI1b2pKWsodFr60mbXPXy0VRPqrNUhTn+LZY2cNSTeSA6HGs
/STwM+2CLo1syIPkEDV3VjNVuNB1inpd2U1hbbNkxKUCFNd9oM1nm3tefOHs0jjWP2VWJzE1cERH
t3rCNo7K2LM2HqxAGdTqouk+ZUli+G4TZUrg4iZOCd17XX4+4U9mhbSzMIuHOYiaxFoWLQsHkRsc
DmZbfe6t2rofPc5VwTLP4x0gVab7VdxV36daS/uLYbTWXEWrMXNCMwxhBdylJDdyZnpfFg6IJ3vt
2rgdap1wFRgh8tGwkSNuvE4jxTiOFhTYBBI2F2CHrQwg0+P6ky/5/F3ohHmh/xlFxy961iXklsEm
OWaQ1ExICe5gqczPnVrAK+nF0Eo83dWx38RdHjm+nKJs3KjjSFml1r18tCgW7iNtrPxZOEa7MxJz
iFmUarMJht7QJWSxybubNeR+m6StayPoJ2p+zZ2xXXUbDtO+Oky4E9eVbnxxyMn80fdNoYfCmszz
OJpq7MmsadpVTUWqraY2jg9G2FF6kEUJZa8flu+tMTaPNvKeNOsM4ribSEfzIjgK6lSsfjcbxGRr
peGUW6vKsETVs24wIRZ0pudrWuTeI3AFS0XL3cy71E1MchAwXTd2SZcW9yUi5889RI3PQpZ3Rjtm
Z11qd9rGjcruue117Xs+tfVj5CnLLdZ3dY7obbB+uLOANou7d9ZeN3QUyrDSEaoGpjLV/XlkcHQM
St0uaZDH8fBBm0Zn8Aun1z5VhAyx71cOc8fJGk8EOPw3GilYc34R2ZMF0wdzy8LvNOR0hIbO8s7W
IuVJ7WwJV0Nzlcchle73rOlM9HNunDwY1dr1lqJHm65Gs2kHZj47X2XlOh0GLvVy69jVDit4aPvz
YC/VRk3T8nPbFpi45lFWTYHjxoPmM9Nj+OmWHT2g5NR10lli7XIm1qDwM6EO15NMi295Vs7XhekM
3/JO1tmZM2vZWYsO0F8qYTM/Na1/qLMs0fy2S1PLB4+VLOiG0C5QLXXOxrJHnRhho26Sra0J1d4k
nootvQ0TpMbbJoK6ToByUpEWnMKDnNsmejLFomBQTNSJDOKFUPSA+VdiFNIkO4ELl+17zmI9WJMS
D7gIOh1oqjPjEmwKtyt22ZhNP6o+gzHS9hpqw0bFiK3WKmAQgK7mU1FmVR0WbY/+W6FR+W10yCck
DzLtxqDBdXoJ+hL7gh3huETWNDOmNRsBAbu8SNWWXIzWg/26VyYrX79DScBG19epX2rSuJARnfWV
LDb9zDWn+qCNnDfR/1nzGGDRM5/Dh3eccNGTGc3hXKbPtafNRKaoSvTZruL6skLvPEOViryval1N
n0144iwRC4C3D7qFCAhsDZV0ynHPClRvLG+UoqzNQAGG/KDChf48rjDFiF1QD1GiqknBGPQiCRPy
hz+p7Uzw7pRY/c2iWRJl5WLpX5wpiW5TVm3Msft0vAcQWO48GRfoLKGJSD9tF0PuoCiwY6MSMqfz
1jXThlfeaeQJapV3U/V18X3otWQK52yZN1aTIeCLU2W+W7rU+tZORX+jzihL/Mac1G9zOxbO6juU
qyDjq+lzz05FUm2a/xw7S32UmaoTeWz28R1sLiI7ldTqbUJwZoshblx18et6sc1Qpy9zP+PE3ASa
mEQW4HPgnOO4N3Sh2ZoIJcchskPLnNr5IlLGUoRqlhYfYmNu3R0ol/lB0wdWPbvNs3vVbZNvHNkA
0aPIdJ/gMuWPqRyHB1OfxLLHpVRH2OgAba6a+eER5+foZfkpWdVZKDqH9G8fL3JyGV1DiX7WSOke
EfwZ+YNtLMVnFm/PvVSx2CMXqWnq74Md5cme7IYWLuIssdkf7OKjW2C6vo34TMWtHaekPkoYbvqN
NlVVvyU/HheDVjUw0ETpjf1dJuiC+LBJyktCTrtLAgXdyzkWCu51cQspvtNMpL5LtVpjK2WG3ycU
LXSGaT3qT+DBFTmS2RxfRF3el+djpuPFH+EzGWZeql0PBbJPf7CMXtvrhFywVBhRftOPUMVCmERw
wkhJMgc/AZvMIA+xdIYILJyrkfgM24d4LOiuKhKZM5b+OKgKOkgPZdtG9/RBI4OHxt9km7iDVm+c
zkg+zu7S6bsI9k6XYcxW8Jjn8cy3JpWOfiZLGpaRo5s2RF6PmF6FNbNP7mN3Ua5720uSIB4r+1ub
OOXAz/T2Rmu4/Y02JsneGhIgNZcZQ6Ce0NrBX5JumXcqXiv3OQ486ZZlIKWCcCosksrWmAp/Kpzo
e8wC+2nh4P7DVBzcaGtE7LQd7Vm/HWy9zgKTyGV9w7bU2n5Fd4k4e6+AVNcPlgKNZbEWd1fOpvtZ
d9anUWw2Dp++hXMrNI1erFCjgn9dtQm2DJFDoDNKWSVsVKW+iaXppUEqrEHdkQw5x/tRm7zPk+6O
6VnWduLKZQqQPJwUtXddVFoZlvpQeuQzrYSh3qrMGxSvktxmxJezH8N/I6OpURfbz/NlxCZPs9wS
zezQRtvWVNLMdxJATyzP3GK8jFLH+2F1zvwFFNMkTDuLnAfPXbKJfPGsQJ/ZtoSnGlahw3Twemb0
ZOL/pFmz8SRFwV6ZUOcp+KALlUB1R1ianykuS200enoT2l6mX9v96N0o2TDcN1GSXNs4mN4kiebI
8wrT4Q+6NPC0KA1N3HdV58W+mDIT54gJHmOQyV5+peBzG7/BwSQLI3Vmk1C1NJ9Q2QqJB5I19Xex
LPQvOQngrFKLzM0wH23nuiBPIPDMcaabnaghcgXvZ9bbytOo09NUF5lYcB+J2go0Nk08NKu42uop
RdLWMKRGwG43E0ejK5BbUE7oW4fedHtv96rIQmvQp/ie7yPBJ2yIozqoLVYiP48V98ss86Q4J9yi
Ki4KcgEn3DFHmV3gD9DBUynUoiPsoMjysxy/iasRuyctaJx2tAKFIqL1ddgF3ZWFLxSRB22Zl5vW
Kojiase2Gna6Ikd35+hV2pwLN8t1cMCsi7dKpFrZzps6E9LTKAdC0kfxseiU7IEgHY8MHPoJJHv3
imn5DsY4H9UaD2ZiXayJLCktx1G8Hbw43wgry2U4Tl7+CCMKCXbk1eonq3TiD1YtSv1cR6V0XgtH
W0Irb8iZzz1Y4ANT5bZz8qSDdepmewLQ5uzcJW3zqgImo02FRU7hw9gYq3DGLHbwJ+EU46a3e2el
oLUejJl0EfsqdynRDE8wr6WlOJe5ULVy4xRE0F0WNTm8PsXUSL2SKF4czMRj3WulM7vbmrr4xzQN
sbNdRBEX5MdYerXXRwsec1W7yc/JySLujerkiswM9dqK9GW9OESGMJld/TvbpfjEx2QJkuhkcVcb
swU20pS3jZYk0VmjR90XtfGqG7jZebQp1bnd1fOUw1sgIm30+0abRBBTzW+6MaaLTj8AqYg5DlNg
NaosL7tlVOLNokZat2kGQSqhXWd9aM5UAb4qLX3ZFr10+m1nlznqLjhpFl/YmLMkocUYiSeQVP9N
VImgA4WzLT8fC5Z9c06WT3Dl22sL5rqxTxaJlBGn9by8y+ckbzauWkQTrp9T2/qR1mJTAY3BlNhx
S37//8RLl+MmCJuntqimfKpCTJSGiQwmOi69fgLhfKPlDKSBc9SqKIDWcqwjzgu0bZM+swdIq4GF
PPwYE5OznUwgSrlaxDi4FoDzrH7ru7E7T9SpPy8aET3btkh+H9XBpFF1TJqOKyV0bW79giKTeqFW
XdnFNDX1ZNcoef/s5FWEot4k0+HEOfqtU/Sq16YRgkj9mN5hGRHltDHw4BzFfEzL+3Dus/5npeiW
T9tbP3Fuf4O2RurWygmDKLVSdI/gUgx59LwxgZFMmzYxJ72KjVJZPPLiCvEjSkjcsq2KJVAr24+5
4jY3rfTMzWjpE471C/L2JPKa1i8UMlhy/IfMEyPyFtCCJdoK50JHwY/lcPShaKq13WMmJkmtgUCV
cCD1RNbg/OEqt2T9qMFY1fLEDHzdsIQxigktri1/2cQcXtWJ2R35oriqUY8XitCwLMiHDItDHM63
vYM0L3WNcQnaWpxyt3p9bSb/ylN1VCKdaF8cXlsnGiB3K67dLZk8r/PZ3ZMl1H/p9eqJMji6FSXg
QK8ovy2xsLAlht9Bh4ymNn3BwwuLVCERabYoZJR5POe8U54batRuFkDPxK9k8ZlmeHZipNf3d4gb
QX2FgUNrFmIqMvDDiyqd5hXL8sIBzoxzRCycDBaKn9pKk0t+cDIC4TVKyMJCRBPtaJgSoCxHF1TT
UbQNVMheqettPSA0jE1SYxdBjcmeZkda6AiTndLl/G1yIGk500DlTO49ta22CyTdc02McJPM1EuC
WTepin93GYASDeoKFA9cjWb98B7nbHKbRBcxRUhj+3MOQK7Wl0lmbNVW+/H+tda3evQCmGTrRF95
hK/iqGdFLUpROVCgprq+JCisU/aZqXjEfCf4dwWDZ8aP4yKUGPAISxUfBwgcCt+/iddCG+Ab9B80
MEkx4jhx1OOAW2fZ8Uop0SM5lOe1vthu0CWp+VBq3XyvtK32VUTTUoQV2w7GpoZOYYW2wv2hKKp3
yg34DZzVRSRJq4D0WcjML3Fmvyz6qeEqzYtkYco6fdMWi4kEiAKjWXL3rkxqQO0yaXZx3bp+1hKI
VIxGu23HaNp3WTZ9mcD/NmPTR+H7A/X6c1nvi5YTJCgULccc604XniEHZkZWlEUoFigNDrnHmzh2
lX2xtKf4hq8XIyit9BlWV4+VbXX0XgZlUlsmIr3yanYfJe0pPx2GPqd6WI8EsaS6znLgRYMwvd/1
Q+AkAtMHZQAzYm0droPxy0uwxywzmkhCbZ1lt+tw2sZtn6SQ3x5SZh4fHKIYpJKvmHW2nS3aSjVM
zMX8kEOhvu2I8NsSW9GfuYUtTylwXq9AaxsPww9aYKA4x72DHFxCUSy2tLHt4hsL66SwyionMAdI
Zu8/2xuXQiRsoPBcNWxI9g9HcCr1ThtwsIYENC7hMvRrmDCI4NJG4kRD6g2OAFdgslDfvli6rffy
y9uKHbRmU6KySYukvLDHqnlEyFM09BIrfPWnWMx+RELsZekp6n5e9J/6lNYhpEo1aAYA49HBKsrs
IFW2o7JsgGiirT2aiMuBaOdzIiVOuRi/OTy6gV8NGy3iiKPSbvIE3M+YrwmwKnumYzRdaPWsbfGB
Ws7efxOvVxSa0bxr0spY6hwqycPhmdDH5bjdJQHNabW86XCCcHEVa8WPLCFKHnnaVHwhYTXDLVGY
uKXhvZVMTy1OA8OmW7q2DNwSFlho0LLQ75rEi739+/f4Qog42AugSWAwia0aBShyraN7NAa1jwp1
SYKFdqB8jFOB1deMfMMLCuBqEcbKJIudrVXJvBuEjscGBKIeinDuRKEgoUsgS7c7WhUs8du2aWtU
fjjHzJSTNeRxOj/KNbasered8nYg9ciMUt3XESQ1vsCGZj4vLaO7Gsu0z0kRicWmj9VEnCljpNJz
UHIhr3uhj/qJD+WliX706IiD1p43I4C74tFaE0Ulx9U6ouqirNvNSquIsFDd/CvYg1GHizuSKABg
6ORhLs2i2bKnrpl7yBmvEPYIia9WTcox6dDOQz86mfG1oL/wYKSZ/E7sMmhh5plLHdgDr96n+hq/
ZmWtAzGQDIxDlEiTnm5imjy8/1LXFfr4wVhHV5tF/of19OG8a0lvyKk3k0BROegRUOoETSfnE1zI
1weJNSkPU0osEFyqyFVn/uvXz0i5qUb2W5CNUXOZlaMndn0l+4Q8BLPbpYurLB9lF1Vg22lV7js3
wy4hHZs6nBo6mkFCtLoSxmJAiQ3SEembyRXZcoLJ9Ho0EL1BkKVPiZkIqZSHt2mDbWuCNl5A50bs
4rGnvcUBb/O7Y86HzjLooupav6SjyQQmYmV8rIBIiRMDgkMYCKaFDMMTs3Yd1MN3Cytk9XdbLc7X
A8vh0yj8e73HfjaYmyYJiZrTfGxCxEaWQ1XvslhgYN5pxI31wuzPOyvNre37T/qqPkAmwHgiyYb8
RMLU0eya1Woy2oU7MPVa2fYmuQwOSrNLurPxBIQ3EKysaN5Opy94+/6l10E8fnhvdcHgquicjyUC
2O13I2ne9FPndglmlCdXawbAPYuOdodrSBm8f703ps56CsUjBZMhjudHgx3xlUOnBWwZmlw9E4X5
Q6KxP/FGX5h0h0+1irY5Ca3azLUiP3ylESfhoZAThn12aT3mboe6PPFWZL+jakg2WZ/HediTLzJB
GB0rUtiRjsoGJtgMtgQBozammzrtx++KqRWDb9JAvHBGsx73dBaKR9gk4lukJCPrQN2Dqvf6vNzD
X9OvC8cZnK0+pw7h6Ett9D64s/MVrx9P2Yw5Eebhwjdl8/Eo+KG3al+CtllOPd7UssFjAcNOlR5/
pSgPRMxm0bNbGO20RzVjx9tyFoa3oQ8boeKFJVyEuQIpIBxMMoo2AM+lGXp5HJtbNnqB9SQ71aMe
oasOu6bR7ziTzPWHGvhHXgg9X2CZi2loN9CuBceUXhSaXzUD0VL5FPefF+hYWphgUyrCLEkQmKY2
uP1uyBePimIx6htFiZwBE0pyCMKej+UuhmhlEFA7NN895C/RPtGRwnxpaDWfWU4zEC2eJEv312rx
v34nf2irf9H/mEu88js5f+76Z3lgd7L+wl92J4r+J4rVlddKrYG5F6D3v/1O+NHLtwH1gs9h9UX4
j9+J9yeI44sIH0Y+kTyUfP/2O/H+hJ9pcpZAoUdoHAm3R7YXf5nQvO138uLE9J8PlRIBxieXgCOH
znCNHzn8UPETymmPYl7brcsToFnd02lX6maDlyMdkaKu8i/1wmfH0kVijhw0KHUtnCHUgbP40edz
+0V0FH9+ouQfonksOx+FXvXYqWyHWV14X8zcc27dMdI/99ps/+Tc8GQmtKheBv1/5x/zj9f/zvx7
qv5x9SSfDz161t/5ewo6f67iDhj7a2oiK77Omv+X5Y7i/UkRvx6NOYND/n1x+P/bc8fRmGiAS/Dz
ODSzO7GG/z0HHfVPqiQm9F9T8zfm39FGwUkCWh5o3ao7WTmAx8htaiLfYEdYwhIqCLzjWsZn2aSZ
29528n1SRA6p2hywpg0WWON1G1tjeoFELSSdmbWt2CtKmkpMbMED6d5aMIaSYYa7pJhJB3HO8dJH
eCx2EdSpM38ttCR1tskQCXyEMxXwBa5PQStAR2/L6X8afJygVb/RG+PWVgl+0y7Ie5FCK3ofH03f
GyH57xbKiBYLrqZ6ypZhcWC6ZOPDQJdlcCR7ef7/2DuP5cqRNOm+y+yRBi22EFczqckkNzCSmURA
q0BAPP2c29U9v02ZzW/W+15XsiguEMI/9+P5qD/PtpPVe5UH9Rl5ahtiS2jrbtx6XFtaU8KZqYdR
nGbXKb7YvI5sFGMdFegUp26xFxWtbje9kKRjOiqyvt+P+bzsHNB91b4J5FPQ5HW180G29EsvDnbK
HttoZKTJe0KT2YRmfHBxxhhRTz5+uX40P5aukO+Nr7pDOxNTcGRdH/7zGsr1H9irq8Txf7+Glw+p
/ka9un7BX++g6f8ARe/i5Wa113ni/+cVNPUf10YmbjYUm5JVtdkf/vkGOv4PxDFmKCbKHbfZ64Dp
n2+g4/zANI/WzKqLVMEt99/ZBf4akPy/bYAcJkIc4R6+O0sE3+lv57Vy8QDCUqrAtdxpvutABm9N
zbgS+OK0rywt+1M2CoPBBLD6Ld2qckqICS83ej/29g7x235xh40poWZAqgvTAoxMslrdti+2bhXR
QFB3oUWaiG1ikMyhFtiuqLpAlm7fUrgaU1Lw/LunYJk8IxomZfZJjfOOd4kOiCmcVr3doX+l5tmS
pTtH14nfE381iOIws5evxW4HbV87Ns1jW+ePOhh8Q58B0uBViXxroSRXOHkPk6bPwZcLW59DZ0kp
dEjrqvhlVT6RV9tVAfnvtR+6xAJp4YQEL6yPKl9wvWAos9sQ0+GgH8y51E6pYa2Uuc3bnQrS5nvk
lTuVJAfjVPXLA4Vew33qlNyd9M0cF5waZoWNtfUhTuFlhMYy6cGNJGD+0zHXlboXOA8v60rvWLJM
nTgGAXlI6lB9421tHIWbDVNSsOubdPs1cCYUcRk03QcesAHrSqmZV2Ob7suYpbtKGbwxl0j8Qnq/
h1lj7oQ73cZ00eXOjTe5WxbiurOzGKj29A0pP3/JbL5NUlm+W2Jj9zQvwmojmKvrs3ZjCDxtp2Id
KLrubE6YQT1vryqv2g7QvXAAgMN8qGPOzJNEaRmzF6kXyFJD3VIcPsApw65auLAPO7ed5SkfrRTj
/MYukTSVKGs8vTgvoxTD3HFeGzlFmSqM3xOIxZPVabUfzsaQldhly+nnWDFc2Pcmvw4fr+W0DIjT
xdl1m5pOgK2mK/N4SvmTpPhYI8OsVRrL0XOyuBlkNxwopDJ+gTjCobvg5MHLYqp4arUVp3s31fSc
2Qg/sW6O0wVPU9nE+L75GZTXY4bEhrF+Et5tftlDQSX76LfLp42OhIvEltqQTLYt8pjSgIWg85Ty
KA1rvlkRtJ/mQgNVitktH3suBF75SsCP+GdbOeXvOW0IvLJNuc/UP7oiKX0K/fioUKgTCMMynNFJ
fklV0hZgZ5XLRuFdP/oW3wom7mCi+W9pJ+3VXvvSPdC6kn0jbMzrvuF05sbYVPPydtFLnC0tLcd9
3Czduhf9XGNfTU2rilxzEC8pHcjk1e0iHcjjYFUJC2ltLx2TgRxPndnnkVyxPoA8HmYwNLXpiZ1W
2pTJ1Mzt2UmLWV4w1s9FVGYz3Ba3D+Q7BGLrNfWHIY0tY7NF1HVDOt5YfqkKmCulVzOBxdZ5amuv
sY9Z1k7DEdWmLnZjVdhXLyu+on1VyLy4ZdYyocJi1gDmP2585gYWQxoEhrRn8gIXxInW3MvmeOjJ
7e01nxNF1AXBQnk4+fflRNNu+uStLW+yvrWziPMuV/f+4LfGKdfsyjksw2LPj0unl8Z73lg2Xg2t
apeIm9rSxf2wjb8GHgQ7FBglFvqOLQV2eS2GPuLksxZUI7pFOdDRBsqsu81L4aT32WzC7RWpBlzQ
lCRiL9OaW8a+Vo0tfpZWkH9LTAAqFGWgApYeHIChlZfWuFfupr8wEgx8Gji64qscF0/uMMb6Zuwx
d88+cf7a70O7Zb/VRLHaIGodW3Qz2fMF/hwyqHJ1/aWRVCXges26BBum5uyJ1ZavRmuBQXOEKoJw
8N3s1cMG118mQ889svqOfG3qtMJBYw8AtvNlgUOULY1BFAu1qIzs1pRlQlTBze7NtU581+qapAbW
/BngFVmuNmmk2cUlUxd3vrOZ5A5y6wmPZDZGk24QuK90D/t4W6ih3JuVnp4k1lgr5NuOr71djZ/W
XMoUKFs/YtNOW2wgqWG3ADpoyVvDwZl8HGJLOhmJR8tGvptoqIiHqcIbrBFoAefeL26UF6mFrUux
ih8plAqsxJkN1qs8Fa3H41QqPfTt3kv8QKGC+V1XY0UTSwCVR7izPAxAWH/h95yNvcb96nPQqeFj
8ShcPR5MDTeH2FK5HUReDlDz205+jUOP2IDjfXvS6NZ6Gpmejofa99807wqsq+1i21cic09bOsyf
ztRm5wlgohUiNKYqxLEQTe3SPg22L2/mcay/J7wM/h6D53qQmpCsn3yLr65wum+syDqWREP32Ezm
SpnA5jd2srkq6gVYU7a8s3x7Luq2W/xypG3MT1ph+A+b78pXvzfGNlL5Mt0R4BvmpNzS+bXMNdyD
KUxYFuKhdPZezecSCuDPx21Ney1adbG2u6F3XTzhXrFMYVquphlz3XBpqpdqb+Ncemynip7ZWpU0
XgqnQnPrGw7qGET04A06i/ASO0jFRzlO+ELbrtCrcEPdHnd+SldNpLrFoql6KLZvfh814Jolub1f
GTvbl7TRiz5eUfglbePDcisGsWaJUxoLnp8s6BD3BxQaTNepTu/t2JRG5GhC5JGY09X9S3X7z+X0
vxg4/f9OxTdt9btVH/9LHbl+xV/HYku/ihlAEICMgzW75n7/upia7g8A/8jP5Pc89N/r0fdfLFj/
B0feK1MFHhqZxetR+p+nYtv5QRHllSx5zeUBpPu3TsUcwv8mlgIAA4GElEg+DVoNat7/VkcwRVpD
L+w81l11VrNWz4k9rvK+KHuGJDPTMG1vddmdZtp+qBce8dxyIsAwu/K2tPUaQEDu6ljdptxvo9IX
0jw4a7o8NO564oxW7DRf/bZYsEIpC1AQo6Cr18v8OBsX50U3FlIBQ3c2u1X7leFU3a/UBT1sbBIx
m+ON42rBng7l8aSP/hQOtfYN8GO5Mdz1EbvR79S0lcUccOlmeBNynkNjnDBEpn2/2SeRUzgjbHN6
3to6+0kabIwxgM/6nZO3HHcMLt4lbdCp6QOMQZf9ahUJiKdyMyqxm3EtH8pr+4JjLfXTVs/vZgvL
PJRmIzkmc2up46BPV2+H91c/sLAzDWxWDUpS5rS8c/Be4PG16w2H/Re51tqwN80V6Ruu45aoxUlx
+mueHTb5kh8NbbJTQDruyFuM07YY5bNZC/PVzyb7srjjgHYcGPzHjIBHZuFm5rftm2iyJnw/1w14
Vh8VXjyi33jiEwyn3m2l6oqM0pK6GEuX9HYkwvHplwM8ULs2w6UjtIUhOr3NYNUoQmCB8+zUbLUH
zetrLUHHWp4CzXDuR7uSFdZzx/jSif/ELsN4Goq1ngyOtK2oGbD5JpUeKLIW0zx9MF+pLhBpnJOi
/EMjzO9ctWe7SHq/U1/CGcpjAdKU5P3QvJcpVVt+VhqEvTDvR7WrOWclS+csikG7BarjTsc5SNXZ
m2uQMpC+n9PrDz+5biQzDIZca0gsD6bpPqzBHVT9bA1pcQ/iUjrFu4kWEV2PatVYmjelAp10nXnm
HOCC/LCw0kfF9d4FnotPnKqq2G5qCs78jCMmryPLduWE/Viy2o95sJMD6GEs5ige9XReWv81cyVb
+5rhItdbjhjNvNNoy905gx1n/XrjltdMUWC7SesV8dzNzj7Q0pRQUMMu71N/6ZFEcoudvXKj9BH8
o15z79PUvHeXzLvweMXWwE5ZEYVir8qNsPUbRX5mS2H4bG/0SZuc4XkasI6u+447cdzbare5wRxd
EZc7lXJ/IVtnxxz34ERkxWWW6Sko7+eqcY7sblhY5QbafXScuEmlPFFkkCUuqPeT5E4IKC94dAQ+
D2yAfSgnImZVsMgD2JIXdj7cESazusCokraz7WTWcGXlhKGgC2APjBfXgJdZMXTi7kvnkLueNb+9
Hdf8dl3SS9qm7IRKzjumpFyOhsghokqy5DnQm/x5bqv8ONtFXCrj2VtL96J6dtzGJ92WDXgdK4+A
hrDy763Yai7l8+fWee4OfskzShFlRb13v3riVxao6oayK56QeuuGePC5WUzLci+6TdxRubIeM0rS
/GrVdzm0p0+pOLZkVo3LnQKUPOw0eeg1X3/xaos3sGmcZ26xDHuyzgOOz9Vh5HX7dtimyfG5hkSj
Uot5qDOdnkvKsoATO5XadSO36TnNf24br/rVSJuWocBZINAfVPW8bh1GC3MaOyf0VSlvG9+KpVFi
pFbpxV1njkxjDT7OrvaLVZfQ9Mz7TWnbvbZpPo6c7M80d+2pEs58wKDu7it4i1z9TLc7wDZZfxp5
NX9YSBTnvqX3o6tEZHodZTNUWrQ3+bxZALp54F+czsXXVWhV+Sg99AI0vqWyWHisbFfUXh9avW0k
NBgV9zwopHM2ab7RmeYfWx7uhJY1+74mUsqnLjv/RJKleyG4mLJQCt1ydg6rqJ/UCHihb1YY6TVf
jNxcOd0l8zAs+5mUatjxbsAlFsaxojUzkhjFedxXrkRt1XJHlqP7kWUCebCr7MRkXH3w2kCENDKj
/nMEJeamAcJIRseY9IjQFhnVNKj3uuqGpFJLyuY3QbsogfMTO+guWr2MkWAedZ2+2Rfu6mkS6Cxy
BDeyS1uaQ5wNNjez1ob4kwtvpLdvzm0nllSXvLvr5t1S2RPsdKcubzIgM2D5eNp4DW/Gcvg1r0dV
8ZM77nCwjCYRrZvfdK571059mxAh5fBfqe2M/FHd+nNj8wSmwxDBNSrjiiNr1Lt2HfuTa8ZmBuN5
1/CsSpKjQy+11ybNNJzXY3tXZYazM4o1vaNfFPwm7Cugt7E5keG03PaS9w7Pat3c1mqpksHmLkfw
YlcqLYYfHdM+w3anaTHwiCxZhbIS7t/LJTX7YtdMExWABT1mmiFP7lhlDylxHAw2j7hTPnMAH1Gu
lHYYvWDYOwv3GoPoQo1mUAR0SAjzLrB49Chv+4lz4Q6cVXeyKlsep0WzH4uq/x5L41sZRnvpyH1+
0UtBkSwe+Ggqfnr+IvY9mN6Dw5P30Gv80qGjbY+MvadwW6S4ZE2j7bzRhI/oFvWFe6R+B0ieiIOz
TEeKdZrErLP+tmjq7k6rdH72sTY+DZ/0UNukCmfnNXRY2De5FyBNr+2baaBKu6PN8ziZL4MGj9du
O/YvvCRmOBLTCy2RHnAQbawtXX/fT+TNq63IXoiPfk85G40509y5QPj+mXdlzwiZqGZfY8SRrvug
SM/xv5xox/H0fO/K2kLtGqpPZaHCdGTKTphz9Ki3x/GmccTFqmc/Enq30nQnPgAPdI86hbKPcHS7
s8vNl/e+2Y56x0GpMYr5xnKmOuHv4ezmwH2rkPL3fEhX0zxBKAIepn9J7Y4Ij76cWt0rLmC/wOVA
cTq6Za2O7bpVXyPe2pA+dJ1L6vzctd5LQRoHoud8UgYC3egEzZ2n0gW2i9cmUjTe8zwH823DwfhW
VM0zMS/Sl5YX4+0bQ41t/UFb0zzRM9UeWnyj54Fl5dH3s+W8dcWY5PRUkpfye4eeHuzsb72FfyGW
vB3OPl/z7kztJJ0UUtMSZy2vkC2ml+fOAL8WY2Kbz7xIFTEnwrYfBHkQstoh+NiGoP1lzHpOfGvz
5yO9KSrRrGr7mNHH0IfWcXqvx8x5cJeNlw9g7UuNJHu3kiUMXfKcJ8fxnlepOQeL3fzM5LO/xqH1
+6A38Cp3oxBP0yqgjrqCdOqSNUknR6ZDA80pYRdo5c9tqvvD5i/zd2c06gEku3cu+yLfUzq0JrR8
1r9rb+pPDLTE95a5f3DxUMsyuwAdkL922VrKi57N7oO0HIlA4MwRKNt2jRWFkQg3Nua/qtXMAy6b
ycL352s3EhlBi93K8Z4K0pBU98wsgrpVQSRAM43VGAS7ZjQtJ5EOVwYsgkVxTB1/OS+kEU/eKH4u
lFAeXJ+VUQu0hvVJbrtOldZPXHHmV+l2Dj9RWz81chu/eUdQ+mx0i13ee4XgYBnYJ3dYXhe0iWvB
1h/psDa3leW+yJ7bL89fdzf78rPwVHZcMo4LhdeOkWa6bYwp0EQhdqbnLmirne3nb9iflgSHyLTz
FaEZ4T9nat2BiDwyYjo5rvIjv/XSPXJat+9o8mq28lJPZs9fUB+fsPY/0hRARZS4Yb8LZVHc6SOe
sILOt2kbf/qVD4ZSSG+fwTUDsidIKzfjHf0406H3to/W137m1YggLYn/dgRlONnWaWxzpoxmHWG+
p2RWs0fO16aXjLaMm3rYcwTJj82obgZstftiVOOxFXZ54jmub5vZmiHBMoIz+PdnTfLWZUNl7LTV
oAxU9/x7QWA4WQnR7+qtEDetqNNwzYNxt25NcMhdVcQ5lm1mAwaLnFhenLlpMP5xqVhKdUFBNGOx
kcVfAGqnyrxfCweBq1+n5BomrdwqsZY56XVn3emcNhqdYQkCTHkqx/QbpNSpFxBvUi4RVJ9a9aPA
xnpcZ4M6ySCDBVmq6iTLqzmZfPVp6uZsV8Lkj1tx9fdvDak8M02Typvzg2NoJw3HIWmutDsoZ2su
WUu0yXYcFZX68GmIlTahAnQv0mEyODhVTFKhlx6CcySHAs2d93nk3ADqf5Xzh24YxU2tadYtK/Fr
I/vhsSmcdG9Kk5PWWlYnb7UPRBqWmH/Ehl7RdKk4Hl/wOMOCC/C9ZxlkietYdfCWu2n0g+u08akS
psETHRyGwIvJyUWzvxzztBdUshbLri+DF8l6AvrEvRho5dzAlBs617j+kGUkwhxhHQeL7qp501hA
24msotC2A3G1T613JX9lCgC8pfEvuHvTW99f33xX1Aed5dlL51gMVsKWj8pz46zw6hhAIJzWeAkx
9bT7FFgBllGROJqx7QZb7w8LR36kvGA4VGv3bFuUBgHtJHZJR71Pdve50srqPchucgLB17nG7POd
lDo35TrH0h3NKC0E05AgfbhCvHbMFC7GzP947BS7TXoIMj4SA76a8rSkn1o+0ubZ6YnXywwE99D3
hxZMcaLPE61vATov/46rNVO5ct0RaHupioLRdzGXx6yfiflMcubGCRvLLU02RU4Y3sAYzRhPi1fs
zNITibcVzS4TG8fuoHpqMi3RdI75aZ1S44DB1U5lEY9NIxMj604ExsdYm/2KWchQxv1qVjtNm8R+
KybG6DY/PGv+EXoXbQeyYUREZo+mdOewNWPPnB1gtWk0d2vV0e+0Td6Bapn2sBZjenBhKLByMy8x
15bzpsdZecMt26zHAowCGm0O/VMrfi/CuhvtXT26xV3m6MVh7mtxKEf5a+gMLbJq673ndwNdRVR2
Zmm4BPXtpP7M3FVDzXIIW1IOGxRQhq7Ju6H7RbXfErn1e1l07WEz28NczSg5NDZfocStrN81z1R8
CTdhs57oyO3NqOUOUY4kN5ybeQp+5r77ai3+Z5oFeUITYxVXjnuW9IGFqlhuZrSeKBDGErqM9zSz
cLhxD9vR6ngrta4YInb0IBZCX86FscidquhA0U2/i9ag5goxTUwzM+w5tgMVZlUDibEJKZV7bX0W
uo4O78h7gvhAnaX6aWzyzTPXPAp6JhZpYydsXopbJZAX4ATkvPs5LLHVRY7y7/l0xh1/BdgU6CaT
KLOk8rfj5jpJaQf2wTOkRD9gjjEignGcgKgp2raGRbZKbrEu4AeY+HlWMXuaDpLk7NUSt3Gi7CyG
HkAl3AJrW6qAepCCP1fyxQ/KMlZqnO9MdCtWPHwRttGeqxRDXi+CItb7dTuubQ37yKzbs1EvoO/F
Nf49DlxUXKyDMfh1+x57Ydzo48noexqImbBgrO7vlBhv626+zcjeZpDrme8x5vKB16Yp9nvWmyz2
sFle5bqzqgregMlNmFlyQAmsp9wybwR6Teg6Yoo1NL9wW4HbSGH4ibFeGw1rp4tMVT8wIKfym9rk
cVYXCkfKg+Gkt0HQIYaPfvdJBTZhYUX5Aq4LgVGl+M6pXkCP6jpqQEoRB86GRqHxuy3EZEJrZckk
OkZJ89K8KzFz1bjyUHJpaydD091TbY02Gov2ZRBhiDabNmyvZUjUdITc89as962xmtBySf0KIq1J
YWEpmXK53KabHsTBfCUGeU55wzH+eiO1Hnly731/2q1lKm+8bYN+Q89Nkmo9f5prQhFbwpPXpTdz
5SZp63yl/bh3Cu2h5kZ+6GX+4Mwj0qNePQxCWmezWo9rnd37bUMtVV2fVjnsMid7wSX3W8eeDmi9
teLhCg+y62aitHkI4t5kOTSxqRzd9H7wqppTKpTitK7vTcgmHO3knnaPq3de3wvhU2oFmUgv/BvG
jQlWz5Khf/NQmPVTNrhQ7Hx+lBmHdFxxRygnm+z48qoCkkXd5OYxYH+6QDLykF7fx8KrbgOR0+Td
N+BCbDoBceDcWqI4eTJ79ma1xxinQtgnd5Ww5NHeXD1iCvvdZEusBHPZEnLhpKs31NrDkM63m64e
qHyHHdL+gZvzMXrTijqV83ZnOqF5VTz4mOSLzf+0R0/f15AjYzoh1gOJzGA3qeyjsqrdLPgrmHZ/
GgZr3xUmIxdbmeh3JRcZUdVhrWf3jHPZPn3tTfnVOx6UO8RpO+avSDo7m3Y1BYMrSJ3QFNQ4F/Je
k+oFWQL7A6NXWsppGbddQsCem9ohRgS2q61M9+Xa3ErlRIv3Cinnm4kqa5FnVSF52rvAbbAsm151
R5OGtrOMqt8LG7VlozQdlXgi6j3uaR6pd+6YBTsXKFCNOcsRA24tbTjrubwhrpKHRtn/WUz5kg3j
binMj7UuR/JzcJIoSEcmzL3DgBoTWwhhEbt5HzNG3SK1+rfYMt4ZAnwKgvshcX9mN7L4Ul7n8ehu
XTxn+Lm0gCNm5aFfpv2qosaUu8yl7IvB7BGalGLLn+6rzEUm0fssaS0efIbLj8xqKdduzDaB4D6F
miQpZur9FEGOgxqALRd/gUbpWtU/a7P+XtocplL6IoCXdS9c24KYR83j5yp+9q322G72u5TNl9cQ
QDEChsMW02JjzRVkBZECSTBhjFreb8x4BE3I5HN6LnbDXN+6qyQll/HcIlnD1TCae40vBHI86/E8
mMdUb044N5BI3bWLMCdr9FAWazjbS5bo62okFpM6zuogESxY5/G2+jDvtJTnptd+22nrkdNxAL/5
Cwwgq+HXIrQfYbVmrG3K19K0OQpYXMzJlpgdaoPLd9NydrWq8g8ZL12oVZ6Ji329r4bA5CfV90hM
j2kzFDEDd4ueetweY0EQbV2DPp477dsr1BFO0B+/W9hOjLt0KY+DN31AIpuph7VeoKa1EbGP27Vo
wkETB9qFzvh163CDu4LJhL8j4vZ0W7ZteiCytLB5F/quVlMdw6RYd0L3gyRAwYo8cJthYbCZUsHw
gGYR6i19tJpxwNPivhSiOgMS/uR2DZxLv6hF7UUw3FGs80zXlH0G0naVj9MTIdJwrP6sRv7FrPck
HPVryvi0+g9QFK9+Pb0rzHgvtRza2IOWfgLGn2StnR5lL6AcQA2MxDqV+1JfMXaAPoxHrzkY/rZf
pPsCe/RTSuOlLEZxYMYU89fyDxsTcdYSgAFmhyMns6oyNof1XQ4j+0Vh/uIqWfObmU6sXTk6iFxl
LCFhRDz68exap9Htvjq2xliHYn2qLI8fAOvp0e5nM+Sq4RxcY77F9NthauQ02NfDPagI9PnqCd7C
PRi1Xw4ptLArtTYxdaKhfcdxyHG230KX/U2qND6H6d1vsamDxtAJ2UIPoWOtTAQlxnyAq7tbNh/k
kGYPZ+T181IFZ2JtFybpRpR7G15jbQ7NVoDN89gda68u4dpo/R9vAxYepoMAHOHcAh0owjEt75dJ
MpuxjZCc+xOdinf1ZN8tBQu1US6JIlnq+PN2aGrnVrYWA2k8YOEIPzeqlIuBYZb1wefIQVf4CIM8
56yGC+BeTfnGNxehNYsCQtAYOynHJr3BTgkprYzFFeuBi6GKdB9Ch0CvQOee21ugXZ//mJj+Z3j8
X//AAvzflspHVPqP8u+myv/x1pvmD2iNZEyulAH7iv7+1/jYcH9g+bpC9nG446O/Dnb/NT4OmCxb
7M0GCHpg3Q5f9K/xsfeD5KBB2ohEPV9D4OnfsDbzhX8fH1MdgqXS4Xvg+ARL8Lfx8cjAbaiqTkXp
gKT+drWVoHYgjuuJpoytRPQYsEJmAKRzEntO9dsvUGa3iey+4io45+U6cBNIDWScyvT3kOaK91Xl
zTHlJPeGiW5ieoQbLAOV/FIXIxdGfXtyOvTy2lkn2Iodo1ltcPYzMVE4EF75B9xLcVZ2KX7Nntoe
0JJiHMHZhdJk7aAjWcO1Us2Xaa95PDeLeunUyHSld7T7tJPapStgj4e+N/Y7h1njwdQZx629O5xs
2eCBeVFX0132Xglvlxf211w0d0F5J+yXjnziPSUjfeJYqKPUt0fuNNu/OyZHj/aYL6w+Uz7FAx6i
n15nOJ8ZAJUHErXbPRqY+wumDXNppq/1HsDEeoAE5gIdytxjoFxJZQeZTYKr8tRZfkR4FRl3wcSo
T4V/SFsuQX1XubshA/IXTIxzZjgRvwJl2j+Bths4SuKxXua9Yni3g0LDAmb6289mK54nr6M5Veuz
SiWwQZeLRY77XOPb3rXMnbBDZeIyOWO6T/Gau6PzZaC2obgay13jOcuNsurmkpamgXUGUlFr53e+
1aHJWvqywzdU3M8IICbeI+qmdf881SO/QjVVoZuN46lNhyXuuMO7dd3F+mD/1pi8HvPB4TDpNk+a
ozk3geA8N7Vy2ZMMbS6LCarOsYrsdd4gUWE0H5iFjO5zkTtvvZ45d5pM00jrPevSghTep3nODY5K
A2omm9HeQ835SouOufpaW4fS2bQTZ8iUw4TVfkz1CxYDYu3ApO5dbTJvZksCIgvkdxeYcJ6rbjJu
aypd48Zt5c3Cz5Vo/TTGbrPp521xFGw8W1YP/rWTaFGqPnhl1uxpZgZUtpLZVXKRLwYFJi+L4g+n
0NBfrXF7Jp6lzrpXZ2eFwHDqoG/uTEeb46xqsRNyqKx7kwM6IzXoWoOETbqYiCJza+7Qd+z3jvD6
fhSUqlHqqN9sol8SS+bbXnHHT2zAcbdF6/c3mB4Zt8m+qJtYK5a3xlygCRkVSbHG48qlCAbESq6v
Ol8SbQtg1yNpwTocLd0+wIDwDlUOb0j1jnc7BIvbRtd87ktjb2uEyWBlNluvibmZgsyo6Z2mQHMj
rduw5OV5+lzTeQfCblzPJh6JXakFw5eElhjKDjwVuXvj2c6s4ZimuW6EnuM3p6HqjKOhD9YOv+jb
7Ml/9AczVKzIh1ZZ8bDQUMvRB2Tkb56ej6DQynDclukk5raNr10j6PiUH+uzzdW22xrO9QwTRr3N
2Lvd980XVzjrqgUJ7kuDV6QQnLf6/gxDKzjODqhEB28El4XNBW1pe6xApUbbpdhGBNpueKzzXJ10
rwW705ZFYjL5OmPOqc/4VYoek2/w5BZzf6aynYJHkKb8mUDyhW5qamDfAXvjNDEP2FntD9HgJmyt
5srTyYaoMsZu54iqP/tmZz5quWkmWWVf4LbfOL6bvxE/fRjb8k0jW5h0jCd/erbWXYTIxFErs8dt
3daE8eKtAMYZAS1twopXOjSRCJlbqinGIFFj1sBmPazcOzUN4dpk5BpnLcIqtT5+pGe292mX6/q8
jEuuo2R6j4gt5cY9GXRhSqFZMTFk6v+buvPqjRxL0/RfGcw9G/QG2LmhDYaXNzeEpJToveevnyeq
uzBd1Zjp7QUW2AWqujMrlRIjgjznO69lIzp2paXyTAyMkPPK6ls39DuuunjFe/iZyjtVFXpvNWQf
Acx7LOx0vUxcvZZ1jhaGD3H2qRJyV/tlMh/XZMQ1Q6waWI+QCvdoMbeLYjJmzo0S5gKJl4aFf3pC
DiIO8eDm6dR4SQckNjVzF3bk79lWP78IuZZ5oliCJZAtRkWNZlNIw5E5u+JOw/htwHrK+XSIJbkK
R9ASexwq2MOtf4BduFDKSRuCNskeaezlecyF6TqPafwiRkMDeS68owgd7CXWzCuedIWhrvLSKXqF
9Apb+SauXGVrP6vWDhfEXtTk4QHU0peSfAyE2QiNofWHWBAPBhmAPvEaawMfxhEpXtvaj2dhj0/z
h/rZqybnuYftFJh/iT9EejM8QZqlc5a2zV7V05aDAgKsrjO3r2Gi+NrseU4zvbmdmMkj17X8KOTi
wEE8AtgEg+HTX5sfIh7ekmaKsQaX8qNQEVMnFgTxDsv8ja9pQcglJTuOAgXooqC9pXpqHvsGWaNw
C7RUW44UTWx6NW6Bwh5Zq5Z00pA9R0uYmQY8y5a3R7MZT8varXsDdXanSHc8ZL6kJzPkKFJiQlfP
EkF2l7EA4tNpqvRqeVLCdaNi1ib9CbUksECwTOoo+npDDi6Kz+THmqLpSZOUZleo8xwYyBjO9Vy8
Y/9TgliMjVDvZyXUk+6HsCpsRhyFyDawavMhbyKVg6ImAgumMfqUXgj6wQCZEg1MvZEQafctGppz
bI3NlbASw46Hag1Wssbv8WuIAUJzfT9uQ3RC+KpzBKVwbluL+pDgig0FVBnOMveA011G+vYEZqbV
8+yvMC2TPWwpoKiYqtuTFadZbZtm03+r5roxvq9ARF07r5xh++0TzZRhG8Kg7q1bwmyBsP4528bx
SjY/EvZhnX9VJJWBHQlqfEBfGp/KLDc9HQF+DKhnyIXiqyW0+SiKflGIbShiUvYNeXTVLHnQmlr9
RboSbyxbdliISnmclAFpWa8uHodyycb1UBickXXdE4lZvSygybuWIctNBNlEnG/G7z0cxpyaoWxa
WILXA3GTJMoKvt5SQq0YjtJoLWROhLdkDNusgkDJDqMpy067sXjPgkIgaVacNJJl0nhV9vXUAC/r
S0/ituIiSSyOIKAkWfRVkI/LfrOiBvhUN+7GSC/9pZxrn9yiL7TRYcRRnK5DmyyI6zocUhJnsZSh
crxFRMdveE2QSd+KSNOKhm5QtF5YD4MmZA4n8CkYte5FyrcTeaRQ8yXJfmLXwzF1ztYNOG2GDwst
sCOgmgjknkMzQkAqU3aloIYFDJxLOovbWtZXIsESJRk3Mc+In3IKdDEAWkFixpi4589WeB+aCp5O
Bl4/mWxlrrJ1CCas9X5dtXsz6nx94Z1ceknxMQ4cszF/mmJiqfWifjQTpB2mwdQV1wcTZiJIq4u1
JugtNy3o4xtKUZedg8oQbnMVCdWOp19opGZXmdFYiwJIoYIMZ1UQaxrM4MjYy1CQI0SSiIH0PW1u
p5LR26Y/NINfKe878n2FbjrcEKZp4H2OigE8EEe2nRjsj8VN+6UQp9pY0easdFypsfSYC8ZOQszt
bpwnLlEy/EpmWOVkmIjwKHVvNpJn9IUEZY7vADcP9VD8Ivv8J0LsR/ruLqmIgG5oqOrSWxIqIjtX
0VJkc6Q9b01ZHgGWG1+ZGH7HaTwC/1muJJZ7NZb9ZNTBm5Mx9fqZ+brgw4dV0swHi8+bE8EEyq/k
fjy9JPhz7EaS2udtjf0pSc9gvmyYdOIYNdRirRRPVY18bm3a59iQSYdxJ4QnRGCWw90SE4AqxSFu
mRo8P1suwhbP2OZZOgmjtZpPYVAep60SyNiW0qPA00x+177p+ZigHrqufWy0lDjbwQQtSAEtsyI7
V1rV7QUJjROSAhUXClvKa9NW5M6VgvwDwam9F0tE85kAIANUfTPawMt7LbWyaH5kvPnNOedW5Hyx
EE2BporM2htWqLVG9z0pxOjFY4u5tOVOJ0rDV2C2vVXM8KumlXCeO9IyBl365NXticw5lRM5+Ibe
Txdxys0nCtZvAjX6N41OixiMNtND1NhhmBkhHs2O8Mty7F+krJ8dw5oupTRKfrIVdTANrXAQtI7o
rM0qT60V609mLhIGrutNINc3KUlzvyoLl42GdDBdTerA36gVkGn0yIYPCo3Qm5oYgnJ/E/X1aM4N
ItHB0VX5XEfpviGJAvttle57Mw3gW97WbqgvhM4T+ZtP5NzdVqd1yv18jr1hNs8pHU+HXp2Q6nSt
REmGCoM7z0QaKIvPc3dajfE9FydaKsko7SmotBdRVcIpK4Zdv81ZOLbmlW1AtoUtOgzzUHsF6UIv
KtoZxuj5uxohs/GliMSxR3v8UAz7HZARWC9JHS06ODoTTjir7ocWfTUnSZ3HuUFqaaSvBeKLYUOh
guawiy6TOOiv/UqLfMSS6hpoDbxEGD6LNKX3Xol5XcBkvkXsQ4/lQi3KZ9h8lnNL/5kk60Gu83t2
RLdKCYzkOQ1NnYoK0GrxCbq4tSlI5Dku1tWJ5pKNFzsDuCXXSSGZYs/DdlfOaEaNqviQ45yopGQV
XLpGGCLMAXlPuslfdPcEFSd53E6FM1daQOXIvsrrwhWkqfRis4m9WGvKF1zenkF5275HmqrlY8NO
bLK4ZsazTC8CFLS2x3votIV1TGSS3VHqLWEjYWo2NhZWzIv304rfjHCMU4EikQUsukV06PZaaKk3
RAZOzVFiv9GLU1frqzel8tcgj88MRxcMc9EV/uhO1tID+c1vqDxVt6iYgEoNwtJEskBTmRQkkvii
5sCIhVoxm5ty5LXdXHEcqp+JpSSzAzr0pOjpLTJfLgLGzubbTMt13yuwl7AzyJa1AjxX08ZfI24V
7uKloS+qtwozXCshe61NzDGa0Y+BgckFtSJKD2C71fioyk0OOl2dkDwViBnkrIxehW1SXjYSmREZ
psIhzbKZih1tdrN4rG/1HVuwJqUVdt3WPMkjz1hU9ijnTH2Bw0T3lV3XScLPlwHKLxaJJ6VQzKo/
WulrkqGuGzdWafLzZQKkDfD4s94qaG1orXtsyvFrXPoyjLO63Le1rDl5g5NrIj+SGR6JrxnLYO6J
UR+FVFVDSloM1xhq404Wo9oW81oMWfXSx0pDG80pTzhb28rOSwoKDu9I7c+DIlcZigzhY47y4W4c
rMoZ1EH7Qbs57vNtlU5WZi2PLbz7TozRccuAuhWxVtjkJy1rX9JpEXeDuOUhD+N04YGSIYRX3JB6
I+GK6tUyeoD+FKDe6r72dHLa7+mQzN7HXhc5fXXaTkvkjLusF+6xg24ozKiSlnvO9V1TaZ5SqrDk
eWT6sRiJAblKArliaeEbEqHGdoPw+A71H8NjhznVWm6csUCpYK/0+mfXKMZBGntrz7uIgjYxjAqc
feKHbj0P4qQoBXr/jW18qdQy9RpzJctdgHfgM5YX5H1K57fjbB6QJZuiU04UsvaCAQicLAY6WoxD
FzNpWm8yTAI2q6ifDkWq6W/6WoqnLh4Ivp+0wjXavN3nMRlQKNb6UK4WuKg0j3xTlbMnPG4fkFDp
HX7rDwSYOaJYQwhaK+lCLYpRD1lUScwJy1VOR8ntI4TCJ3YpF2tXj0e3VcpTyYTi4unwjGgLa1xv
07A52CNRi28+qkMuNnmkZBudMBxzs4zSL200zD2DPky6oW27VIBQgPxrAkyBIjZjTXmrYLayCoWR
WJFXL8QKkyV4mnCt+mSwHHUpk70g9umuE1TrqxbrhuzxTvhs8C36Qy2Pgd4lTeIRtCk/mSuyk8rY
vjN0hvvKgOiqqli530TApAmEBsFNh20mAmJgtxeIoTQ7RGHLRLj8jCdWbowXVpfixZq09BF6zDiL
IiLWWu6V+2iMWQMKSQC8xLMTovQvnqtWP8tqTLbQsFQzisE5mh/yQmWiMyVCdxivZEyfWpqVZ3yb
youiJdJpMVGR2FA8nMDqKBNDtWqlC76yGfMZSsEjfEaH3k4VssDAJXqNxaW+V0FtgAW0YnybUTXf
ssC0+HVm27ql9AMiJHqmQYyYgigBMymx7Cl6PBwKJdPtf50buDTfaDW77+/h9NH8rxut8FU3K61Z
yfAbfv1fvzulXx2P38/w56/6w18iQOZv3MQt6+YPv/GqgWPR3fjdrfff/Vj89QeQNXP7yv/dP/y3
79++y+PafP/Hv3/VYzXcvluMe/oPNjGVEOX/nhs4jst3+cm7H//DX/qrt0z/C1sjjWKijEzWUMh0
+50d0ID5QeWpz8Q3aYi6yJ/8HrmAIY1EBZWiVYPEFNniGn5nB6y/qCp0A+4yElF+8539C+wAUYR4
x/4+ckGCe4AZ0BXCp4h5+HPV8YqcLVbGGMa9J7JAGZfVG0ryr9Bndl9t01gOrq1yl2SldAcFAJLb
CopHKzVpIBJP+5RvpddHaKsICEDohWXumQXyU+u3IdikmYMKuLptxcNHWuofdBY+01H7ti2gbi1T
DY0PP8QZP4orjRk6fDV08w3y6BQ6larjkGgWUr/43hDMXypeAtb4pg2XrUXZnyQGKDwWWpmShAOc
WMcpIfpsF2t+Qwe3Uh+RpA+o/FcHkg+JeSwap0FiydX1teIoxRZKqufIHUWL0dJQ8wzkuPlmLIlu
UpfqhT3A2kX6vBytjqU4TnoEaUMVGMr6ZFbRe8wgvSf1+y6JFFQzKP9Mx9KmNsjQge5HAYYix0Lv
EO31bljynYxpJJjAs1F0FntruAl/2KcWKTqYydKBlCimX9Xlp0bBZJCSKo9hK259FpjInntWVnFT
BocPp4VEmHpnIxkDNZgm8pLMj3nQZVpR0sHFsT/slwVsuh/M96YncZ10AfmzJgqBYIjO0HaqXHa4
tpByY3qV7Xg2nqpbbgCnm/VUoI6GF6JpJgNfc4jTAAwvtrA0heOc9hI7fNee53qFOjBpbqPPaHZx
8d+D0moAuWStNwj3ofPlU6H1GRfaAUOkjHEtY4ajNd2zsspkdLSryf/cGCSrfVKytSBNgFFVHLVn
fawfxSlCAawtm4vK+7lphsGnyveE2ocwTXaVsxzBpAKum8TdGBQgJCsjroCAJWLiUiMqXxJpehlm
BmRVbh96qQWBQ7c7UBaAZ6CqPbGj7yhtVr+pFJ/KPaBus/iImgjLiXTUWmRYmQQK27bJeZuiwu0j
+VNcY529POPda2q/UcW3kcIaOwcVlsqEZgVNQWgG1BrHKMorC1v2xCxZVNtFiKsnnM1+XnOCkxdh
sHvtpQAZ9KneWfxVM1tvmG5emQbjJZUSslcqY/c4N+LOJEfa7iL1V4wx6ZYj/IK1QSXgCswk6ZfF
LhhZCKYc3zolfmySJXrQBFLj8FgqZFAnAbIe3V1VCiZ6cwdDWSHkb3TmKUNGBlKSSZLWQ+URpcLx
tFn6EPgIx1/avfXoP6FlTMleOyPaZSOkSzeAoE/jspsGJUQHZe5oNg4ajIewV3L5Ig7d50B1qitV
9ejWtw8hTpTZ14V29dPJfBfH+Muc2id4KWyOoD+4udAl9FwTkrjNCvBr6gxSXGcxFWfKwchTRe5n
1z16+5Ej8SQ323EhPmDfV4QQVbge3EzDr6jccgvQXr2zJpALAbrCECWL+L/zF460hY+zA4aznx8U
LXtL09kbtmZzTXBLfPRd4UZJg35SwlDO2igHao/kvdbQe6CJpLlJJyjYN4XhrHWctUktwOZkwkiC
5e20dExJbEUZFRNpxbuWq/eUTWiPRlWZLjEUhTtuBQTIxurvStJ6gK8JORV3PGo60UlFstly3lfe
yJgG5XyQK7iiTEglp/pQ5225hwMMI6UBxEJVhGaWHBVrEw2kj8PZitdP5F95IAy36G8tin4lyHhZ
Mvg3NZ5oyiPUpOX0JcfRYKfj9jRWxucUlcdiojWsrWP8NFmr+FHUvhQzQoNqTugMsWIk5uLnBrwX
FIaOJLPIIj+iL7HohgUR4bgeMkPQ3Bmil8eH65EI2N4RSPiddyNMZnFrAlOm0yIvv+oVUeyt00WZ
+zpUYqId0Eeb/wezySOGhbr887jxhxHlvx1K/vBVwXd9/ii/+z9/q/8XJxcNS/p/P7mc6urjq/7D
1HL7C3+dWoy/oHYhJIo6AR0FAjUGv08t/IlII+stJRUtAcZ3YlR/1zQofyHenXADmgcoQZdvnaG/
Ty38kUzxKRGj6t9S3P6FqYVcuD9OLZBXZBbSsSHTQ03XhvynxlAjwdYQTVSytfIdbrbYHQ93mrs6
m584mTvtAHjcUazs+AEWbD97lYuUMzAu2+pvCMpgPA/PMTkUZe0ESjB4E7vbK/vvfvRZuzN/foVg
3U/esKc0ChRVHF20uv35ufd6u9xBEXumv3XHtQPUJEFN38nls4gSAJSc58muqQ6zy9Ok3dNuOXFh
zCL+5FKcvfgR6R3vmjs6dyNXcTc6GBXdIkhCKv+C1M1tCIg7ZXZAwsZDCkBiP492chTP8l0Rirwc
VO2+vG+OeiAHjau9HQS34JsILojGrtsXnvyZ+pE37p7JnXpQbCJL+AnI6Y0LqJFyjHwl9VLDFu+n
N/k0OqN9Fzm9J110opTt5/3d87Nlnw6336xOdyzC3ntXHfAZuzt2R6xG+xyiyD4g+7Rf/cfH2P5E
FHBEfeCV9yg+7Py5JWecsy/+wQPVW+C9hpuyblr2+Jz4Fe4Ivrdhv6f2I++VnYWDO/DfFtf4smwC
ehxwmc/ujSbGe8rI7OrIOnpeLXJcn+D57oHF0iBjXB1J1DEq1FF37dcWiGGzGw433zFGN8WHr9X4
e0ftLr3SWRj0u9GWLsOG+xd8rfTkC87Usd/zj25eZuPavdIJ5JpueoxD7oNnon9tzdXfiz2RYwoh
1ez8KOkwcV0pjSqukDdC7+R3zac6c4K2x+/mIhE986357d0YkFjmDl9IRrvcPgBeEuKlhe8LCTWC
IxEKwmfNgXT7nk6aLeTBLVolgDx7qW5IgS0+QYoNvHEndDuy171jpiLkNQlZZZPwWiXhW7eEyc/I
Cjra4OOZD/Z5EENw9WP3tr7PPbA3AkFSBiib2yUqaH+MFM+V5qAVXePYi940vWwoJ4qzdZfZlKYF
5ktzSo7ySXnojnMwPunGVfi0PutNdEUzRVVho9zkF+I+PyeucAH4cTLhNM+e6HQ5Nltb1HxacSGf
+XVHrRloShPMRyNEb0oKkpSQpkIgCt6Rk9LD2NrU3Y0/wKfIThk0ZpKzHsePJLO143DBfdTVZHDt
Cempk53iRvvkmoXZEaJ0/Inu+JbuJ9iQfb0e91x/64gPrSuwBNQEQCClfUUZ2zzivlcwtrJb/ejv
+gnLQoDzyWSGdQSPnhRf4Aa7nWCwIX6RNcU9IAUu/pTEKZ0IGhe1kD0gvJ5dAWDwlbsOoD19ka45
FoY3F9989CB+Zb7NpGfDPu1UhDYOIwJ77xcvjOQkP/FH/7ruZMt24vxAiAzvDjMWnrezcomeBD93
b0+wqDytLwmhxKLdf3JdKHIrp3nVWDcMZ3rF93yND8svHYD+W/jE6Ia0ETV9r/jtstOCKn6h7U9e
H2XFlXbrqfJVx1+9G0hqD+HmXpAlHD5pdT7x2KSH7Fd+1vdIivQPgjbs/DuqeEvIqzPfik+8D91O
frvGJ+uD4CEopOwq3yvX1GJOZ+5629ZwcKQ75SS/mcemG8i6s+fR/hJDaTuZF29zjMB8jWz4hiOZ
A3bzKV9D5T4wHOmc/Chn8zo52JMflP25DQkp8TFXihz18hAztfqsdryg7txgZNjlLsuy9/GR7HCr
WKFoPyS7+rrPPMV58Ro7sc+r62mcr7wv/NUuhTS/5CO/skVXfa0+3hQWcw45lb36gze6s598YCW0
EajakrN4i1fsNGfz5uNZ9iXnjMr3mbR19bLteQl2OjllWB+Bvz3zUociX4I2yW7syYFGYfDia0hA
0e3irO1nlwvin5ej5IAJ1zvOJ5YCpOPkJ/0tD1WCpH4QMvDL4ufNCH67ivPwjDQdb0rAEebZ8GjF
ROlPUkF/bI+zj22bDC6UPj+ZvO9dZFTYvAD1fWa1kf8bvDLkl0croHiR9hC7H/ZoXaJLUbqkgUjB
uPqjy9+BBwlohBYKFxnFwu0pntSvWMQzpvmKF1+14I2IPV4DYhBYMQ5PAXelawQQ+u6H8vGU2dn+
wdn9CCDArnzQD6b/hDQNgbwTmbb2AW4cduybxkk65+R0XCmxdke/dVtXCW7/Dp5wZ5DW9s4ey+Ub
AYN//Fh9EDHeW0F/5KLMV6b983xEM6TDVNjJyWrfVyRivzAUEDJ9K4xSL5F3Z7m4Zke7CAimmOKd
iqSE/bDgksniUlDmmn4j7JRpB5c4UMNX73VL+L8zXv7/NDjqiFH/h8Hxoxj+mKR0+/q/zo2S+hfN
II6AgoS/5Yj+PjfyJ0QhqZrFWAhspZhMlH+bGxWdgFH6IixDZpqjV+W/5kZF+wtVRrJGYrUmA5cp
5r+ihf1tAv17tItBkZRrRVdvEf+aSHo1c+Xf1aqIc1wKcc6JWyNoMYVdkmcV7xrGbH28q5DIpuvH
oChXqfjYEsKin8Y6GJB462tyh3wzUHAiLdkR/5DX9w/QGJxDd2hNmVV3OD9uKlgvbmuHdk832nam
dLfJEJna69acdBiB24+em0d5CUgHcaaD0Hyh2CIQXqKK9Ulf7sQiMDqOMgSSGU6yVOEQY5BqbJBt
VvrIrfEItpSGNIGOBaJIun3NfzIK0dXT0CxLXKLAUDD7afdNe7OLI98W+2sT4+NVv9X6imqLhuLu
YSIbKG9+tplVwnpdGzQQZfuJ8OUyiIhf8NeoOQfXeNdpygk+10/RECzlq5l/Alk6WPvpSsJtwcqk
Y1mSIqeeLa9bFUfMv+SmOdbaA5FNAa0rmFqfNfQSSzT72grepMz1royeranypYYs+zo5xC3bLREl
0iKFeJx4E7HESpNfxzevLFOx0exAm1xp+Vlm4g8oRjbu1vRdbUPy7dF4vI3xIcFjpxlo9XLkyt25
ZMdXOLFGGD7m6It1plyR1cu7QvyWti+T7DvrQ9KhVTDkSiUpT+vnLQgQx+uVxLfH0ST10thpNLh3
eR6IPUO88QodGq50NeKIxhUu2DgfsRz0SP6CCCMHzooeNaZVFTRy58EUj5flttWqtDv2i58rkjNS
tb5OLaKF0euayTNg9xUOKz1IAD4fsZi9hEyVWSAnDygoaT+qIr5ZpmzyShzxME/Jnn4TMm0hh3Af
00B+aEQZiO1Buflcf+FigM+IncqYXbI5FlNFVvYuEpYkE4ZeabAW7KICi+scK8GCekHXCu9WW4Ys
FXem7Chxj/IqEGrRXawqgIc46iWZTiC5FbIrCsCDzbw0g+YohhenCJzlYh/rz9P0hmrULotT0Ue8
UK6BJ+H2E2PtXRqBKisIouotv212cKWiEmbpl4FRvelWd0Il0PK0mfg2aWF2J/aljSiyNUJ6hRKp
B5AgDXhXJTfH8I1sJ0xWWlyMhW6lfJV5isECGeRSUSFWxbglV6YiibltcXFqYOu96h0vHFeN9NDk
ywWb/9+thNe/4ub/Vo3ltU6rof+Pf/+tU/Lv4PS/LjBkyKHqJ85YNMD0/36BwZciW8kATC0XPymH
k758ypnE5wgD2kyX+TVWAMMJwdg686i2WbgapSdNiddsC/Wyc1AXkb+ghJkUyZ9AYWL1WkZUwlsS
f43MUOmzWu43IgjpO/qGyiQ8CLdl60gWSqcVb3TtzxnDZW7Z8nSok/ut9WtDIK4UdTzYnXpj+pV3
fO2ygoJBfLZuLhqeZp0UwsnkGQef2Y66+itBwJxVwkHvDy15HEUfZsmHYiHNSMjdQf34CCeOZr8H
ntWBnwktuy8ROWv/tAyL7eQfV+2/e1P/1A4wGpjxUKoD4BdP4pBf1Tpzb9jctuR2Wb2vDaCY+IrA
j65oae0IvCn/yeeq/BlwuG0cKjzEb5gHJo8/AQ7VJAjmfEsVyyUDFg29T+Kgnot7nJiA7Z84XUvQ
+MTwtM7j9KPJ96oeVsJra4RL5OX1haVClJ/F9MhTL6zhoh1iCtWJPdNTTGe7RsTcN17+59vxT+TO
7W7EjwI8aNyuHETmj3cjTSMGUpgCVan1OWLeG0XsusZxzbd/8v7cvtGfbvub8UWnzx0xzT8Ui8KE
FqM4lyP1vI7MGZrC6dgxlyDFlNf+s59l/MPLIqKfnnDmCFFXNUIU/viyZlNcULglo90KR7PS741I
CtN+3sVlvZv0yUXXDg6cEDihvM4NPghNCSQtJCJWI085n090s9hDBUSTr9nTLaRbyguE6pwOCjDr
mOYk9vlEAA8Ry12Bmi2Lyf9SnhMeXtiVX4SLeaz/Dm3VYTqBydxW85E8lvg8918SkrlBW68bdTDm
fFqwpCwXVbxrzdFTOA3G612HANaQNBcFz6rhllEslJ6IuI3cNrFrTyilRQJy4dvep1IJa3E5Lrf6
GYmlZL45Y4qdHD8XnC/HpA2bLr5503cxzVfbTylc45yCIrD+3oD9xW0YLe7Nlo9ztMbnU+IflCBJ
2BDNtnOG6FEswtRsyOHfGRVlzAQTGY0PzWNLRm8jdLCNNySL/ty8CNrzbRvGzBdonFPRVSnY0kGf
d4gHcAU/NMYKD70QrneaFw7L6y9JPOZm6+q3QV54XDOIlOLXapZ78RZqpO3XEeup9WNKvwzeAgVT
Erlsc/VBJQjA/8WQ7rPyMg07JAL5gDZIYqna+Ohf4nzCpv/bDlDWL8OIf9vUHLrL3VFonF4+zpKr
ZDnxJmB2lKIW5oj6fw02ZXVvreI6T6vK0DaYSCUWtydLRCS3VyBeUOXYpYq8dEDsjYjaTQkRbD2a
xRAkuEJtNBeuStpWYai7hWDOfoAoI0uCF6+goMIDgH1q5Jb6klue+0I6bBygJMUhxDAhx7qQnSyS
AmP9ovyZHtzJU3hObmL6mL1vJFAvPhax5dYkzKnMZvy4KsEt1KnUUkS21T3nhKDPOixOUCmQ+5pd
Abhg94T896ax3Rn6FRkjS7mxu22pyvybj95tGGTQiO9Eon+QAzuWftbSXwSU3y25FyG5kbIh4Nbz
xdwv5VdTgobQcM6O8U5Z1ACdvDMR+GgyPK7JXsuskPxI+A3dRqlPoCGhlmS3Vf39JmsPhfI0adNJ
UUewR30vYe2Jn8wERY9JMVCsOD0VTOR55DLquegeHV9ADXESSY40EsP1hdeB6QvBnZjZqrhHi+RO
UWrPhj+b/R7ZHjNM5spkD88684jumbV8X6kExDVzKAGdyM1PLe704b7psJMoBHJAsRK2PGPUzHPO
7PFreus/FzMkL4Jd13KYWFfGv9n83nQ6AhPmOgtlI1uk9Nyal1GTXJQrChNXqbCJlxYbtfCopS/j
8igqYiiYfDpzguSDHDuqIqVqgMG7RKLgGcSOjP2XUPN5qa+YRpzEStx1nvdJFD/cRkoCTrzRusVU
k7SRTH7SfFX9S5M35PyzZ+QXdAb+ML7Ra/eEwAMprujomMWZ75R+J0QoGVGyPU8GO2WXIMImhpVR
U4NNTbFJS4hVCXipfPKIadAR7fqWfVbqqGAMbtVrAR2mLNwrKwoZUInxxZBPMctsP72QPEhDL/cl
iceDunkqqlRc2u4qv9bivheIxeGZx5aS1GEF3hYJg6/IV2mXk19BwqScPLdCso+RdK91/mzNkzej
8jFT7ZYS5oxScTEMEiyhBTHRBLfSdI3cFxrT7WlU3TJBaFik9lKQjx71l1YynVhfdplV2oUeKh1z
C2yzrvMYA5V2qw9HF/Jp4ZV5HrMnqfqpmJUE+oI0nYA8UQ2jldkpe+6pgthqyc0eqOjWOPa0lAwt
Jb0L670g6MGwbvukBDZB+iAm3Z3Q37f5FkYyMy9iOr1THT3dpdsMrwiQAacsV6u9KYtnVg9sDb2U
2CSyPorzIem4S4twMg9UD0kzQDCXMtSDKwnXHEbQ4LwCW+zpHVdKLoWpEV2qfeEORDvEYyvS3cLd
CpCxLo1HWwembYEAXBWVa+fEEgmX7EM5J1vYTdSY6OeMF219KFX07D2hTXm9z8xfEqEpLHljJB04
kAcxFEMCUI5G89Pc9pO1m1VAHA3VrHyIhqdc3I0zyFMX5NNuEt8I3LWJLmtTMCOjCjX1Qmb7Qijm
fNcJbjrtYhz3ESbMo7I8YMxvo93NkW9KR6NrXHkoHeilXQ8E3Qvf/fIacfZi9rFQrRH5ylpwaHLN
zvRgbt+36rm5/ZyyOGPCeBcikHGtfddNy4nGysme27p3TUh2pnu0sY+dER9RIpCFwTcUMfNnQH4x
pebLJacVZ0ZrblAVuzbGWeD8Pcwt/TS4oab63Ux3+SS7wtIi9yUgd/NVzrC5h9LqUarDWj9P+dtk
vEty8SR1/0nemSw5bqR5/lXG5o4ywN2xHaYPJEgGY8s1Upl5gaWUEvZ9x32ebF5sfgipuiMQaNKk
05jNoVRWlqV0usOXb/kv1l4Zf2RUmCbE0+LCm0L0Xkf2KQ2oEHQt2m1zKLwZw0tA1PORsqpPQhRG
Zwwx6bgfkFvfdbRtkYScdPosAO/x4gGWDvLmw8wHi2cKZ4btoWu0Q8V/P3YNzWKUP61djJSOwSMj
OKN1e6wWcjul/dC4rblMzfKUtfKmN55m1GlEYR5GJ+SwQLOv++PouIt+3S8VV/1QIARFehWWn8bm
vuuqHdBuaGblvZHiugnHBUCzM4QH1/5Kcv8oHeok1ZM//q5p02Mj4RnQ+BBCgadI/kBoaVe16ImG
59w9UJXgw3zTgKe2rnvIgT6Y6bhv9fzBRenMp9fmJx1sdtL5zzA29wj0UV7o4GmRr7CtSwszsBEE
PfN3JvKjEAaIQk1Kb4G5B6cujz9HBcQHGi/OnNzONOzddqBk6mP/qcGORfkUwK8r9uDtMtYH/V3Q
8ABwQXuMrK5khibyC9WcPwhRHqwQGQaemLSnH4NnYIw4e+HCuNARiopvWx1wdTnRgkFiCVUfWUD7
5PEt9mmiCE6odQL4z/TxUeMsh9RVWv+PCrBNI1LYD2j/2u9H97a0avrfi0Ivc5F7oNmnQGmeTckn
EeYpAyXjFOZuzuZ7Scav+fHvvW7iNeIAwS9PNV0h1aRHfI4fwyVKkc27OBppFulepG6MKTsCbvHK
lN2jlw8qKDzUCEjaCy/pvow+MjzYFls+O5V+kCY9Kx4f04SwM8keyvZdlhB+ZPVhXLLWMf8BfPqx
q4Mzilv+Lgth6mGPkXU/G67M3kpvkfE+BwDTHTWQrtb7sXo/T/A0sMmIrfnsEoiioeCADret7KfE
mgMAzb7KDYou38GrHMXYIAVVoSBoej5snSkz9sjSHmED7BykQHoE8spDq99JffYwEkC1JToq61vm
fEIRdd8HPH/5V3az8vfGpJ8UsFGwztghWuAsMEz1vzcGkYmW3aiJVLmYvaH4gif1ESVtQP1Pc/5E
UiDKBmiVeVTpzB12rMsfQUppvl+4M1+DGiyXwoIr/ho4X7OEkBItnmF6kGMB26tJ32lD/TjQz5rb
6hSJ4UQRzlTpLaBlL8ujj89Z3V9gx7+qDH/a5/0nZnL1P//j/0dAg60kJWScq6geUw2QgIdfpMNv
DBH/z/9Of+Q//8e5Wf6reQl02PyL/ixgC+zmcCA0IPw92yQuJt/D7037v/6n4f5LGlLXXR5WHXCm
RYngrwK2pf8LOj9VDgwE8JADSvmfwAfT/ZdjC7QfXMSRMZo35d8pYK8SX13He1gt49vUz5GOWFWX
VJ1URtTjhyWKkcyk64abprVuq5jwFtnA8fhivTaqWVvDUSVnpW3HMijdv86zMUBVjumGsxe79G3L
glQSsk67q3XY94CV7D9bKQBogOZujMfavqwiPE/PAZ9Fg4rVMtVqPGhdiGthwQEFhn/A14E9wVX7
Xk/HyVtk7WA8FFN7dsM0OLrYyt9cnu9SN3hRxXgeHx9jpssvwJNvVS6B4hQZTplRSw+BxFV6hX5R
bKany6MsH2k1itAVVQuLCqHFdn69qkkdlIZAd8PDI4F3XjTFEQ+Dkqcjmg6Xh9pYUMGeYcuY7Bhn
bUFeQ0xzEPmbQUQ4aOi5GMFnZsV9PBXpjRGFeI2A9IEyhfOhRJfgykwXLNCbqdLrQf8EVCFHZFWo
UU4x55UJDL6aqxnxPSs1Plr8JIkWGodtiTvrU1V3MSJqQEYeMoVTzfKNiUVyrQo/oWyDQmeSqORp
Hgpq60Hf65GXdVrwfkYa5Gfkd/ZvepkBZ7m8dGsP7mUzUMSlkmsuq2eZq4pf7M4hDyGPTpyVLsEB
LMyqa4ODG5OjQpVDJ1XXHvzcxxc3JK9EsdU8s7nzm6bQ0necm+hGOB15i+9r58s/btki6y1EmwzL
TKxSddNa/bYRmc8cFZMZ8tXSKKjscnHfbvewqfGQAQ4IyM+HgSzGK87kGzeCkCgzoL1LaZHb+PXe
pQibI68qZ88v7e5okxydq36YvLwff+p98+nyNN+cFOamAyQzXFSFlSVX02wyok5M6jFKjsCF5KJ2
qYWT5rmiL/aXh3pz9JehFA5/5mJmjl7O64kZvtVgMzQvTlTFKUeGHtHOKrsyn6W7+OqzMQi1WKQT
dRuzU7EUmV90H2e/VLBTfGwd2hYQsoEoZazqn66JMCrVgXk/z3Z35Qp488WWMYHsKS4CTFbl8ucv
xtSgI8V9HaMNXfjDe+S0qwe0AOg5cg+h32k0ny8vpLGqlOsLkUEsRVlwgHhvW6szn8HsVhV1PQ+y
NIWyEo/6Ogsiz0CPwWun5FvTByNmUlX7CZx0fZPlULkxsEtu/skPYfOgSC5xOLOW3fVi5qY10O5D
4YuCDcz2DtX7B2I6eRhSakiZUWa3WkeVImhQz57NsTojOL7gbXlUL/+St5/dUJbF000B3jQ4s69/
iFXiJ48Whgk+Cf8KK9L9E4IzVG3AU7sRXN+kFcG1q/fNFQFu06Lsv5TlBcyT1Xe3cuqyCRQST6DE
C5HTxyiO4qaeiwnmeRwe5KDyU6Atv4HerJ6NXMqwVY4SfZS95cPv7weS9NCWj7Kq6jvop9Kzcbq8
smE2VseVjgVHhsa8A0Xm9ep0lcotTSnd67r0o2Wl84dA+tlHEt1vRRuByqpSJ7wy5pt3id6B4oZ/
XhwhllDu5dZAbSNA2RGSR5EgGIM6GzVaOJdewa36GVml3wqNjeI6lX8MFPowl/eDsfFtXKSvzWVP
wLyxl5/3Ymda6MrBM3FYXL2xWWanwswHrYQxUwpZSdkdI/QAD5GTANsUZIZtrIrTpLsNFS5lHsyx
EceuxESxxmvlJinK7oA5W7tzoep4l3/s5lLZlrEcIMvC6+r1b50mxDPxtdA9eCDuLhu0+nEuWjrV
C1MfDd9zFeCFiA4hoWJyd3nszXVy2Ra8N6jimKsTbEfo4MHz0L22bbrHxKemSSRYw7dH+jAwIEYH
PISfR7OUV2b99uVhg7wYeXV6EJTqRFvhn9cNdXJAHqdEVa9HPyGfflye49b255FDDxXIjCSxeb2+
VWFiKTB39NlxI4KCjBYXVE/nEBhGeDKFiG59MasrO3Dro74cdDU9d7DcNrcZFJXX7GSo0r7J/fy3
WVfvrdKmoJJMlTcGvX03h+XfDSE4e6Z0dNIrmqk0C19PuOvsJk58zntRSulVXC33pq7n5yTHAymn
inRlE219SlNxGRK1MDBmbK8O29QMVloJ5DyQ+bX3duInJz+xALHQyr78KTeePqa2ZIfQ6KAmW6v8
RdMULCeefwwCshbBk4BWJH7FpC4qO7l4oewrq7BPo9PnlDKw143dDjdLPRRX1ngRFlxFGvwSCGWW
7kBMJnt7PWkT07ciDyG71A6ys7IvqSBFtoMca5IebPzR3mldD8EOlcrDjK7SIlmTA35qwncSJvdR
iRYrETLl85UlWpbgdQhEc5i65dImJrJ77rO/uPrQG1VR7NI66c0AXGcozrVT4tAJ7Kb2sWaJpmw4
h4jAejasFVA8VU3XiyswN+RwuPxjto4e/EpFcEAw/Wzu9/IaFmlnhcaMsulggzQi2A4OpVVGN/Gk
2R8g2gfv/IWEfHnQraPHXWyh3adjDaiWL/diAayuhxXeG4aHqS4ZheqdGwu+nda6eAvpaXTITart
Xd2BCava5HR5dGP58Ov1t0nIFJCA5f1bnT4HZY8OVQUdlbDcQupHUuzVNXQwBiej2JjiOpCiR49/
lYS6NNS3rfTHR/5vqNwCufFKWYJNQb4QeJAqKQdDor78E7fOKzQSfpxpkdysFyhLcBcJg46OTE6V
sLNjyn0txgyN2bp/Dx5BqAobFVdHdxmMO2J19wrbwgIJq2o2V2L+3rvpovyftvuqL5B5qmkoXp7a
2/cMLMZCqLE5lKbjrkKdgdsfNzTb8NCW8FEN1mkp1fl4Rpez2AmESpCzxvjOCL5cHvftbcC4S2TA
ii7cneV3vdhzyhdWNRckquYkoo+Bq2On6kjnyt56u7MZxQX6CdgR7pC5unNodJem8mmQdtz7753S
sveu7JJ9uPhDYb0KPhmXk5vS9H86o+NcuebfbuxldGJ9AjtiqvW37PoY+SidtXW1ED1FMIpemDjB
UwodD1+/+C/Y739bq3p7eYhF8o/yCIUci3+8XtPBSE23DIHsZQXBNNRQd4dWBejQBXWJhnVwmBsK
8n//Q1J5XJIJCnLWOpPAzrjO4mVQPVfDQ0DURs8M04XLo7w9gVwNBug16F+4kVKyfLVdOlMGTpN3
Ap1+lR8Ms0CEBV+Zc4wtg/dPhrIB6tpLPLB+MWU8RBiTMaGwjAF3ZmV/GmcdJlHx94uZPMyUoBCT
46ALYS8f9MUhaIK+C1U6IWmiz/NxSJNfQxRivchqKYBNtOr/wcxcahaUaak3i9VpmC1/bnuTDhQU
YSChFSmocMFkioR/XB5qI+5YgFB8LmuRGACC9XpqYq6SWiJyiKpIlxwHHzhJiOgDXUKgKtOQQZNB
TuB9khelF7gBRJYS8bM2RA3syut29aesr1StrFxcVYTXoKHr9U5Jn57n+yhBFe8dvAhhIIFq5HmM
vjoECl6Zoepp1LV5ZVG2zqdtUERckJjUj1abmC7TQhpeCL6jiG8cFC9G8W4O0fM3DeBD/SL2evkz
bN1APOy0+clXuN5XU9cCoy3pdTIlZeoH9JMW0UmAMnoZfvITLbrymGxNEGUI0wXY52KzvtrPDhqd
RuRzqaN8QltZB2WYpVjVZl3+wUTnkoSCZuflKW49YMTQFENRpYbquVrUyDKSnPrV8pDgYq3heH4r
RNifCqnqDzQn+h2NAv1kVc5fJN7/9rrdXFzghbwuOqEaPIBXp7cKZadMnCe8uBTuHj2O6ZANi5dW
COaaj3ntTG3dga6z1AAQyCBOW9VshnaM1aCxutKnXyqzzjxGZh5CKmRvX17UhUu7iskECQMRgWJZ
Ic6u5iZ9XQxmHnFmGm2kCVudWx1KFjYdrgfTvN5pRnlMp/zspob7gDmAe18L50lHCZ+oCMNychzn
gxUMmCTwBKJ3YGn72URNbx7jm0Gk/klPC2xFZPSkozBxo6M58yS0ObyLSpxQzDYAJqE7AwB2ADJN
6tIraBYkHKIO5ygO7XMm5vrOXLwOJrtFi00a3fHyKmwsOKhOYZGs6KA11mla3+cimUe2Vjhg6WqV
ovlAlaMA/Y4J8+WhjM0F/6+x1s9oEmV6GYSCJKSRUOzcCQlC1CKpWFpIi8Rj7aEf2x5LqSkI8Jie
9k2QHuM4Sc9UEatdXEnInW0J4BGJ8rsKuVt+J2pyl3/nxp5nSSwaiiyKaeurzNVPabqXJbkSgFfj
1knnz3VSJ19ammfc7zNYu38wnqPz6JOaKVC8r88Y+CstGZYAzu16/0Omo37b4MdwrLsM3H01JFe+
w+YnpzJpUvZglvry5y9eZGQwUIeywMI3tRE8oLsBK4yi8qFvpvHKGXu+fF/nPfShcPFaSqKkX+bq
idRUPGhoruoeFo7tlxkPuwWtKLWPo4k/LGTVMHqfjLb93m31j0My9mjXQSeQWP7gDliVX0scGcJK
/B53jfFQjzT9AXwrCxAfKg9skzZs5G1Zju5egwZCZaxsDy7WdyCKgKXsSTFBw86Y1CI/6pdAukYL
1z4gNsCQ91VV2l/0dhTzHrEK8xbboxGSpIYW/k7MzQBwJKpv3RTZOPpMsvtU2VRL8O9O7ceAmFwd
8zkN36UpymS7NBDWDzNdkHyTKY3eG0zkYk4G0hPmMUQ0Fr6ia3SQ9SbckyHMJO0310+TP4y+AGo3
dkF5qlTkYlAnnV+coR0+mrHoHm1cXb5mIkM4kGusPpZmV4Dr0lrxS0bWkx7dwaw7LswS/X+80trv
Q1xVn/TJNI5DJfjXGiNVj2Vul9/cKTI+th2xHsagwON9LCYPuTFOKMJZsh33GVI7PwOzQxyCer0P
d08pjmlD8nFCTwhs7uW9v3UlkBvp5IKOXGQNXu/FmRjC7qqGUiMdmZskt75WKXqjsqsMz7HA6vSL
6OjlMbf2v6I2Tz7IA84Ar8cMeBVw8WJMmc3DOWfnAuMMp0ODuu2V/b85lKTSYRGLElatHm6zqnx0
TVqKbh1XSV7qzaK5VnzF3di4cmttlBgEWYO0DYpu5GT26jkToY7NcNmD73MxwpNua97puGbflIF7
j4RK967FvXhf6k51dKfAONRyQtiNwt/tRIC4D3C6PlSpnM/DbGLKJxCFvLzuW98aNqFaUAZUQdzl
3n1x78xOgwzMNOqeD2HAW8wxQCdiT1+0bQ1WPhnu+9i+EhxuVORgYzhK5yInrqAl83pQUJpitPvG
gKiU0O6euXsOqZpqL8z78rcsjS2Y6qDVn2DKYQ2vsjF46mNn/DJNaBoO4PXQlUi64j3+fCA9L6/I
YlGyDkGQEqPEZaL14dBZfv3rMtG2VWn4uodffQd5Gk1cqI1GPcI6lqNz1w2G8TUhm1cQiSS4CG1E
2BY6BIJ1lPmirzmeD3/g9pDdBxHy3kgsKP1xHpE+IBNrvoUQQz+gnRhB7CZQ+bXSGvtpLCP1s5O4
Hl2ZzsbDCeqQ4hb3PLefXF32psMVlGew8DLNto92NH1vSuDWKCpGR7cxxd/fTwtxFV1d+p0utavX
i8czBG0yg+2RN7rCEHUESot2OU200HqfJLjSipxjffmTbZxoqqc0dAV3Fk/a8ucvNnE9o5qU2y3Z
Burn1Gux2J0BmyzaxdWVoQyxsTvIKgEb8H5yiyy758VYtl0V/RwxQSAxKcr2SNf7Dk+HPbTGTkLF
Ab7YoDEyzGSamXM3Dnp+ROEp/m5DqrjycTfKTM8ZHUmdIttdRylxM7i1b6YEirmLCRvlHjTcwvm2
xA0bqcghX9gJ2JqFQ+SVZtxeGf4tLsRib+k2Zj8SJIQpl8V6sRiDHZuiDSngytqyfyKEHH2a1Wze
NYveEqKr8kPSAu4Nk6x+cpyk+wQhkpYVVhn4jFvDrmxzSKiRRRbT6NOVy3dr53N8n+E2wBnWW3Ee
3dSPC2pfWlYZp1KPHxRSxEJzwltMN6YrD9hWtg8izuCokZJBx1pdG25WS92ZqKmMCHZ59MsEENkZ
CKQOGS4JIcaU1JF2NvriCxgXUUvlUY0Mrrxuy3leBXcAdRbAGPUW0AerTyLMMgsULQQvWE54hMQm
hlq9uLl84jY2niRD4VXDQ8kGBvP6w1t22htNOgiErC3jQzGJySuDCfWBvh2PgIlyD0Xp+pyrCPmY
Cgzw3x/eoGHgEooIR6ybxnSKwrSfGunNPVU5f0YRL9cL24v9LDmqHvisa8MZj9MK2Tdbe3959K1t
v1SWSM1QrnOAlL2efZgmmNt3VOoif0bnokqtu07vkXJxjOzY9s50s3QFKEeOzsFJx/Ro2ihFdz6p
ZTwg51yUOMXJyPzolEN5ZWmWbbb+/oveFOBQtKkARr7+bZHb40EaSOFNdtnjii2M9zXhyRnzBTak
RNNwmtG5ubwiW4PSRQEAyfanBLy6FMdOAIWyAPnD2OjqOnmUXT4fI1tGN2k323dTe62pt/yN62kS
5nLnkZ8ZlLlfTzNWbtiPJSO6A3xB082xUUYH1huyuroP7VAu7UWYxzLMTvOk9Xj/oqacuPWP1I2H
nWbipnd5DTauG2kicwd8A+QGVa/XvyjNkE0oqlJAG4rqT5ptYYrSl09NCdNFZGl95b7ZePNIh92l
gQgszLBXRZkkoOAl0xwvCcPMDnGJY7bREUtabudc+brG8netFxu8LmUZWKZIli1Tf3HNm5w3CHj4
VtA+xn8Cj419j60nXCkj9qYe1kgxNOY+rjWq1dncnsvQyq/c5ltbjIgM3CYLDPRi9cZHgdk0SHJy
5N284twXKazQRaXTrXe1ESPQGRe/Xv6im0OCVFpwKRyodd0rNqJiHNXIJTeH7WNuYCxo+Sj7uIFT
oAljTlgZD4h7Xh5183bhZlmAogjIAVZ9vdoowkZ1gty+JxPpn6s0KQ/J2Fl3lT/NJ6yToev1hQPx
WqXY8bbxIr4GzwZDl9pDytU96LHCg0LaKDrZfKDLP29rm/Pac/Hx8gNCV69/XQvPXTVZKD01GaBB
3BT9t9KH70aF/6BiWB2Xx9tKFhbQGiK/YsF7r/FJbIVGzYl4/grO2UioC1ixkRx9p4BDKcvfIysZ
Ia1mwbsyKZqzn3EhlL2TP+SjOexcBKCJDofz5Z+1dfxoMdgGfTbg5+uQE1+XLicpBo4JaHH2BfCx
Jp28FqPWKwu+tQuJ7wCZ2uBiwIO/XvDAbaIoAqvnVVpg32NxhrVxMNunFv1vr2pN/S6Q0TXMz9ag
IHno1SzYLPQPXw8aA1FGgbtVnqby4YBJ02lu6+ToGgZmPk7xGYjS57+/oODebK5yGyz4uig1Ghh/
40uriCNsXBUqRb+7qZAMbhB8vzzUBuaMiIW2nmm4tEToer+eXSTDwDTqQVLX0uV3K+ijG1N37zq8
BTA26bjYMrzjQ1LOE5bNkKYoHt/nOB0eHbNbVPVSrNZp8Z5LAttDPiOGl/fUpqcivHL1bsVZBJQg
8BeOP8/5618aB02QJE2LL4424QdcBT/yzqhv4ThWe79PoOKYc49jT2gcAMeJK6Mv67C+9wHLor3N
7Y9I0Gr0vFB5FxSBIpac+mPacud2jd5/hH+H5g7lhAc9iz+jOj2dL3+hrdPlkluxBWms0DR8PW0I
Y11k+ikDhyZFEd0J7uwRM0ESh/afDOUonjYpgbmvDUEVVhIhkstgDbFF3jt6D4k2FNPBwS7vcHlW
z73HN+vpUtxlRs5CXFlNy8EIUIzUFQsZN49GiZJfFTXzAQ2UX0Mnrx7G0I1vq7H6jY4aVlIWbGVz
dkcMN5DnxBxPL/Bad3Gt24tcwiHg3jXSGr3rxSBhqtPhLuC5OAUWLK4i9JG81Cp1ZRZbV4MLQA8q
D5eSei6fvAgGplpL5yBGfIy++wjbNgM+m2OHXtnoJ3RB0xMWQNy7vHRbIQgg1QUkRYVwQcy9Xjqp
Yc6cNwhUFVUX3SXcXLDkwYyMdhF5NQ1VfLXUly6zAmhtbXrXF4Vx5TRsbEouJ9PmUeYH2Gp1a+D2
IfzEZqeU2oBCKPjld6Vjf4vGLLr/J7NFkYtYiySHNt/r2VLZdccY50XPCHqwty1NejjlfyT54Byt
pGhPdocpuJ6hOC4tTcPgxBVXzsVWoYPUnmIKmmOKq2e1WU0F+lv3+c6QOZIzQBy5t/3CgXQ8DDfs
Ptzu7So6WirR7gskuhePJxe0H+4SWRTIK+Hf9s9Z9pyDRP8Cm3y9JEU2hVqUkDOHxVDuZYtLfGQg
ZIHEM3oQxAE7s+/noyRiOwzUXM+plPW+RKF3P/G2XvlCG1EQGAOdB5k3hN+z+jWRMUPqx+sYayCn
Q8+CC2qeCu3BxB3mEBfGFXDW1tYDhLK0oqAGQGBYTT5MTTMIMp5jOqc7R2gJ+kMuKSU1gCsLvTkU
bbal2yY45KuZNYGN+YColVej948qQsjVa/b4DFbatS22/OrVdfhMEfz3UMsiv7hJ8iGd6A9xoOLC
DXf4+uoH0QzXJHKe6/lvhlkqMs+gF30tV2Q7vo30DKHalE/tD4tCEMoNOg6rQALPTY8wo2YY+VkP
ZI4iPKporkapOepAWzZtinJMh3XnlQO+ZOFvfhP7xqapTiV8DR7A3qCpxuWBQ+/PAvgLcjCUJSUD
UVdHLInq3yJ/Uuit5PPDAA3nHNZNeIqHVhwu/5KtjUw9HzIG1wzHa33KJ/hedbEcq7gc6MlV8QMZ
NQ7HOSiRIkzMa+H8clG/mTlpO5rZ1OaUXA1YStM3qxFyUam/VzIdkLYYvwfaYCLLGaOU22YIelUm
lo/I9FcPQx26x2hski9hPYRXjtXm5GHmABh5bkesbvQyKsx0Lho24Izxketb86lJK+Q5G7vAsdbG
6fnyam+8nbSBaHwsBIIlk36940ts2tK2qkhi6xBBzwG5K+x8oVAXxTeqg7HXhn11ZcytA/0MwDao
CLKdVgdam/qibIpeeroMgtsszdEzrcwaxcLq2iv9/C6tPy40J25oTiul0NVYtsIiUDNqQIZUgQ86
rCNaws144P5CyCkPMJouqFG7CYaGxUS8mnZQ3IHAa8da0xH/aTCtE8iK3ZptWSKeUmX3joIA6dAe
OuK/pHk05RHgUCK/GUKk9EQwSHwZMd+rzCzc5yOeIaFmV+/w5EC3OsoFWBX7WpFtIzBWtDdgXy9d
0jc52aycPO7ULAE8ZggJUmr2RBhap4oCE3oDuH2LJJzONYaqV7LBrS1LLA4VFRMFkGGrHQRtyXVq
FSLUidv7qcPZ631gIezcCbwHKGHo/+CIYK2DMQMtQprBq/ESHEkjobCNCxv0nEQ0WuhmBeA7S9/Y
FZG0bi6fkK2VfTne6kjKEuGBEDg19CPUvNseNcpaC+8B42AJgV4fAgzIMhYo2z1eHnjJZdZbd6ml
8R8bGtI64w3NmDaZDgADfHDyh2Pmzm08EdE68zQ80a5NHjJ2E8LZdoCooHsN07XVKYYATdkefVcw
0WtcMp4yWpaQOXhz3KEs7hfRN58w/LZIXaTNc2fYt41ob7JR+cdBteKmgk3xI5qAndl5fe92ASpm
AyJnw1Cnjz2SGle+zOYvXFi25EoU/Vmm15dXbMTs+cXNd8Y37cbq859yrEiUbLM5VQsAvrSdYYeU
UAYmbRRHp6X3ALlav28EQh/DZMcPA64bj3hCN4eeQPvT5U+41YJR+C2wfDwwwABXb4vRaJVhMyrN
FS3KETZJ1aHIxM8IlbPjUGNoAvjD+SUNEusoNcrAlm2l+BqF9ZVXdWszQfh06fzrXIbre9BMWpw+
TJhhyiBtb4EK7jMtUWdn9oNbq7OsU9fj+0QEeYymke7h5YXYuvJfDr8KrLLQrKfABUQ3jo168qlS
QGyhiLkjtny6PNQz2HB9buAHPd8N6BWvSRRRH+uuGRYAs5JAeAMGhIdu0CFcK7M4d7BXPuIn2dxj
TJMT58QTTtbo9ZfI1KBFgy012czPTMSfXNLJW7CaGGUaKMsSFwLXzTXzkRbQ9EPDrXlXxZaPSAxm
32JAdSnsZuObnqfGwciblCDSJpgwk+I0uj2oHRHk9z7dUTRgkL6u8kzem7Sib81OVMcuxelKGKjb
XV6O5/baejkcqtQQ/cF9vAG+shYqN5CT8nisug8hTjMexD0bCHDg7xEFkPd92dm3Ipuqh7ifS1y8
y+FujlpsHKSa3xV23CO0C5BRVja+HWU3f6kGS7wLujI/IbaJgXUUT7/PCZBas7evNVa2tg4kEGOJ
iXjJ13BAalGDITIHJyufnz5lCPSBt05OtDzqK0/Lcl+8WSp6x3CkgTm+Ua40FZ5HXU8XDUXT5EiP
BwuJuMse8SLEX2Pscm+Cr/tw+QNtzo8bwqACaAt7TcxAqiAzVEeXxrTT7ih7M/syDPYPA7jYlRRx
ayRgF8s3VRs5vJHZJFAaI9X10J7BrN/6bi/eJ7a8FhNsjkSfm04oYLM3eqyQXSp4ulzMQ5uWZ5Fh
4wWTyz8Ie9Cu7O/NoSy0xwHIUI9ZV2lntOYkQDq+mcIGwrIqzEAbQqAodKormcLG9oCjQ48VNgTU
MGv13GSTSZXTpw1SN0GL9LcMTqaBEhwQVbjXCQ3VSbva6tqYn0lviTIPhx/azqrw4qomwLPKFZ41
OO6hDFQKGgs1P5W610q7W9VAmjt08MCsoJTjrDq1DSIjro9Ymte7dX6aLECVEdiRgx7q1oMWSYSn
4IMfNa0evsdhXu1CZ9EqcDDEgKqCIDUuzHvfDYAzIhXi8Wqbx7nSnHsE0PSPGPsKoNGy+L0ULdWJ
1Mdovi+CU9SU3y+fqa3IADwMrTnan8p9U5sxShH9ibSAdYTFA5yLXak1wX2d1sFt75dExx2CsjYG
WccqmaaTNerJPd7Nxd4vMU/Uh7jFnHWQD02PELfmWsWXyz9xo9RgUccixwXURea5PNgvSg1UsoyF
aAusfAJCreyxvo1D3f/7R/7FKG8OotNH8aAXnI6uCLXbMEzjvUJfAN1HTNIvT2gjwmDf0HBelCzY
satQJx2otrXk80AeTPjfdtKfmgqD6QY22iGyBN4oTR5/dHNZnsHjZlcO58Y5oZpC3xnww4IzWO1d
vZvY1xMiCGNdIzGLwe/trNrfkP5qTpcnujkSYTmaUfTb0JR6/eWMVoIhWVA8YREUnwppD6e6Q0ez
knL4c03/lpbYRePW/weNzShdvljPN7pfH4vsRx79eCn49fxv/CXw5eJEhgkEXTBydQPe2b8FvoT+
L8plC5qBD0w0vTBP/+1s5vBHivCfg754ri4Vwv9yNqNfQ/hj07sBDgL45G84m5H7vI4Q4EVb3P6U
SqCoESGsb2On0JJ2tpHgL/1gru5s8JiFV5bKkDdUva35fW/UyYR7VjMHGe5igAIeUZ6MBQTqGLPh
1pu7IjF+hklSZec29d34pjV6w91XhZFlBzeI/NYbgjj08ezTNbIFh6rgj3FKsUm10sCo3tmzDI37
SR9n7aaNM6CeOG3VQfg5gWCkPRSwxt0A5di0KO7NRCH7l0e2cdPHJVnObmlD2Ges3ZuPelVMd4UD
I0l2NH3OEQDSX4q61UoPiVUzOE7BkL2z/aZyvC4AODntkAZc7E/b2UBntJX54N/7dlIPiGVIY9Sf
9Emm/mPl6BO20ZmbW4cJ2jpSqL4fYluEx6LyXD3Mv6kQraCjSPt+vMmJItBLi0HHHSarLdv93MkW
Ad2xquddrEGK3uVGjqO3ozkajhTWEGjHIIApD6iTOPYhhdn1kMkxwzcgmhEIrBr8adIBT6EkWuRG
mUL0vW3n9uNkLQC0KWpGY6/1WIpOdYxd0yKdoY4qTqKQvo1joMUigx6fH0unD4zaajF8LWMLfU8Z
1XZ0SIMa2IPZacT+Qdep36Opnb4kIQ6avjth9BE16Co3gfUhHeviHrlihBvq1iLmBi8R/MwzlcQn
zdc+ZqmO+GmqmuaHn6K+6BYBIqycgvsQKd9fJjhxdgVmlVShvF164xhl9Si+DHrE6xGJ2X9qcz8+
l6WTPiDW1H2wM8zKrV7/7ID5+yVN4uzXQM4TYf+Y7hEsT3/TzdwIdlUGDBf5rth9ZyfkOGTKZDGe
YXRgwuMx/p5iTEtZLh79cV9mc8m0htH5Q+ZlV+3RSLM/d+EEiDiPCEgqH2uKXVLD6PPqIi0+ZX0R
6od6SX0o9aJwXSUyZ7XYuQ+zNvbGLphDHQ+jvppxnzL1TjtWgaCYZopkiPZ0mqfDXAGp2umqRYAZ
HniL4UmH5lgqsvbj2OJouTMip/ilaysEzJMomZ/UkNZ0/CIDvc9W9Qkiw7aVPxaRJjC4HJ0OB+Gw
rz/nVRT9BBxtor8j4/6XIYwQ+25LOX3uGuCEu7D2LcSoq6rVbqaoRYQXI+Xgp+uG4VPN5ENP+KMo
Tv4YUicdh6n8o4KJ5HiZX8cfcs2VWG4hhvKhys3YRvZU+fbOaSxIIP7Up9+GHtbCzqU3E+yEVhh3
WRs3GHwgofnTL0Q7Ya+cDAIRIml9IFgInqj+KVhNVuyf0Kdwfph96rpEo43zJWrzBqPdKQo/0pvW
+oOuVfG7NLB9ypx1nf+ahVoAV63jz+CQ2SMrbvfDfQAj4XOUxsXHurM7NOztRiD24dKpNXvV/KLB
I2jv7aoDQVgoXBKM3Hcfoiw1UVZtsGX39Kyr9YOqkh5zvczS3zla6bvHuE2SRRt3KLtbUaGHvbM7
rflZDtrweyFrlJbzFsPS92aJ+NJuNvQJiHLL/fbr7Jui3gMEz7//X/bObDdyJEvTr1LoeyZI4w50
zwXpq+TaFZJCN4SkUJA07jvNnn4+z8rqyYiszqy6HKALBdQSGU6nk2Z2zn/+JeU7aGKmJlufDF0Z
2CQpo7eYTFTFR8D4ad31Vtt68ZQb/pdxnSsfx1u8U3Dhbfpq281W8QW9nUo2mGlUz2toz1bcaxl8
9LWqb4OlxH20dDt8Smkt7GZXTdk5ZM3qDC6eOEOkwrJ99Mc5Yx6E0qskBkRk34W/1t0Wy9fmxUvT
cbgYgxnv5M5ek1OdNivJVq6lddx6CS7qg0rMYDd6BXZwAxa6ZGjJRSV0K2vwxRbIqqK0VNWwQ/xa
wdsv5nCXoRg+JKvEvze1VnmLBslWbD5lcpeUBnZ3jl13t93YpS+eGKF5mFh+pQcuikGEMp0kOQ6Z
jZ2Uy2MbURci6tl2VN/kpnVJ+YaAzPbjfmHf23QsbmJjskDSPC1LAj/bZLq7wfV+uPO0hexwThqv
xxmB4WPsSDSCkdWWxkXrkIIcs6z1h5+kwReCkMZPSOaaEAcB1j6EafGKxZmTQwnxmiTmB+e7e1ga
ptTXafEwIDyfNr1woD/q0JqJwMTH92GZcKzfL65BmKVU4IkbCbMjiw1ymnHODmsiW+wmQM1fZGH9
xFPDytlNG9wLcPojaBkWCgHINptt7PMtvzRd3V9OeXBOG1i1qiDKBTLbt0Nh3qcas/RtUNk9yhfp
TEe1+KJhEqbme7KyF+zLEzlokpXn9LkkFPnGVz3cO3TaRB2dTVzIMV0bfeNAfzc3gZ0uHLrWor+V
abpc5L4k8GxSg7XGiKhGIuF0Nd5RLwiMiwrHf+mYEny1PFrKGB+NQUXZEvQYQeIR/TwhYLg3zJrQ
AjHkvK7+jCEQ6lp0KK107W5jgn97zBhw0omx5HMIgKxt8w3CAKwHIOp6Iva48m5r5XMI6anDmVil
JWnD0CTUrVHwdeIefzRiHFMxPE1OJu40/4cBFjgCgig7t75wdDXFhTtPgnOvn/U2z3JUMiHWw22E
E8tEJCIncksoVK+yDYjOxD8IWe0FMcRUYd7iGNchqdFVtFQBb03VtXgT+pUXfJ/TsiF/omu0Edl6
wn7PNYbpg89Iyi0Qn/iaOkgA28nM7W25tIL1lWnrolqLrIsDGNXJJgnc/CHUI94dbsMT2ToUET2j
kHq4TOAC45gyhC2xXYpNM5qYt77jKyevu1UIosibzhk5L3iKm1bW451VO426qApr3styCDpc3b2O
5NJA4V3tJwJEKJCiX+MsTYoXCx+WnFm4253KSQGXJ74e87jCo5tiA17Fs9tM8KKKfLC/NEVo6T3i
J42t+GjoaTdAUCEVCIMfZ+tgp6iiteVKkPRlQ46qo2p9wP3Mr2KPRTOQfb24j16uGwKjM35/Us9I
RsC5JyevqoUEeFqFl65bnDNBFd3ewGlg8aiZo0TP4n0yVsxbwiAJ3oYiTV/HdbK6iwJeIxFGVTmS
ERsMxn0JuFFssiAj0U+OKp92ViGdANLXfAYSDVpp3SHiOVbO5M0nRC/npaSslkCK3pQnSznOGk35
7JpxE/SKXEs1W/eLUvY9NrPF6+JXPo78zSD37jRhSt1WQTnEedvwtpa+W1BwmPVQ76o8oHWNljEd
3Ssq1sDZ2d5aeCedz7W6sZ1i0VtDlsJ/99cs57DRlhFMDxrIWTdRvsImOaUwgbInCmZZ7hMzqZcT
xkZ2eOFohp33A3asyy7HKdw6dkuQDLtMWlby4UJ9zXbuOgXBI3kHYXdybQbh97ZKbFwaLFOLv0Ah
f0IGYPGjjOLBAFpBRgBw+rG/TKQwvFbi/1jxxyhECgDbxq8+ftd13f4d1fzb77KwfuYvnS8TuLC0
zzxO6HQ/pw+FfVsPxtgVGCIg7KTKKNcHZhXsnZScEsN8SxBi3DZSxsqmRDR7iBCJn/ePv36Rf6vH
/dfSvf+/64TPlKH/OanxoWzmz59b4fNf+S2s0fsFsJ7z9Ey0BK4905B/87q2f8GmFH9trJ9DjLrO
6Nc/WmEPQ2sPajKSB2SrP7TC7i8IZ90zOAN1ik5W/DutsMWc4MdeGC+EMwEGChBooYO7yfnPf4dg
rUM5e+tEsmhjGMUTYufkYzIb7LGkdolkLoFJFqxV3DDfWeTo3JPPoZe9u2KchRHFOlP5GwshHc6U
ZYcscEfCGYesv+kzH3+2DNfl9yGtM858XxvXrZXN6mCWSFaYQQydgBkj8P9SVt6nsTNiRVlBnLwY
ZEJ2g7D3ThsOYl9nRf4FH0Kr2VIFjNluqbrEhpmVB/e+N8gH0UqoPkx18RmdOlL4KA+ITCS5TAZX
ul5X9AygQDJOOmxBKZ3tPomKtVqGDWT44gZ+oVHC3LEH65B57CqkJeXWddOitwBkxEUML8uxuhCZ
m14ujg9qyuMTb5ZElROlBPBRbtZhYx6RXzHOTYjWg9KWrgYpiU4Wnpwx6U94c1YnLEWEQjGTZoQ4
ibpOI3JOCN9Z9dAMu3WabXHjpueGpjRKI+AbIx7frX09vsg0tQxOY48c1o5TcMbzWa4veBd293bN
o4y6ySSSQ6mCFOPJdqrtEIT9S5W6zlffSt0nP12X16ILu5vEy2e6RMyfq9hl9k0aRNNkyOQ5TO02
jPOZMAwB4pqE+tA6BNy2YdDEYxM8helA6B0ZNoZd0dKj9zTMqGsNQIaXar3tnfIyaUWcKPIyQufA
t6g7Dxu2/DjIPt/il6py6BPl+kZO0Z1pnRrIKXOgn8khJOS90eO1lmyXpHIK14hHUfmUD9W7NsSX
IMnJKSRHsgVDcRXFupquLDTMXqVv1ml6NJPwIjOsp3L4hHl0250TvPJPpxtjmZov+UTOOTHNNcmK
03j+iTll8uRozYYZL469T7LhpStQM9XUFIva9053x0YfgduTqUlMY1ep+JwgufgXzVp0wAYrsThi
V/UiiwDS92PRnnSA57awi401hvgPJ2FOSPooHs92bA/YrzYf0hyO9so7FyzripVWaciosa3HZPYh
fTvWdl5M/6Fwc/JS25E1FxkQGLezpYwXhht55HTTd1H0V14gb90gaC9rFw+keRmWx0EFce8XuymZ
LrJ07q/9s51A6kfpjO3J2diEMK2lv4dStM3xmdZO+Bxab6a6VoRa4odqMXRfzGdYDVtUt2APzrbq
eZBwBEVyq8ia17S/aJwpH8X44CFENCYso80WcWgDu+zVc+Y7zJkegFV3hvTilq6VET2SyZWAqOvS
c3dBSJK4n96gLgUWQbMYktw5drs8IO84M3crdQKDu8v0nElYAypI9xQMchMOOJSa9cG1i2nr8F3o
OQ7N2DxMxpes/BBTcmn7mJirF+FJTSz7h0/HYeaXeVLuQPLicD2A3XxkeKfhULL1Ff4QUT7MCKhJ
NwLa8bOHJbQeu7Vu9pkTvhtEmPKqXc4VvKAmI9GkE9XGKO6W0JnivO8e/a6cY3NZyYKvoLPitlgR
95R4ZEB13sJGVb9443iaHfI2FKrUYpW7amzFcfTazUwWk2MQr7nmxKoM7g1tMMmzy6c7qaxhYxXi
Lu/dZSNs1cVNWtzmTrBNlvJUztmVNu1kn7hFSRx7Ue3AS4rLtZzWewIuN0s3f/UBJShy5yslvWtb
F88Ao3t4W8T0CGNP3OLR1cFDpVU8UzqJkEwtfWPmOVYYeteURowheRXNQ3mNc+J7mJF7bekpAqJz
8c/pyroG+1HhriN9rJh7b6cTluvwQo/+2lUraXeVfKiXbu+oEH9Q+6718xuzOrm5eUqLYN/O5ePa
+FhfMNonLJDGKG67/oGB9b0wliOu+ltruCVgTpO2db+ca9SuuKjHN/xsOIOGqX8ofX2Vsukbafqk
7P5eLBfh0u/mHjihpTaqVljdcS3G/boUdpS3y3qZ6pPfyAh6DKE3Mr/RsjtpaZ5KVx0ch9W4DDvV
3WXtGjWecXIr+PTAwOJAg3lassCPC0haMeyeyJlTf+NLEC45+tvGNzV5qkuIlXA492InuzbY2K1i
UykrYFFpkzWefB9W9yiD4pAvfnJZ10gIK9crNiZulX4LQDyTCYirdhEX8wweVoW0VijYIu2mxbYp
iE4blv0q+70e29NYOns3lxHnqh5vwLlOQ/LRw5GxaGKDukE+Wm0L8r9duW4xm4nzTOx1Mb13uXsy
lXdLl4CqkUSmBaEtqTzCfdfiGOr6xl8Bg8jaG25NUg0X89IJcDezh43VZoewqQho9gyH2FI9kifD
qKahHR5uCkQEUwnwqMzlLW+Hk+M7L3roI0dPL1VuXU74NEZwEzbKI91ozHfdSLKptfY7v6J4xyY8
9R4XpxT4o1iYuvkng8DfvGhvwKrYbBu7+jL17tdA90DT3kfnG8AL47uGoLcMRvPeO2oz+E+zuVCw
ODju0vMOSRCA5NB5lMDrSd+80AEtmyE3b5VOvY3St6F1rOj9BlOyyJqNASozmgN8pOqAiQi7YP6W
e/2bYOwXmcONDsQVTq6Hjs3csmg8R+bmmBOc0tAAcF/CQ0r8mTGjJjXzl97weV7FKV06645J68ZQ
T6Y5DnDtEWtd656UA7NzcUEed24fEl/nnKF1l5VKyvSsy4OyXwZAmster0dvca9WH1MIjrXC0sWG
aX00Ah24ajk057O0oMkIbqz+2SHtjfPxCdnZRdpUxLiq8G5MboPUf14h4ndhuKuSMlrX98DKCUVr
1svObLfSnWIjzfadnV/IMH2UUysjsc4x4Ua7yaE9pvAjIgo5Vy/NZ0iNHz2Ifi7bQ98P19MIr8Rg
JTXjsVABbzRWT3Y4fUs9gjVdN78aguliaYtbz848EilyBifKenS9jrWZLOpojw4xV4N7wrL8aPuc
B/TPuj9QbmXXknvDQRoMcj9Zs3mb9pzz9hTl1lbLb01C+iL01U3qNeBdFXvu+lbB+ClnblA9lDJl
buzGXfFqS7SXQf21RUs9h+o+8Mi1Vq/2SIQ54ZSenu9yTMrwCI/r4qtL+t6K7lmuOWOSGtXqqQQQ
yrEWNfGada1vk5ceBBt8MVunsqGgrbBBpAljmB6jso79wd65eb1zCTO3znljxnobTrgkgo7aBQLQ
wONcbp68po5k/lW3z5kcFNhwXt3kBmgYePriObtUgS8UTVSWQGK0wNcExOJBPMPk45F5F0GWno1O
hvSQi+4ocSuGt7sJ1CXB7C995z4swkye3ZbzOJMHqhKgeYuK1IpLz9hmWm1TGgJnUGQszbs2/Taj
HtEo8nuqR5M2/3y4rmcaHF9kJcOxJu0Lbg6v58hZZ+ovjAe32k6dXdDfLdTdd9CM8EnLz6FgLQFp
jKiisbOv2kI8zd2n4aR71dzM5mV1dndK6k1YEr8hnV3ZvgfrSkoIRIS3tdnCWN0kg8vrZe0rD7HQ
Z+LOx6K6GVpSM8fmcjDL9GWusz1WK5tSgfQ6GfHkRKP1htiOjvNQhhRbY3r0xmFvlcv0CVmVfWfE
Z6Ect41LAw3Zz40Qq23tlA6joJ+JamyeaSFebIjOtlHfMp2P6k6MTzljhiNa4zgU51T4sYkyMFyc
byeIR6P9AHxH5bSpi+6w+MSxrUacdXy/RrpvsG5dI4SDBddYxeHifxuAapVhPiINjELd0nJ02cgp
joWX8MezWTqNk/aHd+KH41XY38ZpXu5qcHi7O+d5O0z+yAj0cY1Xr11/YeNHmRDFSsa4DLIrZbmH
XE3uXX2W/OhLJiuflU8F0xhM39FeJ5RCdUgLYQoWOSuIMJSDcHTsm9226+X2XO8IL4sGT+9g5GFA
RVzcyoNyq2O2vi/leiilfSXhevltCAXe3c/9Jzy9rYuw1Es+AMBuRnvZpfaCp4ITy4lA96a+RKm5
80BOYafsrPke//6quue7hhFlcgwN8cnj0KFXvRNkx4nJihtRX0mydmEvHxw86/X83c5pKoR67Afv
CuLKKWCzvHaqaX+mGWE5f2vJJpaVhARuk0WIz85msIw77AberMmIOpD1jdujC8baOydglEhTFRqE
pSfGgw3m1/ruyV/d11XN1SGV/mHt2uRYeOm4sbVxg9UVpQ8goyVfSv++DOZNmZkxJsgbH/VcZLpl
/8YMLur84LZOQRmLC0v2t/hw4c6m8ZeOyiqtL+qy3wRpfWW3PboJfIMsT9GJ9981xFwDBFzAFncV
TmuFeZ1Q/tTDZsmp68uWeam8SrURM1LdduDF+zmj0cyFb0VyWl6zgP1cEFSrKRUr2uLUfGOOyDZg
l4z8hHdOy6b8setHwUqv6D9Ub4WbBU+tKMvni1LQBdLdnETPGhxzMjrdaTiE7kCuoFs+VEom3dYz
WMDB2WDfwS5IV30JKY9zwwzVN78Y8EBqk/4CnH28FP5kx2XaGJ8GdPRtbhknRuwf3ZDsGbC4PP51
j4wk23pBpqB9ppfSJnmPiRYwa1uw0QTdejKCbkt6c72fwTq9BQ+31b50tXl0iC8uhuBqcvrnWqlD
heeYCoiX012WcsoZsQiHtyqd934njI2yunDLjCsmGtJt6n47prK47WwULMjG13yJfJ+wSHzTsWJQ
wWlMnDnCnwE6e3rv1KZ3zNu7FjY9SVdbRi9R2Bw9NX3X+fH87KadDlo+RKLLZyH1UmkoAN76lIVh
MsRjGQxf847onyifkvE7sr1EHNSy4GyFW0afoJp2MRSXhZ4ChpitCcNpnQyqLx3yl9TSQGEogG9v
pqailyrJBeX+a6s6R7024bU5jZgcsIutVxMpSvmxomZ9we50TQ+puyaYjDaelccoS9qbuVpbY9Po
0joldcfpM7JayQm2rNbYrtCRb5EW0BeINuUHFV0VvuAtRlh8PyJei/smYB4gHe0RON2a/bnymxrc
WwnqkBjyBeK2BkHj65DPbXKbxfTtfxHKUR2//dd/4F/wpwjlW/23q7c+r5sf6Drnv/QbRil+wWcW
+SmCUPLlERH9N0YpfsGMAXXH2STg7DsOOvgPjNL+BZkAYz20s8CQ/Ofv6TpIWYEV0Rz8RvL5N+g6
v+pff8fn5e7g1SHNxFsdie4fLPxGicOzt9Ab+j4rpPbWfB8GyOlc4l1Q+wzhXmT2NgGKuzFmd291
+dGRY7szRfFYSrGd6uWBUou2fc26U9+4TzYkN6g1atoawVBus7BjjDnb/dErkyUqnYSYXPzpdxkq
zNg3ks9SLE4kZlsyCiYVdjX9735LZTiH1SEI62efOdxmXgMKxcl6mD3zYMDziJA2Mrev+Gfcgcpy
Otbd69SkS2SNHgCCkzxW829zh38LiH9sKv79nz/Qyn59Av8ddfl//jWsfv/ZXL9Vn8PPH/XDJxOb
+du3O9PEfvgf23rMR3U3ffbq/nOYyvEf78H5n/xX//Bvn79+yqNqP//rPz6aqR7Pn5bmTf3D+3xm
8P3PMP2Xon/L688//I2/rwAHWhrSeWz7SdaCNn52JPg7Si/EL4gtCDtGtMn7Z50F4r+tAFcA4J89
VVkb/CEz0P+3ApxfznFLBF8gLMcAgM/7x53/NtT5e9boP49sZGH+QGjHbAv/CzqnXw15mAj8CNFX
2dThDUqXKgsRXqS+dLAloZH+3e/xT0ZJ//QqENi5RUwprJ9dafy8Daq8JWPbSFD/AGVA01nHSr3/
+WV+FmLxi5zlK8E5nwOvu5/jEiHgEEnjZfPG8xlkdhk5CUmVGocQPtaFP9XDFwMewiX0Ojn9xR3+
wQHnfO2z7w5uQ+dkkJ/9OaqkG0pcmmcG5GyI72XXBBj8jl2AxwYsMhAe5qPtupfQl9YNPMT0abR6
62stGDdssmqgGzQmm4zl1PBFCihqNvU1DPqM3vzPf6Y/Pg02XjTyXIRdFNHHj88ciGUuPMy/NlZm
j/fizN44eqYq7b/QLfzMhif0ieEPQnOeODXlz1YcchDBsnh4Co5lMeKoZ4vVvaFQ6JaroFm8HqBv
mrV8yeA0jt6/e5MBAh/sqK3zv0EWf9ITAcBLi3Iq2PgDScI6U/6l3Y397s9/yvNP9bvz47ycPQuf
JXgGrEn4wz/+lJ1NFQojibATXw5fZy84B5zb7ZOb65c/v9L5k366EgI2h2wOnIwEY4Efr+SqsKWD
Mq0NEtgVDpiXENc9J/6GvtW4LAsXv+8/v+IfXhO2Kt5lDCpRnviwB3+8Yj5NwMOepFMBumdyNS94
HjfGX/DP//CS/HoVppVgMlBwf/W9+d2M0K1dp3ckV7HNNrmXHg1W6efEla25fRRm92Q3qrz98zv7
q2v+vOnlkFocoNKNICEuEhVBnBatAIFs3vMYAOICXPl/wT7/4zXZkrhX/O3QD8EM//HXZDjWj9Cc
BNc0kotZ6vHWwqLnojAaBmCuhFcZzWW+JNs/v9c/vjeoH8+2sJReZxOQn+41rRcDO82RHIu1K+9n
t8/eSp2QpjBWkOBmryr+gpzwhyXBDsi/MCCDpH1OX/3xRhuiChGkuy7zqaC9scK2azcTzCwsAwJp
HP/87ogA+2nTh6VA8hMXIjcGCYz7szjfwr9O+XALN4OXlPN+GrSsL1ppjPpZjj1eCCk3SQ5gpTG8
EmPpgT/jSlZGJWGvB9fqO+ttLVc0CxG+RXN/MbRlkF6o3lfMLXvd+XFjqxaEc22ZufQlON3W6t3E
29ZzU890j6tFS+QPq32YJh8Pl7kHd4/ObQ/Sn15hutIP8Ocu1exb9cWiwQOeA736kEnTMh60TTJA
FlrEFFgJ51adanGArrOO707erSV9JA3XaWm8zjvM5hRaF6gKjQ8L+QkRcLnRvjQ1urGjhzoPPAcX
AJ/59TQzKx6bBktms0Gkq+aCt32GbrvPy55yNwEFA9Ap26m4QhHJTBbJZCoIlXTl7dKFdLcawd0M
/2vJ7F0nfGzUVWEYO6kl8QTr2DkB0Lsh8ggqetCSA2JmN2fhHGT31ByeEpP8JsyZ06LPIr9uVfrB
7uhgd9KKVKgM2GeAWhi1C3zeIeq173wZzdWpo7ZRmp9wrBmzNWMixBYBo0jhfdfjE/LTOt2HZQHo
vjZl2zCa8Mv+UtM3HARItLF1Cj8JAISd5C5sx8Xcm8oKX5PAH6c2atTceZdA973PyKBcA+th4biw
7hzQ8WFfYdnMAAO6F/YShm4A6Azk/8th1aEWu2ydZ4MpzerJyDCosh/9plrrqNEpVG+OiXTZYkUN
xGlbsoRQJeB13gprqPVxxrWpii2z5L8nvedI0CJ489sAjeSzlEZQbLChxYx24LlnMN0MhhuJzMPH
VI3M2lLJ6J1Q1rl7CpIeunJGfQtCB1JRXJOv0aodPVVyTBwOwAgecsnsbmy9B2RpGfRtu+iaS/Z1
ig1SkVOCf/tBnDljtfvWY3/cxF1wdgYuWrsNXhiaOJ9JnSEsqBTyvJ1plIylRIWRWETOQvc0j7bx
KES3FjsbuHKJmjKhiYEjAJlgTiXUKiicCwQhXpvvvPlNHntNO0PiG5LkqSCkl5bHm3AoFDRf7Ua3
gmWRI+S8aLS7gP/OY3uHgVhab42pTLqNwSKyWVbhZO/9ukmfm7Lu+ZDCADBKB2GfB8aqe4ecb+H9
L5tZRpXwlB+vxCJmoFNzBcdRZz6u/ktifQuNqa9ip6Xv4/XCRjDmOuOHS2aGiSCh5DCCInmGeoxe
NRskX8zCeHaFOpDAHTq7wa6NdqfsAGqD6wg93bQUVssGw9fW2ZqKdfNYGUua3nMIEocGFS6bYs63
7lqhr8wgqI/VV8Y55osxw8kO4Hw5+ylfIbqncijyY49SAY+X0CA2ROAJdsHSNb+Oy0yKS98a4qEe
Uh2+FkIFTB0w6zYyImOtPnyFClJlt/ZgJq6MZqvWfE5lFkOF3A1TE2Yvs1ONpIcs/bPlVP1wa/tT
P1zmpTU9zHbqZkez6QWeJ3AuM1XEZsGhvAtUKdKjTVwB8gB4pvKEg0RZ7HqBlgNiRO4P9wvmU0yr
grE35kOlGfLQVudF/00WhbU+Gl1ORi1rsy63izM4wWfq6TzZldSmMmbUjtvIpIwVds+yADTCbhzq
ez80UIz0lVPuVq8maKD3U9xSc998zckKrmNlQaI+mu5Q3AVQK/uNhZb8niLafMqQewFWBu3Zarfq
SfZZyu6CaAvza1NZ66cHkfZ7TRVg792+y27aNcjb28qsundp1O2r29jLnShgDcVO2hHgMo3ukwkG
ZQEfpObWD9kXSX3wg3tZhsa3Nmz0y7DYDQmStIhy247uALUjWZE/snnOGywsQFd7060gUNipPIBq
5owC27K9Nmr8E2st8Y6EmrAgWVGYcW8w6Qj9qM3DgZ9wFUEZtdiln4ow6x/9ImXHmjt2xijEr2ab
mtkCcueeFcMmYWBR6Y862Y+V8IdN0LhuH7nlPH0uYT5YAJS98ZR2BXAZyco2QORUpoR72OJzLUBK
dqJr7BGLCTEfghS8GEixYbUnY1AemiJP+uMwjd7bUgQYpohsnV5IjBBFVDmkSUCaVev15LT6rhxy
uEtTlvpE0bheZkREQphk25sJkhmrLkXD45bNJyIC+YbfvgIPCQc5bLqs5ZuXrlMu8axFb+4hW9vp
rjFkcGdbGKg8LuYYgmRP9vx2frQfJXUKBda4wMq1De40srx8yffKLaarxUfvARy6OvsKqQ9zGTmk
t6ZTcfjIWmUvyuX+N0GAMnHLKWxmsVjJZSebrmewkCZ1ccscves34zCq4DBXZw1JEjodJ7jfKtxx
dG6893WCAdhiNKRLzdmSedtC2fXrKPwkvFZrWaANJDGgfjTVjIKiCufyql4my9riotGSMAoUffCH
Ov/MSpifcW34Qwqp3m0/vBouwK6YpMEUhF/0uwzwtN0k8LQWdtba4Yna/bx14Y4nezKk+bxWqJsk
WNx13/mh9ggPVZkbQaktn8Uq82GHgsMlQYURNaSSos51LEdKZnh7lkuGkru0FQqIJYFqHjb57dq3
dhbbeWO9DamJbbBl5lDFSGDxFvJPjOCtLOvkpTHHAP0Pmqs2TpzV/qIXy1A8WdTtkR6n5s0waq/c
YNQDmWXtxayiMV/hXnv9sL4GBCGlu54klXtGIjrb0Lu0U0zIcrPscZkbzLhtW3/duK4o121BmMPO
wH8EPleQdBfeACq37S3gaWg9U/GesyneBxzONQOKBBbUHMCA3vX1WYQxUn2N21EHbJtW1kBgyIPe
t3f4uprjcTZGmNZTUDhfGb7g6V1MGkrCkAo5bYcEoemZRo1Uhy9o6sgvxHBYi7F/VExCzWOCDWsQ
w6kzVyRXujWvl/TsE5S3BU+1GMfs3qcuPRsHFS2eE6JX8wbSdru1e+jAO8aG87sMZgZuAOLpGBue
9MLIG0MXFmLukcKBujqsYlVNTKMxt06vJVroBSXhJAEgzx5XkXZa65jXLXNbLpyBnSf1+rXMHJIs
sqrK5sPi+eN9kjr1eIHTMrxfAgWzpxasUkfB6rRJZACP3nTtVDt7c/FS7+DblRy3tuwogHNryJ+J
h5nferHIgHwYBsMbhwnn96SSDKaRk0PenNmmvxO1F8Jem8ILc2k9xFJ4UD/Ntlk8ka2OUZ7IyPUg
8adiFkQEBHTx0E8gvjUe0c7OpPqnBfMKznh/at/XJmse6hxqC5xtzcS6b9uD34zcdN/mrhcXboAo
zV/SEC9oh1mvRmzHkVx4NSPLWQ7odNpsRP9mdc9DMbcCgNesLxoEnB7EU8s8gzqt/2RkRTtHtkqZ
KJWWDpct+Tp8I7q9swgCeMOMvUF07dbpQaZYaaHVbEjiWaYoxSnpUlQ0SFHmWfaVxkik2YBv9X6k
VwsfTfh6sPF6yrgkGuGJoI/E1i68UKjDZuhznvdQ+6tT7FvLra+IzdAvPRUeeWdrRZloDuekUJFL
x4xt3S1Hf8zq50Ql8AExgaqueZxwOmYZjC5jXyQdzKrVa6brvsYctqweRpxSHoRQ9RdOIOhF9jIm
n3O+ws9NmZnehsmKWKMLit7gXVPBdZCMwxqH/Zo+hbrLuzjtmAaR+h2sH3NW1deOfU4moYRB+uXq
fMBUZzUyCuB0dSdqxQw7nnUkTroN8pEGwMUTIGo9w4YGgm7w2XAmt4smt28QsGrJjz/Lpj660mPp
4Ik63ml2SLRP09zIXRjmyYNyJg4RLO1TyKuO6Bj9Te13Zlf4pzXp2r07noDE6GV2f7PI5P+ydya9
bWxvev8qQm+6G0i5ax6CpAGTogZrsGxJHu6GKEl0VbFG1sBiMQiQTT5E1ln1Irsss7vfJJ8kv1MU
fVkUrySbhf/1vxEB98Ky5MNTp855zzs8z/MSEgCXie3BrFhCSSxLJ7tGXiQ7slK6Xg/QhscDQd1N
o/WLB/dliL5U/dXzjAxAYDIzLqQa205rsjq9nkKmwzjTJ4U4A8E4gIpj3YvfQQyovcECU3Q7z6b+
HXn+jIJ2PNbfJ+Bw/DNMZPy1aLQ4PS4hVF5D+zRtSnBp9VuZmwZ/9GrtuAbmFR/qaTr+ZLMRwlNI
qPFnR54DCyzHU6UcyKUunWezBhsaT2vnI81NQbzoZjAD1hHIBvEg/jReUzil8Vyw8DQ4FGYQFFwx
NAAg2vWUL2bhF6cG6G0KwVmeUq+O8sAbNQSLk2lOpIUOIoHraOHJzmI0VWKzOFkqaYZPI80iAVot
08O5RCg7mFsBeDlzgY7CULEWsTyEK20dIxDtF/TTsBfBsK4Myz/OYSGOB4mqaDeKnmKcjdo2vuK3
wGhVjGn2nna4lG1AipSi0fE0oS6IJ3A2m6PGNZwWY7Qbglopxh+qLJLjYW1W9VcobslNSLAUYVmn
Cbpcijm7JC3oYGByGd8jz5C9H2SL1MxGFSEq5VCvmC3ZBUuwuLaXzn4L1AUQJk9y6gAzWVbNaD6t
S6hllR3fKF6m38iVTD3ZLm3t2g+BIQIBnBNCzWycRqLzwjEBCFWB61shqCQdLKQbLx3CMzu2MemV
wU4HOOxQ1KygEX0zF4bPmwsq/2g8hy03M4L5JFOrRXIElYWrifchGceLAvQL6Uedt5oaoR/ChpHN
b+ZUBvOSNJoOOXu+bJxBqgNvOBwTtNJ9Qm3U+Eg86cSXpnN/6E/96JieseCKxglOLQB71Ooi4otw
GOjNdBJIFH8Bv+MCD2JFBdtpeXpogjrCtx+odROdC1jVF5qbaedeIVvSkHZ9BJy+baquqsTS+Txf
lF/BTQTSwIKtBwhSm5YfZyUo5IGdyf70aK4qU5oZGQYAGbsBt3EE63t8h3tQoWdm0f1pMJZM5jFN
vSYcyDnnYWCionFpWaF1LRmJdEsDgJk7HkdLbnYt8G4qoOr+6XScVqhnwty9XuBE+UMnDmbjiziJ
HO3YmTuMg3NA1qIhKHlQC93/AvE4ux1bakA+P4J9f+KF0B4GZbFU0GyCA6sdIUtECwGCVNzLXM1D
niPE6zjO6jK+CXnRMXAQwzgJvRTZ4TmdINKhDFcJKJNXHfryIjmjKGFkI7WRg/oEi7qshzNLlqWh
p2bax9oMZ8ooKKM5cMbEmH0MwzrGnde1JTbFiKc40rTIWB5alQ7wtJl5OKBSGOYfkvESOVmCtibF
UccOU5dMg2wQU8/0jiujyN7rkqR+dcpSrYdqJuE8YpchdNlVRXopI4dyXsUIxR6PLataHsL9U4Da
6QkQ3Ti36LY2dsaB7dIMEMWLahk38mBRp/rneZ6m2cB0arsaAuvwYUprxhQgvW3MRiSxltFo5pQL
/3AWx84pPELHPIRzO68OrWgx/1RawAEHejlX3Ar/VCIKapADqzL25juI3op3MneCFCLBXAKPDrs6
GkpB45i06AX/fBbXTc5vGESotCGSv9SLzDOGolirnRq5xRwSTfLdGUBV2InhPHbO8sJJpZM8Xfjx
IEUrJAR9W/EJELdtTkbimwYdBZcsbdU4YHO13AFaSkRYXASy4sendFbQloOiirnjSurEaBZkfiMN
i9msXh7lQZk6I90zbLpOO5qH4qSGFMFUB955aBbslZGM4Gn2RSZZBYg78bHMC2lBw85FbMBhRhje
Alo9U0CUTQuwhgAZpyDOsrEKSiOuF7ec4CUYyIKciZ9WxvQkJ4QyjxII5w6wmUyuh7lhLiahkmpf
CDaaBlNRLu/10jTeqYq5ULj2PPOLoTfW5xz24j0UaicE84d0L9z42piQPY5wR3QvyA/JxFgNhGC1
eqitBWA7HPXZV0QdlPd2mXkLgVaxb7m1Umugh+zT4/l8nn6gxiFbF3auZ7elFo/hzMgzBzpfEn4h
rzEOQTH5JY70rCiqw0IpwIDOLHHvSws7FypjSg5VhYZRCQRYyb5fjjNSMmDBANtm08AcjhfgUw7V
UvZodm97+p02lcfXoEFzfxhbY9m4oIlcSkvQsdL8BmtajoZKGZFtgjys1Sd06YyCqyIgV3iYL/08
PdQgPqonQYmA/sDEzB6WtZYlxuFynEBwJ2WZXKlLlRNRhWb2LUmLan5Chw68CK7UKBgidBD4w6m8
nMe3UjhNb9EklEGvLsvFTZaXuj+s0HdMDkuDIPRkbpXWjENkGBZyeNPsPF0UmHO9njtYhTkVBvJ+
WcZywxbAAyL7eV7pUHpIm/jZ+NCTFp5NrB8EH3KTzDk4fw9qaamMQ9eP6Mh3NOcQNkdSYKTz4SIz
7c9y7CyAKamZA5s09eZ8cAqrGu5CbL5vlohNnEQ6mQ82ke99dqBlgQVCDTUdkNMj5VYElv5ArSFX
DiOsARSvPNPzwySNpgCNfJQW1AJkIKQgJBkHqboM7RNM8/yLTQ8a70huDPo5L2RSTwMvNtDpjOiF
Dcl3PMs+p7M0nehjWbmeJiB9Rmbl17xM0lfDSi1mt1jM+aU6t6A1lQSaQGcx0N+0qAjv1EYD5Aod
SAL5CchMG+kQTL+gP7SYDqsKYvZwXgfVhYEgiQf+25nRhSQUqRMpNUDmlRQtwZ62ZHkUEmuyXXEq
AXhtwsxHzEvzvmiCZe+0hHtSAuMPTZhAw/cFIx9BdMj5jpOoJ54mKPu6YO/DpobIP5WUsTNo9LF9
a00F1T9vaf9FKwEgIwhpH6WtNACpe2QCplbVoAgInP9c9GcEa9+KCkyFvsCYNOtshOyY/012PDU6
SlQJMYKF0CWga6HBS5sa0m/j0kC4YNmKGGSk/ryR1YobaKmTXEH2su/rVvzARzbhs9xKImRz1BGQ
qEEoQWlFE4pWQKEUWgpzGErc+q3EQqQp4T3FZpJIU4TUpWGeQ68/T8PQWLJj0GkAEoe0ObwMbXY3
z3R6hpYzi0QzlhKJhxQCcHSaCuUHDUjqg9LKQXDT5NW7oJWJKKRaco5SP1Le09QJIYlQqQt5RAvT
cHE4mzmITdDPybnIsRMSdhE1CkvQu8917ufPdBqUarQnFPVUq6t5ifHI9ftI82Bt01qTvK1k2snn
qRzY0MTlxn6PkIvxsSHTc4/oiEY+aWFJd36REinRXiywj1FiK0lxKFb2rfApix5SCvAuF1wYUHIK
TT2hqB3RXntm2md0GZshKpBleKklqduJ4ywRjVQrKT6XpMxCIRIAa0oAvwzvUAaYLjhPKQBPv4Kw
NkjhUSB64AR42vVUw8w2uIgomJTg+AbEbTYuoK2k5UmqmdY7wfJ/mBqyH2BHqR1gNesAlpXNWzrS
m9BIhgkpcwhw+VgJzhryZ+ohqNDgq2LP2CxEbHU6xInnFCPtU77XDbX5bQHDk1BPczi+uKI0OCGL
X8yOJYq1aH7ITX7jZ6o+URMY13T5LhaX0YzutcjCatBE1CDVHPRdJOWj5gNgH9AxtghhKPiIMGge
22KILhDkdABOOKoNgfb0lCqb8b7WynlBqKrNyXbUZBZHZm6TIdBI2agjfAeA3gDHNZup+LQCloEo
3tRxDMJYHZO4R0MDYPVZZuaBcVg5QFtPy8I2LpEol69omUvu38M7ojkinTpIyUYaiWePonBNaSgz
zusFnaIHKVqk0ntNilVaR2iwOAd12HCiozyF6QaVnJyRlktj+9j3KVMeOdUYkYwqWYT1KCsiUuNO
Sk4GdYA0nx6Pp+Q0zk2OLG6kyvV4EZIXBQJJ9m15GKNT+zW2TZokZE6oBCDRtfwD/oiUolei431Z
qMPcRjPigtG0McArMyUkhxTql+lxsVxa0VWtzoJ6ZMcgj4YWyWAZ1HZGAmQckdo5AvRR6CSwEHyC
u5hPx0ObF+wNxEGBeSUBPhomybKi6FGT8hryr5xvjtOY9nFpSTFl0DS3TseaiNTnxKYXShqAWx3b
ilUM5KzJgfSqcy06TiiB5KgFjudnVZiZ1WnpqxJYuiwmo4acCAockMzSoTML/Im+zOPiMKAkGIHo
J64+IvKEyoFSJJIuCkRzCIB53txwbmNpBNKXS7laYhWOMpQr3wcwii8Rs0vvIO9Ky+GCnI0FOSPM
iOzGC4RCoiWu0FAR3VoPDc7ceBDNqEkdOeNMarBxzfijgeRWfuygmiCs+DTVBpanEbrKc0c+wRuG
fIcrQxQtR9JSeocbbCnHwPZl/0YmoV3eBzLu2BEqQYgeSvHYBpDt86nh+zRLzPwYZ58kfUrWMz6r
fZnqp6HqkFcSNUqR3GkIy46yusjPbITVP3NnlioFgRn3bRKYcnFENR95Pi2NKugpiCJcEiaMZx/l
0CccSrFb5gDhq/kXIAFkkWFHCI0qtRWsoj0t4lURt7SOwnhs2aNlWmlHuPtIXZlyBMg9S6TyI6il
4LciDQQ7spXIms1QyyLDj7daGU58HQs1LSAvjXehe3oGwtvRYPkWVAX8o7gV4pJmiVMNmlagSzOW
FfwhQrhyWLQiXnEr6KW04l60u0Poi35F8VfavdJOOa1UWCjz5dz8mmfzKqJyEMjlcK6mTjaUp3GZ
n/LJ0VcHYu3ZfFZQn81CefrNadLwyyIAVzfIllF17xhVlj8QxQDGOvJpUKx/TbFW8YwGHCSQ4TvS
yTgaRSYSmp+XkS55h2a0ULIhikt5847cWFqNcrOigDi2EoDmpgOiYGDRw49SQkQ1cZBrgT3/Not9
H+NW5CRetTDxxjeUIvySmKrOXRjd2A/Jt2gMheC5qR/XPnWZAbGmLQ1nznhpDCNABSce0kto8FZO
YI/kHPDSaMpNeZ3YUOMHZJ2q04VjIY9lyNOIDuhVkcDadNLizKbgT8eVJejU4YwLYnndBIq2ONZp
Mk8xAvTq8hAJC7khZ09v33dpTi0SsVzD88ndmn50mEszOTwKo0qTTrPacK7Qrs/ikSUViglv1Uew
8YS8zHwGVc7DxXIdp0TkN6OhX36amj79AAAWkDjFT4cufzQf21CJZijjDmSLsyHS1JEXDOj8SsZ1
vozJhOVFoqmc2wr9Eh+R4CnVwVRawjKtK1+kmMz6XV1XC1AWcegcjTMuM+pEOmjzWWgSNCxo2Q5d
V3LSVKVGuKxO+V9CPdmO4K0lA0RNRKqwUeBsIZuSCjM9Xy7fsVzQzCLFK4loUormQ6o4NkcvM4uH
kmvqWlrWQrFG0pr5UPEXmT6MGt041VHnsyDPzSryi8mYVmYKud6cRK4Mi1srFOSfoRQkJDxSmmWc
GUlu12eSATx/WDtltjxWqmDqvFMocl8sm5LGqlMrUo4SRKL9oRnGM+DG0xjtQAjYcMUCP2pK4sgp
6fcKYvWxJRsmg+thukTePQymJ34Kte0QbRbEOoYe+3JxCsPcvE+t1LlHRqFeDmowC7VD5k1KzQti
B/hCJdiF2cDJZCu+Ncjx+1deuIiyb3ai58dhUU/jyzqiBHA6J18akRakJgCnyfLfk2IqyhF5FEib
ikS+Dug/WfvkU0P4mpIkXxbWaQnScvFxrMKHPY2Ueakfc5vL5lFAG6YYPL9N0r+sQEwP6VIvq+e0
6cGVRyjRl481Kor++0Ue6M7I161Z9kXlUkyuNMmha7WxAPqBLPmcLKAWmLMVLuwRQfyIU12hY7+j
lbe+fSV4+e9OaMR6VnLzIk3KSTLx8i6MX/yjFYgZbU0NJSa68wIiM4UK9RrErNhvKBYBHEYQG+lN
dOy/g5h17Y1BAwYUN9GP0Wg5BOZtrbqpvKGxA33KQaUBz1TkHwIx8/uAyjbQkVAEUJI2RWtDmiZr
pil+voEilAxJRfUvCocRbiINStKcCwNHXwd26i8WBNNltvgNZhDNaKp5Q16XdmARKLgkKr0ThGym
5ihrFlQjYupho8SzzfOiIMM3mpKYCg6XUSMTSy3RCozN3HoINbt2hgWJq+jcUMF61BDTaG2oIrBF
C8J8YtGDEwssOdZR3NDtyUZmD39w7NOGb+bV8/d6ok9BrTRj0ni6Mm1uowUItHEwW5L1nc2WooeP
Tgw4X8JN1+tMu43Z94LEWi0MOHVLDGazyH9rKAhe6EQykJYLq7jV9JkTDHVWAOmDsU4krWdUx4eR
6FEjG0oM8UoxsgxTKsmwsSTtQ6rp+gRZ7FQaKnqecvFJUAUl/KL4cGkH9tdyURJFo1aIqR5PLVqT
EOkjaECCIjsH8Ri+s+Usqy4xV6oNvyn1T7Q8ItHvLNEWOtEpP9xEeCLvApxzyqRRZIVDK9Tiy5B6
Wo5Alm1+laLS+Iz2nVoOGjILKKcuqP9mVUoH8tKZZrMReIqRUqsZqfRpgyuRybHg3tbq/Arw2YwK
tj6b386If9SBD3kVjWFjvLBop1mgTwd1lYfICIC+hZWhXyyMRfjem+vaHakHrTqOYwRmBnZakYZM
q9jJLxovVt6pwRzCZR1VyokT0zQRUPXiQ6ojA08TxUV8SucXsG1zavoSbFHwM0m6OJo55Dd5z354
Digl+DxTMucTInyyMarGsgYWvYKXHgWOxLNEJUXw2HA+WqEUfWKDA/yq5uaYopgUzqORNE6gkxdj
A03qMg/z/DJcJPnVssyXZ7QosEUNOSVriqme2aeSlSmfYjWiFeXcUDy00KjLYrHpYwDdtvC4JiTP
lc0xipRSUSu3uinN3YD+XcvDYlHW06No5i1S+rWSExw2hocwRwY5UdR+rPyrLOMoiWL94sILJe5f
L0GqcRCmYfkx9MrxRT1taHHnOUKpJrH9mJwyd/8pWR74+ujcUaemCQJVQ4keVVeFk1gZ+dkFfg17
KNXpXeJTdyrVXF8May+FFOlLhaj/SJgSAeQyL23gD9MROQJCU1QcpVG2qOdoFC5k8BEq+ajTpZzN
LxzkvN8ZWKATxCimtIdKyyQ+TEPQQ+9SXctOCzSzZoIlPU2GTkIrLYB5SAOif6ddNGNy3yUixB8o
jMk6cfcYvHoT6LEBSbSQP8SBLKqUmrQ4j7UpEa6fyCgdqTPQDDdga4WjqKKzsAJl//8r6h/obCpA
+n9OszktoslB+g2+WYec8/jvVveUBDlGQezBsZT2MoBztr6o+JENCYEWCjL3FW9B5tPWdBv9ja7Q
vwZZJU23Te6S7zeVob8RSXcD/LtOIfgH9aEF2vqPewqOmSzLtL8W3bZN2ubIAnO/cU/lZFbUZekB
8bGm45Ny7AKdiagJQnot08D4YHnTY3vhiHbrpDU2VuvRudnUczO6l2T74XB9bGhuhsajbPM+ZGRE
Y7XWqA5mRArIhFjzk2QpI0QJ7P60mNGpepDXZvkuRtnng1TpVPyqQAFiVRfvChvpgGEaAx0E5Fhx
+ZlhdFbW/CXQ6S/zBhECH7UG+YzVVQ8zzVIoVYTjq0CJF/eIiIJdG8tEuDGwm5GXG+XnHPJ3g3xM
TIsgVJseAmVOgjUttLl/BHgDyUUpQA3Jjho6UoR5c45EtPMBkj1CzUsd+RpPIgsL6qZefDI1/Qgy
sOGigxmQfdZKqvsREtcEWjMSGLlqpd+aUjEubANpnb+7U7nBkhttE+O+88EEM+4qDZLyBq2ELfbc
q35pTTTbPdDryHQmZ6tzyNsZtTy+5waIXCZcPUDTgxtnI3PhmMjLtV8wDKIUGvvqx5L1BkE8GhhZ
0O3arxV5b2OF/mwNnn+8pyzDp+M89wSTdskFqfYJp/ZHl0C33hg2NTJkGTvPruhvsGtIf2strxYW
RrvWv9Cjq9tMyh99dEN+Q0MF3QYi5LRfbKeNt6+/gW5mQRqGDfJrvnzRe2Cv/a/TAYFwChYF9FDx
xRW3sQKK8UajyYVMXLX68S+3B8y994DxBkIfZHKhTCq+uhbAhj0OHQ9S66+2+0VwvNe7N7U3tFCE
CEi0vePJVbEwgmD7y5o+B49nrxUwlDc8IK6a+Xj+tywgiQqaeQgy0Mo84IHxeb+QBbT3XQHdfGNS
EZDRP+gcfPQURLtLaJSPT/7LPTp09T3fvua8MZFSc1o26obRE5c+P+DRSTe1X6uT9gu9d0VQW/fa
+iKfphro84Jcb7+woxtroCAnAL8UKZTVDfMrPbu1Hdn98LWvYvgM1EfRQmi/ute+wZGgTPPHqf/1
9v7ett9w3qBugN8jBAbE19brl99Y0HtNQZD9tSwe5Pg9dz4uv8re1lCBXT1698JXHIQ0dF1dBwS/
otu7782PjAg+n3DrVvtfvOaNwy+JXLuuAcLY+PmvtQ3U/X1/rL/I7aiUInYYAaIfHEKbyKg1g/zG
r3YS2KF7ngQufxsQRrsV2qPQdf7pc0ZcZEL4f9wlv9w1SGi25xIYqEORkdNYhNXX1klAccqgEAoh
aWUrRHTw2pPwijvze6Jk6AfRQ5tHCSbFhg7Ri7+wTjM8HeAxfdAKb9GI949WdO2vCpWi1eCrVIL4
/l87okWtn7vxw/90v/iPG992fnclvLTx07WTvPlZj+vxdKY7n2H9lyfBJHfze78ZtSmPx6cSak//
+R+GbuI+uJtaSaJt+R/TeCLD9N1lem7U43wySSI3eVgPJZZQeJv7DnwxWQT3naqoYuLL7DvsNYJR
5cEV65RPDpj2wUUwqybY8/XQ7RYQGep9P+kWVdvJw8F16ZaTYj1cO7pOILLv6EMGyN3o4G08yYP7
zmsFw21z8v70E5jMq17tEHm5u7vJVtKfrAdpLlGfbrfYDgGv1fi7NvD3cPDptu7m+H7854/TEetL
xxRl/wO8Of/H87/5VyPx9Gvzsz5+nWmv//K50zNwfaFgtl5MMXuFi+NPl/a1b67J8qqz54QE1L6j
HrtLl+2cB9l6rHa+wsrvO/RpvrXLhFrh3oMWuTuJ1uO0c+1jcZnrrDOo8K72nSvQr4etJRA1uX2H
PatQYS/X47RLoPUw7Pnkzk26JlPp4zJ5T//ZzmRFg6V91+ADtZd8PUy7BELTb99Rr93qITh4m7t3
2w1zyQHsPXiTb42q9nDIHi8kMeeDURzkT+4ltYfV/jwpyoOBm4TrVRArTu5k/e2O++KVRu3rJJ50
docq0tn7LvVlesCm+8fiYNuHQetg/9GPU4Y9uK7uHoICw3nfOYp0YunDLN9Uyd0BJXqcmY7JFxEr
pfUe1ujtXXVwURXuej3aQ7QavYc1+i8fR9ejj59Gh//1QGyeSc6Cbe9/Ak/g8ppJEZ1sk63r+ov3
2a7L+m/jf5Ap+y4M2noEj+7DMyHB30H48Dby8DQ7e6AHc/GWjqtRZ9AXXyzLiMLqs15VWhY10U5n
v/YxLi3huhaIAHhfAzSo8ip5CNYDibOl9TDs0HcfNscUQrr7TvXjJKvuouBeYIFKf3KAFJDXidB0
bf8POZzE6T13Ex/z8uf1sAOHBMfwoTvv9WXr8vImBJGT5mnHIgtc0L7v4Hvc902Efcn3NVqPLPZP
H7ft0M0mB58m+cOkM3IPntPhNLhL0bnbHNfs4R4ZeUBPO4P2MNnRrHLLFLsXHaD7lkw6NsXswaaM
4J7n3WGtHo7qqER/Iuuaa6uH03nDsT924y2n1+4hpjh277qH0O7h9R37W9eAUGHd9wg+3QjAQfYf
dvj7/y4nBw//eDpPg7xz6hSlh1mfTZKms3vRbt1/0ufB3bZXoIg8875rfD6B0et3LhdF72GXMd+t
VRCdCfad7QWJVc8t7rfizD6ukQuXJlpldzsIOsf+U47cOliP03r0Rg/re+FGW4P2cIovuEjvt3LB
fUROF26F9Q26mTLAW+tV+flYdTWyu9VBGL5ND0OniBLdiaT1eqz25Qlw57574jLAxV8P047ax5XR
jtq9iRQBxdt3tiszDLejKNxqPVw7ayEGv+/oH3//tyrZ6kYB+KmHgYlMumUYVYDR953v9aS59ydR
NOl4nBRlexgab80/eNs6nOvRxDqDd1t/+/Mn5Vqw39xOlrYlme29HqLC4x6cT9Kt/iBKD8bzOo2x
c53bFImeHhaj2koCA7jaf9SbtBul0dpn/0Gvf/+f6QH9aH7/t7aKdpX//r+S+yDrGCUEkff/INJb
QbG11loPB+bGTZbbBprC9v4TvvWeHHC9hyuFPEEYJO7BkVt03CLAWfvPmQpxsOXTq0YPizwiD1MG
SccloEPM/hP+7UkMopo9bLbfgvjOvau7u7iPIsR1a0Ovn5xvAc/b19QNgvzgBmeuY0RJlu4/8tu7
ZtJ5d5aq2go4FwRSHZKxtAR88cD8dXlYoDrwqNdl2OcysdRyE97CC1nY9J5a+Au/8ysAPZ7e1CIj
vbXNHh/5lbWXtzTezu/JyXXuPAWk/57jblv2HUHpj810VOVp9xZSZDp87TfNyzQXHtAOqEWLFdpv
aSsqQ0+8CSAcey7tyuLsmLNGqfaJbfixRX4vTkL3TjZRsdbBgdNOjT5gWJ+nRdYf+4wryrbIi259
iqkDtlQ1/gNtryC78Vx4iSv8KqALe8bd2ohI09s6nFNI37Rpg5gqOJt/aqhf+0EDNxJ57aeQIJix
HCYorhrPp+p0Ruzj4y5IomRpyd3eObYU0wxEI1S4KnB1NQM6Tw/PduF6fj65W48kAgT6ZdHake1A
Kz06PCoIK65/vCNgeO0ifoclHVxOqELkTwqfNhwtQIo6HHF2CC70s/mS1cf+dbeUQGv9ocHx3C1V
/dEj8e/hFtpl15Qn99DGQ73ytGKMv6VR+FjyXm8osd/gpqpg06B5QzIXVMyXU8h/3XtfXUuv8U42
lujv4b1HYIO6BufJbbPxRK986W+Th5R4fvNt95DZeCv2aHeubQNdbqqy2WGiXjnZwQRJrSrenGwf
GDFkZFjYNtw+meTLiZfOCQg7n/LcrfH6ybtb4ME+CgU0bvfAk3amq/Uw3cNJErt5B23UByzoNJ9s
A4L6yLCOCvR6uovQSj3tueGGy8m9vzVsD2t7FDxBdgsu1WTP2R65eTrZhVh61g955fY9Akl6P1lP
UtwKgva575SPgzt89C0codNDHuOYLspJMWnWUxQTdnq4JI8nObC27rB9rANo/+7q9pESp088WaKO
aSCzsF6Sn7fDJ1WCzeksgtA723s3nN4/MQ4oAvQwbulG3dkK5uq+e/fdJN/aYLCYehi2bUDfdCGZ
iuiOu++Ez91yvrUb+kigngelX227JsrT1ED1h5v9SptzTXdpN9yecg9rfB5g19EHBBXZBZ7RYaWH
da4WkxgoTu6txxLWBxGn9bc/f/Iu0uiBNVkP1I4r+tHuuzWQS3S3C8E9HBGq1mV3sn0kk/8kPFX6
yPkSBNVu11b0cTUjZkXxYv2e2tfWB4D4ivxZtVXlayUJ9t0PHynEbflTCJOs5//z+1ecaMCenT1B
6+8eBm6tZh4k3RpOH1HHdbbFJCL70cOE5y4BXd7ZE6raxxLXk4fu5dHSlPfdEdd1UC5XSaH1w4tt
3PJ/9x37NhRkrY5zSX5w/TE/v9tuV0zBsyDxHtJu2Pg0cV/98PX0SYBp2XdDgtr1ZNs1eTYv9sq7
7zkB2z3jhOtJvl2T7AMa+YKa4Z6TXpUKLtz7ycN2pIdwWh/+3FlapPOO+UB0SUcdeP1uf34j/v7f
hfnfFZqhe4XSLwonCoqMaDvqL3/cX5da25VN3zfRtvk0YoGhg2/+1Uhsmz/ooH/6ox5priua79/2
uVaw9zZJvX7i9QSeJWRMomC5ZTf3360IUpbuwcetomQvsIXo4NqN5i45x/U0hcG0enAAjsGTT0AP
dVyLp2XUH7fyJ2nyIOpYmxOGArb+9ueNwiULnLte1Zmx8izD/JV3xxXg7Lg77Mu5j11H65mz2OOB
21XOWu/+n63bbD7Nr2FWdhVy933KZ5hvf5EYxmNdHKqhG6fdLdiDbzsg+wbUZ332Wmerh2Gv0whS
UbLrftZ6GH6Y3qfFwT+dTbDWiffPuz6mD7B86yEJlueFqAeAaNvBXe0jVzBM03WRsGMUjR4SBkfB
NNh8u1YfYxIPCU72WjKkVdwO7nMArFvghGfVN15pe4/ySXLvHwj16qfj93DPPY7folDEyxZ+5XcU
0cE533ZeilDOm+zpenO1doKnpwiUn7hVJ8S+jzu0fYaL+0NyUNH67zoPQUl3/6c4C1BdIWJbjySM
B+Jz629//h4f+jkk9NgtHh9nPeLqA3qY+eWkPhi60Y7Ap48a12WwxXjoIxb85Cb4Y1VnKawe6iSX
MEu6o/ZxZsUC/zbBd9xK0dk97I6roLx3Aw7qDmsM/mm9Qj+//a7crHKB7NQ7iJSKEKfd9/hfsTDd
NXd62NRcUoXvRtHOdenDb18JUp1Mokni/oeDt8U96X54J62xuREnlszNg3tAx0K/61CgcbT3mt2k
IaWszqohY9fHuFTe1sO07o/Wx2wrkpFbk+1hZ37m9QZFu+BHFS2yuhPvgxX3xMlU+6CvDaMgyyY5
iIIdFp3+p3QjBgeHHiFhIK1Re0gGPyYqV/hFlNOSND94X5VRg7+464DwoXwyPagM+m44QiXzxSTV
ZkA0ekyq/G3CuxbN/O8w0tkJ3TZezgz8dW+CSsu/S0TkNw86emvRN01jD5f3Wyoed24w7apn9XD7
vc3RXOqWwXowI8hDeZH7MCn8zXXoA5Rw0bgCDtYZto8J+xXX8OaofTDQBgi/dOk1Wg9zRc/kLn3o
vrM+4BPXeSDCtrBzO/ZRniJ11r1y+8A2kA31Ds7E/67fftx8cUofZNtT0KhPomalD4eMkbuvTumD
r/rOzbrbV+lDT+6syb1mKRzUzgL34T+uqmhn6ZYyitKHF7kixuwYu4cY5AyJzNB/uiQ9nOtztysm
RCFuvew/H5RRp3TTJ0fE6MFXpy6MstfWXu6jNgNW5yGYd2nutNvuYy0it9nKtClmD2/ucpJ1Ce40
X91/ulcUZcAh7nK7FbuX8cMnrorSB+T1CvVuAheAFJ3k2fPkoFdmNa8JRNwMs7Fe3zb2VHrYHTe+
G2wnXlTRB2bftMWNOw2erjQ82z6GDhCbWI+zCsP7mDFMdOEWbps5tQ+LdLu8m+xYjj5AiZ+CSUnB
sbMefZi695BI0vkB3bXzKjv4l4MRgmFpWe0IykXbrB5ewOMHnpGqKHzI3/9ysP5jsOtDLb0PNON1
RnEianbZG7iLffg+F8HDA41GR25Rbr6jlZz3n58zrMirWJ6Pq3btByGcyIRV+/7HVc5z80NhNkON
fDFb8bIMINeV27i8oDyI/u9/+x9FKL47zhsUo5jBCaJnsbt+ax17CC2Q1pk9pLduAoQIJQS1uipS
Fp08NNHBbl8DhoJL6Ibr7V78y2Hgpg3xUnDwAWFLt4tUon2U2oeoEN2CH1IW8MYNCSODLoqABpTQ
aHt4eWduRTWmQy5SRCcYulzuv25XrhQF0j28HakoqvV4bTVm9Rk9vPtrIu0dI/dgg87drCQvvmPw
Fy+uvy6xhE7fqnnBvmm+zUd4Gbbxk6ipt3l114m2e3DLKcEGQHnaZPfAze+2UQrr9/nzIQWKvlUQ
dfFNfThgYrYAsjo2sg84pVC0pA0DQKTO0H0EyEO3AZ6+68bsw50Zbu2OPgoVh2mMWk9X5aMP52E9
7m692j6iN/rQbLe36YO5AKbgge4wVVdS5Kl+RvXDqOwTGjN0i/x9XMbv2Mdb70/pQ9afMqjQcdpW
HexD0VggyAsh1tbx+pRnFTBe6fJdwa4sUwER7Xghah/S/qu67VlQlqvS4eVkHnQtSB+u/upTzqv7
biZF7cXyQUMJHtyHVak5vUNuZW3+21ixDy7fDbHian2G7EvgZTvgBWof/PLVQn0KIP/S30mgjYRC
+coqPEk19AFjGwjp0MI/+BTkXrDTyNOzYL2eP3+d3l4/+wk9ILUG4Jm2BIfVPpDOQ9DIZBfXS9Bu
qT5c/2u36xWpfQB2SByVByPkIEBeVd1j3IdW6Wp34sKU/u//Fk3iZnNVjD64w+0DXLh8QpdUJZoS
9uDurx5gdQsc/NOKZP/Pmw+hgTd4MWDZdJtHf9Pi/kr0al+3/xfEMeeeiN+7BbQ+kjEDkvdbLOw+
GlINcnfZFSrsQ4x0SEq5k/LtI28yFGjrLQJaH+nC0T0+ZZdY0kdjw0fALarIW5L3fdCNj9woFNnv
Xde31UOi5biicN+NdZ/VCnul/3dN1o2Mb2drKH2ojIjiC2F0x4wrfWCYrybbuNEejPdtXm1PVu3j
hHxCu3lJ88zOi0N3bX0v/JnX89ddA+YO/cB9L4XNp3k5F7T52+srcKOFbWcyP/TzxzyucLN2iRd2
Bn6c5jPX2ROhsc15v/yUP5nxOp6kONOd7dRHKfNjVWzVddU+Yu2b3/8PksxNx7ogTfnr7v5dwo9/
232xuYt+aHe/ROPb2P275B9/sad8YRkeucX3EeSTf/1/AAAA//8=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23</xdr:col>
      <xdr:colOff>141767</xdr:colOff>
      <xdr:row>29</xdr:row>
      <xdr:rowOff>124048</xdr:rowOff>
    </xdr:from>
    <xdr:to>
      <xdr:col>26</xdr:col>
      <xdr:colOff>425302</xdr:colOff>
      <xdr:row>44</xdr:row>
      <xdr:rowOff>97465</xdr:rowOff>
    </xdr:to>
    <xdr:sp macro="" textlink="">
      <xdr:nvSpPr>
        <xdr:cNvPr id="24" name="Rectangle: Rounded Corners 23">
          <a:extLst>
            <a:ext uri="{FF2B5EF4-FFF2-40B4-BE49-F238E27FC236}">
              <a16:creationId xmlns:a16="http://schemas.microsoft.com/office/drawing/2014/main" id="{B0BA3BA7-95F6-458F-8D21-0010F4AC6424}"/>
            </a:ext>
          </a:extLst>
        </xdr:cNvPr>
        <xdr:cNvSpPr/>
      </xdr:nvSpPr>
      <xdr:spPr>
        <a:xfrm>
          <a:off x="14203325" y="5520071"/>
          <a:ext cx="2117651" cy="2764464"/>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clientData/>
  </xdr:twoCellAnchor>
  <xdr:twoCellAnchor>
    <xdr:from>
      <xdr:col>23</xdr:col>
      <xdr:colOff>115187</xdr:colOff>
      <xdr:row>1</xdr:row>
      <xdr:rowOff>44303</xdr:rowOff>
    </xdr:from>
    <xdr:to>
      <xdr:col>26</xdr:col>
      <xdr:colOff>398722</xdr:colOff>
      <xdr:row>28</xdr:row>
      <xdr:rowOff>168349</xdr:rowOff>
    </xdr:to>
    <xdr:sp macro="" textlink="">
      <xdr:nvSpPr>
        <xdr:cNvPr id="21" name="Rectangle: Rounded Corners 20">
          <a:extLst>
            <a:ext uri="{FF2B5EF4-FFF2-40B4-BE49-F238E27FC236}">
              <a16:creationId xmlns:a16="http://schemas.microsoft.com/office/drawing/2014/main" id="{23E0EC04-0BB3-41D5-BBC9-F0F81B90302E}"/>
            </a:ext>
          </a:extLst>
        </xdr:cNvPr>
        <xdr:cNvSpPr/>
      </xdr:nvSpPr>
      <xdr:spPr>
        <a:xfrm>
          <a:off x="14176745" y="230373"/>
          <a:ext cx="2117651" cy="5147929"/>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clientData/>
  </xdr:twoCellAnchor>
  <xdr:twoCellAnchor>
    <xdr:from>
      <xdr:col>1</xdr:col>
      <xdr:colOff>159225</xdr:colOff>
      <xdr:row>0</xdr:row>
      <xdr:rowOff>82930</xdr:rowOff>
    </xdr:from>
    <xdr:to>
      <xdr:col>21</xdr:col>
      <xdr:colOff>509745</xdr:colOff>
      <xdr:row>3</xdr:row>
      <xdr:rowOff>151510</xdr:rowOff>
    </xdr:to>
    <xdr:sp macro="" textlink="">
      <xdr:nvSpPr>
        <xdr:cNvPr id="2" name="Rectangle: Rounded Corners 1">
          <a:extLst>
            <a:ext uri="{FF2B5EF4-FFF2-40B4-BE49-F238E27FC236}">
              <a16:creationId xmlns:a16="http://schemas.microsoft.com/office/drawing/2014/main" id="{062B843B-FB6A-6882-08E9-865EFE3CBDE3}"/>
            </a:ext>
          </a:extLst>
        </xdr:cNvPr>
        <xdr:cNvSpPr/>
      </xdr:nvSpPr>
      <xdr:spPr>
        <a:xfrm>
          <a:off x="765361" y="82930"/>
          <a:ext cx="12473248" cy="614103"/>
        </a:xfrm>
        <a:prstGeom prst="roundRect">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xdr:col>
      <xdr:colOff>228600</xdr:colOff>
      <xdr:row>0</xdr:row>
      <xdr:rowOff>175260</xdr:rowOff>
    </xdr:from>
    <xdr:to>
      <xdr:col>10</xdr:col>
      <xdr:colOff>60960</xdr:colOff>
      <xdr:row>3</xdr:row>
      <xdr:rowOff>53340</xdr:rowOff>
    </xdr:to>
    <xdr:sp macro="" textlink="">
      <xdr:nvSpPr>
        <xdr:cNvPr id="5" name="TextBox 4">
          <a:extLst>
            <a:ext uri="{FF2B5EF4-FFF2-40B4-BE49-F238E27FC236}">
              <a16:creationId xmlns:a16="http://schemas.microsoft.com/office/drawing/2014/main" id="{16FAF9B4-4824-BE6A-82EE-AAA6976EF2FD}"/>
            </a:ext>
          </a:extLst>
        </xdr:cNvPr>
        <xdr:cNvSpPr txBox="1"/>
      </xdr:nvSpPr>
      <xdr:spPr>
        <a:xfrm>
          <a:off x="841188" y="175260"/>
          <a:ext cx="5345654" cy="41596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rPr>
            <a:t>  Aman</a:t>
          </a:r>
          <a:r>
            <a:rPr lang="en-IN" sz="1600" baseline="0">
              <a:solidFill>
                <a:schemeClr val="bg1"/>
              </a:solidFill>
            </a:rPr>
            <a:t> </a:t>
          </a:r>
          <a:r>
            <a:rPr lang="en-IN" sz="1600">
              <a:solidFill>
                <a:schemeClr val="bg1"/>
              </a:solidFill>
            </a:rPr>
            <a:t>Excecutive Summary </a:t>
          </a:r>
          <a:r>
            <a:rPr lang="en-IN" sz="1600" baseline="0">
              <a:solidFill>
                <a:schemeClr val="bg1"/>
              </a:solidFill>
            </a:rPr>
            <a:t> &amp; Profitability Dashboard</a:t>
          </a:r>
        </a:p>
      </xdr:txBody>
    </xdr:sp>
    <xdr:clientData/>
  </xdr:twoCellAnchor>
  <xdr:twoCellAnchor>
    <xdr:from>
      <xdr:col>1</xdr:col>
      <xdr:colOff>134471</xdr:colOff>
      <xdr:row>5</xdr:row>
      <xdr:rowOff>1</xdr:rowOff>
    </xdr:from>
    <xdr:to>
      <xdr:col>4</xdr:col>
      <xdr:colOff>231587</xdr:colOff>
      <xdr:row>9</xdr:row>
      <xdr:rowOff>171825</xdr:rowOff>
    </xdr:to>
    <xdr:grpSp>
      <xdr:nvGrpSpPr>
        <xdr:cNvPr id="11" name="Group 10">
          <a:extLst>
            <a:ext uri="{FF2B5EF4-FFF2-40B4-BE49-F238E27FC236}">
              <a16:creationId xmlns:a16="http://schemas.microsoft.com/office/drawing/2014/main" id="{5F1C7E86-965D-7D28-542E-E41C7EEC3130}"/>
            </a:ext>
          </a:extLst>
        </xdr:cNvPr>
        <xdr:cNvGrpSpPr/>
      </xdr:nvGrpSpPr>
      <xdr:grpSpPr>
        <a:xfrm>
          <a:off x="748304" y="899584"/>
          <a:ext cx="1938616" cy="891491"/>
          <a:chOff x="1217706" y="933824"/>
          <a:chExt cx="2271059" cy="933823"/>
        </a:xfrm>
      </xdr:grpSpPr>
      <xdr:sp macro="" textlink="">
        <xdr:nvSpPr>
          <xdr:cNvPr id="6" name="Rectangle: Rounded Corners 5">
            <a:extLst>
              <a:ext uri="{FF2B5EF4-FFF2-40B4-BE49-F238E27FC236}">
                <a16:creationId xmlns:a16="http://schemas.microsoft.com/office/drawing/2014/main" id="{79190B78-590C-432E-AE57-D6B5F2295EFC}"/>
              </a:ext>
            </a:extLst>
          </xdr:cNvPr>
          <xdr:cNvSpPr/>
        </xdr:nvSpPr>
        <xdr:spPr>
          <a:xfrm>
            <a:off x="1217706" y="933824"/>
            <a:ext cx="2271059" cy="933823"/>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sp macro="" textlink="">
        <xdr:nvSpPr>
          <xdr:cNvPr id="8" name="TextBox 7">
            <a:extLst>
              <a:ext uri="{FF2B5EF4-FFF2-40B4-BE49-F238E27FC236}">
                <a16:creationId xmlns:a16="http://schemas.microsoft.com/office/drawing/2014/main" id="{EA7F2AD7-A93D-4034-98E1-05DEC825CF04}"/>
              </a:ext>
            </a:extLst>
          </xdr:cNvPr>
          <xdr:cNvSpPr txBox="1"/>
        </xdr:nvSpPr>
        <xdr:spPr>
          <a:xfrm>
            <a:off x="1456766" y="993589"/>
            <a:ext cx="1852706" cy="37352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a:t>_</a:t>
            </a:r>
            <a:r>
              <a:rPr lang="en-IN" sz="1600" b="1"/>
              <a:t>Revenue</a:t>
            </a:r>
            <a:endParaRPr lang="en-IN" sz="1600" b="1" baseline="0"/>
          </a:p>
        </xdr:txBody>
      </xdr:sp>
      <xdr:sp macro="" textlink="'Pivot Table'!A4">
        <xdr:nvSpPr>
          <xdr:cNvPr id="10" name="TextBox 9">
            <a:extLst>
              <a:ext uri="{FF2B5EF4-FFF2-40B4-BE49-F238E27FC236}">
                <a16:creationId xmlns:a16="http://schemas.microsoft.com/office/drawing/2014/main" id="{D349AB4B-7F00-4DDE-8493-9CDF8CBE35D8}"/>
              </a:ext>
            </a:extLst>
          </xdr:cNvPr>
          <xdr:cNvSpPr txBox="1"/>
        </xdr:nvSpPr>
        <xdr:spPr>
          <a:xfrm>
            <a:off x="1456765" y="1404471"/>
            <a:ext cx="1800411" cy="3287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A725AE-A05E-48CE-8316-393215AE318C}" type="TxLink">
              <a:rPr lang="en-US" sz="1800" b="1" i="0" u="none" strike="noStrike" baseline="0">
                <a:solidFill>
                  <a:schemeClr val="tx2">
                    <a:lumMod val="75000"/>
                    <a:lumOff val="25000"/>
                  </a:schemeClr>
                </a:solidFill>
                <a:latin typeface="Aptos Narrow"/>
              </a:rPr>
              <a:pPr algn="ctr"/>
              <a:t>₹ 6,45,223.18</a:t>
            </a:fld>
            <a:endParaRPr lang="en-IN" sz="1800" b="1" baseline="0">
              <a:solidFill>
                <a:schemeClr val="tx2">
                  <a:lumMod val="75000"/>
                  <a:lumOff val="25000"/>
                </a:schemeClr>
              </a:solidFill>
            </a:endParaRPr>
          </a:p>
        </xdr:txBody>
      </xdr:sp>
    </xdr:grpSp>
    <xdr:clientData/>
  </xdr:twoCellAnchor>
  <xdr:twoCellAnchor>
    <xdr:from>
      <xdr:col>4</xdr:col>
      <xdr:colOff>540870</xdr:colOff>
      <xdr:row>5</xdr:row>
      <xdr:rowOff>25401</xdr:rowOff>
    </xdr:from>
    <xdr:to>
      <xdr:col>8</xdr:col>
      <xdr:colOff>25398</xdr:colOff>
      <xdr:row>10</xdr:row>
      <xdr:rowOff>17931</xdr:rowOff>
    </xdr:to>
    <xdr:grpSp>
      <xdr:nvGrpSpPr>
        <xdr:cNvPr id="40" name="Group 39">
          <a:extLst>
            <a:ext uri="{FF2B5EF4-FFF2-40B4-BE49-F238E27FC236}">
              <a16:creationId xmlns:a16="http://schemas.microsoft.com/office/drawing/2014/main" id="{1D8F53D4-8D81-D218-3FA8-C43BD4358B1F}"/>
            </a:ext>
          </a:extLst>
        </xdr:cNvPr>
        <xdr:cNvGrpSpPr/>
      </xdr:nvGrpSpPr>
      <xdr:grpSpPr>
        <a:xfrm>
          <a:off x="2996203" y="924984"/>
          <a:ext cx="1939862" cy="892114"/>
          <a:chOff x="1217706" y="933824"/>
          <a:chExt cx="2271059" cy="933823"/>
        </a:xfrm>
      </xdr:grpSpPr>
      <xdr:sp macro="" textlink="">
        <xdr:nvSpPr>
          <xdr:cNvPr id="41" name="Rectangle: Rounded Corners 40">
            <a:extLst>
              <a:ext uri="{FF2B5EF4-FFF2-40B4-BE49-F238E27FC236}">
                <a16:creationId xmlns:a16="http://schemas.microsoft.com/office/drawing/2014/main" id="{27B97856-094B-9FD9-A878-7BB5E82824EA}"/>
              </a:ext>
            </a:extLst>
          </xdr:cNvPr>
          <xdr:cNvSpPr/>
        </xdr:nvSpPr>
        <xdr:spPr>
          <a:xfrm>
            <a:off x="1217706" y="933824"/>
            <a:ext cx="2271059" cy="933823"/>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sp macro="" textlink="">
        <xdr:nvSpPr>
          <xdr:cNvPr id="42" name="TextBox 41">
            <a:extLst>
              <a:ext uri="{FF2B5EF4-FFF2-40B4-BE49-F238E27FC236}">
                <a16:creationId xmlns:a16="http://schemas.microsoft.com/office/drawing/2014/main" id="{D296AF45-1FDD-BDDD-00AD-BAE0FAF16AAB}"/>
              </a:ext>
            </a:extLst>
          </xdr:cNvPr>
          <xdr:cNvSpPr txBox="1"/>
        </xdr:nvSpPr>
        <xdr:spPr>
          <a:xfrm>
            <a:off x="1456766" y="993589"/>
            <a:ext cx="1852706" cy="37352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a:t>_</a:t>
            </a:r>
            <a:r>
              <a:rPr lang="en-IN" sz="1600" b="1"/>
              <a:t>Gross_Pft.</a:t>
            </a:r>
            <a:endParaRPr lang="en-IN" sz="1600" b="1" baseline="0"/>
          </a:p>
        </xdr:txBody>
      </xdr:sp>
      <xdr:sp macro="" textlink="'Pivot Table'!C4">
        <xdr:nvSpPr>
          <xdr:cNvPr id="43" name="TextBox 42">
            <a:extLst>
              <a:ext uri="{FF2B5EF4-FFF2-40B4-BE49-F238E27FC236}">
                <a16:creationId xmlns:a16="http://schemas.microsoft.com/office/drawing/2014/main" id="{8AB77106-2391-D888-1857-7AF8B830F175}"/>
              </a:ext>
            </a:extLst>
          </xdr:cNvPr>
          <xdr:cNvSpPr txBox="1"/>
        </xdr:nvSpPr>
        <xdr:spPr>
          <a:xfrm>
            <a:off x="1456765" y="1404471"/>
            <a:ext cx="1800411" cy="3287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F2A15F-B6DB-4D31-952A-D133D27AD47B}" type="TxLink">
              <a:rPr lang="en-US" sz="1800" b="1" i="0" u="none" strike="noStrike" baseline="0">
                <a:solidFill>
                  <a:schemeClr val="tx2">
                    <a:lumMod val="75000"/>
                    <a:lumOff val="25000"/>
                  </a:schemeClr>
                </a:solidFill>
                <a:latin typeface="Aptos Narrow"/>
                <a:ea typeface="+mn-ea"/>
                <a:cs typeface="+mn-cs"/>
              </a:rPr>
              <a:pPr marL="0" indent="0" algn="ctr"/>
              <a:t>₹ 2,96,384</a:t>
            </a:fld>
            <a:endParaRPr lang="en-IN" sz="1800" b="1" i="0" u="none" strike="noStrike" baseline="0">
              <a:solidFill>
                <a:schemeClr val="tx2">
                  <a:lumMod val="75000"/>
                  <a:lumOff val="25000"/>
                </a:schemeClr>
              </a:solidFill>
              <a:latin typeface="Aptos Narrow"/>
              <a:ea typeface="+mn-ea"/>
              <a:cs typeface="+mn-cs"/>
            </a:endParaRPr>
          </a:p>
        </xdr:txBody>
      </xdr:sp>
    </xdr:grpSp>
    <xdr:clientData/>
  </xdr:twoCellAnchor>
  <xdr:twoCellAnchor>
    <xdr:from>
      <xdr:col>8</xdr:col>
      <xdr:colOff>372034</xdr:colOff>
      <xdr:row>5</xdr:row>
      <xdr:rowOff>35860</xdr:rowOff>
    </xdr:from>
    <xdr:to>
      <xdr:col>11</xdr:col>
      <xdr:colOff>469150</xdr:colOff>
      <xdr:row>10</xdr:row>
      <xdr:rowOff>28390</xdr:rowOff>
    </xdr:to>
    <xdr:grpSp>
      <xdr:nvGrpSpPr>
        <xdr:cNvPr id="44" name="Group 43">
          <a:extLst>
            <a:ext uri="{FF2B5EF4-FFF2-40B4-BE49-F238E27FC236}">
              <a16:creationId xmlns:a16="http://schemas.microsoft.com/office/drawing/2014/main" id="{869B26FA-DC1E-0691-1012-E9720119AD8B}"/>
            </a:ext>
          </a:extLst>
        </xdr:cNvPr>
        <xdr:cNvGrpSpPr/>
      </xdr:nvGrpSpPr>
      <xdr:grpSpPr>
        <a:xfrm>
          <a:off x="5282701" y="935443"/>
          <a:ext cx="1938616" cy="892114"/>
          <a:chOff x="1217706" y="933824"/>
          <a:chExt cx="2271059" cy="933823"/>
        </a:xfrm>
      </xdr:grpSpPr>
      <xdr:sp macro="" textlink="">
        <xdr:nvSpPr>
          <xdr:cNvPr id="45" name="Rectangle: Rounded Corners 44">
            <a:extLst>
              <a:ext uri="{FF2B5EF4-FFF2-40B4-BE49-F238E27FC236}">
                <a16:creationId xmlns:a16="http://schemas.microsoft.com/office/drawing/2014/main" id="{EABE73C3-B39B-F430-EE0B-7D831F692BC6}"/>
              </a:ext>
            </a:extLst>
          </xdr:cNvPr>
          <xdr:cNvSpPr/>
        </xdr:nvSpPr>
        <xdr:spPr>
          <a:xfrm>
            <a:off x="1217706" y="933824"/>
            <a:ext cx="2271059" cy="933823"/>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sp macro="" textlink="">
        <xdr:nvSpPr>
          <xdr:cNvPr id="46" name="TextBox 45">
            <a:extLst>
              <a:ext uri="{FF2B5EF4-FFF2-40B4-BE49-F238E27FC236}">
                <a16:creationId xmlns:a16="http://schemas.microsoft.com/office/drawing/2014/main" id="{8D625E0C-CC03-F24D-138C-11C4E0CDC142}"/>
              </a:ext>
            </a:extLst>
          </xdr:cNvPr>
          <xdr:cNvSpPr txBox="1"/>
        </xdr:nvSpPr>
        <xdr:spPr>
          <a:xfrm>
            <a:off x="1456766" y="993589"/>
            <a:ext cx="1852706" cy="37352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a:t>_</a:t>
            </a:r>
            <a:r>
              <a:rPr lang="en-IN" sz="1600" b="1"/>
              <a:t>Gross_M.</a:t>
            </a:r>
            <a:endParaRPr lang="en-IN" sz="1600" b="1" baseline="0"/>
          </a:p>
        </xdr:txBody>
      </xdr:sp>
      <xdr:sp macro="" textlink="'Pivot Table'!D4">
        <xdr:nvSpPr>
          <xdr:cNvPr id="47" name="TextBox 46">
            <a:extLst>
              <a:ext uri="{FF2B5EF4-FFF2-40B4-BE49-F238E27FC236}">
                <a16:creationId xmlns:a16="http://schemas.microsoft.com/office/drawing/2014/main" id="{DC88522A-32A2-D3E3-FEC2-F4AC2B6F860D}"/>
              </a:ext>
            </a:extLst>
          </xdr:cNvPr>
          <xdr:cNvSpPr txBox="1"/>
        </xdr:nvSpPr>
        <xdr:spPr>
          <a:xfrm>
            <a:off x="1456765" y="1404471"/>
            <a:ext cx="1800411" cy="3287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F439F8-CFEC-4165-99D9-C78B12CD5254}" type="TxLink">
              <a:rPr lang="en-US" sz="1800" b="1" i="0" u="none" strike="noStrike" baseline="0">
                <a:solidFill>
                  <a:schemeClr val="tx2">
                    <a:lumMod val="75000"/>
                    <a:lumOff val="25000"/>
                  </a:schemeClr>
                </a:solidFill>
                <a:latin typeface="Aptos Narrow"/>
                <a:ea typeface="+mn-ea"/>
                <a:cs typeface="+mn-cs"/>
              </a:rPr>
              <a:pPr marL="0" indent="0" algn="ctr"/>
              <a:t>45.94%</a:t>
            </a:fld>
            <a:endParaRPr lang="en-IN" sz="1800" b="1" i="0" u="none" strike="noStrike" baseline="0">
              <a:solidFill>
                <a:schemeClr val="tx2">
                  <a:lumMod val="75000"/>
                  <a:lumOff val="25000"/>
                </a:schemeClr>
              </a:solidFill>
              <a:latin typeface="Aptos Narrow"/>
              <a:ea typeface="+mn-ea"/>
              <a:cs typeface="+mn-cs"/>
            </a:endParaRPr>
          </a:p>
        </xdr:txBody>
      </xdr:sp>
    </xdr:grpSp>
    <xdr:clientData/>
  </xdr:twoCellAnchor>
  <xdr:twoCellAnchor>
    <xdr:from>
      <xdr:col>12</xdr:col>
      <xdr:colOff>225610</xdr:colOff>
      <xdr:row>5</xdr:row>
      <xdr:rowOff>53789</xdr:rowOff>
    </xdr:from>
    <xdr:to>
      <xdr:col>15</xdr:col>
      <xdr:colOff>322726</xdr:colOff>
      <xdr:row>10</xdr:row>
      <xdr:rowOff>46319</xdr:rowOff>
    </xdr:to>
    <xdr:grpSp>
      <xdr:nvGrpSpPr>
        <xdr:cNvPr id="48" name="Group 47">
          <a:extLst>
            <a:ext uri="{FF2B5EF4-FFF2-40B4-BE49-F238E27FC236}">
              <a16:creationId xmlns:a16="http://schemas.microsoft.com/office/drawing/2014/main" id="{5645B31A-56CA-F5C4-B58F-866B8D8F64A7}"/>
            </a:ext>
          </a:extLst>
        </xdr:cNvPr>
        <xdr:cNvGrpSpPr/>
      </xdr:nvGrpSpPr>
      <xdr:grpSpPr>
        <a:xfrm>
          <a:off x="7591610" y="953372"/>
          <a:ext cx="1938616" cy="892114"/>
          <a:chOff x="1217706" y="933824"/>
          <a:chExt cx="2271059" cy="933823"/>
        </a:xfrm>
      </xdr:grpSpPr>
      <xdr:sp macro="" textlink="">
        <xdr:nvSpPr>
          <xdr:cNvPr id="49" name="Rectangle: Rounded Corners 48">
            <a:extLst>
              <a:ext uri="{FF2B5EF4-FFF2-40B4-BE49-F238E27FC236}">
                <a16:creationId xmlns:a16="http://schemas.microsoft.com/office/drawing/2014/main" id="{9356A203-FAA2-4621-BD5F-E6D6337AD6B3}"/>
              </a:ext>
            </a:extLst>
          </xdr:cNvPr>
          <xdr:cNvSpPr/>
        </xdr:nvSpPr>
        <xdr:spPr>
          <a:xfrm>
            <a:off x="1217706" y="933824"/>
            <a:ext cx="2271059" cy="933823"/>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sp macro="" textlink="">
        <xdr:nvSpPr>
          <xdr:cNvPr id="50" name="TextBox 49">
            <a:extLst>
              <a:ext uri="{FF2B5EF4-FFF2-40B4-BE49-F238E27FC236}">
                <a16:creationId xmlns:a16="http://schemas.microsoft.com/office/drawing/2014/main" id="{6B5B9F08-EF84-9E87-0BEF-CC2884F3C608}"/>
              </a:ext>
            </a:extLst>
          </xdr:cNvPr>
          <xdr:cNvSpPr txBox="1"/>
        </xdr:nvSpPr>
        <xdr:spPr>
          <a:xfrm>
            <a:off x="1456766" y="993589"/>
            <a:ext cx="1852706" cy="37352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a:t>_</a:t>
            </a:r>
            <a:r>
              <a:rPr lang="en-IN" sz="1600" b="1"/>
              <a:t>Unit_Sold</a:t>
            </a:r>
            <a:endParaRPr lang="en-IN" sz="1600" b="1" baseline="0"/>
          </a:p>
        </xdr:txBody>
      </xdr:sp>
      <xdr:sp macro="" textlink="'Pivot Table'!G4">
        <xdr:nvSpPr>
          <xdr:cNvPr id="51" name="TextBox 50">
            <a:extLst>
              <a:ext uri="{FF2B5EF4-FFF2-40B4-BE49-F238E27FC236}">
                <a16:creationId xmlns:a16="http://schemas.microsoft.com/office/drawing/2014/main" id="{0F94E57F-C146-3DB3-5C13-1E76D7EF8A39}"/>
              </a:ext>
            </a:extLst>
          </xdr:cNvPr>
          <xdr:cNvSpPr txBox="1"/>
        </xdr:nvSpPr>
        <xdr:spPr>
          <a:xfrm>
            <a:off x="1456765" y="1404471"/>
            <a:ext cx="1800411" cy="3287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52876A-5DA1-4430-AE96-D7E9C720F35E}" type="TxLink">
              <a:rPr lang="en-US" sz="1800" b="1" i="0" u="none" strike="noStrike" baseline="0">
                <a:solidFill>
                  <a:schemeClr val="tx2">
                    <a:lumMod val="75000"/>
                    <a:lumOff val="25000"/>
                  </a:schemeClr>
                </a:solidFill>
                <a:latin typeface="Aptos Narrow"/>
                <a:ea typeface="+mn-ea"/>
                <a:cs typeface="+mn-cs"/>
              </a:rPr>
              <a:pPr marL="0" indent="0" algn="ctr"/>
              <a:t>6698</a:t>
            </a:fld>
            <a:endParaRPr lang="en-IN" sz="1800" b="1" i="0" u="none" strike="noStrike" baseline="0">
              <a:solidFill>
                <a:schemeClr val="tx2">
                  <a:lumMod val="75000"/>
                  <a:lumOff val="25000"/>
                </a:schemeClr>
              </a:solidFill>
              <a:latin typeface="Aptos Narrow"/>
              <a:ea typeface="+mn-ea"/>
              <a:cs typeface="+mn-cs"/>
            </a:endParaRPr>
          </a:p>
        </xdr:txBody>
      </xdr:sp>
    </xdr:grpSp>
    <xdr:clientData/>
  </xdr:twoCellAnchor>
  <xdr:twoCellAnchor>
    <xdr:from>
      <xdr:col>16</xdr:col>
      <xdr:colOff>41834</xdr:colOff>
      <xdr:row>5</xdr:row>
      <xdr:rowOff>64247</xdr:rowOff>
    </xdr:from>
    <xdr:to>
      <xdr:col>19</xdr:col>
      <xdr:colOff>138951</xdr:colOff>
      <xdr:row>10</xdr:row>
      <xdr:rowOff>56777</xdr:rowOff>
    </xdr:to>
    <xdr:grpSp>
      <xdr:nvGrpSpPr>
        <xdr:cNvPr id="52" name="Group 51">
          <a:extLst>
            <a:ext uri="{FF2B5EF4-FFF2-40B4-BE49-F238E27FC236}">
              <a16:creationId xmlns:a16="http://schemas.microsoft.com/office/drawing/2014/main" id="{87CDFBAE-19AE-B8AD-1C82-218713EFC9E1}"/>
            </a:ext>
          </a:extLst>
        </xdr:cNvPr>
        <xdr:cNvGrpSpPr/>
      </xdr:nvGrpSpPr>
      <xdr:grpSpPr>
        <a:xfrm>
          <a:off x="9863167" y="963830"/>
          <a:ext cx="1938617" cy="892114"/>
          <a:chOff x="1217706" y="933824"/>
          <a:chExt cx="2271059" cy="933823"/>
        </a:xfrm>
      </xdr:grpSpPr>
      <xdr:sp macro="" textlink="">
        <xdr:nvSpPr>
          <xdr:cNvPr id="53" name="Rectangle: Rounded Corners 52">
            <a:extLst>
              <a:ext uri="{FF2B5EF4-FFF2-40B4-BE49-F238E27FC236}">
                <a16:creationId xmlns:a16="http://schemas.microsoft.com/office/drawing/2014/main" id="{67F823F7-DA13-A47C-C79E-407AC9CAB40A}"/>
              </a:ext>
            </a:extLst>
          </xdr:cNvPr>
          <xdr:cNvSpPr/>
        </xdr:nvSpPr>
        <xdr:spPr>
          <a:xfrm>
            <a:off x="1217706" y="933824"/>
            <a:ext cx="2271059" cy="933823"/>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sp macro="" textlink="">
        <xdr:nvSpPr>
          <xdr:cNvPr id="54" name="TextBox 53">
            <a:extLst>
              <a:ext uri="{FF2B5EF4-FFF2-40B4-BE49-F238E27FC236}">
                <a16:creationId xmlns:a16="http://schemas.microsoft.com/office/drawing/2014/main" id="{C87B6101-E199-483B-9427-5CCAB07BD8DB}"/>
              </a:ext>
            </a:extLst>
          </xdr:cNvPr>
          <xdr:cNvSpPr txBox="1"/>
        </xdr:nvSpPr>
        <xdr:spPr>
          <a:xfrm>
            <a:off x="1456766" y="993589"/>
            <a:ext cx="1852706" cy="37352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a:t>_</a:t>
            </a:r>
            <a:r>
              <a:rPr lang="en-IN" sz="1600" b="1"/>
              <a:t>Orders</a:t>
            </a:r>
            <a:endParaRPr lang="en-IN" sz="1600" b="1" baseline="0"/>
          </a:p>
        </xdr:txBody>
      </xdr:sp>
      <xdr:sp macro="" textlink="'Pivot Table'!I4">
        <xdr:nvSpPr>
          <xdr:cNvPr id="55" name="TextBox 54">
            <a:extLst>
              <a:ext uri="{FF2B5EF4-FFF2-40B4-BE49-F238E27FC236}">
                <a16:creationId xmlns:a16="http://schemas.microsoft.com/office/drawing/2014/main" id="{243BEF4E-BF4B-1FC9-6ADA-95083DEF64A3}"/>
              </a:ext>
            </a:extLst>
          </xdr:cNvPr>
          <xdr:cNvSpPr txBox="1"/>
        </xdr:nvSpPr>
        <xdr:spPr>
          <a:xfrm>
            <a:off x="1456765" y="1404471"/>
            <a:ext cx="1800411" cy="3287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BE2816-19EA-470D-ACE1-7C42D0B85ADC}" type="TxLink">
              <a:rPr lang="en-US" sz="1800" b="1" i="0" u="none" strike="noStrike" baseline="0">
                <a:solidFill>
                  <a:schemeClr val="tx2">
                    <a:lumMod val="75000"/>
                    <a:lumOff val="25000"/>
                  </a:schemeClr>
                </a:solidFill>
                <a:latin typeface="Aptos Narrow"/>
                <a:ea typeface="+mn-ea"/>
                <a:cs typeface="+mn-cs"/>
              </a:rPr>
              <a:pPr marL="0" indent="0" algn="ctr"/>
              <a:t>2707</a:t>
            </a:fld>
            <a:endParaRPr lang="en-IN" sz="1800" b="1" i="0" u="none" strike="noStrike" baseline="0">
              <a:solidFill>
                <a:schemeClr val="tx2">
                  <a:lumMod val="75000"/>
                  <a:lumOff val="25000"/>
                </a:schemeClr>
              </a:solidFill>
              <a:latin typeface="Aptos Narrow"/>
              <a:ea typeface="+mn-ea"/>
              <a:cs typeface="+mn-cs"/>
            </a:endParaRPr>
          </a:p>
        </xdr:txBody>
      </xdr:sp>
    </xdr:grpSp>
    <xdr:clientData/>
  </xdr:twoCellAnchor>
  <xdr:twoCellAnchor>
    <xdr:from>
      <xdr:col>19</xdr:col>
      <xdr:colOff>418351</xdr:colOff>
      <xdr:row>5</xdr:row>
      <xdr:rowOff>67235</xdr:rowOff>
    </xdr:from>
    <xdr:to>
      <xdr:col>22</xdr:col>
      <xdr:colOff>515467</xdr:colOff>
      <xdr:row>10</xdr:row>
      <xdr:rowOff>59765</xdr:rowOff>
    </xdr:to>
    <xdr:grpSp>
      <xdr:nvGrpSpPr>
        <xdr:cNvPr id="56" name="Group 55">
          <a:extLst>
            <a:ext uri="{FF2B5EF4-FFF2-40B4-BE49-F238E27FC236}">
              <a16:creationId xmlns:a16="http://schemas.microsoft.com/office/drawing/2014/main" id="{50C6CF96-C9F6-29B8-CC08-ADEEC4623564}"/>
            </a:ext>
          </a:extLst>
        </xdr:cNvPr>
        <xdr:cNvGrpSpPr/>
      </xdr:nvGrpSpPr>
      <xdr:grpSpPr>
        <a:xfrm>
          <a:off x="12081184" y="966818"/>
          <a:ext cx="1938616" cy="892114"/>
          <a:chOff x="1217706" y="933824"/>
          <a:chExt cx="2271059" cy="933823"/>
        </a:xfrm>
      </xdr:grpSpPr>
      <xdr:sp macro="" textlink="">
        <xdr:nvSpPr>
          <xdr:cNvPr id="57" name="Rectangle: Rounded Corners 56">
            <a:extLst>
              <a:ext uri="{FF2B5EF4-FFF2-40B4-BE49-F238E27FC236}">
                <a16:creationId xmlns:a16="http://schemas.microsoft.com/office/drawing/2014/main" id="{C4377D25-E5DD-CE27-E9C1-B1D3D63F4005}"/>
              </a:ext>
            </a:extLst>
          </xdr:cNvPr>
          <xdr:cNvSpPr/>
        </xdr:nvSpPr>
        <xdr:spPr>
          <a:xfrm>
            <a:off x="1217706" y="933824"/>
            <a:ext cx="2271059" cy="933823"/>
          </a:xfrm>
          <a:prstGeom prst="round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sp macro="" textlink="">
        <xdr:nvSpPr>
          <xdr:cNvPr id="58" name="TextBox 57">
            <a:extLst>
              <a:ext uri="{FF2B5EF4-FFF2-40B4-BE49-F238E27FC236}">
                <a16:creationId xmlns:a16="http://schemas.microsoft.com/office/drawing/2014/main" id="{72C7D2E6-6FB9-153B-2D08-7FDDC6F758C3}"/>
              </a:ext>
            </a:extLst>
          </xdr:cNvPr>
          <xdr:cNvSpPr txBox="1"/>
        </xdr:nvSpPr>
        <xdr:spPr>
          <a:xfrm>
            <a:off x="1456766" y="993589"/>
            <a:ext cx="1852706" cy="373529"/>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COGS</a:t>
            </a:r>
            <a:endParaRPr lang="en-IN" sz="1600" b="1" baseline="0"/>
          </a:p>
        </xdr:txBody>
      </xdr:sp>
      <xdr:sp macro="" textlink="'Pivot Table'!K4">
        <xdr:nvSpPr>
          <xdr:cNvPr id="59" name="TextBox 58">
            <a:extLst>
              <a:ext uri="{FF2B5EF4-FFF2-40B4-BE49-F238E27FC236}">
                <a16:creationId xmlns:a16="http://schemas.microsoft.com/office/drawing/2014/main" id="{20092973-5DE1-EBC0-D755-459406284F30}"/>
              </a:ext>
            </a:extLst>
          </xdr:cNvPr>
          <xdr:cNvSpPr txBox="1"/>
        </xdr:nvSpPr>
        <xdr:spPr>
          <a:xfrm>
            <a:off x="1456765" y="1404471"/>
            <a:ext cx="1800411" cy="3287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9E78CD-86FC-47DE-98BA-EFFE5486CCEB}" type="TxLink">
              <a:rPr lang="en-US" sz="1800" b="1" i="0" u="none" strike="noStrike" baseline="0">
                <a:solidFill>
                  <a:schemeClr val="tx2">
                    <a:lumMod val="75000"/>
                    <a:lumOff val="25000"/>
                  </a:schemeClr>
                </a:solidFill>
                <a:latin typeface="Aptos Narrow"/>
                <a:ea typeface="+mn-ea"/>
                <a:cs typeface="+mn-cs"/>
              </a:rPr>
              <a:pPr marL="0" indent="0" algn="ctr"/>
              <a:t>₹ 3,48,838.93</a:t>
            </a:fld>
            <a:endParaRPr lang="en-IN" sz="1800" b="1" i="0" u="none" strike="noStrike" baseline="0">
              <a:solidFill>
                <a:schemeClr val="tx2">
                  <a:lumMod val="75000"/>
                  <a:lumOff val="25000"/>
                </a:schemeClr>
              </a:solidFill>
              <a:latin typeface="Aptos Narrow"/>
              <a:ea typeface="+mn-ea"/>
              <a:cs typeface="+mn-cs"/>
            </a:endParaRPr>
          </a:p>
        </xdr:txBody>
      </xdr:sp>
    </xdr:grpSp>
    <xdr:clientData/>
  </xdr:twoCellAnchor>
  <xdr:twoCellAnchor>
    <xdr:from>
      <xdr:col>19</xdr:col>
      <xdr:colOff>395942</xdr:colOff>
      <xdr:row>1</xdr:row>
      <xdr:rowOff>29882</xdr:rowOff>
    </xdr:from>
    <xdr:to>
      <xdr:col>21</xdr:col>
      <xdr:colOff>246530</xdr:colOff>
      <xdr:row>3</xdr:row>
      <xdr:rowOff>44824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D2DDA472-E839-A2EB-A6E7-935CBA9F4BA5}"/>
            </a:ext>
          </a:extLst>
        </xdr:cNvPr>
        <xdr:cNvSpPr/>
      </xdr:nvSpPr>
      <xdr:spPr>
        <a:xfrm>
          <a:off x="12035118" y="209176"/>
          <a:ext cx="1075765" cy="3735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a:t>
          </a:r>
          <a:r>
            <a:rPr lang="en-IN" sz="1400"/>
            <a:t> </a:t>
          </a:r>
          <a:r>
            <a:rPr lang="en-IN" sz="1400" b="1"/>
            <a:t>Data</a:t>
          </a:r>
        </a:p>
      </xdr:txBody>
    </xdr:sp>
    <xdr:clientData/>
  </xdr:twoCellAnchor>
  <xdr:twoCellAnchor>
    <xdr:from>
      <xdr:col>16</xdr:col>
      <xdr:colOff>463176</xdr:colOff>
      <xdr:row>1</xdr:row>
      <xdr:rowOff>32871</xdr:rowOff>
    </xdr:from>
    <xdr:to>
      <xdr:col>19</xdr:col>
      <xdr:colOff>67235</xdr:colOff>
      <xdr:row>3</xdr:row>
      <xdr:rowOff>47813</xdr:rowOff>
    </xdr:to>
    <xdr:sp macro="" textlink="">
      <xdr:nvSpPr>
        <xdr:cNvPr id="62" name="Rectangle: Rounded Corners 61">
          <a:hlinkClick xmlns:r="http://schemas.openxmlformats.org/officeDocument/2006/relationships" r:id="rId2"/>
          <a:extLst>
            <a:ext uri="{FF2B5EF4-FFF2-40B4-BE49-F238E27FC236}">
              <a16:creationId xmlns:a16="http://schemas.microsoft.com/office/drawing/2014/main" id="{2EFC4469-8C29-6DD1-4AE5-F68CA4A71ED7}"/>
            </a:ext>
          </a:extLst>
        </xdr:cNvPr>
        <xdr:cNvSpPr/>
      </xdr:nvSpPr>
      <xdr:spPr>
        <a:xfrm>
          <a:off x="10264588" y="212165"/>
          <a:ext cx="1441823" cy="3735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All _Pivot_Table</a:t>
          </a:r>
        </a:p>
      </xdr:txBody>
    </xdr:sp>
    <xdr:clientData/>
  </xdr:twoCellAnchor>
  <xdr:twoCellAnchor>
    <xdr:from>
      <xdr:col>1</xdr:col>
      <xdr:colOff>104589</xdr:colOff>
      <xdr:row>11</xdr:row>
      <xdr:rowOff>37354</xdr:rowOff>
    </xdr:from>
    <xdr:to>
      <xdr:col>10</xdr:col>
      <xdr:colOff>440766</xdr:colOff>
      <xdr:row>27</xdr:row>
      <xdr:rowOff>156883</xdr:rowOff>
    </xdr:to>
    <xdr:grpSp>
      <xdr:nvGrpSpPr>
        <xdr:cNvPr id="65" name="Group 64">
          <a:extLst>
            <a:ext uri="{FF2B5EF4-FFF2-40B4-BE49-F238E27FC236}">
              <a16:creationId xmlns:a16="http://schemas.microsoft.com/office/drawing/2014/main" id="{ACB99242-E41E-F0D9-A04A-9BA7CEE3D6B8}"/>
            </a:ext>
          </a:extLst>
        </xdr:cNvPr>
        <xdr:cNvGrpSpPr/>
      </xdr:nvGrpSpPr>
      <xdr:grpSpPr>
        <a:xfrm>
          <a:off x="718422" y="2016437"/>
          <a:ext cx="5860677" cy="2998196"/>
          <a:chOff x="717177" y="2009589"/>
          <a:chExt cx="5849471" cy="2988235"/>
        </a:xfrm>
      </xdr:grpSpPr>
      <xdr:sp macro="" textlink="">
        <xdr:nvSpPr>
          <xdr:cNvPr id="64" name="Rectangle: Rounded Corners 63">
            <a:extLst>
              <a:ext uri="{FF2B5EF4-FFF2-40B4-BE49-F238E27FC236}">
                <a16:creationId xmlns:a16="http://schemas.microsoft.com/office/drawing/2014/main" id="{F995545C-08C8-479A-BBF1-3670B1A52669}"/>
              </a:ext>
            </a:extLst>
          </xdr:cNvPr>
          <xdr:cNvSpPr/>
        </xdr:nvSpPr>
        <xdr:spPr>
          <a:xfrm>
            <a:off x="717177" y="2009589"/>
            <a:ext cx="5849471" cy="2988235"/>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graphicFrame macro="">
        <xdr:nvGraphicFramePr>
          <xdr:cNvPr id="63" name="Chart 62">
            <a:extLst>
              <a:ext uri="{FF2B5EF4-FFF2-40B4-BE49-F238E27FC236}">
                <a16:creationId xmlns:a16="http://schemas.microsoft.com/office/drawing/2014/main" id="{9E881ADB-E042-4F8A-8283-68F35D399BA8}"/>
              </a:ext>
            </a:extLst>
          </xdr:cNvPr>
          <xdr:cNvGraphicFramePr>
            <a:graphicFrameLocks/>
          </xdr:cNvGraphicFramePr>
        </xdr:nvGraphicFramePr>
        <xdr:xfrm>
          <a:off x="925915" y="2401057"/>
          <a:ext cx="5431118" cy="253916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115048</xdr:colOff>
      <xdr:row>11</xdr:row>
      <xdr:rowOff>85166</xdr:rowOff>
    </xdr:from>
    <xdr:to>
      <xdr:col>20</xdr:col>
      <xdr:colOff>451225</xdr:colOff>
      <xdr:row>28</xdr:row>
      <xdr:rowOff>25401</xdr:rowOff>
    </xdr:to>
    <xdr:sp macro="" textlink="">
      <xdr:nvSpPr>
        <xdr:cNvPr id="70" name="Rectangle: Rounded Corners 69">
          <a:extLst>
            <a:ext uri="{FF2B5EF4-FFF2-40B4-BE49-F238E27FC236}">
              <a16:creationId xmlns:a16="http://schemas.microsoft.com/office/drawing/2014/main" id="{7AC9CCDF-238F-F5C2-B81E-804BDD7B7475}"/>
            </a:ext>
          </a:extLst>
        </xdr:cNvPr>
        <xdr:cNvSpPr/>
      </xdr:nvSpPr>
      <xdr:spPr>
        <a:xfrm>
          <a:off x="6853519" y="2057401"/>
          <a:ext cx="5849471" cy="2988235"/>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clientData/>
  </xdr:twoCellAnchor>
  <xdr:twoCellAnchor>
    <xdr:from>
      <xdr:col>11</xdr:col>
      <xdr:colOff>423391</xdr:colOff>
      <xdr:row>13</xdr:row>
      <xdr:rowOff>124047</xdr:rowOff>
    </xdr:from>
    <xdr:to>
      <xdr:col>20</xdr:col>
      <xdr:colOff>43608</xdr:colOff>
      <xdr:row>27</xdr:row>
      <xdr:rowOff>127522</xdr:rowOff>
    </xdr:to>
    <xdr:graphicFrame macro="">
      <xdr:nvGraphicFramePr>
        <xdr:cNvPr id="72" name="Chart 71">
          <a:extLst>
            <a:ext uri="{FF2B5EF4-FFF2-40B4-BE49-F238E27FC236}">
              <a16:creationId xmlns:a16="http://schemas.microsoft.com/office/drawing/2014/main" id="{1786DA20-5A0F-43E5-9B14-B99DB263F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596285</xdr:colOff>
      <xdr:row>28</xdr:row>
      <xdr:rowOff>156930</xdr:rowOff>
    </xdr:from>
    <xdr:to>
      <xdr:col>7</xdr:col>
      <xdr:colOff>567070</xdr:colOff>
      <xdr:row>44</xdr:row>
      <xdr:rowOff>16604</xdr:rowOff>
    </xdr:to>
    <xdr:grpSp>
      <xdr:nvGrpSpPr>
        <xdr:cNvPr id="75" name="Group 74">
          <a:extLst>
            <a:ext uri="{FF2B5EF4-FFF2-40B4-BE49-F238E27FC236}">
              <a16:creationId xmlns:a16="http://schemas.microsoft.com/office/drawing/2014/main" id="{67AF7C1B-CE5F-7B6F-C09E-FD07230CC919}"/>
            </a:ext>
          </a:extLst>
        </xdr:cNvPr>
        <xdr:cNvGrpSpPr/>
      </xdr:nvGrpSpPr>
      <xdr:grpSpPr>
        <a:xfrm>
          <a:off x="596285" y="5194597"/>
          <a:ext cx="4267618" cy="2738340"/>
          <a:chOff x="1915297" y="5364489"/>
          <a:chExt cx="4681837" cy="2825295"/>
        </a:xfrm>
      </xdr:grpSpPr>
      <xdr:sp macro="" textlink="">
        <xdr:nvSpPr>
          <xdr:cNvPr id="74" name="Rectangle: Rounded Corners 73">
            <a:extLst>
              <a:ext uri="{FF2B5EF4-FFF2-40B4-BE49-F238E27FC236}">
                <a16:creationId xmlns:a16="http://schemas.microsoft.com/office/drawing/2014/main" id="{1F26D62E-857F-4C5C-B2AA-E94DB40D5FA5}"/>
              </a:ext>
            </a:extLst>
          </xdr:cNvPr>
          <xdr:cNvSpPr/>
        </xdr:nvSpPr>
        <xdr:spPr>
          <a:xfrm>
            <a:off x="1915297" y="5364489"/>
            <a:ext cx="4681837" cy="2825295"/>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graphicFrame macro="">
        <xdr:nvGraphicFramePr>
          <xdr:cNvPr id="73" name="Chart 72">
            <a:extLst>
              <a:ext uri="{FF2B5EF4-FFF2-40B4-BE49-F238E27FC236}">
                <a16:creationId xmlns:a16="http://schemas.microsoft.com/office/drawing/2014/main" id="{B5797E11-1258-40C3-A73D-A730613DAAAC}"/>
              </a:ext>
            </a:extLst>
          </xdr:cNvPr>
          <xdr:cNvGraphicFramePr>
            <a:graphicFrameLocks/>
          </xdr:cNvGraphicFramePr>
        </xdr:nvGraphicFramePr>
        <xdr:xfrm>
          <a:off x="2458949" y="5808264"/>
          <a:ext cx="3556764" cy="227854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8</xdr:col>
      <xdr:colOff>244500</xdr:colOff>
      <xdr:row>29</xdr:row>
      <xdr:rowOff>22590</xdr:rowOff>
    </xdr:from>
    <xdr:to>
      <xdr:col>15</xdr:col>
      <xdr:colOff>97465</xdr:colOff>
      <xdr:row>44</xdr:row>
      <xdr:rowOff>0</xdr:rowOff>
    </xdr:to>
    <xdr:grpSp>
      <xdr:nvGrpSpPr>
        <xdr:cNvPr id="4" name="Group 3">
          <a:extLst>
            <a:ext uri="{FF2B5EF4-FFF2-40B4-BE49-F238E27FC236}">
              <a16:creationId xmlns:a16="http://schemas.microsoft.com/office/drawing/2014/main" id="{6228D7C0-A060-2BE5-2C23-B57A6503430C}"/>
            </a:ext>
          </a:extLst>
        </xdr:cNvPr>
        <xdr:cNvGrpSpPr/>
      </xdr:nvGrpSpPr>
      <xdr:grpSpPr>
        <a:xfrm>
          <a:off x="5155167" y="5240173"/>
          <a:ext cx="4149798" cy="2676160"/>
          <a:chOff x="5773431" y="5436334"/>
          <a:chExt cx="4132569" cy="2768457"/>
        </a:xfrm>
        <a:effectLst/>
      </xdr:grpSpPr>
      <xdr:sp macro="" textlink="">
        <xdr:nvSpPr>
          <xdr:cNvPr id="77" name="Rectangle: Rounded Corners 76">
            <a:extLst>
              <a:ext uri="{FF2B5EF4-FFF2-40B4-BE49-F238E27FC236}">
                <a16:creationId xmlns:a16="http://schemas.microsoft.com/office/drawing/2014/main" id="{C559CC2B-80FB-AB31-A538-7B9EAF7AA738}"/>
              </a:ext>
            </a:extLst>
          </xdr:cNvPr>
          <xdr:cNvSpPr/>
        </xdr:nvSpPr>
        <xdr:spPr>
          <a:xfrm>
            <a:off x="5773431" y="5436334"/>
            <a:ext cx="4132569" cy="2768457"/>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xdr:graphicFrame macro="">
        <xdr:nvGraphicFramePr>
          <xdr:cNvPr id="3" name="Chart 2">
            <a:extLst>
              <a:ext uri="{FF2B5EF4-FFF2-40B4-BE49-F238E27FC236}">
                <a16:creationId xmlns:a16="http://schemas.microsoft.com/office/drawing/2014/main" id="{3A11B8CE-8DCF-4876-8791-FA27D785B3F0}"/>
              </a:ext>
            </a:extLst>
          </xdr:cNvPr>
          <xdr:cNvGraphicFramePr>
            <a:graphicFrameLocks/>
          </xdr:cNvGraphicFramePr>
        </xdr:nvGraphicFramePr>
        <xdr:xfrm>
          <a:off x="5945373" y="5883349"/>
          <a:ext cx="3783418" cy="224169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476645</xdr:colOff>
      <xdr:row>29</xdr:row>
      <xdr:rowOff>68663</xdr:rowOff>
    </xdr:from>
    <xdr:to>
      <xdr:col>22</xdr:col>
      <xdr:colOff>329609</xdr:colOff>
      <xdr:row>44</xdr:row>
      <xdr:rowOff>46073</xdr:rowOff>
    </xdr:to>
    <xdr:grpSp>
      <xdr:nvGrpSpPr>
        <xdr:cNvPr id="14" name="Group 13">
          <a:extLst>
            <a:ext uri="{FF2B5EF4-FFF2-40B4-BE49-F238E27FC236}">
              <a16:creationId xmlns:a16="http://schemas.microsoft.com/office/drawing/2014/main" id="{F43027DD-F4B6-2ECD-3519-C8E99362278C}"/>
            </a:ext>
          </a:extLst>
        </xdr:cNvPr>
        <xdr:cNvGrpSpPr/>
      </xdr:nvGrpSpPr>
      <xdr:grpSpPr>
        <a:xfrm>
          <a:off x="9684145" y="5286246"/>
          <a:ext cx="4149797" cy="2676160"/>
          <a:chOff x="9629505" y="5393803"/>
          <a:chExt cx="4132569" cy="2768457"/>
        </a:xfrm>
      </xdr:grpSpPr>
      <xdr:sp macro="" textlink="">
        <xdr:nvSpPr>
          <xdr:cNvPr id="9" name="Rectangle: Rounded Corners 8">
            <a:extLst>
              <a:ext uri="{FF2B5EF4-FFF2-40B4-BE49-F238E27FC236}">
                <a16:creationId xmlns:a16="http://schemas.microsoft.com/office/drawing/2014/main" id="{FF42B97E-1F4F-3AA2-C3D2-A93F4C56DDFB}"/>
              </a:ext>
            </a:extLst>
          </xdr:cNvPr>
          <xdr:cNvSpPr/>
        </xdr:nvSpPr>
        <xdr:spPr>
          <a:xfrm>
            <a:off x="9629505" y="5393803"/>
            <a:ext cx="4132569" cy="2768457"/>
          </a:xfrm>
          <a:prstGeom prst="roundRect">
            <a:avLst>
              <a:gd name="adj" fmla="val 12917"/>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jksanjsdhell</a:t>
            </a:r>
          </a:p>
        </xdr:txBody>
      </xdr:sp>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EB48DC3D-ACD4-43C0-901E-DC9147AD8182}"/>
                  </a:ext>
                </a:extLst>
              </xdr:cNvPr>
              <xdr:cNvGraphicFramePr/>
            </xdr:nvGraphicFramePr>
            <xdr:xfrm>
              <a:off x="9835115" y="5768163"/>
              <a:ext cx="3703675" cy="2215115"/>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835115" y="5768163"/>
                <a:ext cx="3703675" cy="22151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4</xdr:col>
      <xdr:colOff>88606</xdr:colOff>
      <xdr:row>11</xdr:row>
      <xdr:rowOff>97466</xdr:rowOff>
    </xdr:from>
    <xdr:to>
      <xdr:col>7</xdr:col>
      <xdr:colOff>425303</xdr:colOff>
      <xdr:row>13</xdr:row>
      <xdr:rowOff>97466</xdr:rowOff>
    </xdr:to>
    <xdr:sp macro="" textlink="">
      <xdr:nvSpPr>
        <xdr:cNvPr id="15" name="Rectangle: Rounded Corners 14">
          <a:extLst>
            <a:ext uri="{FF2B5EF4-FFF2-40B4-BE49-F238E27FC236}">
              <a16:creationId xmlns:a16="http://schemas.microsoft.com/office/drawing/2014/main" id="{E22B546B-9670-7E11-9197-B482B225801C}"/>
            </a:ext>
          </a:extLst>
        </xdr:cNvPr>
        <xdr:cNvSpPr/>
      </xdr:nvSpPr>
      <xdr:spPr>
        <a:xfrm>
          <a:off x="2534094" y="2144233"/>
          <a:ext cx="2170814" cy="372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Revenue &amp; Profit</a:t>
          </a:r>
          <a:r>
            <a:rPr lang="en-IN" sz="1100" b="1" baseline="0"/>
            <a:t> by Month</a:t>
          </a:r>
          <a:endParaRPr lang="en-IN" sz="1100" b="1"/>
        </a:p>
      </xdr:txBody>
    </xdr:sp>
    <xdr:clientData/>
  </xdr:twoCellAnchor>
  <xdr:twoCellAnchor>
    <xdr:from>
      <xdr:col>13</xdr:col>
      <xdr:colOff>540489</xdr:colOff>
      <xdr:row>11</xdr:row>
      <xdr:rowOff>141769</xdr:rowOff>
    </xdr:from>
    <xdr:to>
      <xdr:col>17</xdr:col>
      <xdr:colOff>434162</xdr:colOff>
      <xdr:row>13</xdr:row>
      <xdr:rowOff>124047</xdr:rowOff>
    </xdr:to>
    <xdr:sp macro="" textlink="">
      <xdr:nvSpPr>
        <xdr:cNvPr id="16" name="Rectangle: Rounded Corners 15">
          <a:extLst>
            <a:ext uri="{FF2B5EF4-FFF2-40B4-BE49-F238E27FC236}">
              <a16:creationId xmlns:a16="http://schemas.microsoft.com/office/drawing/2014/main" id="{44243B2F-0296-D999-2BFD-5440D6F89487}"/>
            </a:ext>
          </a:extLst>
        </xdr:cNvPr>
        <xdr:cNvSpPr/>
      </xdr:nvSpPr>
      <xdr:spPr>
        <a:xfrm>
          <a:off x="8488326" y="2188536"/>
          <a:ext cx="2339162" cy="3544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Revenue</a:t>
          </a:r>
          <a:r>
            <a:rPr lang="en-IN" sz="1100" b="1" baseline="0"/>
            <a:t> By Top 5 Country</a:t>
          </a:r>
          <a:endParaRPr lang="en-IN" sz="1100" b="1"/>
        </a:p>
      </xdr:txBody>
    </xdr:sp>
    <xdr:clientData/>
  </xdr:twoCellAnchor>
  <xdr:twoCellAnchor>
    <xdr:from>
      <xdr:col>2</xdr:col>
      <xdr:colOff>382775</xdr:colOff>
      <xdr:row>29</xdr:row>
      <xdr:rowOff>28354</xdr:rowOff>
    </xdr:from>
    <xdr:to>
      <xdr:col>6</xdr:col>
      <xdr:colOff>276448</xdr:colOff>
      <xdr:row>31</xdr:row>
      <xdr:rowOff>10632</xdr:rowOff>
    </xdr:to>
    <xdr:sp macro="" textlink="">
      <xdr:nvSpPr>
        <xdr:cNvPr id="17" name="Rectangle: Rounded Corners 16">
          <a:extLst>
            <a:ext uri="{FF2B5EF4-FFF2-40B4-BE49-F238E27FC236}">
              <a16:creationId xmlns:a16="http://schemas.microsoft.com/office/drawing/2014/main" id="{434871D2-8A6B-88AE-25D2-B30F31496731}"/>
            </a:ext>
          </a:extLst>
        </xdr:cNvPr>
        <xdr:cNvSpPr/>
      </xdr:nvSpPr>
      <xdr:spPr>
        <a:xfrm>
          <a:off x="1605519" y="5424377"/>
          <a:ext cx="2339162" cy="3544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Revenue</a:t>
          </a:r>
          <a:r>
            <a:rPr lang="en-IN" sz="1100" b="1" baseline="0"/>
            <a:t> Shere by Channel</a:t>
          </a:r>
          <a:endParaRPr lang="en-IN" sz="1100" b="1"/>
        </a:p>
      </xdr:txBody>
    </xdr:sp>
    <xdr:clientData/>
  </xdr:twoCellAnchor>
  <xdr:twoCellAnchor>
    <xdr:from>
      <xdr:col>9</xdr:col>
      <xdr:colOff>526313</xdr:colOff>
      <xdr:row>29</xdr:row>
      <xdr:rowOff>74428</xdr:rowOff>
    </xdr:from>
    <xdr:to>
      <xdr:col>13</xdr:col>
      <xdr:colOff>419987</xdr:colOff>
      <xdr:row>31</xdr:row>
      <xdr:rowOff>56706</xdr:rowOff>
    </xdr:to>
    <xdr:sp macro="" textlink="">
      <xdr:nvSpPr>
        <xdr:cNvPr id="18" name="Rectangle: Rounded Corners 17">
          <a:extLst>
            <a:ext uri="{FF2B5EF4-FFF2-40B4-BE49-F238E27FC236}">
              <a16:creationId xmlns:a16="http://schemas.microsoft.com/office/drawing/2014/main" id="{567FFC7C-46AF-C61A-81D0-4FB5F282E26A}"/>
            </a:ext>
          </a:extLst>
        </xdr:cNvPr>
        <xdr:cNvSpPr/>
      </xdr:nvSpPr>
      <xdr:spPr>
        <a:xfrm>
          <a:off x="6028662" y="5470451"/>
          <a:ext cx="2339162" cy="3544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Region </a:t>
          </a:r>
          <a:r>
            <a:rPr lang="en-IN" sz="1100" b="1" baseline="0"/>
            <a:t>Shere by Channel</a:t>
          </a:r>
          <a:endParaRPr lang="en-IN" sz="1100" b="1"/>
        </a:p>
      </xdr:txBody>
    </xdr:sp>
    <xdr:clientData/>
  </xdr:twoCellAnchor>
  <xdr:twoCellAnchor>
    <xdr:from>
      <xdr:col>17</xdr:col>
      <xdr:colOff>49620</xdr:colOff>
      <xdr:row>29</xdr:row>
      <xdr:rowOff>102781</xdr:rowOff>
    </xdr:from>
    <xdr:to>
      <xdr:col>20</xdr:col>
      <xdr:colOff>554666</xdr:colOff>
      <xdr:row>31</xdr:row>
      <xdr:rowOff>85059</xdr:rowOff>
    </xdr:to>
    <xdr:sp macro="" textlink="">
      <xdr:nvSpPr>
        <xdr:cNvPr id="19" name="Rectangle: Rounded Corners 18">
          <a:extLst>
            <a:ext uri="{FF2B5EF4-FFF2-40B4-BE49-F238E27FC236}">
              <a16:creationId xmlns:a16="http://schemas.microsoft.com/office/drawing/2014/main" id="{D5E7485B-A44D-DD5F-58A6-FC50B7C34299}"/>
            </a:ext>
          </a:extLst>
        </xdr:cNvPr>
        <xdr:cNvSpPr/>
      </xdr:nvSpPr>
      <xdr:spPr>
        <a:xfrm>
          <a:off x="10442946" y="5498804"/>
          <a:ext cx="2339162" cy="3544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Country Wise Map</a:t>
          </a:r>
          <a:r>
            <a:rPr lang="en-IN" sz="1100" b="1" baseline="0"/>
            <a:t> Chart</a:t>
          </a:r>
          <a:r>
            <a:rPr lang="en-IN" sz="1100" b="1"/>
            <a:t> </a:t>
          </a:r>
        </a:p>
      </xdr:txBody>
    </xdr:sp>
    <xdr:clientData/>
  </xdr:twoCellAnchor>
  <xdr:twoCellAnchor editAs="oneCell">
    <xdr:from>
      <xdr:col>23</xdr:col>
      <xdr:colOff>295584</xdr:colOff>
      <xdr:row>1</xdr:row>
      <xdr:rowOff>162500</xdr:rowOff>
    </xdr:from>
    <xdr:to>
      <xdr:col>26</xdr:col>
      <xdr:colOff>274674</xdr:colOff>
      <xdr:row>12</xdr:row>
      <xdr:rowOff>17721</xdr:rowOff>
    </xdr:to>
    <mc:AlternateContent xmlns:mc="http://schemas.openxmlformats.org/markup-compatibility/2006">
      <mc:Choice xmlns:a14="http://schemas.microsoft.com/office/drawing/2010/main" Requires="a14">
        <xdr:graphicFrame macro="">
          <xdr:nvGraphicFramePr>
            <xdr:cNvPr id="20" name="Product Category">
              <a:extLst>
                <a:ext uri="{FF2B5EF4-FFF2-40B4-BE49-F238E27FC236}">
                  <a16:creationId xmlns:a16="http://schemas.microsoft.com/office/drawing/2014/main" id="{3784F6FB-AF97-2A9E-7548-1DF8D9605B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413751" y="342417"/>
              <a:ext cx="1820590" cy="1834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307104</xdr:colOff>
      <xdr:row>12</xdr:row>
      <xdr:rowOff>184829</xdr:rowOff>
    </xdr:from>
    <xdr:to>
      <xdr:col>26</xdr:col>
      <xdr:colOff>301788</xdr:colOff>
      <xdr:row>26</xdr:row>
      <xdr:rowOff>161127</xdr:rowOff>
    </xdr:to>
    <mc:AlternateContent xmlns:mc="http://schemas.openxmlformats.org/markup-compatibility/2006">
      <mc:Choice xmlns:a14="http://schemas.microsoft.com/office/drawing/2010/main" Requires="a14">
        <xdr:graphicFrame macro="">
          <xdr:nvGraphicFramePr>
            <xdr:cNvPr id="22" name="Country">
              <a:extLst>
                <a:ext uri="{FF2B5EF4-FFF2-40B4-BE49-F238E27FC236}">
                  <a16:creationId xmlns:a16="http://schemas.microsoft.com/office/drawing/2014/main" id="{59F2D3EB-AF14-B8F4-ABC1-0D77E6CC95B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425271" y="2343829"/>
              <a:ext cx="1836184" cy="2495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307104</xdr:colOff>
      <xdr:row>30</xdr:row>
      <xdr:rowOff>78505</xdr:rowOff>
    </xdr:from>
    <xdr:to>
      <xdr:col>26</xdr:col>
      <xdr:colOff>301788</xdr:colOff>
      <xdr:row>41</xdr:row>
      <xdr:rowOff>97466</xdr:rowOff>
    </xdr:to>
    <mc:AlternateContent xmlns:mc="http://schemas.openxmlformats.org/markup-compatibility/2006">
      <mc:Choice xmlns:a14="http://schemas.microsoft.com/office/drawing/2010/main" Requires="a14">
        <xdr:graphicFrame macro="">
          <xdr:nvGraphicFramePr>
            <xdr:cNvPr id="23" name="Month_quarter">
              <a:extLst>
                <a:ext uri="{FF2B5EF4-FFF2-40B4-BE49-F238E27FC236}">
                  <a16:creationId xmlns:a16="http://schemas.microsoft.com/office/drawing/2014/main" id="{48AA73BE-9E72-3089-ED6E-6D9F93E921C7}"/>
                </a:ext>
              </a:extLst>
            </xdr:cNvPr>
            <xdr:cNvGraphicFramePr/>
          </xdr:nvGraphicFramePr>
          <xdr:xfrm>
            <a:off x="0" y="0"/>
            <a:ext cx="0" cy="0"/>
          </xdr:xfrm>
          <a:graphic>
            <a:graphicData uri="http://schemas.microsoft.com/office/drawing/2010/slicer">
              <sle:slicer xmlns:sle="http://schemas.microsoft.com/office/drawing/2010/slicer" name="Month_quarter"/>
            </a:graphicData>
          </a:graphic>
        </xdr:graphicFrame>
      </mc:Choice>
      <mc:Fallback>
        <xdr:sp macro="" textlink="">
          <xdr:nvSpPr>
            <xdr:cNvPr id="0" name=""/>
            <xdr:cNvSpPr>
              <a:spLocks noTextEdit="1"/>
            </xdr:cNvSpPr>
          </xdr:nvSpPr>
          <xdr:spPr>
            <a:xfrm>
              <a:off x="14425271" y="5476005"/>
              <a:ext cx="1836184" cy="199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11" refreshedDate="46301.560996990738" createdVersion="8" refreshedVersion="8" minRefreshableVersion="3" recordCount="2707" xr:uid="{A5C4EC9E-9FB0-454C-BEE5-D6F767AEB6D5}">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_quarter" numFmtId="0">
      <sharedItems count="4">
        <s v="Q1"/>
        <s v="Q2"/>
        <s v="Q3"/>
        <s v="Q4"/>
      </sharedItems>
    </cacheField>
    <cacheField name="Month" numFmtId="0">
      <sharedItems containsSemiMixedTypes="0" containsString="0" containsNumber="1" containsInteger="1" minValue="1" maxValue="12" count="12">
        <n v="1"/>
        <n v="2"/>
        <n v="3"/>
        <n v="4"/>
        <n v="5"/>
        <n v="6"/>
        <n v="7"/>
        <n v="8"/>
        <n v="9"/>
        <n v="10"/>
        <n v="11"/>
        <n v="12"/>
      </sharedItems>
    </cacheField>
    <cacheField name="Month_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58364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x v="0"/>
    <x v="0"/>
    <x v="0"/>
    <x v="0"/>
    <x v="0"/>
    <s v="Returning"/>
    <x v="0"/>
    <s v="Commuter Helmet"/>
    <n v="2"/>
    <n v="82.06"/>
    <n v="0"/>
    <n v="42.94"/>
    <n v="164.12"/>
    <n v="85.88"/>
    <n v="78.240000000000009"/>
    <n v="0.476724348038021"/>
  </r>
  <r>
    <n v="4836"/>
    <d v="2026-01-02T00:00:00"/>
    <n v="2026"/>
    <x v="0"/>
    <x v="0"/>
    <x v="0"/>
    <x v="1"/>
    <x v="1"/>
    <x v="1"/>
    <s v="Returning"/>
    <x v="1"/>
    <s v="Hiking Daypack 20L"/>
    <n v="4"/>
    <n v="94.18"/>
    <n v="0.15"/>
    <n v="45.03"/>
    <n v="320.21199999999999"/>
    <n v="180.12"/>
    <n v="140.09199999999998"/>
    <n v="0.43749765780170635"/>
  </r>
  <r>
    <n v="163"/>
    <d v="2026-01-03T00:00:00"/>
    <n v="2026"/>
    <x v="0"/>
    <x v="0"/>
    <x v="0"/>
    <x v="2"/>
    <x v="2"/>
    <x v="0"/>
    <s v="New"/>
    <x v="2"/>
    <s v="Insulated Bottle"/>
    <n v="2"/>
    <n v="36.72"/>
    <n v="0.05"/>
    <n v="13.76"/>
    <n v="69.768000000000001"/>
    <n v="27.52"/>
    <n v="42.248000000000005"/>
    <n v="0.60554982226808862"/>
  </r>
  <r>
    <n v="542"/>
    <d v="2026-01-03T00:00:00"/>
    <n v="2026"/>
    <x v="0"/>
    <x v="0"/>
    <x v="0"/>
    <x v="0"/>
    <x v="0"/>
    <x v="1"/>
    <s v="Business"/>
    <x v="1"/>
    <s v="Trail Boots"/>
    <n v="4"/>
    <n v="143.66999999999999"/>
    <n v="0.1"/>
    <n v="81.22"/>
    <n v="517.21199999999999"/>
    <n v="324.88"/>
    <n v="192.33199999999999"/>
    <n v="0.37186298848441257"/>
  </r>
  <r>
    <n v="2002"/>
    <d v="2026-01-03T00:00:00"/>
    <n v="2026"/>
    <x v="0"/>
    <x v="0"/>
    <x v="0"/>
    <x v="0"/>
    <x v="0"/>
    <x v="1"/>
    <s v="Business"/>
    <x v="2"/>
    <s v="Insulated Bottle"/>
    <n v="3"/>
    <n v="36.53"/>
    <n v="0.15"/>
    <n v="13.67"/>
    <n v="93.151499999999999"/>
    <n v="41.01"/>
    <n v="52.141500000000001"/>
    <n v="0.55974944042769037"/>
  </r>
  <r>
    <n v="2005"/>
    <d v="2026-01-03T00:00:00"/>
    <n v="2026"/>
    <x v="0"/>
    <x v="0"/>
    <x v="0"/>
    <x v="2"/>
    <x v="3"/>
    <x v="2"/>
    <s v="New"/>
    <x v="2"/>
    <s v="Insulated Bottle"/>
    <n v="1"/>
    <n v="35.340000000000003"/>
    <n v="0"/>
    <n v="13.37"/>
    <n v="35.340000000000003"/>
    <n v="13.37"/>
    <n v="21.970000000000006"/>
    <n v="0.62167515563101317"/>
  </r>
  <r>
    <n v="2937"/>
    <d v="2026-01-03T00:00:00"/>
    <n v="2026"/>
    <x v="0"/>
    <x v="0"/>
    <x v="0"/>
    <x v="3"/>
    <x v="4"/>
    <x v="1"/>
    <s v="Returning"/>
    <x v="0"/>
    <s v="Trail Bike Light"/>
    <n v="8"/>
    <n v="49.6"/>
    <n v="0.1"/>
    <n v="23.05"/>
    <n v="357.12"/>
    <n v="184.4"/>
    <n v="172.72"/>
    <n v="0.4836469534050179"/>
  </r>
  <r>
    <n v="3326"/>
    <d v="2026-01-03T00:00:00"/>
    <n v="2026"/>
    <x v="0"/>
    <x v="0"/>
    <x v="0"/>
    <x v="0"/>
    <x v="0"/>
    <x v="2"/>
    <s v="New"/>
    <x v="3"/>
    <s v="Alpine Tent 4P"/>
    <n v="2"/>
    <n v="347.51"/>
    <n v="0"/>
    <n v="190.16"/>
    <n v="695.02"/>
    <n v="380.32"/>
    <n v="314.7"/>
    <n v="0.4527927253891974"/>
  </r>
  <r>
    <n v="3863"/>
    <d v="2026-01-03T00:00:00"/>
    <n v="2026"/>
    <x v="0"/>
    <x v="0"/>
    <x v="0"/>
    <x v="2"/>
    <x v="5"/>
    <x v="1"/>
    <s v="Returning"/>
    <x v="0"/>
    <s v="Compact Repair Kit"/>
    <n v="12"/>
    <n v="41.22"/>
    <n v="0.1"/>
    <n v="16.64"/>
    <n v="445.17599999999999"/>
    <n v="199.68"/>
    <n v="245.49599999999998"/>
    <n v="0.55145829963879456"/>
  </r>
  <r>
    <n v="4910"/>
    <d v="2026-01-03T00:00:00"/>
    <n v="2026"/>
    <x v="0"/>
    <x v="0"/>
    <x v="0"/>
    <x v="2"/>
    <x v="3"/>
    <x v="2"/>
    <s v="Business"/>
    <x v="3"/>
    <s v="Alpine Tent 4P"/>
    <n v="1"/>
    <n v="332.18"/>
    <n v="0"/>
    <n v="195.33"/>
    <n v="332.18"/>
    <n v="195.33"/>
    <n v="136.85"/>
    <n v="0.41197543500511768"/>
  </r>
  <r>
    <n v="5188"/>
    <d v="2026-01-03T00:00:00"/>
    <n v="2026"/>
    <x v="0"/>
    <x v="0"/>
    <x v="0"/>
    <x v="1"/>
    <x v="6"/>
    <x v="3"/>
    <s v="Returning"/>
    <x v="0"/>
    <s v="Trail Bike Light"/>
    <n v="1"/>
    <n v="49.71"/>
    <n v="0"/>
    <n v="23.15"/>
    <n v="49.71"/>
    <n v="23.15"/>
    <n v="26.560000000000002"/>
    <n v="0.53429893381613358"/>
  </r>
  <r>
    <n v="845"/>
    <d v="2026-01-04T00:00:00"/>
    <n v="2026"/>
    <x v="0"/>
    <x v="0"/>
    <x v="0"/>
    <x v="2"/>
    <x v="3"/>
    <x v="0"/>
    <s v="New"/>
    <x v="3"/>
    <s v="Trail Tent 2P"/>
    <n v="2"/>
    <n v="194.35"/>
    <n v="0"/>
    <n v="104.22"/>
    <n v="388.7"/>
    <n v="208.44"/>
    <n v="180.26"/>
    <n v="0.46375096475430921"/>
  </r>
  <r>
    <n v="1077"/>
    <d v="2026-01-04T00:00:00"/>
    <n v="2026"/>
    <x v="0"/>
    <x v="0"/>
    <x v="0"/>
    <x v="1"/>
    <x v="6"/>
    <x v="0"/>
    <s v="New"/>
    <x v="0"/>
    <s v="Cycling Pack 12L"/>
    <n v="3"/>
    <n v="102.12"/>
    <n v="0.1"/>
    <n v="51.28"/>
    <n v="275.72400000000005"/>
    <n v="153.84"/>
    <n v="121.88400000000004"/>
    <n v="0.44205074639857256"/>
  </r>
  <r>
    <n v="1237"/>
    <d v="2026-01-04T00:00:00"/>
    <n v="2026"/>
    <x v="0"/>
    <x v="0"/>
    <x v="0"/>
    <x v="3"/>
    <x v="7"/>
    <x v="2"/>
    <s v="Business"/>
    <x v="2"/>
    <s v="Packing Cube Set"/>
    <n v="1"/>
    <n v="46.99"/>
    <n v="0.05"/>
    <n v="18.11"/>
    <n v="44.640500000000003"/>
    <n v="18.11"/>
    <n v="26.530500000000004"/>
    <n v="0.59431457980981395"/>
  </r>
  <r>
    <n v="1908"/>
    <d v="2026-01-04T00:00:00"/>
    <n v="2026"/>
    <x v="0"/>
    <x v="0"/>
    <x v="0"/>
    <x v="3"/>
    <x v="8"/>
    <x v="0"/>
    <s v="New"/>
    <x v="4"/>
    <s v="Resistance Band Set"/>
    <n v="1"/>
    <n v="40"/>
    <n v="0"/>
    <n v="15.04"/>
    <n v="40"/>
    <n v="15.04"/>
    <n v="24.96"/>
    <n v="0.624"/>
  </r>
  <r>
    <n v="2245"/>
    <d v="2026-01-04T00:00:00"/>
    <n v="2026"/>
    <x v="0"/>
    <x v="0"/>
    <x v="0"/>
    <x v="0"/>
    <x v="9"/>
    <x v="0"/>
    <s v="New"/>
    <x v="1"/>
    <s v="Summit Backpack 45L"/>
    <n v="1"/>
    <n v="153.38999999999999"/>
    <n v="0"/>
    <n v="78.59"/>
    <n v="153.38999999999999"/>
    <n v="78.59"/>
    <n v="74.799999999999983"/>
    <n v="0.48764587000456344"/>
  </r>
  <r>
    <n v="2928"/>
    <d v="2026-01-04T00:00:00"/>
    <n v="2026"/>
    <x v="0"/>
    <x v="0"/>
    <x v="0"/>
    <x v="1"/>
    <x v="6"/>
    <x v="0"/>
    <s v="Returning"/>
    <x v="4"/>
    <s v="Weighted Vest"/>
    <n v="2"/>
    <n v="124.97"/>
    <n v="0.1"/>
    <n v="67.36"/>
    <n v="224.946"/>
    <n v="134.72"/>
    <n v="90.225999999999999"/>
    <n v="0.40110070861451191"/>
  </r>
  <r>
    <n v="4249"/>
    <d v="2026-01-04T00:00:00"/>
    <n v="2026"/>
    <x v="0"/>
    <x v="0"/>
    <x v="0"/>
    <x v="3"/>
    <x v="4"/>
    <x v="3"/>
    <s v="New"/>
    <x v="0"/>
    <s v="Cycling Pack 12L"/>
    <n v="2"/>
    <n v="100.12"/>
    <n v="0.1"/>
    <n v="49.67"/>
    <n v="180.21600000000001"/>
    <n v="99.34"/>
    <n v="80.876000000000005"/>
    <n v="0.44877258401029874"/>
  </r>
  <r>
    <n v="1734"/>
    <d v="2026-01-05T00:00:00"/>
    <n v="2026"/>
    <x v="0"/>
    <x v="0"/>
    <x v="0"/>
    <x v="3"/>
    <x v="8"/>
    <x v="3"/>
    <s v="Returning"/>
    <x v="4"/>
    <s v="Resistance Band Set"/>
    <n v="1"/>
    <n v="40.6"/>
    <n v="0.15"/>
    <n v="14.61"/>
    <n v="34.51"/>
    <n v="14.61"/>
    <n v="19.899999999999999"/>
    <n v="0.57664445088380178"/>
  </r>
  <r>
    <n v="2331"/>
    <d v="2026-01-05T00:00:00"/>
    <n v="2026"/>
    <x v="0"/>
    <x v="0"/>
    <x v="0"/>
    <x v="3"/>
    <x v="8"/>
    <x v="0"/>
    <s v="New"/>
    <x v="0"/>
    <s v="Cycling Pack 12L"/>
    <n v="1"/>
    <n v="104.23"/>
    <n v="0.1"/>
    <n v="51.6"/>
    <n v="93.807000000000002"/>
    <n v="51.6"/>
    <n v="42.207000000000001"/>
    <n v="0.44993443986056475"/>
  </r>
  <r>
    <n v="2475"/>
    <d v="2026-01-05T00:00:00"/>
    <n v="2026"/>
    <x v="0"/>
    <x v="0"/>
    <x v="0"/>
    <x v="1"/>
    <x v="1"/>
    <x v="2"/>
    <s v="Returning"/>
    <x v="4"/>
    <s v="Weighted Vest"/>
    <n v="5"/>
    <n v="122.87"/>
    <n v="0.05"/>
    <n v="69.67"/>
    <n v="583.63250000000005"/>
    <n v="348.35"/>
    <n v="235.28250000000003"/>
    <n v="0.40313467807224584"/>
  </r>
  <r>
    <n v="1433"/>
    <d v="2026-01-06T00:00:00"/>
    <n v="2026"/>
    <x v="0"/>
    <x v="0"/>
    <x v="0"/>
    <x v="2"/>
    <x v="10"/>
    <x v="0"/>
    <s v="New"/>
    <x v="2"/>
    <s v="Insulated Bottle"/>
    <n v="2"/>
    <n v="36.619999999999997"/>
    <n v="0.05"/>
    <n v="13.87"/>
    <n v="69.577999999999989"/>
    <n v="27.74"/>
    <n v="41.837999999999994"/>
    <n v="0.60131075914800658"/>
  </r>
  <r>
    <n v="3624"/>
    <d v="2026-01-06T00:00:00"/>
    <n v="2026"/>
    <x v="0"/>
    <x v="0"/>
    <x v="0"/>
    <x v="3"/>
    <x v="7"/>
    <x v="0"/>
    <s v="New"/>
    <x v="1"/>
    <s v="Hiking Daypack 20L"/>
    <n v="1"/>
    <n v="93.4"/>
    <n v="0"/>
    <n v="46.11"/>
    <n v="93.4"/>
    <n v="46.11"/>
    <n v="47.290000000000006"/>
    <n v="0.50631691648822275"/>
  </r>
  <r>
    <n v="4680"/>
    <d v="2026-01-06T00:00:00"/>
    <n v="2026"/>
    <x v="0"/>
    <x v="0"/>
    <x v="0"/>
    <x v="1"/>
    <x v="1"/>
    <x v="3"/>
    <s v="New"/>
    <x v="3"/>
    <s v="Portable Camp Stove"/>
    <n v="2"/>
    <n v="81.260000000000005"/>
    <n v="0"/>
    <n v="39.119999999999997"/>
    <n v="162.52000000000001"/>
    <n v="78.239999999999995"/>
    <n v="84.280000000000015"/>
    <n v="0.51858232832882112"/>
  </r>
  <r>
    <n v="4803"/>
    <d v="2026-01-06T00:00:00"/>
    <n v="2026"/>
    <x v="0"/>
    <x v="0"/>
    <x v="0"/>
    <x v="1"/>
    <x v="11"/>
    <x v="3"/>
    <s v="New"/>
    <x v="4"/>
    <s v="Recovery Roller"/>
    <n v="2"/>
    <n v="35.78"/>
    <n v="0"/>
    <n v="13.84"/>
    <n v="71.56"/>
    <n v="27.68"/>
    <n v="43.88"/>
    <n v="0.61319172722191173"/>
  </r>
  <r>
    <n v="248"/>
    <d v="2026-01-07T00:00:00"/>
    <n v="2026"/>
    <x v="0"/>
    <x v="0"/>
    <x v="0"/>
    <x v="1"/>
    <x v="12"/>
    <x v="3"/>
    <s v="New"/>
    <x v="0"/>
    <s v="Commuter Helmet"/>
    <n v="3"/>
    <n v="81.64"/>
    <n v="0"/>
    <n v="43.84"/>
    <n v="244.92000000000002"/>
    <n v="131.52000000000001"/>
    <n v="113.4"/>
    <n v="0.46300832925036745"/>
  </r>
  <r>
    <n v="1118"/>
    <d v="2026-01-07T00:00:00"/>
    <n v="2026"/>
    <x v="0"/>
    <x v="0"/>
    <x v="0"/>
    <x v="1"/>
    <x v="12"/>
    <x v="0"/>
    <s v="Returning"/>
    <x v="2"/>
    <s v="Carry-On Duffel"/>
    <n v="2"/>
    <n v="131.63999999999999"/>
    <n v="0.05"/>
    <n v="69.02"/>
    <n v="250.11599999999996"/>
    <n v="138.04"/>
    <n v="112.07599999999996"/>
    <n v="0.44809608341729429"/>
  </r>
  <r>
    <n v="3023"/>
    <d v="2026-01-07T00:00:00"/>
    <n v="2026"/>
    <x v="0"/>
    <x v="0"/>
    <x v="0"/>
    <x v="2"/>
    <x v="3"/>
    <x v="3"/>
    <s v="New"/>
    <x v="1"/>
    <s v="Summit Backpack 45L"/>
    <n v="2"/>
    <n v="155.35"/>
    <n v="0"/>
    <n v="80.790000000000006"/>
    <n v="310.7"/>
    <n v="161.58000000000001"/>
    <n v="149.11999999999998"/>
    <n v="0.47994850337946565"/>
  </r>
  <r>
    <n v="3903"/>
    <d v="2026-01-07T00:00:00"/>
    <n v="2026"/>
    <x v="0"/>
    <x v="0"/>
    <x v="0"/>
    <x v="3"/>
    <x v="8"/>
    <x v="0"/>
    <s v="Returning"/>
    <x v="4"/>
    <s v="Training Mat"/>
    <n v="2"/>
    <n v="51.56"/>
    <n v="0.05"/>
    <n v="22.26"/>
    <n v="97.963999999999999"/>
    <n v="44.52"/>
    <n v="53.443999999999996"/>
    <n v="0.54554734392225712"/>
  </r>
  <r>
    <n v="62"/>
    <d v="2026-01-08T00:00:00"/>
    <n v="2026"/>
    <x v="0"/>
    <x v="0"/>
    <x v="0"/>
    <x v="1"/>
    <x v="12"/>
    <x v="0"/>
    <s v="New"/>
    <x v="0"/>
    <s v="Trail Bike Light"/>
    <n v="2"/>
    <n v="51.63"/>
    <n v="0"/>
    <n v="22.54"/>
    <n v="103.26"/>
    <n v="45.08"/>
    <n v="58.180000000000007"/>
    <n v="0.5634321131125315"/>
  </r>
  <r>
    <n v="142"/>
    <d v="2026-01-08T00:00:00"/>
    <n v="2026"/>
    <x v="0"/>
    <x v="0"/>
    <x v="0"/>
    <x v="0"/>
    <x v="9"/>
    <x v="1"/>
    <s v="Business"/>
    <x v="3"/>
    <s v="Alpine Tent 4P"/>
    <n v="5"/>
    <n v="344.88"/>
    <n v="0.15"/>
    <n v="190.66"/>
    <n v="1465.74"/>
    <n v="953.3"/>
    <n v="512.44000000000005"/>
    <n v="0.34961180018284282"/>
  </r>
  <r>
    <n v="450"/>
    <d v="2026-01-08T00:00:00"/>
    <n v="2026"/>
    <x v="0"/>
    <x v="0"/>
    <x v="0"/>
    <x v="2"/>
    <x v="3"/>
    <x v="2"/>
    <s v="New"/>
    <x v="1"/>
    <s v="Hiking Daypack 20L"/>
    <n v="2"/>
    <n v="94.06"/>
    <n v="0.15"/>
    <n v="46.33"/>
    <n v="159.90199999999999"/>
    <n v="92.66"/>
    <n v="67.24199999999999"/>
    <n v="0.42052006854198193"/>
  </r>
  <r>
    <n v="4397"/>
    <d v="2026-01-08T00:00:00"/>
    <n v="2026"/>
    <x v="0"/>
    <x v="0"/>
    <x v="0"/>
    <x v="0"/>
    <x v="0"/>
    <x v="0"/>
    <s v="Business"/>
    <x v="1"/>
    <s v="Trekking Poles"/>
    <n v="1"/>
    <n v="72.38"/>
    <n v="0"/>
    <n v="31.65"/>
    <n v="72.38"/>
    <n v="31.65"/>
    <n v="40.729999999999997"/>
    <n v="0.56272450953302011"/>
  </r>
  <r>
    <n v="4798"/>
    <d v="2026-01-08T00:00:00"/>
    <n v="2026"/>
    <x v="0"/>
    <x v="0"/>
    <x v="0"/>
    <x v="1"/>
    <x v="6"/>
    <x v="0"/>
    <s v="New"/>
    <x v="1"/>
    <s v="Summit Backpack 45L"/>
    <n v="1"/>
    <n v="153.69"/>
    <n v="0"/>
    <n v="77.47"/>
    <n v="153.69"/>
    <n v="77.47"/>
    <n v="76.22"/>
    <n v="0.49593337237295854"/>
  </r>
  <r>
    <n v="136"/>
    <d v="2026-01-09T00:00:00"/>
    <n v="2026"/>
    <x v="0"/>
    <x v="0"/>
    <x v="0"/>
    <x v="3"/>
    <x v="13"/>
    <x v="1"/>
    <s v="Business"/>
    <x v="2"/>
    <s v="Travel Backpack 35L"/>
    <n v="15"/>
    <n v="168.62"/>
    <n v="0.05"/>
    <n v="86.09"/>
    <n v="2402.835"/>
    <n v="1291.3500000000001"/>
    <n v="1111.4849999999999"/>
    <n v="0.46257233642759488"/>
  </r>
  <r>
    <n v="2782"/>
    <d v="2026-01-09T00:00:00"/>
    <n v="2026"/>
    <x v="0"/>
    <x v="0"/>
    <x v="0"/>
    <x v="3"/>
    <x v="4"/>
    <x v="0"/>
    <s v="New"/>
    <x v="1"/>
    <s v="Summit Backpack 45L"/>
    <n v="1"/>
    <n v="152.75"/>
    <n v="0.05"/>
    <n v="79.88"/>
    <n v="145.11249999999998"/>
    <n v="79.88"/>
    <n v="65.232499999999987"/>
    <n v="0.44953053665259707"/>
  </r>
  <r>
    <n v="4704"/>
    <d v="2026-01-09T00:00:00"/>
    <n v="2026"/>
    <x v="0"/>
    <x v="0"/>
    <x v="0"/>
    <x v="1"/>
    <x v="14"/>
    <x v="3"/>
    <s v="New"/>
    <x v="4"/>
    <s v="Recovery Roller"/>
    <n v="2"/>
    <n v="36.72"/>
    <n v="0.05"/>
    <n v="14.15"/>
    <n v="69.768000000000001"/>
    <n v="28.3"/>
    <n v="41.468000000000004"/>
    <n v="0.59436991170737308"/>
  </r>
  <r>
    <n v="69"/>
    <d v="2026-01-10T00:00:00"/>
    <n v="2026"/>
    <x v="0"/>
    <x v="0"/>
    <x v="0"/>
    <x v="0"/>
    <x v="15"/>
    <x v="0"/>
    <s v="Returning"/>
    <x v="1"/>
    <s v="Trail Boots"/>
    <n v="6"/>
    <n v="141.31"/>
    <n v="0.05"/>
    <n v="79.349999999999994"/>
    <n v="805.46699999999998"/>
    <n v="476.09999999999997"/>
    <n v="329.36700000000002"/>
    <n v="0.4089143316858419"/>
  </r>
  <r>
    <n v="490"/>
    <d v="2026-01-10T00:00:00"/>
    <n v="2026"/>
    <x v="0"/>
    <x v="0"/>
    <x v="0"/>
    <x v="2"/>
    <x v="10"/>
    <x v="0"/>
    <s v="Business"/>
    <x v="3"/>
    <s v="Compact Sleeping Bag"/>
    <n v="2"/>
    <n v="121.23"/>
    <n v="0"/>
    <n v="59.66"/>
    <n v="242.46"/>
    <n v="119.32"/>
    <n v="123.14000000000001"/>
    <n v="0.50787758805576178"/>
  </r>
  <r>
    <n v="3685"/>
    <d v="2026-01-10T00:00:00"/>
    <n v="2026"/>
    <x v="0"/>
    <x v="0"/>
    <x v="0"/>
    <x v="3"/>
    <x v="8"/>
    <x v="0"/>
    <s v="New"/>
    <x v="2"/>
    <s v="Travel Backpack 35L"/>
    <n v="3"/>
    <n v="161.58000000000001"/>
    <n v="0"/>
    <n v="85.58"/>
    <n v="484.74"/>
    <n v="256.74"/>
    <n v="228"/>
    <n v="0.47035524198539425"/>
  </r>
  <r>
    <n v="3796"/>
    <d v="2026-01-10T00:00:00"/>
    <n v="2026"/>
    <x v="0"/>
    <x v="0"/>
    <x v="0"/>
    <x v="3"/>
    <x v="8"/>
    <x v="2"/>
    <s v="Returning"/>
    <x v="2"/>
    <s v="Travel Backpack 35L"/>
    <n v="2"/>
    <n v="166.84"/>
    <n v="0"/>
    <n v="88.67"/>
    <n v="333.68"/>
    <n v="177.34"/>
    <n v="156.34"/>
    <n v="0.4685327259649964"/>
  </r>
  <r>
    <n v="387"/>
    <d v="2026-01-11T00:00:00"/>
    <n v="2026"/>
    <x v="0"/>
    <x v="0"/>
    <x v="0"/>
    <x v="2"/>
    <x v="5"/>
    <x v="0"/>
    <s v="Returning"/>
    <x v="1"/>
    <s v="Summit Backpack 45L"/>
    <n v="1"/>
    <n v="150.96"/>
    <n v="0"/>
    <n v="77.5"/>
    <n v="150.96"/>
    <n v="77.5"/>
    <n v="73.460000000000008"/>
    <n v="0.48661897191308956"/>
  </r>
  <r>
    <n v="2796"/>
    <d v="2026-01-11T00:00:00"/>
    <n v="2026"/>
    <x v="0"/>
    <x v="0"/>
    <x v="0"/>
    <x v="3"/>
    <x v="7"/>
    <x v="2"/>
    <s v="Returning"/>
    <x v="2"/>
    <s v="Insulated Bottle"/>
    <n v="3"/>
    <n v="36.33"/>
    <n v="0.05"/>
    <n v="13.27"/>
    <n v="103.54049999999999"/>
    <n v="39.81"/>
    <n v="63.730499999999992"/>
    <n v="0.61551277036521934"/>
  </r>
  <r>
    <n v="3703"/>
    <d v="2026-01-11T00:00:00"/>
    <n v="2026"/>
    <x v="0"/>
    <x v="0"/>
    <x v="0"/>
    <x v="3"/>
    <x v="8"/>
    <x v="0"/>
    <s v="Returning"/>
    <x v="2"/>
    <s v="Insulated Bottle"/>
    <n v="1"/>
    <n v="35.340000000000003"/>
    <n v="0.1"/>
    <n v="13.36"/>
    <n v="31.806000000000004"/>
    <n v="13.36"/>
    <n v="18.446000000000005"/>
    <n v="0.5799534678991386"/>
  </r>
  <r>
    <n v="4674"/>
    <d v="2026-01-11T00:00:00"/>
    <n v="2026"/>
    <x v="0"/>
    <x v="0"/>
    <x v="0"/>
    <x v="3"/>
    <x v="8"/>
    <x v="0"/>
    <s v="Returning"/>
    <x v="2"/>
    <s v="Packing Cube Set"/>
    <n v="2"/>
    <n v="46.27"/>
    <n v="0"/>
    <n v="18.23"/>
    <n v="92.54"/>
    <n v="36.46"/>
    <n v="56.080000000000005"/>
    <n v="0.60600821266479366"/>
  </r>
  <r>
    <n v="4789"/>
    <d v="2026-01-11T00:00:00"/>
    <n v="2026"/>
    <x v="0"/>
    <x v="0"/>
    <x v="0"/>
    <x v="3"/>
    <x v="7"/>
    <x v="0"/>
    <s v="Returning"/>
    <x v="0"/>
    <s v="Commuter Helmet"/>
    <n v="1"/>
    <n v="79.930000000000007"/>
    <n v="0.05"/>
    <n v="43.73"/>
    <n v="75.933500000000009"/>
    <n v="43.73"/>
    <n v="32.203500000000012"/>
    <n v="0.42410135184075554"/>
  </r>
  <r>
    <n v="804"/>
    <d v="2026-01-12T00:00:00"/>
    <n v="2026"/>
    <x v="0"/>
    <x v="0"/>
    <x v="0"/>
    <x v="1"/>
    <x v="12"/>
    <x v="2"/>
    <s v="New"/>
    <x v="1"/>
    <s v="Trail Boots"/>
    <n v="1"/>
    <n v="141.25"/>
    <n v="0"/>
    <n v="78.72"/>
    <n v="141.25"/>
    <n v="78.72"/>
    <n v="62.53"/>
    <n v="0.44269026548672569"/>
  </r>
  <r>
    <n v="1780"/>
    <d v="2026-01-12T00:00:00"/>
    <n v="2026"/>
    <x v="0"/>
    <x v="0"/>
    <x v="0"/>
    <x v="3"/>
    <x v="8"/>
    <x v="0"/>
    <s v="Returning"/>
    <x v="0"/>
    <s v="Cycling Pack 12L"/>
    <n v="2"/>
    <n v="103.64"/>
    <n v="0.1"/>
    <n v="50.96"/>
    <n v="186.55199999999999"/>
    <n v="101.92"/>
    <n v="84.631999999999991"/>
    <n v="0.45366439384193147"/>
  </r>
  <r>
    <n v="2844"/>
    <d v="2026-01-12T00:00:00"/>
    <n v="2026"/>
    <x v="0"/>
    <x v="0"/>
    <x v="0"/>
    <x v="0"/>
    <x v="0"/>
    <x v="0"/>
    <s v="New"/>
    <x v="2"/>
    <s v="Carry-On Duffel"/>
    <n v="1"/>
    <n v="136.18"/>
    <n v="0"/>
    <n v="68.34"/>
    <n v="136.18"/>
    <n v="68.34"/>
    <n v="67.84"/>
    <n v="0.498164194448524"/>
  </r>
  <r>
    <n v="3068"/>
    <d v="2026-01-12T00:00:00"/>
    <n v="2026"/>
    <x v="0"/>
    <x v="0"/>
    <x v="0"/>
    <x v="2"/>
    <x v="2"/>
    <x v="3"/>
    <s v="New"/>
    <x v="4"/>
    <s v="Recovery Roller"/>
    <n v="1"/>
    <n v="36.43"/>
    <n v="0"/>
    <n v="14.33"/>
    <n v="36.43"/>
    <n v="14.33"/>
    <n v="22.1"/>
    <n v="0.60664287674993145"/>
  </r>
  <r>
    <n v="3096"/>
    <d v="2026-01-12T00:00:00"/>
    <n v="2026"/>
    <x v="0"/>
    <x v="0"/>
    <x v="0"/>
    <x v="3"/>
    <x v="7"/>
    <x v="0"/>
    <s v="New"/>
    <x v="4"/>
    <s v="Training Mat"/>
    <n v="2"/>
    <n v="50.51"/>
    <n v="0.1"/>
    <n v="21.84"/>
    <n v="90.917999999999992"/>
    <n v="43.68"/>
    <n v="47.237999999999992"/>
    <n v="0.5195670824259222"/>
  </r>
  <r>
    <n v="3129"/>
    <d v="2026-01-12T00:00:00"/>
    <n v="2026"/>
    <x v="0"/>
    <x v="0"/>
    <x v="0"/>
    <x v="3"/>
    <x v="13"/>
    <x v="2"/>
    <s v="Returning"/>
    <x v="4"/>
    <s v="Weighted Vest"/>
    <n v="1"/>
    <n v="123"/>
    <n v="0"/>
    <n v="67.3"/>
    <n v="123"/>
    <n v="67.3"/>
    <n v="55.7"/>
    <n v="0.45284552845528458"/>
  </r>
  <r>
    <n v="3948"/>
    <d v="2026-01-12T00:00:00"/>
    <n v="2026"/>
    <x v="0"/>
    <x v="0"/>
    <x v="0"/>
    <x v="1"/>
    <x v="14"/>
    <x v="0"/>
    <s v="New"/>
    <x v="1"/>
    <s v="Trekking Poles"/>
    <n v="2"/>
    <n v="72.239999999999995"/>
    <n v="0"/>
    <n v="32.94"/>
    <n v="144.47999999999999"/>
    <n v="65.88"/>
    <n v="78.599999999999994"/>
    <n v="0.54401993355481726"/>
  </r>
  <r>
    <n v="5036"/>
    <d v="2026-01-12T00:00:00"/>
    <n v="2026"/>
    <x v="0"/>
    <x v="0"/>
    <x v="0"/>
    <x v="2"/>
    <x v="3"/>
    <x v="2"/>
    <s v="Returning"/>
    <x v="1"/>
    <s v="Summit Backpack 45L"/>
    <n v="1"/>
    <n v="151.11000000000001"/>
    <n v="0.15"/>
    <n v="79.650000000000006"/>
    <n v="128.4435"/>
    <n v="79.650000000000006"/>
    <n v="48.793499999999995"/>
    <n v="0.37988298356865075"/>
  </r>
  <r>
    <n v="2681"/>
    <d v="2026-01-13T00:00:00"/>
    <n v="2026"/>
    <x v="0"/>
    <x v="0"/>
    <x v="0"/>
    <x v="3"/>
    <x v="4"/>
    <x v="0"/>
    <s v="New"/>
    <x v="1"/>
    <s v="Hiking Daypack 20L"/>
    <n v="1"/>
    <n v="94.32"/>
    <n v="0"/>
    <n v="45.93"/>
    <n v="94.32"/>
    <n v="45.93"/>
    <n v="48.389999999999993"/>
    <n v="0.51304071246819338"/>
  </r>
  <r>
    <n v="5101"/>
    <d v="2026-01-13T00:00:00"/>
    <n v="2026"/>
    <x v="0"/>
    <x v="0"/>
    <x v="0"/>
    <x v="1"/>
    <x v="12"/>
    <x v="0"/>
    <s v="Returning"/>
    <x v="0"/>
    <s v="Trail Bike Light"/>
    <n v="3"/>
    <n v="51.52"/>
    <n v="0"/>
    <n v="21.92"/>
    <n v="154.56"/>
    <n v="65.760000000000005"/>
    <n v="88.8"/>
    <n v="0.57453416149068315"/>
  </r>
  <r>
    <n v="3871"/>
    <d v="2026-01-14T00:00:00"/>
    <n v="2026"/>
    <x v="0"/>
    <x v="0"/>
    <x v="0"/>
    <x v="0"/>
    <x v="15"/>
    <x v="0"/>
    <s v="New"/>
    <x v="1"/>
    <s v="Trail Boots"/>
    <n v="2"/>
    <n v="146.4"/>
    <n v="0.05"/>
    <n v="81.72"/>
    <n v="278.16000000000003"/>
    <n v="163.44"/>
    <n v="114.72000000000003"/>
    <n v="0.4124245038826575"/>
  </r>
  <r>
    <n v="4643"/>
    <d v="2026-01-14T00:00:00"/>
    <n v="2026"/>
    <x v="0"/>
    <x v="0"/>
    <x v="0"/>
    <x v="0"/>
    <x v="0"/>
    <x v="1"/>
    <s v="Business"/>
    <x v="2"/>
    <s v="Packing Cube Set"/>
    <n v="3"/>
    <n v="47.32"/>
    <n v="0.1"/>
    <n v="18.420000000000002"/>
    <n v="127.76400000000001"/>
    <n v="55.260000000000005"/>
    <n v="72.504000000000005"/>
    <n v="0.56748379825302897"/>
  </r>
  <r>
    <n v="4703"/>
    <d v="2026-01-14T00:00:00"/>
    <n v="2026"/>
    <x v="0"/>
    <x v="0"/>
    <x v="0"/>
    <x v="3"/>
    <x v="13"/>
    <x v="2"/>
    <s v="Business"/>
    <x v="4"/>
    <s v="Resistance Band Set"/>
    <n v="2"/>
    <n v="40.450000000000003"/>
    <n v="0.05"/>
    <n v="15.14"/>
    <n v="76.855000000000004"/>
    <n v="30.28"/>
    <n v="46.575000000000003"/>
    <n v="0.60601132001821612"/>
  </r>
  <r>
    <n v="5068"/>
    <d v="2026-01-14T00:00:00"/>
    <n v="2026"/>
    <x v="0"/>
    <x v="0"/>
    <x v="0"/>
    <x v="0"/>
    <x v="0"/>
    <x v="0"/>
    <s v="Returning"/>
    <x v="2"/>
    <s v="Packing Cube Set"/>
    <n v="2"/>
    <n v="47.05"/>
    <n v="0.1"/>
    <n v="18.8"/>
    <n v="84.69"/>
    <n v="37.6"/>
    <n v="47.089999999999996"/>
    <n v="0.55602786633604906"/>
  </r>
  <r>
    <n v="1539"/>
    <d v="2026-01-15T00:00:00"/>
    <n v="2026"/>
    <x v="0"/>
    <x v="0"/>
    <x v="0"/>
    <x v="3"/>
    <x v="8"/>
    <x v="2"/>
    <s v="Business"/>
    <x v="4"/>
    <s v="Weighted Vest"/>
    <n v="3"/>
    <n v="123.14"/>
    <n v="0.05"/>
    <n v="70.67"/>
    <n v="350.94900000000001"/>
    <n v="212.01"/>
    <n v="138.93900000000002"/>
    <n v="0.39589513006163296"/>
  </r>
  <r>
    <n v="1709"/>
    <d v="2026-01-15T00:00:00"/>
    <n v="2026"/>
    <x v="0"/>
    <x v="0"/>
    <x v="0"/>
    <x v="3"/>
    <x v="13"/>
    <x v="0"/>
    <s v="Returning"/>
    <x v="1"/>
    <s v="Summit Backpack 45L"/>
    <n v="2"/>
    <n v="151.33000000000001"/>
    <n v="0.1"/>
    <n v="78.44"/>
    <n v="272.39400000000001"/>
    <n v="156.88"/>
    <n v="115.51400000000001"/>
    <n v="0.42406954631893512"/>
  </r>
  <r>
    <n v="2702"/>
    <d v="2026-01-15T00:00:00"/>
    <n v="2026"/>
    <x v="0"/>
    <x v="0"/>
    <x v="0"/>
    <x v="1"/>
    <x v="14"/>
    <x v="0"/>
    <s v="Returning"/>
    <x v="1"/>
    <s v="Trail Boots"/>
    <n v="5"/>
    <n v="144.01"/>
    <n v="0.05"/>
    <n v="79.64"/>
    <n v="684.0474999999999"/>
    <n v="398.2"/>
    <n v="285.84749999999991"/>
    <n v="0.41787668254032062"/>
  </r>
  <r>
    <n v="3176"/>
    <d v="2026-01-15T00:00:00"/>
    <n v="2026"/>
    <x v="0"/>
    <x v="0"/>
    <x v="0"/>
    <x v="3"/>
    <x v="8"/>
    <x v="0"/>
    <s v="Returning"/>
    <x v="1"/>
    <s v="Hiking Daypack 20L"/>
    <n v="3"/>
    <n v="91.19"/>
    <n v="0"/>
    <n v="44.47"/>
    <n v="273.57"/>
    <n v="133.41"/>
    <n v="140.16"/>
    <n v="0.5123368790437548"/>
  </r>
  <r>
    <n v="3705"/>
    <d v="2026-01-15T00:00:00"/>
    <n v="2026"/>
    <x v="0"/>
    <x v="0"/>
    <x v="0"/>
    <x v="3"/>
    <x v="7"/>
    <x v="2"/>
    <s v="New"/>
    <x v="2"/>
    <s v="Packing Cube Set"/>
    <n v="2"/>
    <n v="45.45"/>
    <n v="0"/>
    <n v="18.190000000000001"/>
    <n v="90.9"/>
    <n v="36.380000000000003"/>
    <n v="54.52"/>
    <n v="0.59977997799779981"/>
  </r>
  <r>
    <n v="3736"/>
    <d v="2026-01-15T00:00:00"/>
    <n v="2026"/>
    <x v="0"/>
    <x v="0"/>
    <x v="0"/>
    <x v="1"/>
    <x v="1"/>
    <x v="3"/>
    <s v="New"/>
    <x v="4"/>
    <s v="Resistance Band Set"/>
    <n v="1"/>
    <n v="40.72"/>
    <n v="0"/>
    <n v="14.94"/>
    <n v="40.72"/>
    <n v="14.94"/>
    <n v="25.78"/>
    <n v="0.6331041257367388"/>
  </r>
  <r>
    <n v="3967"/>
    <d v="2026-01-15T00:00:00"/>
    <n v="2026"/>
    <x v="0"/>
    <x v="0"/>
    <x v="0"/>
    <x v="1"/>
    <x v="12"/>
    <x v="0"/>
    <s v="Business"/>
    <x v="2"/>
    <s v="Insulated Bottle"/>
    <n v="2"/>
    <n v="37.090000000000003"/>
    <n v="0"/>
    <n v="13.29"/>
    <n v="74.180000000000007"/>
    <n v="26.58"/>
    <n v="47.600000000000009"/>
    <n v="0.64168239417632789"/>
  </r>
  <r>
    <n v="170"/>
    <d v="2026-01-16T00:00:00"/>
    <n v="2026"/>
    <x v="0"/>
    <x v="0"/>
    <x v="0"/>
    <x v="2"/>
    <x v="10"/>
    <x v="0"/>
    <s v="New"/>
    <x v="3"/>
    <s v="Compact Sleeping Bag"/>
    <n v="1"/>
    <n v="124.45"/>
    <n v="0.15"/>
    <n v="59.77"/>
    <n v="105.7825"/>
    <n v="59.77"/>
    <n v="46.012499999999996"/>
    <n v="0.43497270342447941"/>
  </r>
  <r>
    <n v="1040"/>
    <d v="2026-01-16T00:00:00"/>
    <n v="2026"/>
    <x v="0"/>
    <x v="0"/>
    <x v="0"/>
    <x v="0"/>
    <x v="0"/>
    <x v="2"/>
    <s v="New"/>
    <x v="2"/>
    <s v="Insulated Bottle"/>
    <n v="1"/>
    <n v="35.93"/>
    <n v="0.05"/>
    <n v="13.33"/>
    <n v="34.133499999999998"/>
    <n v="13.33"/>
    <n v="20.8035"/>
    <n v="0.60947456311248482"/>
  </r>
  <r>
    <n v="2380"/>
    <d v="2026-01-16T00:00:00"/>
    <n v="2026"/>
    <x v="0"/>
    <x v="0"/>
    <x v="0"/>
    <x v="3"/>
    <x v="13"/>
    <x v="0"/>
    <s v="Returning"/>
    <x v="3"/>
    <s v="Compact Sleeping Bag"/>
    <n v="4"/>
    <n v="121.8"/>
    <n v="0.05"/>
    <n v="59.57"/>
    <n v="462.84"/>
    <n v="238.28"/>
    <n v="224.55999999999997"/>
    <n v="0.48517846339987897"/>
  </r>
  <r>
    <n v="3219"/>
    <d v="2026-01-16T00:00:00"/>
    <n v="2026"/>
    <x v="0"/>
    <x v="0"/>
    <x v="0"/>
    <x v="1"/>
    <x v="11"/>
    <x v="2"/>
    <s v="Returning"/>
    <x v="1"/>
    <s v="Hiking Daypack 20L"/>
    <n v="1"/>
    <n v="92.6"/>
    <n v="0.05"/>
    <n v="44.15"/>
    <n v="87.969999999999985"/>
    <n v="44.15"/>
    <n v="43.819999999999986"/>
    <n v="0.4981243605774695"/>
  </r>
  <r>
    <n v="4425"/>
    <d v="2026-01-16T00:00:00"/>
    <n v="2026"/>
    <x v="0"/>
    <x v="0"/>
    <x v="0"/>
    <x v="1"/>
    <x v="12"/>
    <x v="1"/>
    <s v="Business"/>
    <x v="0"/>
    <s v="Cycling Pack 12L"/>
    <n v="10"/>
    <n v="102.68"/>
    <n v="0.15"/>
    <n v="51.07"/>
    <n v="872.78000000000009"/>
    <n v="510.7"/>
    <n v="362.0800000000001"/>
    <n v="0.41485826897958256"/>
  </r>
  <r>
    <n v="4508"/>
    <d v="2026-01-16T00:00:00"/>
    <n v="2026"/>
    <x v="0"/>
    <x v="0"/>
    <x v="0"/>
    <x v="3"/>
    <x v="13"/>
    <x v="3"/>
    <s v="New"/>
    <x v="0"/>
    <s v="Compact Repair Kit"/>
    <n v="3"/>
    <n v="40.92"/>
    <n v="0.15"/>
    <n v="16.71"/>
    <n v="104.346"/>
    <n v="50.13"/>
    <n v="54.216000000000001"/>
    <n v="0.51957909263412105"/>
  </r>
  <r>
    <n v="4806"/>
    <d v="2026-01-16T00:00:00"/>
    <n v="2026"/>
    <x v="0"/>
    <x v="0"/>
    <x v="0"/>
    <x v="2"/>
    <x v="16"/>
    <x v="2"/>
    <s v="New"/>
    <x v="0"/>
    <s v="Cycling Pack 12L"/>
    <n v="4"/>
    <n v="102.68"/>
    <n v="0"/>
    <n v="50.83"/>
    <n v="410.72"/>
    <n v="203.32"/>
    <n v="207.40000000000003"/>
    <n v="0.50496688741721862"/>
  </r>
  <r>
    <n v="755"/>
    <d v="2026-01-17T00:00:00"/>
    <n v="2026"/>
    <x v="0"/>
    <x v="0"/>
    <x v="0"/>
    <x v="0"/>
    <x v="9"/>
    <x v="3"/>
    <s v="New"/>
    <x v="2"/>
    <s v="Travel Backpack 35L"/>
    <n v="2"/>
    <n v="164.38"/>
    <n v="0.05"/>
    <n v="85.93"/>
    <n v="312.322"/>
    <n v="171.86"/>
    <n v="140.46199999999999"/>
    <n v="0.44973456881039436"/>
  </r>
  <r>
    <n v="3171"/>
    <d v="2026-01-17T00:00:00"/>
    <n v="2026"/>
    <x v="0"/>
    <x v="0"/>
    <x v="0"/>
    <x v="0"/>
    <x v="15"/>
    <x v="2"/>
    <s v="Returning"/>
    <x v="0"/>
    <s v="Trail Bike Light"/>
    <n v="1"/>
    <n v="51.78"/>
    <n v="0"/>
    <n v="22.64"/>
    <n v="51.78"/>
    <n v="22.64"/>
    <n v="29.14"/>
    <n v="0.56276554654306687"/>
  </r>
  <r>
    <n v="4277"/>
    <d v="2026-01-17T00:00:00"/>
    <n v="2026"/>
    <x v="0"/>
    <x v="0"/>
    <x v="0"/>
    <x v="1"/>
    <x v="11"/>
    <x v="2"/>
    <s v="Returning"/>
    <x v="4"/>
    <s v="Training Mat"/>
    <n v="1"/>
    <n v="50.52"/>
    <n v="0.05"/>
    <n v="22.37"/>
    <n v="47.994"/>
    <n v="22.37"/>
    <n v="25.623999999999999"/>
    <n v="0.5339000708421886"/>
  </r>
  <r>
    <n v="4648"/>
    <d v="2026-01-17T00:00:00"/>
    <n v="2026"/>
    <x v="0"/>
    <x v="0"/>
    <x v="0"/>
    <x v="1"/>
    <x v="14"/>
    <x v="3"/>
    <s v="New"/>
    <x v="3"/>
    <s v="Trail Tent 2P"/>
    <n v="1"/>
    <n v="199.02"/>
    <n v="0"/>
    <n v="106.49"/>
    <n v="199.02"/>
    <n v="106.49"/>
    <n v="92.530000000000015"/>
    <n v="0.46492814792483173"/>
  </r>
  <r>
    <n v="157"/>
    <d v="2026-01-18T00:00:00"/>
    <n v="2026"/>
    <x v="0"/>
    <x v="0"/>
    <x v="0"/>
    <x v="3"/>
    <x v="8"/>
    <x v="2"/>
    <s v="Returning"/>
    <x v="3"/>
    <s v="Portable Camp Stove"/>
    <n v="3"/>
    <n v="80.27"/>
    <n v="0.1"/>
    <n v="39.26"/>
    <n v="216.72900000000001"/>
    <n v="117.78"/>
    <n v="98.949000000000012"/>
    <n v="0.45655634455933447"/>
  </r>
  <r>
    <n v="2271"/>
    <d v="2026-01-18T00:00:00"/>
    <n v="2026"/>
    <x v="0"/>
    <x v="0"/>
    <x v="0"/>
    <x v="1"/>
    <x v="1"/>
    <x v="2"/>
    <s v="New"/>
    <x v="3"/>
    <s v="Alpine Tent 4P"/>
    <n v="4"/>
    <n v="333.28"/>
    <n v="0"/>
    <n v="195.76"/>
    <n v="1333.12"/>
    <n v="783.04"/>
    <n v="550.07999999999993"/>
    <n v="0.41262602016322608"/>
  </r>
  <r>
    <n v="3330"/>
    <d v="2026-01-18T00:00:00"/>
    <n v="2026"/>
    <x v="0"/>
    <x v="0"/>
    <x v="0"/>
    <x v="3"/>
    <x v="13"/>
    <x v="3"/>
    <s v="New"/>
    <x v="0"/>
    <s v="Cycling Pack 12L"/>
    <n v="1"/>
    <n v="104.36"/>
    <n v="0"/>
    <n v="51.63"/>
    <n v="104.36"/>
    <n v="51.63"/>
    <n v="52.73"/>
    <n v="0.50527021847451126"/>
  </r>
  <r>
    <n v="4547"/>
    <d v="2026-01-18T00:00:00"/>
    <n v="2026"/>
    <x v="0"/>
    <x v="0"/>
    <x v="0"/>
    <x v="2"/>
    <x v="5"/>
    <x v="3"/>
    <s v="New"/>
    <x v="0"/>
    <s v="Commuter Helmet"/>
    <n v="1"/>
    <n v="83.52"/>
    <n v="0.05"/>
    <n v="42.97"/>
    <n v="79.343999999999994"/>
    <n v="42.97"/>
    <n v="36.373999999999995"/>
    <n v="0.45843416011292598"/>
  </r>
  <r>
    <n v="1840"/>
    <d v="2026-01-19T00:00:00"/>
    <n v="2026"/>
    <x v="0"/>
    <x v="0"/>
    <x v="0"/>
    <x v="2"/>
    <x v="10"/>
    <x v="0"/>
    <s v="New"/>
    <x v="4"/>
    <s v="Weighted Vest"/>
    <n v="2"/>
    <n v="125.93"/>
    <n v="0"/>
    <n v="69.150000000000006"/>
    <n v="251.86"/>
    <n v="138.30000000000001"/>
    <n v="113.56"/>
    <n v="0.45088541253077102"/>
  </r>
  <r>
    <n v="1850"/>
    <d v="2026-01-19T00:00:00"/>
    <n v="2026"/>
    <x v="0"/>
    <x v="0"/>
    <x v="0"/>
    <x v="1"/>
    <x v="6"/>
    <x v="0"/>
    <s v="Business"/>
    <x v="0"/>
    <s v="Trail Bike Light"/>
    <n v="1"/>
    <n v="49.85"/>
    <n v="0"/>
    <n v="23.07"/>
    <n v="49.85"/>
    <n v="23.07"/>
    <n v="26.78"/>
    <n v="0.53721163490471413"/>
  </r>
  <r>
    <n v="1858"/>
    <d v="2026-01-19T00:00:00"/>
    <n v="2026"/>
    <x v="0"/>
    <x v="0"/>
    <x v="0"/>
    <x v="1"/>
    <x v="1"/>
    <x v="0"/>
    <s v="Returning"/>
    <x v="2"/>
    <s v="Insulated Bottle"/>
    <n v="1"/>
    <n v="36.130000000000003"/>
    <n v="0"/>
    <n v="13.39"/>
    <n v="36.130000000000003"/>
    <n v="13.39"/>
    <n v="22.740000000000002"/>
    <n v="0.62939385552172711"/>
  </r>
  <r>
    <n v="2910"/>
    <d v="2026-01-19T00:00:00"/>
    <n v="2026"/>
    <x v="0"/>
    <x v="0"/>
    <x v="0"/>
    <x v="3"/>
    <x v="13"/>
    <x v="2"/>
    <s v="Returning"/>
    <x v="0"/>
    <s v="Cycling Pack 12L"/>
    <n v="1"/>
    <n v="104.83"/>
    <n v="0.05"/>
    <n v="51.06"/>
    <n v="99.588499999999996"/>
    <n v="51.06"/>
    <n v="48.528499999999994"/>
    <n v="0.48729019916958277"/>
  </r>
  <r>
    <n v="3694"/>
    <d v="2026-01-19T00:00:00"/>
    <n v="2026"/>
    <x v="0"/>
    <x v="0"/>
    <x v="0"/>
    <x v="0"/>
    <x v="0"/>
    <x v="2"/>
    <s v="Returning"/>
    <x v="2"/>
    <s v="Insulated Bottle"/>
    <n v="1"/>
    <n v="35.46"/>
    <n v="0.05"/>
    <n v="13.81"/>
    <n v="33.686999999999998"/>
    <n v="13.81"/>
    <n v="19.876999999999995"/>
    <n v="0.59004957401965141"/>
  </r>
  <r>
    <n v="631"/>
    <d v="2026-01-20T00:00:00"/>
    <n v="2026"/>
    <x v="0"/>
    <x v="0"/>
    <x v="0"/>
    <x v="3"/>
    <x v="8"/>
    <x v="3"/>
    <s v="Returning"/>
    <x v="2"/>
    <s v="Travel Backpack 35L"/>
    <n v="1"/>
    <n v="165.42"/>
    <n v="0"/>
    <n v="85.69"/>
    <n v="165.42"/>
    <n v="85.69"/>
    <n v="79.72999999999999"/>
    <n v="0.48198524966751299"/>
  </r>
  <r>
    <n v="1113"/>
    <d v="2026-01-20T00:00:00"/>
    <n v="2026"/>
    <x v="0"/>
    <x v="0"/>
    <x v="0"/>
    <x v="2"/>
    <x v="5"/>
    <x v="0"/>
    <s v="Returning"/>
    <x v="3"/>
    <s v="Compact Sleeping Bag"/>
    <n v="1"/>
    <n v="122.86"/>
    <n v="0.05"/>
    <n v="60.36"/>
    <n v="116.717"/>
    <n v="60.36"/>
    <n v="56.356999999999999"/>
    <n v="0.48285168398776529"/>
  </r>
  <r>
    <n v="1525"/>
    <d v="2026-01-20T00:00:00"/>
    <n v="2026"/>
    <x v="0"/>
    <x v="0"/>
    <x v="0"/>
    <x v="0"/>
    <x v="0"/>
    <x v="2"/>
    <s v="Returning"/>
    <x v="4"/>
    <s v="Recovery Roller"/>
    <n v="2"/>
    <n v="35.82"/>
    <n v="0"/>
    <n v="14.09"/>
    <n v="71.64"/>
    <n v="28.18"/>
    <n v="43.46"/>
    <n v="0.60664433277498608"/>
  </r>
  <r>
    <n v="3233"/>
    <d v="2026-01-20T00:00:00"/>
    <n v="2026"/>
    <x v="0"/>
    <x v="0"/>
    <x v="0"/>
    <x v="0"/>
    <x v="0"/>
    <x v="0"/>
    <s v="New"/>
    <x v="3"/>
    <s v="Compact Sleeping Bag"/>
    <n v="3"/>
    <n v="120.29"/>
    <n v="0.1"/>
    <n v="62.41"/>
    <n v="324.78300000000002"/>
    <n v="187.23"/>
    <n v="137.55300000000003"/>
    <n v="0.42352278290427769"/>
  </r>
  <r>
    <n v="4455"/>
    <d v="2026-01-20T00:00:00"/>
    <n v="2026"/>
    <x v="0"/>
    <x v="0"/>
    <x v="0"/>
    <x v="1"/>
    <x v="11"/>
    <x v="3"/>
    <s v="Returning"/>
    <x v="3"/>
    <s v="Portable Camp Stove"/>
    <n v="1"/>
    <n v="80.239999999999995"/>
    <n v="0.1"/>
    <n v="39.950000000000003"/>
    <n v="72.215999999999994"/>
    <n v="39.950000000000003"/>
    <n v="32.265999999999991"/>
    <n v="0.44679849340866279"/>
  </r>
  <r>
    <n v="1769"/>
    <d v="2026-01-21T00:00:00"/>
    <n v="2026"/>
    <x v="0"/>
    <x v="0"/>
    <x v="0"/>
    <x v="0"/>
    <x v="15"/>
    <x v="2"/>
    <s v="New"/>
    <x v="4"/>
    <s v="Recovery Roller"/>
    <n v="2"/>
    <n v="35.97"/>
    <n v="0"/>
    <n v="13.55"/>
    <n v="71.94"/>
    <n v="27.1"/>
    <n v="44.839999999999996"/>
    <n v="0.62329719210453149"/>
  </r>
  <r>
    <n v="3467"/>
    <d v="2026-01-21T00:00:00"/>
    <n v="2026"/>
    <x v="0"/>
    <x v="0"/>
    <x v="0"/>
    <x v="1"/>
    <x v="11"/>
    <x v="0"/>
    <s v="New"/>
    <x v="1"/>
    <s v="Trekking Poles"/>
    <n v="1"/>
    <n v="72.239999999999995"/>
    <n v="0"/>
    <n v="33.26"/>
    <n v="72.239999999999995"/>
    <n v="33.26"/>
    <n v="38.979999999999997"/>
    <n v="0.53959025470653377"/>
  </r>
  <r>
    <n v="3911"/>
    <d v="2026-01-21T00:00:00"/>
    <n v="2026"/>
    <x v="0"/>
    <x v="0"/>
    <x v="0"/>
    <x v="0"/>
    <x v="15"/>
    <x v="0"/>
    <s v="Returning"/>
    <x v="1"/>
    <s v="Summit Backpack 45L"/>
    <n v="5"/>
    <n v="152.81"/>
    <n v="0"/>
    <n v="78.989999999999995"/>
    <n v="764.05"/>
    <n v="394.95"/>
    <n v="369.09999999999997"/>
    <n v="0.48308356782933054"/>
  </r>
  <r>
    <n v="4401"/>
    <d v="2026-01-21T00:00:00"/>
    <n v="2026"/>
    <x v="0"/>
    <x v="0"/>
    <x v="0"/>
    <x v="0"/>
    <x v="15"/>
    <x v="0"/>
    <s v="New"/>
    <x v="0"/>
    <s v="Commuter Helmet"/>
    <n v="3"/>
    <n v="83.34"/>
    <n v="0"/>
    <n v="41.44"/>
    <n v="250.02"/>
    <n v="124.32"/>
    <n v="125.70000000000002"/>
    <n v="0.50275977921766268"/>
  </r>
  <r>
    <n v="4864"/>
    <d v="2026-01-21T00:00:00"/>
    <n v="2026"/>
    <x v="0"/>
    <x v="0"/>
    <x v="0"/>
    <x v="3"/>
    <x v="13"/>
    <x v="0"/>
    <s v="Returning"/>
    <x v="4"/>
    <s v="Recovery Roller"/>
    <n v="1"/>
    <n v="35.869999999999997"/>
    <n v="0"/>
    <n v="13.64"/>
    <n v="35.869999999999997"/>
    <n v="13.64"/>
    <n v="22.229999999999997"/>
    <n v="0.61973794257039305"/>
  </r>
  <r>
    <n v="347"/>
    <d v="2026-01-22T00:00:00"/>
    <n v="2026"/>
    <x v="0"/>
    <x v="0"/>
    <x v="0"/>
    <x v="3"/>
    <x v="4"/>
    <x v="3"/>
    <s v="New"/>
    <x v="3"/>
    <s v="Trail Tent 2P"/>
    <n v="1"/>
    <n v="199.42"/>
    <n v="0.05"/>
    <n v="101.82"/>
    <n v="189.44899999999998"/>
    <n v="101.82"/>
    <n v="87.628999999999991"/>
    <n v="0.46254664843836601"/>
  </r>
  <r>
    <n v="2051"/>
    <d v="2026-01-22T00:00:00"/>
    <n v="2026"/>
    <x v="0"/>
    <x v="0"/>
    <x v="0"/>
    <x v="2"/>
    <x v="5"/>
    <x v="0"/>
    <s v="New"/>
    <x v="3"/>
    <s v="Alpine Tent 4P"/>
    <n v="3"/>
    <n v="347.41"/>
    <n v="0.1"/>
    <n v="192.13"/>
    <n v="938.00700000000006"/>
    <n v="576.39"/>
    <n v="361.61700000000008"/>
    <n v="0.38551631277804971"/>
  </r>
  <r>
    <n v="2314"/>
    <d v="2026-01-22T00:00:00"/>
    <n v="2026"/>
    <x v="0"/>
    <x v="0"/>
    <x v="0"/>
    <x v="0"/>
    <x v="9"/>
    <x v="0"/>
    <s v="New"/>
    <x v="0"/>
    <s v="Compact Repair Kit"/>
    <n v="1"/>
    <n v="40.28"/>
    <n v="0"/>
    <n v="16.79"/>
    <n v="40.28"/>
    <n v="16.79"/>
    <n v="23.490000000000002"/>
    <n v="0.58316782522343602"/>
  </r>
  <r>
    <n v="3861"/>
    <d v="2026-01-22T00:00:00"/>
    <n v="2026"/>
    <x v="0"/>
    <x v="0"/>
    <x v="0"/>
    <x v="3"/>
    <x v="13"/>
    <x v="0"/>
    <s v="Returning"/>
    <x v="3"/>
    <s v="Trail Tent 2P"/>
    <n v="3"/>
    <n v="195.49"/>
    <n v="0.05"/>
    <n v="106.38"/>
    <n v="557.14649999999995"/>
    <n v="319.14"/>
    <n v="238.00649999999996"/>
    <n v="0.42718836069148775"/>
  </r>
  <r>
    <n v="843"/>
    <d v="2026-01-23T00:00:00"/>
    <n v="2026"/>
    <x v="0"/>
    <x v="0"/>
    <x v="0"/>
    <x v="1"/>
    <x v="11"/>
    <x v="0"/>
    <s v="Returning"/>
    <x v="4"/>
    <s v="Recovery Roller"/>
    <n v="2"/>
    <n v="35.75"/>
    <n v="0"/>
    <n v="13.94"/>
    <n v="71.5"/>
    <n v="27.88"/>
    <n v="43.620000000000005"/>
    <n v="0.61006993006993016"/>
  </r>
  <r>
    <n v="868"/>
    <d v="2026-01-23T00:00:00"/>
    <n v="2026"/>
    <x v="0"/>
    <x v="0"/>
    <x v="0"/>
    <x v="0"/>
    <x v="15"/>
    <x v="0"/>
    <s v="Returning"/>
    <x v="0"/>
    <s v="Cycling Pack 12L"/>
    <n v="1"/>
    <n v="103.39"/>
    <n v="0"/>
    <n v="51.32"/>
    <n v="103.39"/>
    <n v="51.32"/>
    <n v="52.07"/>
    <n v="0.50362704323435536"/>
  </r>
  <r>
    <n v="890"/>
    <d v="2026-01-23T00:00:00"/>
    <n v="2026"/>
    <x v="0"/>
    <x v="0"/>
    <x v="0"/>
    <x v="0"/>
    <x v="15"/>
    <x v="0"/>
    <s v="New"/>
    <x v="3"/>
    <s v="Portable Camp Stove"/>
    <n v="3"/>
    <n v="81.98"/>
    <n v="0.1"/>
    <n v="40.229999999999997"/>
    <n v="221.346"/>
    <n v="120.69"/>
    <n v="100.65600000000001"/>
    <n v="0.45474505977067581"/>
  </r>
  <r>
    <n v="2185"/>
    <d v="2026-01-23T00:00:00"/>
    <n v="2026"/>
    <x v="0"/>
    <x v="0"/>
    <x v="0"/>
    <x v="2"/>
    <x v="2"/>
    <x v="1"/>
    <s v="Business"/>
    <x v="3"/>
    <s v="Alpine Tent 4P"/>
    <n v="10"/>
    <n v="337.69"/>
    <n v="0.1"/>
    <n v="200.27"/>
    <n v="3039.21"/>
    <n v="2002.7"/>
    <n v="1036.51"/>
    <n v="0.34104586389226149"/>
  </r>
  <r>
    <n v="2335"/>
    <d v="2026-01-23T00:00:00"/>
    <n v="2026"/>
    <x v="0"/>
    <x v="0"/>
    <x v="0"/>
    <x v="3"/>
    <x v="8"/>
    <x v="0"/>
    <s v="New"/>
    <x v="3"/>
    <s v="Alpine Tent 4P"/>
    <n v="2"/>
    <n v="333.29"/>
    <n v="0"/>
    <n v="197.18"/>
    <n v="666.58"/>
    <n v="394.36"/>
    <n v="272.22000000000003"/>
    <n v="0.40838308980167426"/>
  </r>
  <r>
    <n v="2784"/>
    <d v="2026-01-23T00:00:00"/>
    <n v="2026"/>
    <x v="0"/>
    <x v="0"/>
    <x v="0"/>
    <x v="0"/>
    <x v="15"/>
    <x v="2"/>
    <s v="New"/>
    <x v="0"/>
    <s v="Commuter Helmet"/>
    <n v="1"/>
    <n v="80.11"/>
    <n v="0.05"/>
    <n v="43.54"/>
    <n v="76.104500000000002"/>
    <n v="43.54"/>
    <n v="32.564500000000002"/>
    <n v="0.42789191177919839"/>
  </r>
  <r>
    <n v="3820"/>
    <d v="2026-01-23T00:00:00"/>
    <n v="2026"/>
    <x v="0"/>
    <x v="0"/>
    <x v="0"/>
    <x v="3"/>
    <x v="13"/>
    <x v="2"/>
    <s v="New"/>
    <x v="3"/>
    <s v="Portable Camp Stove"/>
    <n v="1"/>
    <n v="82.6"/>
    <n v="0.05"/>
    <n v="38.299999999999997"/>
    <n v="78.469999999999985"/>
    <n v="38.299999999999997"/>
    <n v="40.169999999999987"/>
    <n v="0.51191538167452522"/>
  </r>
  <r>
    <n v="994"/>
    <d v="2026-01-24T00:00:00"/>
    <n v="2026"/>
    <x v="0"/>
    <x v="0"/>
    <x v="0"/>
    <x v="0"/>
    <x v="15"/>
    <x v="0"/>
    <s v="Returning"/>
    <x v="1"/>
    <s v="Hiking Daypack 20L"/>
    <n v="1"/>
    <n v="94.07"/>
    <n v="0"/>
    <n v="46.28"/>
    <n v="94.07"/>
    <n v="46.28"/>
    <n v="47.789999999999992"/>
    <n v="0.50802593813117891"/>
  </r>
  <r>
    <n v="1643"/>
    <d v="2026-01-24T00:00:00"/>
    <n v="2026"/>
    <x v="0"/>
    <x v="0"/>
    <x v="0"/>
    <x v="0"/>
    <x v="15"/>
    <x v="0"/>
    <s v="Returning"/>
    <x v="2"/>
    <s v="Travel Backpack 35L"/>
    <n v="1"/>
    <n v="163.71"/>
    <n v="0"/>
    <n v="90.06"/>
    <n v="163.71"/>
    <n v="90.06"/>
    <n v="73.650000000000006"/>
    <n v="0.44988088693421296"/>
  </r>
  <r>
    <n v="1971"/>
    <d v="2026-01-24T00:00:00"/>
    <n v="2026"/>
    <x v="0"/>
    <x v="0"/>
    <x v="0"/>
    <x v="3"/>
    <x v="8"/>
    <x v="2"/>
    <s v="Returning"/>
    <x v="3"/>
    <s v="Trail Tent 2P"/>
    <n v="4"/>
    <n v="191.43"/>
    <n v="0"/>
    <n v="106.82"/>
    <n v="765.72"/>
    <n v="427.28"/>
    <n v="338.44000000000005"/>
    <n v="0.441989238886277"/>
  </r>
  <r>
    <n v="2828"/>
    <d v="2026-01-24T00:00:00"/>
    <n v="2026"/>
    <x v="0"/>
    <x v="0"/>
    <x v="0"/>
    <x v="1"/>
    <x v="11"/>
    <x v="1"/>
    <s v="Business"/>
    <x v="2"/>
    <s v="Packing Cube Set"/>
    <n v="3"/>
    <n v="46.94"/>
    <n v="0.05"/>
    <n v="18.18"/>
    <n v="133.779"/>
    <n v="54.54"/>
    <n v="79.239000000000004"/>
    <n v="0.59231269481757232"/>
  </r>
  <r>
    <n v="5175"/>
    <d v="2026-01-24T00:00:00"/>
    <n v="2026"/>
    <x v="0"/>
    <x v="0"/>
    <x v="0"/>
    <x v="3"/>
    <x v="7"/>
    <x v="0"/>
    <s v="Returning"/>
    <x v="1"/>
    <s v="Trail Boots"/>
    <n v="1"/>
    <n v="147.21"/>
    <n v="0"/>
    <n v="79.510000000000005"/>
    <n v="147.21"/>
    <n v="79.510000000000005"/>
    <n v="67.7"/>
    <n v="0.45988723592147274"/>
  </r>
  <r>
    <n v="1874"/>
    <d v="2026-01-25T00:00:00"/>
    <n v="2026"/>
    <x v="0"/>
    <x v="0"/>
    <x v="0"/>
    <x v="0"/>
    <x v="0"/>
    <x v="0"/>
    <s v="Business"/>
    <x v="2"/>
    <s v="Insulated Bottle"/>
    <n v="1"/>
    <n v="35.729999999999997"/>
    <n v="0"/>
    <n v="13.57"/>
    <n v="35.729999999999997"/>
    <n v="13.57"/>
    <n v="22.159999999999997"/>
    <n v="0.62020710887209629"/>
  </r>
  <r>
    <n v="2490"/>
    <d v="2026-01-25T00:00:00"/>
    <n v="2026"/>
    <x v="0"/>
    <x v="0"/>
    <x v="0"/>
    <x v="1"/>
    <x v="14"/>
    <x v="0"/>
    <s v="New"/>
    <x v="0"/>
    <s v="Cycling Pack 12L"/>
    <n v="2"/>
    <n v="103.99"/>
    <n v="0.15"/>
    <n v="51.94"/>
    <n v="176.78299999999999"/>
    <n v="103.88"/>
    <n v="72.902999999999992"/>
    <n v="0.41238693765803269"/>
  </r>
  <r>
    <n v="5078"/>
    <d v="2026-01-25T00:00:00"/>
    <n v="2026"/>
    <x v="0"/>
    <x v="0"/>
    <x v="0"/>
    <x v="1"/>
    <x v="12"/>
    <x v="0"/>
    <s v="Returning"/>
    <x v="1"/>
    <s v="Trekking Poles"/>
    <n v="2"/>
    <n v="72.739999999999995"/>
    <n v="0"/>
    <n v="31.96"/>
    <n v="145.47999999999999"/>
    <n v="63.92"/>
    <n v="81.559999999999988"/>
    <n v="0.56062689029419843"/>
  </r>
  <r>
    <n v="230"/>
    <d v="2026-01-26T00:00:00"/>
    <n v="2026"/>
    <x v="0"/>
    <x v="0"/>
    <x v="0"/>
    <x v="2"/>
    <x v="10"/>
    <x v="2"/>
    <s v="Returning"/>
    <x v="0"/>
    <s v="Cycling Pack 12L"/>
    <n v="1"/>
    <n v="100.01"/>
    <n v="0.05"/>
    <n v="49.41"/>
    <n v="95.009500000000003"/>
    <n v="49.41"/>
    <n v="45.599500000000006"/>
    <n v="0.47994674216788852"/>
  </r>
  <r>
    <n v="1757"/>
    <d v="2026-01-26T00:00:00"/>
    <n v="2026"/>
    <x v="0"/>
    <x v="0"/>
    <x v="0"/>
    <x v="3"/>
    <x v="7"/>
    <x v="0"/>
    <s v="Business"/>
    <x v="2"/>
    <s v="Packing Cube Set"/>
    <n v="2"/>
    <n v="45.73"/>
    <n v="0"/>
    <n v="18.11"/>
    <n v="91.46"/>
    <n v="36.22"/>
    <n v="55.239999999999995"/>
    <n v="0.60397988191559149"/>
  </r>
  <r>
    <n v="1944"/>
    <d v="2026-01-26T00:00:00"/>
    <n v="2026"/>
    <x v="0"/>
    <x v="0"/>
    <x v="0"/>
    <x v="2"/>
    <x v="16"/>
    <x v="0"/>
    <s v="Returning"/>
    <x v="1"/>
    <s v="Trail Boots"/>
    <n v="2"/>
    <n v="143.66"/>
    <n v="0.15"/>
    <n v="78.14"/>
    <n v="244.22199999999998"/>
    <n v="156.28"/>
    <n v="87.941999999999979"/>
    <n v="0.36009040954541355"/>
  </r>
  <r>
    <n v="3485"/>
    <d v="2026-01-26T00:00:00"/>
    <n v="2026"/>
    <x v="0"/>
    <x v="0"/>
    <x v="0"/>
    <x v="2"/>
    <x v="10"/>
    <x v="0"/>
    <s v="Business"/>
    <x v="3"/>
    <s v="Compact Sleeping Bag"/>
    <n v="2"/>
    <n v="121.88"/>
    <n v="0.05"/>
    <n v="62.17"/>
    <n v="231.57199999999997"/>
    <n v="124.34"/>
    <n v="107.23199999999997"/>
    <n v="0.46306116456220953"/>
  </r>
  <r>
    <n v="4002"/>
    <d v="2026-01-26T00:00:00"/>
    <n v="2026"/>
    <x v="0"/>
    <x v="0"/>
    <x v="0"/>
    <x v="0"/>
    <x v="15"/>
    <x v="0"/>
    <s v="Returning"/>
    <x v="4"/>
    <s v="Training Mat"/>
    <n v="3"/>
    <n v="50.92"/>
    <n v="0.05"/>
    <n v="21.87"/>
    <n v="145.12199999999999"/>
    <n v="65.61"/>
    <n v="79.511999999999986"/>
    <n v="0.54789763095877941"/>
  </r>
  <r>
    <n v="818"/>
    <d v="2026-01-27T00:00:00"/>
    <n v="2026"/>
    <x v="0"/>
    <x v="0"/>
    <x v="0"/>
    <x v="0"/>
    <x v="0"/>
    <x v="0"/>
    <s v="Returning"/>
    <x v="0"/>
    <s v="Cycling Pack 12L"/>
    <n v="1"/>
    <n v="103.78"/>
    <n v="0"/>
    <n v="49.36"/>
    <n v="103.78"/>
    <n v="49.36"/>
    <n v="54.42"/>
    <n v="0.52437849296588934"/>
  </r>
  <r>
    <n v="1439"/>
    <d v="2026-01-27T00:00:00"/>
    <n v="2026"/>
    <x v="0"/>
    <x v="0"/>
    <x v="0"/>
    <x v="1"/>
    <x v="6"/>
    <x v="3"/>
    <s v="New"/>
    <x v="1"/>
    <s v="Summit Backpack 45L"/>
    <n v="2"/>
    <n v="157.16999999999999"/>
    <n v="0"/>
    <n v="81.260000000000005"/>
    <n v="314.33999999999997"/>
    <n v="162.52000000000001"/>
    <n v="151.81999999999996"/>
    <n v="0.4829802125087484"/>
  </r>
  <r>
    <n v="1616"/>
    <d v="2026-01-27T00:00:00"/>
    <n v="2026"/>
    <x v="0"/>
    <x v="0"/>
    <x v="0"/>
    <x v="1"/>
    <x v="12"/>
    <x v="0"/>
    <s v="Business"/>
    <x v="2"/>
    <s v="Carry-On Duffel"/>
    <n v="2"/>
    <n v="132.91999999999999"/>
    <n v="0"/>
    <n v="69.02"/>
    <n v="265.83999999999997"/>
    <n v="138.04"/>
    <n v="127.79999999999998"/>
    <n v="0.48074029491423409"/>
  </r>
  <r>
    <n v="1798"/>
    <d v="2026-01-27T00:00:00"/>
    <n v="2026"/>
    <x v="0"/>
    <x v="0"/>
    <x v="0"/>
    <x v="3"/>
    <x v="8"/>
    <x v="2"/>
    <s v="Returning"/>
    <x v="1"/>
    <s v="Trekking Poles"/>
    <n v="1"/>
    <n v="71.41"/>
    <n v="0.05"/>
    <n v="32.28"/>
    <n v="67.839499999999987"/>
    <n v="32.28"/>
    <n v="35.559499999999986"/>
    <n v="0.52417102130764515"/>
  </r>
  <r>
    <n v="4449"/>
    <d v="2026-01-27T00:00:00"/>
    <n v="2026"/>
    <x v="0"/>
    <x v="0"/>
    <x v="0"/>
    <x v="3"/>
    <x v="8"/>
    <x v="0"/>
    <s v="New"/>
    <x v="3"/>
    <s v="Trail Tent 2P"/>
    <n v="1"/>
    <n v="199.67"/>
    <n v="0"/>
    <n v="103.81"/>
    <n v="199.67"/>
    <n v="103.81"/>
    <n v="95.859999999999985"/>
    <n v="0.4800921520508839"/>
  </r>
  <r>
    <n v="4473"/>
    <d v="2026-01-27T00:00:00"/>
    <n v="2026"/>
    <x v="0"/>
    <x v="0"/>
    <x v="0"/>
    <x v="0"/>
    <x v="0"/>
    <x v="2"/>
    <s v="Returning"/>
    <x v="3"/>
    <s v="Trail Tent 2P"/>
    <n v="1"/>
    <n v="196.88"/>
    <n v="0"/>
    <n v="102.76"/>
    <n v="196.88"/>
    <n v="102.76"/>
    <n v="94.11999999999999"/>
    <n v="0.47805770012190163"/>
  </r>
  <r>
    <n v="203"/>
    <d v="2026-01-28T00:00:00"/>
    <n v="2026"/>
    <x v="0"/>
    <x v="0"/>
    <x v="0"/>
    <x v="3"/>
    <x v="7"/>
    <x v="0"/>
    <s v="Returning"/>
    <x v="0"/>
    <s v="Trail Bike Light"/>
    <n v="3"/>
    <n v="49.95"/>
    <n v="0"/>
    <n v="22.55"/>
    <n v="149.85000000000002"/>
    <n v="67.650000000000006"/>
    <n v="82.200000000000017"/>
    <n v="0.54854854854854862"/>
  </r>
  <r>
    <n v="1654"/>
    <d v="2026-01-28T00:00:00"/>
    <n v="2026"/>
    <x v="0"/>
    <x v="0"/>
    <x v="0"/>
    <x v="1"/>
    <x v="6"/>
    <x v="3"/>
    <s v="Business"/>
    <x v="1"/>
    <s v="Trekking Poles"/>
    <n v="1"/>
    <n v="70.41"/>
    <n v="0"/>
    <n v="32.74"/>
    <n v="70.41"/>
    <n v="32.74"/>
    <n v="37.669999999999995"/>
    <n v="0.53500923164323244"/>
  </r>
  <r>
    <n v="2203"/>
    <d v="2026-01-28T00:00:00"/>
    <n v="2026"/>
    <x v="0"/>
    <x v="0"/>
    <x v="0"/>
    <x v="2"/>
    <x v="16"/>
    <x v="3"/>
    <s v="Returning"/>
    <x v="1"/>
    <s v="Trekking Poles"/>
    <n v="2"/>
    <n v="70.290000000000006"/>
    <n v="0.15"/>
    <n v="31.84"/>
    <n v="119.49300000000001"/>
    <n v="63.68"/>
    <n v="55.813000000000009"/>
    <n v="0.46708175374289712"/>
  </r>
  <r>
    <n v="3352"/>
    <d v="2026-01-28T00:00:00"/>
    <n v="2026"/>
    <x v="0"/>
    <x v="0"/>
    <x v="0"/>
    <x v="2"/>
    <x v="16"/>
    <x v="0"/>
    <s v="Business"/>
    <x v="1"/>
    <s v="Hiking Daypack 20L"/>
    <n v="4"/>
    <n v="91.46"/>
    <n v="0"/>
    <n v="44.04"/>
    <n v="365.84"/>
    <n v="176.16"/>
    <n v="189.67999999999998"/>
    <n v="0.51847802317953207"/>
  </r>
  <r>
    <n v="183"/>
    <d v="2026-01-29T00:00:00"/>
    <n v="2026"/>
    <x v="0"/>
    <x v="0"/>
    <x v="0"/>
    <x v="1"/>
    <x v="12"/>
    <x v="0"/>
    <s v="New"/>
    <x v="3"/>
    <s v="Compact Sleeping Bag"/>
    <n v="2"/>
    <n v="123.27"/>
    <n v="0"/>
    <n v="60.26"/>
    <n v="246.54"/>
    <n v="120.52"/>
    <n v="126.02"/>
    <n v="0.51115437657175311"/>
  </r>
  <r>
    <n v="3525"/>
    <d v="2026-01-29T00:00:00"/>
    <n v="2026"/>
    <x v="0"/>
    <x v="0"/>
    <x v="0"/>
    <x v="2"/>
    <x v="5"/>
    <x v="1"/>
    <s v="Business"/>
    <x v="4"/>
    <s v="Training Mat"/>
    <n v="3"/>
    <n v="49.63"/>
    <n v="0.1"/>
    <n v="22.06"/>
    <n v="134.001"/>
    <n v="66.179999999999993"/>
    <n v="67.821000000000012"/>
    <n v="0.50612308863366695"/>
  </r>
  <r>
    <n v="4299"/>
    <d v="2026-01-29T00:00:00"/>
    <n v="2026"/>
    <x v="0"/>
    <x v="0"/>
    <x v="0"/>
    <x v="0"/>
    <x v="9"/>
    <x v="1"/>
    <s v="Business"/>
    <x v="2"/>
    <s v="Carry-On Duffel"/>
    <n v="12"/>
    <n v="132.21"/>
    <n v="0.1"/>
    <n v="68.95"/>
    <n v="1427.8679999999999"/>
    <n v="827.40000000000009"/>
    <n v="600.46799999999985"/>
    <n v="0.42053467127213429"/>
  </r>
  <r>
    <n v="748"/>
    <d v="2026-01-30T00:00:00"/>
    <n v="2026"/>
    <x v="0"/>
    <x v="0"/>
    <x v="0"/>
    <x v="1"/>
    <x v="1"/>
    <x v="2"/>
    <s v="Business"/>
    <x v="0"/>
    <s v="Compact Repair Kit"/>
    <n v="1"/>
    <n v="39.549999999999997"/>
    <n v="0"/>
    <n v="17.059999999999999"/>
    <n v="39.549999999999997"/>
    <n v="17.059999999999999"/>
    <n v="22.49"/>
    <n v="0.56864728192161818"/>
  </r>
  <r>
    <n v="3117"/>
    <d v="2026-01-30T00:00:00"/>
    <n v="2026"/>
    <x v="0"/>
    <x v="0"/>
    <x v="0"/>
    <x v="1"/>
    <x v="12"/>
    <x v="0"/>
    <s v="New"/>
    <x v="3"/>
    <s v="Portable Camp Stove"/>
    <n v="3"/>
    <n v="80.08"/>
    <n v="0"/>
    <n v="39.450000000000003"/>
    <n v="240.24"/>
    <n v="118.35000000000001"/>
    <n v="121.89"/>
    <n v="0.50736763236763238"/>
  </r>
  <r>
    <n v="3328"/>
    <d v="2026-01-30T00:00:00"/>
    <n v="2026"/>
    <x v="0"/>
    <x v="0"/>
    <x v="0"/>
    <x v="2"/>
    <x v="5"/>
    <x v="2"/>
    <s v="Returning"/>
    <x v="4"/>
    <s v="Weighted Vest"/>
    <n v="1"/>
    <n v="120.48"/>
    <n v="0"/>
    <n v="69.55"/>
    <n v="120.48"/>
    <n v="69.55"/>
    <n v="50.930000000000007"/>
    <n v="0.42272576361221786"/>
  </r>
  <r>
    <n v="3822"/>
    <d v="2026-01-30T00:00:00"/>
    <n v="2026"/>
    <x v="0"/>
    <x v="0"/>
    <x v="0"/>
    <x v="3"/>
    <x v="7"/>
    <x v="0"/>
    <s v="Returning"/>
    <x v="4"/>
    <s v="Resistance Band Set"/>
    <n v="1"/>
    <n v="39.369999999999997"/>
    <n v="0.05"/>
    <n v="14.66"/>
    <n v="37.401499999999999"/>
    <n v="14.66"/>
    <n v="22.741499999999998"/>
    <n v="0.60803711081106371"/>
  </r>
  <r>
    <n v="4125"/>
    <d v="2026-01-30T00:00:00"/>
    <n v="2026"/>
    <x v="0"/>
    <x v="0"/>
    <x v="0"/>
    <x v="1"/>
    <x v="12"/>
    <x v="1"/>
    <s v="Business"/>
    <x v="3"/>
    <s v="Portable Camp Stove"/>
    <n v="8"/>
    <n v="81.06"/>
    <n v="0.15"/>
    <n v="39.549999999999997"/>
    <n v="551.20799999999997"/>
    <n v="316.39999999999998"/>
    <n v="234.80799999999999"/>
    <n v="0.42598801178502488"/>
  </r>
  <r>
    <n v="4592"/>
    <d v="2026-01-30T00:00:00"/>
    <n v="2026"/>
    <x v="0"/>
    <x v="0"/>
    <x v="0"/>
    <x v="1"/>
    <x v="12"/>
    <x v="3"/>
    <s v="Returning"/>
    <x v="4"/>
    <s v="Weighted Vest"/>
    <n v="5"/>
    <n v="120.4"/>
    <n v="0"/>
    <n v="69.510000000000005"/>
    <n v="602"/>
    <n v="347.55"/>
    <n v="254.45"/>
    <n v="0.42267441860465116"/>
  </r>
  <r>
    <n v="373"/>
    <d v="2026-01-31T00:00:00"/>
    <n v="2026"/>
    <x v="0"/>
    <x v="0"/>
    <x v="0"/>
    <x v="2"/>
    <x v="10"/>
    <x v="1"/>
    <s v="Business"/>
    <x v="2"/>
    <s v="Packing Cube Set"/>
    <n v="10"/>
    <n v="47.71"/>
    <n v="0.1"/>
    <n v="18.649999999999999"/>
    <n v="429.39000000000004"/>
    <n v="186.5"/>
    <n v="242.89000000000004"/>
    <n v="0.56566291716155481"/>
  </r>
  <r>
    <n v="672"/>
    <d v="2026-01-31T00:00:00"/>
    <n v="2026"/>
    <x v="0"/>
    <x v="0"/>
    <x v="0"/>
    <x v="0"/>
    <x v="9"/>
    <x v="0"/>
    <s v="Business"/>
    <x v="0"/>
    <s v="Cycling Pack 12L"/>
    <n v="1"/>
    <n v="102.92"/>
    <n v="0.05"/>
    <n v="50.92"/>
    <n v="97.774000000000001"/>
    <n v="50.92"/>
    <n v="46.853999999999999"/>
    <n v="0.4792071511853867"/>
  </r>
  <r>
    <n v="1125"/>
    <d v="2026-01-31T00:00:00"/>
    <n v="2026"/>
    <x v="0"/>
    <x v="0"/>
    <x v="0"/>
    <x v="1"/>
    <x v="1"/>
    <x v="0"/>
    <s v="Returning"/>
    <x v="1"/>
    <s v="Trekking Poles"/>
    <n v="1"/>
    <n v="72.69"/>
    <n v="0.1"/>
    <n v="32.67"/>
    <n v="65.421000000000006"/>
    <n v="32.67"/>
    <n v="32.751000000000005"/>
    <n v="0.50061906727197691"/>
  </r>
  <r>
    <n v="1164"/>
    <d v="2026-01-31T00:00:00"/>
    <n v="2026"/>
    <x v="0"/>
    <x v="0"/>
    <x v="0"/>
    <x v="0"/>
    <x v="0"/>
    <x v="0"/>
    <s v="New"/>
    <x v="0"/>
    <s v="Commuter Helmet"/>
    <n v="1"/>
    <n v="79.989999999999995"/>
    <n v="0.05"/>
    <n v="43.02"/>
    <n v="75.990499999999997"/>
    <n v="43.02"/>
    <n v="32.970499999999994"/>
    <n v="0.43387660299642711"/>
  </r>
  <r>
    <n v="1613"/>
    <d v="2026-01-31T00:00:00"/>
    <n v="2026"/>
    <x v="0"/>
    <x v="0"/>
    <x v="0"/>
    <x v="1"/>
    <x v="6"/>
    <x v="1"/>
    <s v="Business"/>
    <x v="4"/>
    <s v="Training Mat"/>
    <n v="4"/>
    <n v="51.11"/>
    <n v="0.15"/>
    <n v="22.25"/>
    <n v="173.774"/>
    <n v="89"/>
    <n v="84.774000000000001"/>
    <n v="0.48784052850253778"/>
  </r>
  <r>
    <n v="2149"/>
    <d v="2026-01-31T00:00:00"/>
    <n v="2026"/>
    <x v="0"/>
    <x v="0"/>
    <x v="0"/>
    <x v="0"/>
    <x v="15"/>
    <x v="0"/>
    <s v="Returning"/>
    <x v="4"/>
    <s v="Weighted Vest"/>
    <n v="2"/>
    <n v="124.83"/>
    <n v="0"/>
    <n v="70.91"/>
    <n v="249.66"/>
    <n v="141.82"/>
    <n v="107.84"/>
    <n v="0.43194744853000083"/>
  </r>
  <r>
    <n v="2593"/>
    <d v="2026-01-31T00:00:00"/>
    <n v="2026"/>
    <x v="0"/>
    <x v="0"/>
    <x v="0"/>
    <x v="1"/>
    <x v="11"/>
    <x v="2"/>
    <s v="New"/>
    <x v="0"/>
    <s v="Compact Repair Kit"/>
    <n v="6"/>
    <n v="41.07"/>
    <n v="0.1"/>
    <n v="16.29"/>
    <n v="221.77800000000002"/>
    <n v="97.74"/>
    <n v="124.03800000000003"/>
    <n v="0.55928901874847825"/>
  </r>
  <r>
    <n v="2659"/>
    <d v="2026-01-31T00:00:00"/>
    <n v="2026"/>
    <x v="0"/>
    <x v="0"/>
    <x v="0"/>
    <x v="0"/>
    <x v="15"/>
    <x v="0"/>
    <s v="New"/>
    <x v="2"/>
    <s v="Insulated Bottle"/>
    <n v="1"/>
    <n v="36.020000000000003"/>
    <n v="0"/>
    <n v="13.34"/>
    <n v="36.020000000000003"/>
    <n v="13.34"/>
    <n v="22.680000000000003"/>
    <n v="0.62965019433647973"/>
  </r>
  <r>
    <n v="3496"/>
    <d v="2026-01-31T00:00:00"/>
    <n v="2026"/>
    <x v="0"/>
    <x v="0"/>
    <x v="0"/>
    <x v="0"/>
    <x v="0"/>
    <x v="2"/>
    <s v="Returning"/>
    <x v="4"/>
    <s v="Recovery Roller"/>
    <n v="1"/>
    <n v="35.82"/>
    <n v="0.05"/>
    <n v="14.32"/>
    <n v="34.028999999999996"/>
    <n v="14.32"/>
    <n v="19.708999999999996"/>
    <n v="0.57918246201769075"/>
  </r>
  <r>
    <n v="3889"/>
    <d v="2026-01-31T00:00:00"/>
    <n v="2026"/>
    <x v="0"/>
    <x v="0"/>
    <x v="0"/>
    <x v="2"/>
    <x v="3"/>
    <x v="2"/>
    <s v="Returning"/>
    <x v="0"/>
    <s v="Cycling Pack 12L"/>
    <n v="3"/>
    <n v="103.94"/>
    <n v="0.1"/>
    <n v="50.67"/>
    <n v="280.63799999999998"/>
    <n v="152.01"/>
    <n v="128.62799999999999"/>
    <n v="0.45834135077929572"/>
  </r>
  <r>
    <n v="1432"/>
    <d v="2026-02-01T00:00:00"/>
    <n v="2026"/>
    <x v="0"/>
    <x v="1"/>
    <x v="1"/>
    <x v="0"/>
    <x v="0"/>
    <x v="0"/>
    <s v="Returning"/>
    <x v="1"/>
    <s v="Trail Boots"/>
    <n v="1"/>
    <n v="140.53"/>
    <n v="0"/>
    <n v="77.36"/>
    <n v="140.53"/>
    <n v="77.36"/>
    <n v="63.17"/>
    <n v="0.44951255959581587"/>
  </r>
  <r>
    <n v="1778"/>
    <d v="2026-02-01T00:00:00"/>
    <n v="2026"/>
    <x v="0"/>
    <x v="1"/>
    <x v="1"/>
    <x v="3"/>
    <x v="7"/>
    <x v="2"/>
    <s v="Returning"/>
    <x v="1"/>
    <s v="Trail Boots"/>
    <n v="1"/>
    <n v="142.03"/>
    <n v="0.05"/>
    <n v="77.069999999999993"/>
    <n v="134.92849999999999"/>
    <n v="77.069999999999993"/>
    <n v="57.858499999999992"/>
    <n v="0.42880859121682963"/>
  </r>
  <r>
    <n v="2047"/>
    <d v="2026-02-01T00:00:00"/>
    <n v="2026"/>
    <x v="0"/>
    <x v="1"/>
    <x v="1"/>
    <x v="2"/>
    <x v="5"/>
    <x v="1"/>
    <s v="Business"/>
    <x v="3"/>
    <s v="Compact Sleeping Bag"/>
    <n v="12"/>
    <n v="124.84"/>
    <n v="0.1"/>
    <n v="59.47"/>
    <n v="1348.2719999999999"/>
    <n v="713.64"/>
    <n v="634.63199999999995"/>
    <n v="0.47070027412866244"/>
  </r>
  <r>
    <n v="2668"/>
    <d v="2026-02-01T00:00:00"/>
    <n v="2026"/>
    <x v="0"/>
    <x v="1"/>
    <x v="1"/>
    <x v="1"/>
    <x v="12"/>
    <x v="0"/>
    <s v="Returning"/>
    <x v="4"/>
    <s v="Recovery Roller"/>
    <n v="3"/>
    <n v="35.36"/>
    <n v="0"/>
    <n v="13.7"/>
    <n v="106.08"/>
    <n v="41.099999999999994"/>
    <n v="64.98"/>
    <n v="0.61255656108597289"/>
  </r>
  <r>
    <n v="2706"/>
    <d v="2026-02-01T00:00:00"/>
    <n v="2026"/>
    <x v="0"/>
    <x v="1"/>
    <x v="1"/>
    <x v="3"/>
    <x v="13"/>
    <x v="3"/>
    <s v="Returning"/>
    <x v="4"/>
    <s v="Weighted Vest"/>
    <n v="2"/>
    <n v="122.43"/>
    <n v="0"/>
    <n v="69.08"/>
    <n v="244.86"/>
    <n v="138.16"/>
    <n v="106.70000000000002"/>
    <n v="0.43575920934411505"/>
  </r>
  <r>
    <n v="2940"/>
    <d v="2026-02-01T00:00:00"/>
    <n v="2026"/>
    <x v="0"/>
    <x v="1"/>
    <x v="1"/>
    <x v="0"/>
    <x v="15"/>
    <x v="3"/>
    <s v="New"/>
    <x v="1"/>
    <s v="Trail Boots"/>
    <n v="2"/>
    <n v="140.47"/>
    <n v="0.05"/>
    <n v="78.39"/>
    <n v="266.89299999999997"/>
    <n v="156.78"/>
    <n v="110.11299999999997"/>
    <n v="0.41257357817552348"/>
  </r>
  <r>
    <n v="1263"/>
    <d v="2026-02-02T00:00:00"/>
    <n v="2026"/>
    <x v="0"/>
    <x v="1"/>
    <x v="1"/>
    <x v="1"/>
    <x v="14"/>
    <x v="0"/>
    <s v="Returning"/>
    <x v="2"/>
    <s v="Packing Cube Set"/>
    <n v="1"/>
    <n v="45.43"/>
    <n v="0.05"/>
    <n v="18.670000000000002"/>
    <n v="43.158499999999997"/>
    <n v="18.670000000000002"/>
    <n v="24.488499999999995"/>
    <n v="0.56740850585632019"/>
  </r>
  <r>
    <n v="1641"/>
    <d v="2026-02-02T00:00:00"/>
    <n v="2026"/>
    <x v="0"/>
    <x v="1"/>
    <x v="1"/>
    <x v="3"/>
    <x v="13"/>
    <x v="1"/>
    <s v="Business"/>
    <x v="0"/>
    <s v="Cycling Pack 12L"/>
    <n v="8"/>
    <n v="102.78"/>
    <n v="0.15"/>
    <n v="50.39"/>
    <n v="698.904"/>
    <n v="403.12"/>
    <n v="295.78399999999999"/>
    <n v="0.42321119924911005"/>
  </r>
  <r>
    <n v="2014"/>
    <d v="2026-02-02T00:00:00"/>
    <n v="2026"/>
    <x v="0"/>
    <x v="1"/>
    <x v="1"/>
    <x v="1"/>
    <x v="11"/>
    <x v="3"/>
    <s v="New"/>
    <x v="3"/>
    <s v="Compact Sleeping Bag"/>
    <n v="1"/>
    <n v="123.95"/>
    <n v="0"/>
    <n v="61.32"/>
    <n v="123.95"/>
    <n v="61.32"/>
    <n v="62.63"/>
    <n v="0.50528438886647842"/>
  </r>
  <r>
    <n v="2642"/>
    <d v="2026-02-02T00:00:00"/>
    <n v="2026"/>
    <x v="0"/>
    <x v="1"/>
    <x v="1"/>
    <x v="1"/>
    <x v="11"/>
    <x v="3"/>
    <s v="Returning"/>
    <x v="3"/>
    <s v="Trail Tent 2P"/>
    <n v="3"/>
    <n v="199.9"/>
    <n v="0"/>
    <n v="104.18"/>
    <n v="599.70000000000005"/>
    <n v="312.54000000000002"/>
    <n v="287.16000000000003"/>
    <n v="0.47883941970985494"/>
  </r>
  <r>
    <n v="2929"/>
    <d v="2026-02-02T00:00:00"/>
    <n v="2026"/>
    <x v="0"/>
    <x v="1"/>
    <x v="1"/>
    <x v="1"/>
    <x v="12"/>
    <x v="3"/>
    <s v="Returning"/>
    <x v="1"/>
    <s v="Hiking Daypack 20L"/>
    <n v="1"/>
    <n v="93.78"/>
    <n v="0"/>
    <n v="44.21"/>
    <n v="93.78"/>
    <n v="44.21"/>
    <n v="49.57"/>
    <n v="0.52857752185967155"/>
  </r>
  <r>
    <n v="3855"/>
    <d v="2026-02-02T00:00:00"/>
    <n v="2026"/>
    <x v="0"/>
    <x v="1"/>
    <x v="1"/>
    <x v="0"/>
    <x v="0"/>
    <x v="0"/>
    <s v="Business"/>
    <x v="4"/>
    <s v="Resistance Band Set"/>
    <n v="1"/>
    <n v="39.39"/>
    <n v="0.1"/>
    <n v="15.09"/>
    <n v="35.451000000000001"/>
    <n v="15.09"/>
    <n v="20.361000000000001"/>
    <n v="0.57434204958957435"/>
  </r>
  <r>
    <n v="4031"/>
    <d v="2026-02-02T00:00:00"/>
    <n v="2026"/>
    <x v="0"/>
    <x v="1"/>
    <x v="1"/>
    <x v="0"/>
    <x v="0"/>
    <x v="0"/>
    <s v="New"/>
    <x v="0"/>
    <s v="Cycling Pack 12L"/>
    <n v="6"/>
    <n v="101.64"/>
    <n v="0"/>
    <n v="51.06"/>
    <n v="609.84"/>
    <n v="306.36"/>
    <n v="303.48"/>
    <n v="0.49763872491145217"/>
  </r>
  <r>
    <n v="2"/>
    <d v="2026-02-03T00:00:00"/>
    <n v="2026"/>
    <x v="0"/>
    <x v="1"/>
    <x v="1"/>
    <x v="0"/>
    <x v="0"/>
    <x v="1"/>
    <s v="Business"/>
    <x v="4"/>
    <s v="Recovery Roller"/>
    <n v="12"/>
    <n v="36.74"/>
    <n v="0.2"/>
    <n v="13.53"/>
    <n v="352.70400000000001"/>
    <n v="162.35999999999999"/>
    <n v="190.34400000000002"/>
    <n v="0.53967065868263475"/>
  </r>
  <r>
    <n v="4228"/>
    <d v="2026-02-03T00:00:00"/>
    <n v="2026"/>
    <x v="0"/>
    <x v="1"/>
    <x v="1"/>
    <x v="3"/>
    <x v="8"/>
    <x v="2"/>
    <s v="New"/>
    <x v="1"/>
    <s v="Summit Backpack 45L"/>
    <n v="2"/>
    <n v="154.62"/>
    <n v="0"/>
    <n v="78.209999999999994"/>
    <n v="309.24"/>
    <n v="156.41999999999999"/>
    <n v="152.82000000000002"/>
    <n v="0.49417927823050062"/>
  </r>
  <r>
    <n v="928"/>
    <d v="2026-02-04T00:00:00"/>
    <n v="2026"/>
    <x v="0"/>
    <x v="1"/>
    <x v="1"/>
    <x v="0"/>
    <x v="0"/>
    <x v="3"/>
    <s v="New"/>
    <x v="3"/>
    <s v="Compact Sleeping Bag"/>
    <n v="1"/>
    <n v="125.63"/>
    <n v="0.1"/>
    <n v="60.38"/>
    <n v="113.06699999999999"/>
    <n v="60.38"/>
    <n v="52.686999999999991"/>
    <n v="0.46598034793529497"/>
  </r>
  <r>
    <n v="933"/>
    <d v="2026-02-04T00:00:00"/>
    <n v="2026"/>
    <x v="0"/>
    <x v="1"/>
    <x v="1"/>
    <x v="1"/>
    <x v="11"/>
    <x v="0"/>
    <s v="New"/>
    <x v="3"/>
    <s v="Portable Camp Stove"/>
    <n v="2"/>
    <n v="81.59"/>
    <n v="0.1"/>
    <n v="38.64"/>
    <n v="146.86200000000002"/>
    <n v="77.28"/>
    <n v="69.582000000000022"/>
    <n v="0.47379172284185161"/>
  </r>
  <r>
    <n v="1646"/>
    <d v="2026-02-04T00:00:00"/>
    <n v="2026"/>
    <x v="0"/>
    <x v="1"/>
    <x v="1"/>
    <x v="2"/>
    <x v="5"/>
    <x v="0"/>
    <s v="New"/>
    <x v="2"/>
    <s v="Packing Cube Set"/>
    <n v="2"/>
    <n v="45.81"/>
    <n v="0.1"/>
    <n v="18.420000000000002"/>
    <n v="82.458000000000013"/>
    <n v="36.840000000000003"/>
    <n v="45.618000000000009"/>
    <n v="0.55322709743141962"/>
  </r>
  <r>
    <n v="380"/>
    <d v="2026-02-05T00:00:00"/>
    <n v="2026"/>
    <x v="0"/>
    <x v="1"/>
    <x v="1"/>
    <x v="1"/>
    <x v="12"/>
    <x v="0"/>
    <s v="Returning"/>
    <x v="4"/>
    <s v="Weighted Vest"/>
    <n v="3"/>
    <n v="125.63"/>
    <n v="0"/>
    <n v="71.05"/>
    <n v="376.89"/>
    <n v="213.14999999999998"/>
    <n v="163.74"/>
    <n v="0.43445037013452203"/>
  </r>
  <r>
    <n v="1723"/>
    <d v="2026-02-05T00:00:00"/>
    <n v="2026"/>
    <x v="0"/>
    <x v="1"/>
    <x v="1"/>
    <x v="3"/>
    <x v="8"/>
    <x v="0"/>
    <s v="Returning"/>
    <x v="0"/>
    <s v="Cycling Pack 12L"/>
    <n v="2"/>
    <n v="101.01"/>
    <n v="0"/>
    <n v="50.26"/>
    <n v="202.02"/>
    <n v="100.52"/>
    <n v="101.50000000000001"/>
    <n v="0.50242550242550243"/>
  </r>
  <r>
    <n v="2529"/>
    <d v="2026-02-05T00:00:00"/>
    <n v="2026"/>
    <x v="0"/>
    <x v="1"/>
    <x v="1"/>
    <x v="3"/>
    <x v="13"/>
    <x v="0"/>
    <s v="Returning"/>
    <x v="1"/>
    <s v="Summit Backpack 45L"/>
    <n v="6"/>
    <n v="154.22"/>
    <n v="0"/>
    <n v="79.599999999999994"/>
    <n v="925.31999999999994"/>
    <n v="477.59999999999997"/>
    <n v="447.71999999999997"/>
    <n v="0.4838542342108676"/>
  </r>
  <r>
    <n v="2685"/>
    <d v="2026-02-05T00:00:00"/>
    <n v="2026"/>
    <x v="0"/>
    <x v="1"/>
    <x v="1"/>
    <x v="1"/>
    <x v="14"/>
    <x v="0"/>
    <s v="New"/>
    <x v="1"/>
    <s v="Trekking Poles"/>
    <n v="1"/>
    <n v="72.78"/>
    <n v="0.05"/>
    <n v="33.26"/>
    <n v="69.140999999999991"/>
    <n v="33.26"/>
    <n v="35.880999999999993"/>
    <n v="0.51895402149231273"/>
  </r>
  <r>
    <n v="2793"/>
    <d v="2026-02-05T00:00:00"/>
    <n v="2026"/>
    <x v="0"/>
    <x v="1"/>
    <x v="1"/>
    <x v="1"/>
    <x v="14"/>
    <x v="1"/>
    <s v="Business"/>
    <x v="3"/>
    <s v="Compact Sleeping Bag"/>
    <n v="3"/>
    <n v="122.69"/>
    <n v="0.05"/>
    <n v="62.08"/>
    <n v="349.66649999999998"/>
    <n v="186.24"/>
    <n v="163.42649999999998"/>
    <n v="0.46737820180085876"/>
  </r>
  <r>
    <n v="346"/>
    <d v="2026-02-06T00:00:00"/>
    <n v="2026"/>
    <x v="0"/>
    <x v="1"/>
    <x v="1"/>
    <x v="1"/>
    <x v="1"/>
    <x v="0"/>
    <s v="Business"/>
    <x v="0"/>
    <s v="Cycling Pack 12L"/>
    <n v="3"/>
    <n v="103.22"/>
    <n v="0"/>
    <n v="50.74"/>
    <n v="309.65999999999997"/>
    <n v="152.22"/>
    <n v="157.43999999999997"/>
    <n v="0.50842859910869986"/>
  </r>
  <r>
    <n v="539"/>
    <d v="2026-02-06T00:00:00"/>
    <n v="2026"/>
    <x v="0"/>
    <x v="1"/>
    <x v="1"/>
    <x v="0"/>
    <x v="15"/>
    <x v="3"/>
    <s v="New"/>
    <x v="1"/>
    <s v="Hiking Daypack 20L"/>
    <n v="3"/>
    <n v="92.96"/>
    <n v="0.15"/>
    <n v="44.56"/>
    <n v="237.048"/>
    <n v="133.68"/>
    <n v="103.36799999999999"/>
    <n v="0.43606358205932971"/>
  </r>
  <r>
    <n v="1368"/>
    <d v="2026-02-06T00:00:00"/>
    <n v="2026"/>
    <x v="0"/>
    <x v="1"/>
    <x v="1"/>
    <x v="1"/>
    <x v="12"/>
    <x v="2"/>
    <s v="New"/>
    <x v="2"/>
    <s v="Insulated Bottle"/>
    <n v="1"/>
    <n v="36.520000000000003"/>
    <n v="0"/>
    <n v="13.94"/>
    <n v="36.520000000000003"/>
    <n v="13.94"/>
    <n v="22.580000000000005"/>
    <n v="0.61829134720700996"/>
  </r>
  <r>
    <n v="3506"/>
    <d v="2026-02-06T00:00:00"/>
    <n v="2026"/>
    <x v="0"/>
    <x v="1"/>
    <x v="1"/>
    <x v="0"/>
    <x v="0"/>
    <x v="2"/>
    <s v="Returning"/>
    <x v="4"/>
    <s v="Training Mat"/>
    <n v="3"/>
    <n v="50.65"/>
    <n v="0"/>
    <n v="21.49"/>
    <n v="151.94999999999999"/>
    <n v="64.47"/>
    <n v="87.47999999999999"/>
    <n v="0.57571569595261596"/>
  </r>
  <r>
    <n v="1314"/>
    <d v="2026-02-07T00:00:00"/>
    <n v="2026"/>
    <x v="0"/>
    <x v="1"/>
    <x v="1"/>
    <x v="3"/>
    <x v="4"/>
    <x v="0"/>
    <s v="Returning"/>
    <x v="2"/>
    <s v="Insulated Bottle"/>
    <n v="2"/>
    <n v="37.03"/>
    <n v="0.15"/>
    <n v="13.87"/>
    <n v="62.951000000000001"/>
    <n v="27.74"/>
    <n v="35.210999999999999"/>
    <n v="0.55933980397451988"/>
  </r>
  <r>
    <n v="2092"/>
    <d v="2026-02-07T00:00:00"/>
    <n v="2026"/>
    <x v="0"/>
    <x v="1"/>
    <x v="1"/>
    <x v="2"/>
    <x v="2"/>
    <x v="0"/>
    <s v="New"/>
    <x v="4"/>
    <s v="Recovery Roller"/>
    <n v="1"/>
    <n v="36.619999999999997"/>
    <n v="0"/>
    <n v="13.55"/>
    <n v="36.619999999999997"/>
    <n v="13.55"/>
    <n v="23.069999999999997"/>
    <n v="0.62998361551064985"/>
  </r>
  <r>
    <n v="5083"/>
    <d v="2026-02-07T00:00:00"/>
    <n v="2026"/>
    <x v="0"/>
    <x v="1"/>
    <x v="1"/>
    <x v="2"/>
    <x v="16"/>
    <x v="2"/>
    <s v="Returning"/>
    <x v="3"/>
    <s v="Portable Camp Stove"/>
    <n v="1"/>
    <n v="81.47"/>
    <n v="0"/>
    <n v="39.18"/>
    <n v="81.47"/>
    <n v="39.18"/>
    <n v="42.29"/>
    <n v="0.51908678040996681"/>
  </r>
  <r>
    <n v="582"/>
    <d v="2026-02-08T00:00:00"/>
    <n v="2026"/>
    <x v="0"/>
    <x v="1"/>
    <x v="1"/>
    <x v="1"/>
    <x v="1"/>
    <x v="1"/>
    <s v="Returning"/>
    <x v="3"/>
    <s v="Compact Sleeping Bag"/>
    <n v="12"/>
    <n v="122.75"/>
    <n v="0.15"/>
    <n v="62.51"/>
    <n v="1252.05"/>
    <n v="750.12"/>
    <n v="501.92999999999995"/>
    <n v="0.40088654606445429"/>
  </r>
  <r>
    <n v="902"/>
    <d v="2026-02-08T00:00:00"/>
    <n v="2026"/>
    <x v="0"/>
    <x v="1"/>
    <x v="1"/>
    <x v="0"/>
    <x v="9"/>
    <x v="0"/>
    <s v="Business"/>
    <x v="4"/>
    <s v="Training Mat"/>
    <n v="1"/>
    <n v="50.38"/>
    <n v="0.05"/>
    <n v="21.95"/>
    <n v="47.860999999999997"/>
    <n v="21.95"/>
    <n v="25.910999999999998"/>
    <n v="0.54138024696516995"/>
  </r>
  <r>
    <n v="2396"/>
    <d v="2026-02-08T00:00:00"/>
    <n v="2026"/>
    <x v="0"/>
    <x v="1"/>
    <x v="1"/>
    <x v="3"/>
    <x v="7"/>
    <x v="0"/>
    <s v="Business"/>
    <x v="4"/>
    <s v="Training Mat"/>
    <n v="2"/>
    <n v="50.4"/>
    <n v="0"/>
    <n v="21.43"/>
    <n v="100.8"/>
    <n v="42.86"/>
    <n v="57.94"/>
    <n v="0.57480158730158726"/>
  </r>
  <r>
    <n v="2494"/>
    <d v="2026-02-08T00:00:00"/>
    <n v="2026"/>
    <x v="0"/>
    <x v="1"/>
    <x v="1"/>
    <x v="2"/>
    <x v="5"/>
    <x v="0"/>
    <s v="New"/>
    <x v="1"/>
    <s v="Trekking Poles"/>
    <n v="1"/>
    <n v="69.98"/>
    <n v="0"/>
    <n v="33.21"/>
    <n v="69.98"/>
    <n v="33.21"/>
    <n v="36.770000000000003"/>
    <n v="0.52543583881108891"/>
  </r>
  <r>
    <n v="2925"/>
    <d v="2026-02-08T00:00:00"/>
    <n v="2026"/>
    <x v="0"/>
    <x v="1"/>
    <x v="1"/>
    <x v="0"/>
    <x v="0"/>
    <x v="2"/>
    <s v="New"/>
    <x v="1"/>
    <s v="Hiking Daypack 20L"/>
    <n v="3"/>
    <n v="90.04"/>
    <n v="0.05"/>
    <n v="45.25"/>
    <n v="256.61399999999998"/>
    <n v="135.75"/>
    <n v="120.86399999999998"/>
    <n v="0.47099534709719654"/>
  </r>
  <r>
    <n v="3614"/>
    <d v="2026-02-08T00:00:00"/>
    <n v="2026"/>
    <x v="0"/>
    <x v="1"/>
    <x v="1"/>
    <x v="1"/>
    <x v="14"/>
    <x v="0"/>
    <s v="New"/>
    <x v="4"/>
    <s v="Training Mat"/>
    <n v="3"/>
    <n v="51.18"/>
    <n v="0"/>
    <n v="21.95"/>
    <n v="153.54"/>
    <n v="65.849999999999994"/>
    <n v="87.69"/>
    <n v="0.57112153184837833"/>
  </r>
  <r>
    <n v="4360"/>
    <d v="2026-02-08T00:00:00"/>
    <n v="2026"/>
    <x v="0"/>
    <x v="1"/>
    <x v="1"/>
    <x v="0"/>
    <x v="15"/>
    <x v="0"/>
    <s v="New"/>
    <x v="2"/>
    <s v="Insulated Bottle"/>
    <n v="1"/>
    <n v="35.69"/>
    <n v="0"/>
    <n v="13.38"/>
    <n v="35.69"/>
    <n v="13.38"/>
    <n v="22.309999999999995"/>
    <n v="0.62510507144858496"/>
  </r>
  <r>
    <n v="4582"/>
    <d v="2026-02-08T00:00:00"/>
    <n v="2026"/>
    <x v="0"/>
    <x v="1"/>
    <x v="1"/>
    <x v="3"/>
    <x v="7"/>
    <x v="0"/>
    <s v="New"/>
    <x v="0"/>
    <s v="Trail Bike Light"/>
    <n v="3"/>
    <n v="50.29"/>
    <n v="0.05"/>
    <n v="22.87"/>
    <n v="143.32650000000001"/>
    <n v="68.61"/>
    <n v="74.716500000000011"/>
    <n v="0.52130275978273388"/>
  </r>
  <r>
    <n v="4381"/>
    <d v="2026-02-09T00:00:00"/>
    <n v="2026"/>
    <x v="0"/>
    <x v="1"/>
    <x v="1"/>
    <x v="1"/>
    <x v="12"/>
    <x v="3"/>
    <s v="Returning"/>
    <x v="3"/>
    <s v="Trail Tent 2P"/>
    <n v="1"/>
    <n v="194.32"/>
    <n v="0.05"/>
    <n v="102.52"/>
    <n v="184.60399999999998"/>
    <n v="102.52"/>
    <n v="82.083999999999989"/>
    <n v="0.44464908669367942"/>
  </r>
  <r>
    <n v="4964"/>
    <d v="2026-02-09T00:00:00"/>
    <n v="2026"/>
    <x v="0"/>
    <x v="1"/>
    <x v="1"/>
    <x v="3"/>
    <x v="13"/>
    <x v="2"/>
    <s v="New"/>
    <x v="4"/>
    <s v="Resistance Band Set"/>
    <n v="4"/>
    <n v="40.44"/>
    <n v="0"/>
    <n v="14.75"/>
    <n v="161.76"/>
    <n v="59"/>
    <n v="102.75999999999999"/>
    <n v="0.63526211671612265"/>
  </r>
  <r>
    <n v="255"/>
    <d v="2026-02-10T00:00:00"/>
    <n v="2026"/>
    <x v="0"/>
    <x v="1"/>
    <x v="1"/>
    <x v="3"/>
    <x v="7"/>
    <x v="0"/>
    <s v="New"/>
    <x v="2"/>
    <s v="Carry-On Duffel"/>
    <n v="3"/>
    <n v="134.53"/>
    <n v="0.1"/>
    <n v="69.12"/>
    <n v="363.23100000000005"/>
    <n v="207.36"/>
    <n v="155.87100000000004"/>
    <n v="0.42912361555043488"/>
  </r>
  <r>
    <n v="2178"/>
    <d v="2026-02-10T00:00:00"/>
    <n v="2026"/>
    <x v="0"/>
    <x v="1"/>
    <x v="1"/>
    <x v="2"/>
    <x v="2"/>
    <x v="3"/>
    <s v="New"/>
    <x v="1"/>
    <s v="Summit Backpack 45L"/>
    <n v="6"/>
    <n v="154.05000000000001"/>
    <n v="0"/>
    <n v="79.25"/>
    <n v="924.30000000000007"/>
    <n v="475.5"/>
    <n v="448.80000000000007"/>
    <n v="0.4855566374553717"/>
  </r>
  <r>
    <n v="3416"/>
    <d v="2026-02-10T00:00:00"/>
    <n v="2026"/>
    <x v="0"/>
    <x v="1"/>
    <x v="1"/>
    <x v="2"/>
    <x v="2"/>
    <x v="0"/>
    <s v="New"/>
    <x v="2"/>
    <s v="Carry-On Duffel"/>
    <n v="1"/>
    <n v="135.4"/>
    <n v="0"/>
    <n v="67.56"/>
    <n v="135.4"/>
    <n v="67.56"/>
    <n v="67.84"/>
    <n v="0.50103397341211231"/>
  </r>
  <r>
    <n v="3854"/>
    <d v="2026-02-10T00:00:00"/>
    <n v="2026"/>
    <x v="0"/>
    <x v="1"/>
    <x v="1"/>
    <x v="0"/>
    <x v="0"/>
    <x v="0"/>
    <s v="New"/>
    <x v="0"/>
    <s v="Compact Repair Kit"/>
    <n v="2"/>
    <n v="41.03"/>
    <n v="0"/>
    <n v="16.260000000000002"/>
    <n v="82.06"/>
    <n v="32.520000000000003"/>
    <n v="49.54"/>
    <n v="0.60370460638557155"/>
  </r>
  <r>
    <n v="3952"/>
    <d v="2026-02-10T00:00:00"/>
    <n v="2026"/>
    <x v="0"/>
    <x v="1"/>
    <x v="1"/>
    <x v="3"/>
    <x v="8"/>
    <x v="3"/>
    <s v="New"/>
    <x v="0"/>
    <s v="Commuter Helmet"/>
    <n v="1"/>
    <n v="81.44"/>
    <n v="0.05"/>
    <n v="43.9"/>
    <n v="77.367999999999995"/>
    <n v="43.9"/>
    <n v="33.467999999999996"/>
    <n v="0.43258194602419603"/>
  </r>
  <r>
    <n v="4076"/>
    <d v="2026-02-10T00:00:00"/>
    <n v="2026"/>
    <x v="0"/>
    <x v="1"/>
    <x v="1"/>
    <x v="0"/>
    <x v="0"/>
    <x v="1"/>
    <s v="Business"/>
    <x v="3"/>
    <s v="Compact Sleeping Bag"/>
    <n v="8"/>
    <n v="122.19"/>
    <n v="0.1"/>
    <n v="60"/>
    <n v="879.76800000000003"/>
    <n v="480"/>
    <n v="399.76800000000003"/>
    <n v="0.45440161497121973"/>
  </r>
  <r>
    <n v="4156"/>
    <d v="2026-02-10T00:00:00"/>
    <n v="2026"/>
    <x v="0"/>
    <x v="1"/>
    <x v="1"/>
    <x v="2"/>
    <x v="16"/>
    <x v="2"/>
    <s v="Returning"/>
    <x v="1"/>
    <s v="Trail Boots"/>
    <n v="2"/>
    <n v="146.33000000000001"/>
    <n v="0.1"/>
    <n v="81.34"/>
    <n v="263.39400000000001"/>
    <n v="162.68"/>
    <n v="100.714"/>
    <n v="0.38237013751262366"/>
  </r>
  <r>
    <n v="4260"/>
    <d v="2026-02-10T00:00:00"/>
    <n v="2026"/>
    <x v="0"/>
    <x v="1"/>
    <x v="1"/>
    <x v="2"/>
    <x v="16"/>
    <x v="3"/>
    <s v="Returning"/>
    <x v="2"/>
    <s v="Carry-On Duffel"/>
    <n v="1"/>
    <n v="131.24"/>
    <n v="0.05"/>
    <n v="66.14"/>
    <n v="124.678"/>
    <n v="66.14"/>
    <n v="58.537999999999997"/>
    <n v="0.46951346669019395"/>
  </r>
  <r>
    <n v="4294"/>
    <d v="2026-02-10T00:00:00"/>
    <n v="2026"/>
    <x v="0"/>
    <x v="1"/>
    <x v="1"/>
    <x v="1"/>
    <x v="1"/>
    <x v="1"/>
    <s v="New"/>
    <x v="4"/>
    <s v="Training Mat"/>
    <n v="5"/>
    <n v="51.37"/>
    <n v="0.05"/>
    <n v="21.81"/>
    <n v="244.00749999999996"/>
    <n v="109.05"/>
    <n v="134.95749999999998"/>
    <n v="0.55308750755612024"/>
  </r>
  <r>
    <n v="1019"/>
    <d v="2026-02-11T00:00:00"/>
    <n v="2026"/>
    <x v="0"/>
    <x v="1"/>
    <x v="1"/>
    <x v="1"/>
    <x v="12"/>
    <x v="2"/>
    <s v="New"/>
    <x v="3"/>
    <s v="Compact Sleeping Bag"/>
    <n v="5"/>
    <n v="121.94"/>
    <n v="0"/>
    <n v="62.3"/>
    <n v="609.70000000000005"/>
    <n v="311.5"/>
    <n v="298.20000000000005"/>
    <n v="0.48909299655568317"/>
  </r>
  <r>
    <n v="1471"/>
    <d v="2026-02-11T00:00:00"/>
    <n v="2026"/>
    <x v="0"/>
    <x v="1"/>
    <x v="1"/>
    <x v="0"/>
    <x v="0"/>
    <x v="0"/>
    <s v="Returning"/>
    <x v="3"/>
    <s v="Compact Sleeping Bag"/>
    <n v="4"/>
    <n v="124.55"/>
    <n v="0"/>
    <n v="60.41"/>
    <n v="498.2"/>
    <n v="241.64"/>
    <n v="256.56"/>
    <n v="0.51497390606182258"/>
  </r>
  <r>
    <n v="2520"/>
    <d v="2026-02-11T00:00:00"/>
    <n v="2026"/>
    <x v="0"/>
    <x v="1"/>
    <x v="1"/>
    <x v="1"/>
    <x v="14"/>
    <x v="1"/>
    <s v="Business"/>
    <x v="3"/>
    <s v="Alpine Tent 4P"/>
    <n v="10"/>
    <n v="343.77"/>
    <n v="0.15"/>
    <n v="195.29"/>
    <n v="2922.0449999999996"/>
    <n v="1952.8999999999999"/>
    <n v="969.14499999999975"/>
    <n v="0.33166669233362245"/>
  </r>
  <r>
    <n v="4649"/>
    <d v="2026-02-11T00:00:00"/>
    <n v="2026"/>
    <x v="0"/>
    <x v="1"/>
    <x v="1"/>
    <x v="1"/>
    <x v="1"/>
    <x v="3"/>
    <s v="Returning"/>
    <x v="0"/>
    <s v="Commuter Helmet"/>
    <n v="1"/>
    <n v="81.819999999999993"/>
    <n v="0.05"/>
    <n v="43.83"/>
    <n v="77.728999999999985"/>
    <n v="43.83"/>
    <n v="33.898999999999987"/>
    <n v="0.43611779387358635"/>
  </r>
  <r>
    <n v="4545"/>
    <d v="2026-02-12T00:00:00"/>
    <n v="2026"/>
    <x v="0"/>
    <x v="1"/>
    <x v="1"/>
    <x v="0"/>
    <x v="9"/>
    <x v="2"/>
    <s v="New"/>
    <x v="2"/>
    <s v="Insulated Bottle"/>
    <n v="1"/>
    <n v="36.58"/>
    <n v="0.1"/>
    <n v="13.76"/>
    <n v="32.921999999999997"/>
    <n v="13.76"/>
    <n v="19.161999999999999"/>
    <n v="0.58204240325618128"/>
  </r>
  <r>
    <n v="285"/>
    <d v="2026-02-13T00:00:00"/>
    <n v="2026"/>
    <x v="0"/>
    <x v="1"/>
    <x v="1"/>
    <x v="3"/>
    <x v="8"/>
    <x v="2"/>
    <s v="New"/>
    <x v="1"/>
    <s v="Hiking Daypack 20L"/>
    <n v="4"/>
    <n v="92.87"/>
    <n v="0"/>
    <n v="44.95"/>
    <n v="371.48"/>
    <n v="179.8"/>
    <n v="191.68"/>
    <n v="0.51599009367933668"/>
  </r>
  <r>
    <n v="1499"/>
    <d v="2026-02-13T00:00:00"/>
    <n v="2026"/>
    <x v="0"/>
    <x v="1"/>
    <x v="1"/>
    <x v="3"/>
    <x v="8"/>
    <x v="0"/>
    <s v="New"/>
    <x v="0"/>
    <s v="Compact Repair Kit"/>
    <n v="2"/>
    <n v="41.21"/>
    <n v="0"/>
    <n v="16.64"/>
    <n v="82.42"/>
    <n v="33.28"/>
    <n v="49.14"/>
    <n v="0.59621451104100942"/>
  </r>
  <r>
    <n v="2615"/>
    <d v="2026-02-13T00:00:00"/>
    <n v="2026"/>
    <x v="0"/>
    <x v="1"/>
    <x v="1"/>
    <x v="0"/>
    <x v="15"/>
    <x v="0"/>
    <s v="Returning"/>
    <x v="1"/>
    <s v="Summit Backpack 45L"/>
    <n v="6"/>
    <n v="155.79"/>
    <n v="0"/>
    <n v="77.48"/>
    <n v="934.74"/>
    <n v="464.88"/>
    <n v="469.86"/>
    <n v="0.50266384235188399"/>
  </r>
  <r>
    <n v="479"/>
    <d v="2026-02-14T00:00:00"/>
    <n v="2026"/>
    <x v="0"/>
    <x v="1"/>
    <x v="1"/>
    <x v="0"/>
    <x v="0"/>
    <x v="0"/>
    <s v="Returning"/>
    <x v="4"/>
    <s v="Training Mat"/>
    <n v="2"/>
    <n v="50.16"/>
    <n v="0.1"/>
    <n v="21.48"/>
    <n v="90.287999999999997"/>
    <n v="42.96"/>
    <n v="47.327999999999996"/>
    <n v="0.52418926103136632"/>
  </r>
  <r>
    <n v="4069"/>
    <d v="2026-02-14T00:00:00"/>
    <n v="2026"/>
    <x v="0"/>
    <x v="1"/>
    <x v="1"/>
    <x v="3"/>
    <x v="8"/>
    <x v="0"/>
    <s v="New"/>
    <x v="1"/>
    <s v="Trail Boots"/>
    <n v="4"/>
    <n v="140.63999999999999"/>
    <n v="0"/>
    <n v="77.510000000000005"/>
    <n v="562.55999999999995"/>
    <n v="310.04000000000002"/>
    <n v="252.51999999999992"/>
    <n v="0.4488765642775881"/>
  </r>
  <r>
    <n v="4588"/>
    <d v="2026-02-14T00:00:00"/>
    <n v="2026"/>
    <x v="0"/>
    <x v="1"/>
    <x v="1"/>
    <x v="0"/>
    <x v="0"/>
    <x v="3"/>
    <s v="New"/>
    <x v="3"/>
    <s v="Portable Camp Stove"/>
    <n v="1"/>
    <n v="80.680000000000007"/>
    <n v="0"/>
    <n v="39.630000000000003"/>
    <n v="80.680000000000007"/>
    <n v="39.630000000000003"/>
    <n v="41.050000000000004"/>
    <n v="0.50880019831432821"/>
  </r>
  <r>
    <n v="14"/>
    <d v="2026-02-15T00:00:00"/>
    <n v="2026"/>
    <x v="0"/>
    <x v="1"/>
    <x v="1"/>
    <x v="0"/>
    <x v="0"/>
    <x v="1"/>
    <s v="Business"/>
    <x v="2"/>
    <s v="Travel Backpack 35L"/>
    <n v="3"/>
    <n v="162.44999999999999"/>
    <n v="0.05"/>
    <n v="86.43"/>
    <n v="462.98249999999996"/>
    <n v="259.29000000000002"/>
    <n v="203.69249999999994"/>
    <n v="0.43995723380473334"/>
  </r>
  <r>
    <n v="303"/>
    <d v="2026-02-15T00:00:00"/>
    <n v="2026"/>
    <x v="0"/>
    <x v="1"/>
    <x v="1"/>
    <x v="1"/>
    <x v="6"/>
    <x v="3"/>
    <s v="Returning"/>
    <x v="0"/>
    <s v="Cycling Pack 12L"/>
    <n v="2"/>
    <n v="102.12"/>
    <n v="0.15"/>
    <n v="51.03"/>
    <n v="173.60400000000001"/>
    <n v="102.06"/>
    <n v="71.544000000000011"/>
    <n v="0.41211032003870884"/>
  </r>
  <r>
    <n v="1197"/>
    <d v="2026-02-16T00:00:00"/>
    <n v="2026"/>
    <x v="0"/>
    <x v="1"/>
    <x v="1"/>
    <x v="2"/>
    <x v="3"/>
    <x v="0"/>
    <s v="New"/>
    <x v="0"/>
    <s v="Cycling Pack 12L"/>
    <n v="2"/>
    <n v="101.77"/>
    <n v="0"/>
    <n v="51.34"/>
    <n v="203.54"/>
    <n v="102.68"/>
    <n v="100.85999999999999"/>
    <n v="0.49552913432249185"/>
  </r>
  <r>
    <n v="2714"/>
    <d v="2026-02-16T00:00:00"/>
    <n v="2026"/>
    <x v="0"/>
    <x v="1"/>
    <x v="1"/>
    <x v="0"/>
    <x v="15"/>
    <x v="0"/>
    <s v="Business"/>
    <x v="1"/>
    <s v="Summit Backpack 45L"/>
    <n v="3"/>
    <n v="153.24"/>
    <n v="0.15"/>
    <n v="77.61"/>
    <n v="390.762"/>
    <n v="232.82999999999998"/>
    <n v="157.93200000000002"/>
    <n v="0.40416417154175693"/>
  </r>
  <r>
    <n v="2753"/>
    <d v="2026-02-16T00:00:00"/>
    <n v="2026"/>
    <x v="0"/>
    <x v="1"/>
    <x v="1"/>
    <x v="3"/>
    <x v="4"/>
    <x v="3"/>
    <s v="Returning"/>
    <x v="1"/>
    <s v="Trail Boots"/>
    <n v="1"/>
    <n v="140.47"/>
    <n v="0"/>
    <n v="79.66"/>
    <n v="140.47"/>
    <n v="79.66"/>
    <n v="60.81"/>
    <n v="0.43290382288033036"/>
  </r>
  <r>
    <n v="3901"/>
    <d v="2026-02-16T00:00:00"/>
    <n v="2026"/>
    <x v="0"/>
    <x v="1"/>
    <x v="1"/>
    <x v="3"/>
    <x v="7"/>
    <x v="2"/>
    <s v="New"/>
    <x v="1"/>
    <s v="Trekking Poles"/>
    <n v="4"/>
    <n v="70.67"/>
    <n v="0.05"/>
    <n v="32.96"/>
    <n v="268.54599999999999"/>
    <n v="131.84"/>
    <n v="136.70599999999999"/>
    <n v="0.50905990035226734"/>
  </r>
  <r>
    <n v="594"/>
    <d v="2026-02-17T00:00:00"/>
    <n v="2026"/>
    <x v="0"/>
    <x v="1"/>
    <x v="1"/>
    <x v="0"/>
    <x v="15"/>
    <x v="2"/>
    <s v="Business"/>
    <x v="2"/>
    <s v="Carry-On Duffel"/>
    <n v="3"/>
    <n v="134.91"/>
    <n v="0"/>
    <n v="67.69"/>
    <n v="404.73"/>
    <n v="203.07"/>
    <n v="201.66000000000003"/>
    <n v="0.49825809799125348"/>
  </r>
  <r>
    <n v="624"/>
    <d v="2026-02-17T00:00:00"/>
    <n v="2026"/>
    <x v="0"/>
    <x v="1"/>
    <x v="1"/>
    <x v="2"/>
    <x v="2"/>
    <x v="0"/>
    <s v="Business"/>
    <x v="1"/>
    <s v="Trekking Poles"/>
    <n v="1"/>
    <n v="70.86"/>
    <n v="0.1"/>
    <n v="33.299999999999997"/>
    <n v="63.774000000000001"/>
    <n v="33.299999999999997"/>
    <n v="30.474000000000004"/>
    <n v="0.47784363533728486"/>
  </r>
  <r>
    <n v="1013"/>
    <d v="2026-02-17T00:00:00"/>
    <n v="2026"/>
    <x v="0"/>
    <x v="1"/>
    <x v="1"/>
    <x v="1"/>
    <x v="12"/>
    <x v="2"/>
    <s v="New"/>
    <x v="0"/>
    <s v="Cycling Pack 12L"/>
    <n v="1"/>
    <n v="104.35"/>
    <n v="0"/>
    <n v="51.49"/>
    <n v="104.35"/>
    <n v="51.49"/>
    <n v="52.859999999999992"/>
    <n v="0.50656444657402966"/>
  </r>
  <r>
    <n v="1100"/>
    <d v="2026-02-17T00:00:00"/>
    <n v="2026"/>
    <x v="0"/>
    <x v="1"/>
    <x v="1"/>
    <x v="3"/>
    <x v="8"/>
    <x v="0"/>
    <s v="Returning"/>
    <x v="4"/>
    <s v="Weighted Vest"/>
    <n v="2"/>
    <n v="120.48"/>
    <n v="0"/>
    <n v="70.680000000000007"/>
    <n v="240.96"/>
    <n v="141.36000000000001"/>
    <n v="99.6"/>
    <n v="0.4133466135458167"/>
  </r>
  <r>
    <n v="2353"/>
    <d v="2026-02-17T00:00:00"/>
    <n v="2026"/>
    <x v="0"/>
    <x v="1"/>
    <x v="1"/>
    <x v="1"/>
    <x v="12"/>
    <x v="0"/>
    <s v="Returning"/>
    <x v="3"/>
    <s v="Alpine Tent 4P"/>
    <n v="1"/>
    <n v="339.52"/>
    <n v="0.1"/>
    <n v="191.19"/>
    <n v="305.56799999999998"/>
    <n v="191.19"/>
    <n v="114.37799999999999"/>
    <n v="0.3743127552623311"/>
  </r>
  <r>
    <n v="3020"/>
    <d v="2026-02-17T00:00:00"/>
    <n v="2026"/>
    <x v="0"/>
    <x v="1"/>
    <x v="1"/>
    <x v="1"/>
    <x v="14"/>
    <x v="1"/>
    <s v="Business"/>
    <x v="1"/>
    <s v="Summit Backpack 45L"/>
    <n v="5"/>
    <n v="154.72999999999999"/>
    <n v="0.1"/>
    <n v="77.42"/>
    <n v="696.28499999999997"/>
    <n v="387.1"/>
    <n v="309.18499999999995"/>
    <n v="0.44404949122844806"/>
  </r>
  <r>
    <n v="3227"/>
    <d v="2026-02-17T00:00:00"/>
    <n v="2026"/>
    <x v="0"/>
    <x v="1"/>
    <x v="1"/>
    <x v="2"/>
    <x v="5"/>
    <x v="2"/>
    <s v="Business"/>
    <x v="1"/>
    <s v="Hiking Daypack 20L"/>
    <n v="4"/>
    <n v="93.98"/>
    <n v="0.05"/>
    <n v="44.6"/>
    <n v="357.12400000000002"/>
    <n v="178.4"/>
    <n v="178.72400000000002"/>
    <n v="0.50045362395134463"/>
  </r>
  <r>
    <n v="3530"/>
    <d v="2026-02-17T00:00:00"/>
    <n v="2026"/>
    <x v="0"/>
    <x v="1"/>
    <x v="1"/>
    <x v="0"/>
    <x v="0"/>
    <x v="0"/>
    <s v="New"/>
    <x v="3"/>
    <s v="Alpine Tent 4P"/>
    <n v="2"/>
    <n v="336.83"/>
    <n v="0"/>
    <n v="194.42"/>
    <n v="673.66"/>
    <n v="388.84"/>
    <n v="284.82"/>
    <n v="0.42279488169106078"/>
  </r>
  <r>
    <n v="6"/>
    <d v="2026-02-18T00:00:00"/>
    <n v="2026"/>
    <x v="0"/>
    <x v="1"/>
    <x v="1"/>
    <x v="3"/>
    <x v="8"/>
    <x v="2"/>
    <s v="Returning"/>
    <x v="3"/>
    <s v="Alpine Tent 4P"/>
    <n v="1"/>
    <n v="338.93"/>
    <n v="0"/>
    <n v="197.92"/>
    <n v="338.93"/>
    <n v="197.92"/>
    <n v="141.01000000000002"/>
    <n v="0.41604461098161866"/>
  </r>
  <r>
    <n v="2038"/>
    <d v="2026-02-18T00:00:00"/>
    <n v="2026"/>
    <x v="0"/>
    <x v="1"/>
    <x v="1"/>
    <x v="0"/>
    <x v="9"/>
    <x v="0"/>
    <s v="New"/>
    <x v="3"/>
    <s v="Compact Sleeping Bag"/>
    <n v="5"/>
    <n v="122.72"/>
    <n v="0"/>
    <n v="62.41"/>
    <n v="613.6"/>
    <n v="312.04999999999995"/>
    <n v="301.55000000000007"/>
    <n v="0.49144393741851378"/>
  </r>
  <r>
    <n v="4104"/>
    <d v="2026-02-18T00:00:00"/>
    <n v="2026"/>
    <x v="0"/>
    <x v="1"/>
    <x v="1"/>
    <x v="3"/>
    <x v="4"/>
    <x v="0"/>
    <s v="New"/>
    <x v="2"/>
    <s v="Carry-On Duffel"/>
    <n v="4"/>
    <n v="135.63"/>
    <n v="0.05"/>
    <n v="65.900000000000006"/>
    <n v="515.39400000000001"/>
    <n v="263.60000000000002"/>
    <n v="251.79399999999998"/>
    <n v="0.4885466264644136"/>
  </r>
  <r>
    <n v="1072"/>
    <d v="2026-02-19T00:00:00"/>
    <n v="2026"/>
    <x v="0"/>
    <x v="1"/>
    <x v="1"/>
    <x v="2"/>
    <x v="16"/>
    <x v="0"/>
    <s v="Returning"/>
    <x v="3"/>
    <s v="Portable Camp Stove"/>
    <n v="2"/>
    <n v="81.34"/>
    <n v="0.05"/>
    <n v="40.64"/>
    <n v="154.54599999999999"/>
    <n v="81.28"/>
    <n v="73.265999999999991"/>
    <n v="0.47407244445019603"/>
  </r>
  <r>
    <n v="2435"/>
    <d v="2026-02-19T00:00:00"/>
    <n v="2026"/>
    <x v="0"/>
    <x v="1"/>
    <x v="1"/>
    <x v="2"/>
    <x v="3"/>
    <x v="0"/>
    <s v="New"/>
    <x v="0"/>
    <s v="Compact Repair Kit"/>
    <n v="1"/>
    <n v="41.01"/>
    <n v="0.05"/>
    <n v="16.489999999999998"/>
    <n v="38.959499999999998"/>
    <n v="16.489999999999998"/>
    <n v="22.4695"/>
    <n v="0.57673994789460847"/>
  </r>
  <r>
    <n v="4476"/>
    <d v="2026-02-19T00:00:00"/>
    <n v="2026"/>
    <x v="0"/>
    <x v="1"/>
    <x v="1"/>
    <x v="1"/>
    <x v="11"/>
    <x v="3"/>
    <s v="Business"/>
    <x v="1"/>
    <s v="Summit Backpack 45L"/>
    <n v="2"/>
    <n v="153.03"/>
    <n v="0"/>
    <n v="81.02"/>
    <n v="306.06"/>
    <n v="162.04"/>
    <n v="144.02000000000001"/>
    <n v="0.47056132784421356"/>
  </r>
  <r>
    <n v="174"/>
    <d v="2026-02-20T00:00:00"/>
    <n v="2026"/>
    <x v="0"/>
    <x v="1"/>
    <x v="1"/>
    <x v="1"/>
    <x v="11"/>
    <x v="0"/>
    <s v="New"/>
    <x v="4"/>
    <s v="Weighted Vest"/>
    <n v="2"/>
    <n v="124.92"/>
    <n v="0"/>
    <n v="69.98"/>
    <n v="249.84"/>
    <n v="139.96"/>
    <n v="109.88"/>
    <n v="0.43980147294268329"/>
  </r>
  <r>
    <n v="304"/>
    <d v="2026-02-20T00:00:00"/>
    <n v="2026"/>
    <x v="0"/>
    <x v="1"/>
    <x v="1"/>
    <x v="1"/>
    <x v="12"/>
    <x v="0"/>
    <s v="Business"/>
    <x v="2"/>
    <s v="Carry-On Duffel"/>
    <n v="2"/>
    <n v="136.55000000000001"/>
    <n v="0"/>
    <n v="68.84"/>
    <n v="273.10000000000002"/>
    <n v="137.68"/>
    <n v="135.42000000000002"/>
    <n v="0.49586232149395826"/>
  </r>
  <r>
    <n v="404"/>
    <d v="2026-02-20T00:00:00"/>
    <n v="2026"/>
    <x v="0"/>
    <x v="1"/>
    <x v="1"/>
    <x v="2"/>
    <x v="5"/>
    <x v="1"/>
    <s v="Business"/>
    <x v="3"/>
    <s v="Compact Sleeping Bag"/>
    <n v="15"/>
    <n v="121.98"/>
    <n v="0.1"/>
    <n v="59.86"/>
    <n v="1646.73"/>
    <n v="897.9"/>
    <n v="748.83"/>
    <n v="0.45473757082217486"/>
  </r>
  <r>
    <n v="675"/>
    <d v="2026-02-20T00:00:00"/>
    <n v="2026"/>
    <x v="0"/>
    <x v="1"/>
    <x v="1"/>
    <x v="1"/>
    <x v="12"/>
    <x v="0"/>
    <s v="New"/>
    <x v="2"/>
    <s v="Packing Cube Set"/>
    <n v="1"/>
    <n v="45.54"/>
    <n v="0"/>
    <n v="18.29"/>
    <n v="45.54"/>
    <n v="18.29"/>
    <n v="27.25"/>
    <n v="0.59837505489679399"/>
  </r>
  <r>
    <n v="940"/>
    <d v="2026-02-20T00:00:00"/>
    <n v="2026"/>
    <x v="0"/>
    <x v="1"/>
    <x v="1"/>
    <x v="2"/>
    <x v="3"/>
    <x v="3"/>
    <s v="Returning"/>
    <x v="4"/>
    <s v="Training Mat"/>
    <n v="1"/>
    <n v="51.73"/>
    <n v="0"/>
    <n v="21.83"/>
    <n v="51.73"/>
    <n v="21.83"/>
    <n v="29.9"/>
    <n v="0.57800115986854828"/>
  </r>
  <r>
    <n v="2375"/>
    <d v="2026-02-20T00:00:00"/>
    <n v="2026"/>
    <x v="0"/>
    <x v="1"/>
    <x v="1"/>
    <x v="1"/>
    <x v="12"/>
    <x v="3"/>
    <s v="Returning"/>
    <x v="3"/>
    <s v="Portable Camp Stove"/>
    <n v="2"/>
    <n v="80.510000000000005"/>
    <n v="0.05"/>
    <n v="38.630000000000003"/>
    <n v="152.96899999999999"/>
    <n v="77.260000000000005"/>
    <n v="75.708999999999989"/>
    <n v="0.4949303453640933"/>
  </r>
  <r>
    <n v="4184"/>
    <d v="2026-02-20T00:00:00"/>
    <n v="2026"/>
    <x v="0"/>
    <x v="1"/>
    <x v="1"/>
    <x v="3"/>
    <x v="7"/>
    <x v="0"/>
    <s v="New"/>
    <x v="4"/>
    <s v="Recovery Roller"/>
    <n v="1"/>
    <n v="36.31"/>
    <n v="0"/>
    <n v="14"/>
    <n v="36.31"/>
    <n v="14"/>
    <n v="22.310000000000002"/>
    <n v="0.61443128614706699"/>
  </r>
  <r>
    <n v="4390"/>
    <d v="2026-02-20T00:00:00"/>
    <n v="2026"/>
    <x v="0"/>
    <x v="1"/>
    <x v="1"/>
    <x v="2"/>
    <x v="16"/>
    <x v="0"/>
    <s v="Returning"/>
    <x v="0"/>
    <s v="Commuter Helmet"/>
    <n v="1"/>
    <n v="82.86"/>
    <n v="0.05"/>
    <n v="42.3"/>
    <n v="78.716999999999999"/>
    <n v="42.3"/>
    <n v="36.417000000000002"/>
    <n v="0.46263196005945351"/>
  </r>
  <r>
    <n v="1475"/>
    <d v="2026-02-21T00:00:00"/>
    <n v="2026"/>
    <x v="0"/>
    <x v="1"/>
    <x v="1"/>
    <x v="0"/>
    <x v="0"/>
    <x v="2"/>
    <s v="New"/>
    <x v="0"/>
    <s v="Cycling Pack 12L"/>
    <n v="2"/>
    <n v="103.03"/>
    <n v="0.05"/>
    <n v="50.73"/>
    <n v="195.75700000000001"/>
    <n v="101.46"/>
    <n v="94.297000000000011"/>
    <n v="0.48170435795399402"/>
  </r>
  <r>
    <n v="3504"/>
    <d v="2026-02-21T00:00:00"/>
    <n v="2026"/>
    <x v="0"/>
    <x v="1"/>
    <x v="1"/>
    <x v="1"/>
    <x v="14"/>
    <x v="0"/>
    <s v="Business"/>
    <x v="2"/>
    <s v="Insulated Bottle"/>
    <n v="1"/>
    <n v="36.39"/>
    <n v="0"/>
    <n v="13.49"/>
    <n v="36.39"/>
    <n v="13.49"/>
    <n v="22.9"/>
    <n v="0.62929376202253362"/>
  </r>
  <r>
    <n v="1649"/>
    <d v="2026-02-22T00:00:00"/>
    <n v="2026"/>
    <x v="0"/>
    <x v="1"/>
    <x v="1"/>
    <x v="2"/>
    <x v="5"/>
    <x v="0"/>
    <s v="Returning"/>
    <x v="3"/>
    <s v="Compact Sleeping Bag"/>
    <n v="1"/>
    <n v="124.93"/>
    <n v="0.1"/>
    <n v="59.74"/>
    <n v="112.43700000000001"/>
    <n v="59.74"/>
    <n v="52.69700000000001"/>
    <n v="0.46868023871145625"/>
  </r>
  <r>
    <n v="2170"/>
    <d v="2026-02-22T00:00:00"/>
    <n v="2026"/>
    <x v="0"/>
    <x v="1"/>
    <x v="1"/>
    <x v="1"/>
    <x v="11"/>
    <x v="3"/>
    <s v="Returning"/>
    <x v="0"/>
    <s v="Cycling Pack 12L"/>
    <n v="1"/>
    <n v="101.19"/>
    <n v="0.05"/>
    <n v="49.14"/>
    <n v="96.130499999999998"/>
    <n v="49.14"/>
    <n v="46.990499999999997"/>
    <n v="0.48881988546819166"/>
  </r>
  <r>
    <n v="3402"/>
    <d v="2026-02-22T00:00:00"/>
    <n v="2026"/>
    <x v="0"/>
    <x v="1"/>
    <x v="1"/>
    <x v="3"/>
    <x v="8"/>
    <x v="0"/>
    <s v="Returning"/>
    <x v="4"/>
    <s v="Training Mat"/>
    <n v="2"/>
    <n v="51.2"/>
    <n v="0"/>
    <n v="21.38"/>
    <n v="102.4"/>
    <n v="42.76"/>
    <n v="59.640000000000008"/>
    <n v="0.58242187500000009"/>
  </r>
  <r>
    <n v="3773"/>
    <d v="2026-02-22T00:00:00"/>
    <n v="2026"/>
    <x v="0"/>
    <x v="1"/>
    <x v="1"/>
    <x v="3"/>
    <x v="4"/>
    <x v="0"/>
    <s v="Returning"/>
    <x v="3"/>
    <s v="Portable Camp Stove"/>
    <n v="1"/>
    <n v="81.81"/>
    <n v="0"/>
    <n v="40.32"/>
    <n v="81.81"/>
    <n v="40.32"/>
    <n v="41.49"/>
    <n v="0.50715071507150711"/>
  </r>
  <r>
    <n v="4670"/>
    <d v="2026-02-22T00:00:00"/>
    <n v="2026"/>
    <x v="0"/>
    <x v="1"/>
    <x v="1"/>
    <x v="0"/>
    <x v="15"/>
    <x v="2"/>
    <s v="Business"/>
    <x v="1"/>
    <s v="Summit Backpack 45L"/>
    <n v="1"/>
    <n v="152.96"/>
    <n v="0"/>
    <n v="79.510000000000005"/>
    <n v="152.96"/>
    <n v="79.510000000000005"/>
    <n v="73.45"/>
    <n v="0.48019089958158995"/>
  </r>
  <r>
    <n v="587"/>
    <d v="2026-02-23T00:00:00"/>
    <n v="2026"/>
    <x v="0"/>
    <x v="1"/>
    <x v="1"/>
    <x v="3"/>
    <x v="7"/>
    <x v="3"/>
    <s v="Business"/>
    <x v="2"/>
    <s v="Travel Backpack 35L"/>
    <n v="1"/>
    <n v="166.13"/>
    <n v="0.05"/>
    <n v="85.7"/>
    <n v="157.8235"/>
    <n v="85.7"/>
    <n v="72.123499999999993"/>
    <n v="0.45698834457479398"/>
  </r>
  <r>
    <n v="1085"/>
    <d v="2026-02-23T00:00:00"/>
    <n v="2026"/>
    <x v="0"/>
    <x v="1"/>
    <x v="1"/>
    <x v="0"/>
    <x v="15"/>
    <x v="0"/>
    <s v="New"/>
    <x v="3"/>
    <s v="Trail Tent 2P"/>
    <n v="3"/>
    <n v="193.18"/>
    <n v="0.05"/>
    <n v="106.19"/>
    <n v="550.56299999999999"/>
    <n v="318.57"/>
    <n v="231.99299999999999"/>
    <n v="0.42137412067283853"/>
  </r>
  <r>
    <n v="1635"/>
    <d v="2026-02-23T00:00:00"/>
    <n v="2026"/>
    <x v="0"/>
    <x v="1"/>
    <x v="1"/>
    <x v="2"/>
    <x v="10"/>
    <x v="0"/>
    <s v="Returning"/>
    <x v="0"/>
    <s v="Commuter Helmet"/>
    <n v="1"/>
    <n v="80.42"/>
    <n v="0"/>
    <n v="41.72"/>
    <n v="80.42"/>
    <n v="41.72"/>
    <n v="38.700000000000003"/>
    <n v="0.4812235762248197"/>
  </r>
  <r>
    <n v="4067"/>
    <d v="2026-02-23T00:00:00"/>
    <n v="2026"/>
    <x v="0"/>
    <x v="1"/>
    <x v="1"/>
    <x v="3"/>
    <x v="13"/>
    <x v="0"/>
    <s v="Returning"/>
    <x v="3"/>
    <s v="Compact Sleeping Bag"/>
    <n v="2"/>
    <n v="122.17"/>
    <n v="0"/>
    <n v="60.62"/>
    <n v="244.34"/>
    <n v="121.24"/>
    <n v="123.10000000000001"/>
    <n v="0.50380617172792019"/>
  </r>
  <r>
    <n v="287"/>
    <d v="2026-02-24T00:00:00"/>
    <n v="2026"/>
    <x v="0"/>
    <x v="1"/>
    <x v="1"/>
    <x v="1"/>
    <x v="6"/>
    <x v="3"/>
    <s v="New"/>
    <x v="2"/>
    <s v="Travel Backpack 35L"/>
    <n v="1"/>
    <n v="164.6"/>
    <n v="0"/>
    <n v="85.07"/>
    <n v="164.6"/>
    <n v="85.07"/>
    <n v="79.53"/>
    <n v="0.48317132442284327"/>
  </r>
  <r>
    <n v="794"/>
    <d v="2026-02-24T00:00:00"/>
    <n v="2026"/>
    <x v="0"/>
    <x v="1"/>
    <x v="1"/>
    <x v="1"/>
    <x v="14"/>
    <x v="0"/>
    <s v="New"/>
    <x v="2"/>
    <s v="Carry-On Duffel"/>
    <n v="1"/>
    <n v="132.19999999999999"/>
    <n v="0"/>
    <n v="67.180000000000007"/>
    <n v="132.19999999999999"/>
    <n v="67.180000000000007"/>
    <n v="65.019999999999982"/>
    <n v="0.49183055975794243"/>
  </r>
  <r>
    <n v="1609"/>
    <d v="2026-02-24T00:00:00"/>
    <n v="2026"/>
    <x v="0"/>
    <x v="1"/>
    <x v="1"/>
    <x v="3"/>
    <x v="4"/>
    <x v="0"/>
    <s v="Returning"/>
    <x v="0"/>
    <s v="Compact Repair Kit"/>
    <n v="2"/>
    <n v="40.700000000000003"/>
    <n v="0"/>
    <n v="16.63"/>
    <n v="81.400000000000006"/>
    <n v="33.26"/>
    <n v="48.140000000000008"/>
    <n v="0.59140049140049145"/>
  </r>
  <r>
    <n v="4921"/>
    <d v="2026-02-24T00:00:00"/>
    <n v="2026"/>
    <x v="0"/>
    <x v="1"/>
    <x v="1"/>
    <x v="1"/>
    <x v="12"/>
    <x v="0"/>
    <s v="Returning"/>
    <x v="2"/>
    <s v="Insulated Bottle"/>
    <n v="1"/>
    <n v="35.39"/>
    <n v="0"/>
    <n v="13.93"/>
    <n v="35.39"/>
    <n v="13.93"/>
    <n v="21.46"/>
    <n v="0.60638598474145244"/>
  </r>
  <r>
    <n v="2209"/>
    <d v="2026-02-25T00:00:00"/>
    <n v="2026"/>
    <x v="0"/>
    <x v="1"/>
    <x v="1"/>
    <x v="0"/>
    <x v="0"/>
    <x v="0"/>
    <s v="Business"/>
    <x v="0"/>
    <s v="Trail Bike Light"/>
    <n v="5"/>
    <n v="50.58"/>
    <n v="0.1"/>
    <n v="22.42"/>
    <n v="227.60999999999999"/>
    <n v="112.10000000000001"/>
    <n v="115.50999999999998"/>
    <n v="0.50749088352884308"/>
  </r>
  <r>
    <n v="4757"/>
    <d v="2026-02-25T00:00:00"/>
    <n v="2026"/>
    <x v="0"/>
    <x v="1"/>
    <x v="1"/>
    <x v="1"/>
    <x v="11"/>
    <x v="3"/>
    <s v="Business"/>
    <x v="4"/>
    <s v="Training Mat"/>
    <n v="2"/>
    <n v="49.48"/>
    <n v="0"/>
    <n v="21.37"/>
    <n v="98.96"/>
    <n v="42.74"/>
    <n v="56.219999999999992"/>
    <n v="0.5681083265966046"/>
  </r>
  <r>
    <n v="5155"/>
    <d v="2026-02-25T00:00:00"/>
    <n v="2026"/>
    <x v="0"/>
    <x v="1"/>
    <x v="1"/>
    <x v="3"/>
    <x v="13"/>
    <x v="2"/>
    <s v="New"/>
    <x v="4"/>
    <s v="Training Mat"/>
    <n v="1"/>
    <n v="50.51"/>
    <n v="0"/>
    <n v="21.4"/>
    <n v="50.51"/>
    <n v="21.4"/>
    <n v="29.11"/>
    <n v="0.57632152049099195"/>
  </r>
  <r>
    <n v="1737"/>
    <d v="2026-02-26T00:00:00"/>
    <n v="2026"/>
    <x v="0"/>
    <x v="1"/>
    <x v="1"/>
    <x v="0"/>
    <x v="15"/>
    <x v="0"/>
    <s v="New"/>
    <x v="3"/>
    <s v="Compact Sleeping Bag"/>
    <n v="2"/>
    <n v="122.16"/>
    <n v="0"/>
    <n v="61.31"/>
    <n v="244.32"/>
    <n v="122.62"/>
    <n v="121.69999999999999"/>
    <n v="0.49811722331368691"/>
  </r>
  <r>
    <n v="1905"/>
    <d v="2026-02-26T00:00:00"/>
    <n v="2026"/>
    <x v="0"/>
    <x v="1"/>
    <x v="1"/>
    <x v="3"/>
    <x v="7"/>
    <x v="2"/>
    <s v="Returning"/>
    <x v="0"/>
    <s v="Trail Bike Light"/>
    <n v="3"/>
    <n v="51.32"/>
    <n v="0.1"/>
    <n v="22.62"/>
    <n v="138.56400000000002"/>
    <n v="67.86"/>
    <n v="70.704000000000022"/>
    <n v="0.51026240581969351"/>
  </r>
  <r>
    <n v="2359"/>
    <d v="2026-02-26T00:00:00"/>
    <n v="2026"/>
    <x v="0"/>
    <x v="1"/>
    <x v="1"/>
    <x v="2"/>
    <x v="10"/>
    <x v="0"/>
    <s v="Returning"/>
    <x v="3"/>
    <s v="Trail Tent 2P"/>
    <n v="2"/>
    <n v="195.92"/>
    <n v="0.05"/>
    <n v="104.13"/>
    <n v="372.24799999999993"/>
    <n v="208.26"/>
    <n v="163.98799999999994"/>
    <n v="0.4405342674775955"/>
  </r>
  <r>
    <n v="3666"/>
    <d v="2026-02-26T00:00:00"/>
    <n v="2026"/>
    <x v="0"/>
    <x v="1"/>
    <x v="1"/>
    <x v="0"/>
    <x v="15"/>
    <x v="0"/>
    <s v="Returning"/>
    <x v="2"/>
    <s v="Insulated Bottle"/>
    <n v="1"/>
    <n v="36.19"/>
    <n v="0.1"/>
    <n v="13.62"/>
    <n v="32.570999999999998"/>
    <n v="13.62"/>
    <n v="18.951000000000001"/>
    <n v="0.58183660311319896"/>
  </r>
  <r>
    <n v="518"/>
    <d v="2026-02-27T00:00:00"/>
    <n v="2026"/>
    <x v="0"/>
    <x v="1"/>
    <x v="1"/>
    <x v="2"/>
    <x v="2"/>
    <x v="0"/>
    <s v="New"/>
    <x v="1"/>
    <s v="Trekking Poles"/>
    <n v="1"/>
    <n v="72.97"/>
    <n v="0"/>
    <n v="32.43"/>
    <n v="72.97"/>
    <n v="32.43"/>
    <n v="40.54"/>
    <n v="0.55557078251336167"/>
  </r>
  <r>
    <n v="892"/>
    <d v="2026-02-27T00:00:00"/>
    <n v="2026"/>
    <x v="0"/>
    <x v="1"/>
    <x v="1"/>
    <x v="3"/>
    <x v="7"/>
    <x v="1"/>
    <s v="Business"/>
    <x v="2"/>
    <s v="Packing Cube Set"/>
    <n v="12"/>
    <n v="47.15"/>
    <n v="0.1"/>
    <n v="17.829999999999998"/>
    <n v="509.21999999999997"/>
    <n v="213.95999999999998"/>
    <n v="295.26"/>
    <n v="0.57982797219276538"/>
  </r>
  <r>
    <n v="1115"/>
    <d v="2026-02-27T00:00:00"/>
    <n v="2026"/>
    <x v="0"/>
    <x v="1"/>
    <x v="1"/>
    <x v="0"/>
    <x v="0"/>
    <x v="2"/>
    <s v="Business"/>
    <x v="2"/>
    <s v="Travel Backpack 35L"/>
    <n v="3"/>
    <n v="161.19999999999999"/>
    <n v="0.1"/>
    <n v="87.37"/>
    <n v="435.23999999999995"/>
    <n v="262.11"/>
    <n v="173.12999999999994"/>
    <n v="0.39778053487730897"/>
  </r>
  <r>
    <n v="1186"/>
    <d v="2026-02-27T00:00:00"/>
    <n v="2026"/>
    <x v="0"/>
    <x v="1"/>
    <x v="1"/>
    <x v="0"/>
    <x v="9"/>
    <x v="2"/>
    <s v="Business"/>
    <x v="0"/>
    <s v="Trail Bike Light"/>
    <n v="1"/>
    <n v="49.73"/>
    <n v="0"/>
    <n v="22"/>
    <n v="49.73"/>
    <n v="22"/>
    <n v="27.729999999999997"/>
    <n v="0.55761109993967417"/>
  </r>
  <r>
    <n v="2093"/>
    <d v="2026-02-27T00:00:00"/>
    <n v="2026"/>
    <x v="0"/>
    <x v="1"/>
    <x v="1"/>
    <x v="2"/>
    <x v="16"/>
    <x v="0"/>
    <s v="Returning"/>
    <x v="3"/>
    <s v="Compact Sleeping Bag"/>
    <n v="2"/>
    <n v="126.19"/>
    <n v="0"/>
    <n v="58.99"/>
    <n v="252.38"/>
    <n v="117.98"/>
    <n v="134.39999999999998"/>
    <n v="0.5325303114351374"/>
  </r>
  <r>
    <n v="2136"/>
    <d v="2026-02-27T00:00:00"/>
    <n v="2026"/>
    <x v="0"/>
    <x v="1"/>
    <x v="1"/>
    <x v="1"/>
    <x v="12"/>
    <x v="0"/>
    <s v="Returning"/>
    <x v="2"/>
    <s v="Carry-On Duffel"/>
    <n v="2"/>
    <n v="135.38999999999999"/>
    <n v="0.05"/>
    <n v="65.69"/>
    <n v="257.24099999999999"/>
    <n v="131.38"/>
    <n v="125.86099999999999"/>
    <n v="0.48927270536189799"/>
  </r>
  <r>
    <n v="3538"/>
    <d v="2026-02-27T00:00:00"/>
    <n v="2026"/>
    <x v="0"/>
    <x v="1"/>
    <x v="1"/>
    <x v="1"/>
    <x v="14"/>
    <x v="1"/>
    <s v="Business"/>
    <x v="4"/>
    <s v="Resistance Band Set"/>
    <n v="12"/>
    <n v="41.27"/>
    <n v="0.1"/>
    <n v="14.71"/>
    <n v="445.71600000000001"/>
    <n v="176.52"/>
    <n v="269.19600000000003"/>
    <n v="0.60396306168053204"/>
  </r>
  <r>
    <n v="3891"/>
    <d v="2026-02-27T00:00:00"/>
    <n v="2026"/>
    <x v="0"/>
    <x v="1"/>
    <x v="1"/>
    <x v="0"/>
    <x v="0"/>
    <x v="2"/>
    <s v="Returning"/>
    <x v="0"/>
    <s v="Commuter Helmet"/>
    <n v="1"/>
    <n v="82.04"/>
    <n v="0.1"/>
    <n v="41.46"/>
    <n v="73.836000000000013"/>
    <n v="41.46"/>
    <n v="32.376000000000012"/>
    <n v="0.43848529172761264"/>
  </r>
  <r>
    <n v="3917"/>
    <d v="2026-02-27T00:00:00"/>
    <n v="2026"/>
    <x v="0"/>
    <x v="1"/>
    <x v="1"/>
    <x v="3"/>
    <x v="4"/>
    <x v="0"/>
    <s v="Returning"/>
    <x v="2"/>
    <s v="Insulated Bottle"/>
    <n v="3"/>
    <n v="36.630000000000003"/>
    <n v="0"/>
    <n v="13.26"/>
    <n v="109.89000000000001"/>
    <n v="39.78"/>
    <n v="70.110000000000014"/>
    <n v="0.63800163800163801"/>
  </r>
  <r>
    <n v="4594"/>
    <d v="2026-02-27T00:00:00"/>
    <n v="2026"/>
    <x v="0"/>
    <x v="1"/>
    <x v="1"/>
    <x v="3"/>
    <x v="7"/>
    <x v="2"/>
    <s v="Returning"/>
    <x v="1"/>
    <s v="Hiking Daypack 20L"/>
    <n v="5"/>
    <n v="92.94"/>
    <n v="0.05"/>
    <n v="46.47"/>
    <n v="441.46499999999997"/>
    <n v="232.35"/>
    <n v="209.11499999999998"/>
    <n v="0.47368421052631576"/>
  </r>
  <r>
    <n v="4750"/>
    <d v="2026-02-27T00:00:00"/>
    <n v="2026"/>
    <x v="0"/>
    <x v="1"/>
    <x v="1"/>
    <x v="1"/>
    <x v="12"/>
    <x v="2"/>
    <s v="Returning"/>
    <x v="4"/>
    <s v="Weighted Vest"/>
    <n v="2"/>
    <n v="120.44"/>
    <n v="0.05"/>
    <n v="68.98"/>
    <n v="228.83599999999998"/>
    <n v="137.96"/>
    <n v="90.875999999999976"/>
    <n v="0.3971228303239"/>
  </r>
  <r>
    <n v="4960"/>
    <d v="2026-02-27T00:00:00"/>
    <n v="2026"/>
    <x v="0"/>
    <x v="1"/>
    <x v="1"/>
    <x v="1"/>
    <x v="6"/>
    <x v="3"/>
    <s v="New"/>
    <x v="2"/>
    <s v="Insulated Bottle"/>
    <n v="2"/>
    <n v="36.130000000000003"/>
    <n v="0"/>
    <n v="13.72"/>
    <n v="72.260000000000005"/>
    <n v="27.44"/>
    <n v="44.820000000000007"/>
    <n v="0.62026017160254643"/>
  </r>
  <r>
    <n v="4245"/>
    <d v="2026-02-28T00:00:00"/>
    <n v="2026"/>
    <x v="0"/>
    <x v="1"/>
    <x v="1"/>
    <x v="1"/>
    <x v="1"/>
    <x v="2"/>
    <s v="Returning"/>
    <x v="4"/>
    <s v="Weighted Vest"/>
    <n v="1"/>
    <n v="124.97"/>
    <n v="0.1"/>
    <n v="69.790000000000006"/>
    <n v="112.473"/>
    <n v="69.790000000000006"/>
    <n v="42.682999999999993"/>
    <n v="0.37949552337005321"/>
  </r>
  <r>
    <n v="4664"/>
    <d v="2026-02-28T00:00:00"/>
    <n v="2026"/>
    <x v="0"/>
    <x v="1"/>
    <x v="1"/>
    <x v="3"/>
    <x v="13"/>
    <x v="0"/>
    <s v="Returning"/>
    <x v="2"/>
    <s v="Travel Backpack 35L"/>
    <n v="1"/>
    <n v="163.31"/>
    <n v="0.05"/>
    <n v="87.22"/>
    <n v="155.14449999999999"/>
    <n v="87.22"/>
    <n v="67.924499999999995"/>
    <n v="0.43781442461705056"/>
  </r>
  <r>
    <n v="383"/>
    <d v="2026-03-01T00:00:00"/>
    <n v="2026"/>
    <x v="0"/>
    <x v="2"/>
    <x v="2"/>
    <x v="2"/>
    <x v="2"/>
    <x v="2"/>
    <s v="Returning"/>
    <x v="1"/>
    <s v="Hiking Daypack 20L"/>
    <n v="3"/>
    <n v="92.76"/>
    <n v="0"/>
    <n v="45.84"/>
    <n v="278.28000000000003"/>
    <n v="137.52000000000001"/>
    <n v="140.76000000000002"/>
    <n v="0.50582147477360928"/>
  </r>
  <r>
    <n v="730"/>
    <d v="2026-03-01T00:00:00"/>
    <n v="2026"/>
    <x v="0"/>
    <x v="2"/>
    <x v="2"/>
    <x v="0"/>
    <x v="15"/>
    <x v="1"/>
    <s v="Business"/>
    <x v="4"/>
    <s v="Resistance Band Set"/>
    <n v="5"/>
    <n v="41.31"/>
    <n v="0.1"/>
    <n v="15.14"/>
    <n v="185.89500000000001"/>
    <n v="75.7"/>
    <n v="110.19500000000001"/>
    <n v="0.59278087092175691"/>
  </r>
  <r>
    <n v="985"/>
    <d v="2026-03-01T00:00:00"/>
    <n v="2026"/>
    <x v="0"/>
    <x v="2"/>
    <x v="2"/>
    <x v="1"/>
    <x v="14"/>
    <x v="3"/>
    <s v="New"/>
    <x v="4"/>
    <s v="Resistance Band Set"/>
    <n v="2"/>
    <n v="41.23"/>
    <n v="0"/>
    <n v="14.28"/>
    <n v="82.46"/>
    <n v="28.56"/>
    <n v="53.899999999999991"/>
    <n v="0.65365025466893034"/>
  </r>
  <r>
    <n v="1457"/>
    <d v="2026-03-01T00:00:00"/>
    <n v="2026"/>
    <x v="0"/>
    <x v="2"/>
    <x v="2"/>
    <x v="1"/>
    <x v="1"/>
    <x v="0"/>
    <s v="New"/>
    <x v="2"/>
    <s v="Insulated Bottle"/>
    <n v="1"/>
    <n v="36.47"/>
    <n v="0.05"/>
    <n v="13.21"/>
    <n v="34.646499999999996"/>
    <n v="13.21"/>
    <n v="21.436499999999995"/>
    <n v="0.61872050567878423"/>
  </r>
  <r>
    <n v="2558"/>
    <d v="2026-03-01T00:00:00"/>
    <n v="2026"/>
    <x v="0"/>
    <x v="2"/>
    <x v="2"/>
    <x v="0"/>
    <x v="15"/>
    <x v="3"/>
    <s v="New"/>
    <x v="4"/>
    <s v="Recovery Roller"/>
    <n v="1"/>
    <n v="36.67"/>
    <n v="0"/>
    <n v="13.97"/>
    <n v="36.67"/>
    <n v="13.97"/>
    <n v="22.700000000000003"/>
    <n v="0.61903463321516228"/>
  </r>
  <r>
    <n v="3024"/>
    <d v="2026-03-01T00:00:00"/>
    <n v="2026"/>
    <x v="0"/>
    <x v="2"/>
    <x v="2"/>
    <x v="1"/>
    <x v="11"/>
    <x v="0"/>
    <s v="Business"/>
    <x v="0"/>
    <s v="Trail Bike Light"/>
    <n v="2"/>
    <n v="51.87"/>
    <n v="0.1"/>
    <n v="22.95"/>
    <n v="93.366"/>
    <n v="45.9"/>
    <n v="47.466000000000001"/>
    <n v="0.50838635049161363"/>
  </r>
  <r>
    <n v="3225"/>
    <d v="2026-03-01T00:00:00"/>
    <n v="2026"/>
    <x v="0"/>
    <x v="2"/>
    <x v="2"/>
    <x v="2"/>
    <x v="2"/>
    <x v="2"/>
    <s v="Business"/>
    <x v="3"/>
    <s v="Trail Tent 2P"/>
    <n v="1"/>
    <n v="195.06"/>
    <n v="0.1"/>
    <n v="106.68"/>
    <n v="175.554"/>
    <n v="106.68"/>
    <n v="68.873999999999995"/>
    <n v="0.39232372945076727"/>
  </r>
  <r>
    <n v="3551"/>
    <d v="2026-03-01T00:00:00"/>
    <n v="2026"/>
    <x v="0"/>
    <x v="2"/>
    <x v="2"/>
    <x v="1"/>
    <x v="11"/>
    <x v="3"/>
    <s v="Returning"/>
    <x v="0"/>
    <s v="Cycling Pack 12L"/>
    <n v="2"/>
    <n v="100.79"/>
    <n v="0.05"/>
    <n v="49"/>
    <n v="191.501"/>
    <n v="98"/>
    <n v="93.501000000000005"/>
    <n v="0.48825332504791097"/>
  </r>
  <r>
    <n v="4157"/>
    <d v="2026-03-01T00:00:00"/>
    <n v="2026"/>
    <x v="0"/>
    <x v="2"/>
    <x v="2"/>
    <x v="3"/>
    <x v="8"/>
    <x v="0"/>
    <s v="New"/>
    <x v="0"/>
    <s v="Trail Bike Light"/>
    <n v="5"/>
    <n v="51.92"/>
    <n v="0.15"/>
    <n v="22.24"/>
    <n v="220.66000000000003"/>
    <n v="111.19999999999999"/>
    <n v="109.46000000000004"/>
    <n v="0.49605728269736254"/>
  </r>
  <r>
    <n v="4398"/>
    <d v="2026-03-01T00:00:00"/>
    <n v="2026"/>
    <x v="0"/>
    <x v="2"/>
    <x v="2"/>
    <x v="3"/>
    <x v="7"/>
    <x v="0"/>
    <s v="New"/>
    <x v="3"/>
    <s v="Compact Sleeping Bag"/>
    <n v="1"/>
    <n v="123.99"/>
    <n v="0.05"/>
    <n v="61.67"/>
    <n v="117.79049999999999"/>
    <n v="61.67"/>
    <n v="56.120499999999993"/>
    <n v="0.47644334644984099"/>
  </r>
  <r>
    <n v="4951"/>
    <d v="2026-03-01T00:00:00"/>
    <n v="2026"/>
    <x v="0"/>
    <x v="2"/>
    <x v="2"/>
    <x v="1"/>
    <x v="14"/>
    <x v="0"/>
    <s v="New"/>
    <x v="3"/>
    <s v="Alpine Tent 4P"/>
    <n v="1"/>
    <n v="344.8"/>
    <n v="0.05"/>
    <n v="196.14"/>
    <n v="327.56"/>
    <n v="196.14"/>
    <n v="131.42000000000002"/>
    <n v="0.40120893882036884"/>
  </r>
  <r>
    <n v="1354"/>
    <d v="2026-03-02T00:00:00"/>
    <n v="2026"/>
    <x v="0"/>
    <x v="2"/>
    <x v="2"/>
    <x v="3"/>
    <x v="8"/>
    <x v="3"/>
    <s v="Returning"/>
    <x v="2"/>
    <s v="Carry-On Duffel"/>
    <n v="3"/>
    <n v="131.91999999999999"/>
    <n v="0.05"/>
    <n v="67.47"/>
    <n v="375.97199999999998"/>
    <n v="202.41"/>
    <n v="173.56199999999998"/>
    <n v="0.46163544093709102"/>
  </r>
  <r>
    <n v="2042"/>
    <d v="2026-03-02T00:00:00"/>
    <n v="2026"/>
    <x v="0"/>
    <x v="2"/>
    <x v="2"/>
    <x v="2"/>
    <x v="16"/>
    <x v="0"/>
    <s v="Business"/>
    <x v="1"/>
    <s v="Trail Boots"/>
    <n v="3"/>
    <n v="146.99"/>
    <n v="0"/>
    <n v="80.069999999999993"/>
    <n v="440.97"/>
    <n v="240.20999999999998"/>
    <n v="200.76000000000005"/>
    <n v="0.45526906592285199"/>
  </r>
  <r>
    <n v="3895"/>
    <d v="2026-03-02T00:00:00"/>
    <n v="2026"/>
    <x v="0"/>
    <x v="2"/>
    <x v="2"/>
    <x v="3"/>
    <x v="7"/>
    <x v="0"/>
    <s v="Business"/>
    <x v="2"/>
    <s v="Travel Backpack 35L"/>
    <n v="2"/>
    <n v="164.74"/>
    <n v="0.05"/>
    <n v="89.9"/>
    <n v="313.00600000000003"/>
    <n v="179.8"/>
    <n v="133.20600000000002"/>
    <n v="0.42557011686676932"/>
  </r>
  <r>
    <n v="5074"/>
    <d v="2026-03-02T00:00:00"/>
    <n v="2026"/>
    <x v="0"/>
    <x v="2"/>
    <x v="2"/>
    <x v="3"/>
    <x v="7"/>
    <x v="0"/>
    <s v="Returning"/>
    <x v="1"/>
    <s v="Hiking Daypack 20L"/>
    <n v="2"/>
    <n v="89.81"/>
    <n v="0"/>
    <n v="46.44"/>
    <n v="179.62"/>
    <n v="92.88"/>
    <n v="86.740000000000009"/>
    <n v="0.482908362097762"/>
  </r>
  <r>
    <n v="179"/>
    <d v="2026-03-03T00:00:00"/>
    <n v="2026"/>
    <x v="0"/>
    <x v="2"/>
    <x v="2"/>
    <x v="2"/>
    <x v="16"/>
    <x v="2"/>
    <s v="Returning"/>
    <x v="4"/>
    <s v="Recovery Roller"/>
    <n v="1"/>
    <n v="35.369999999999997"/>
    <n v="0"/>
    <n v="13.88"/>
    <n v="35.369999999999997"/>
    <n v="13.88"/>
    <n v="21.489999999999995"/>
    <n v="0.60757704269154644"/>
  </r>
  <r>
    <n v="459"/>
    <d v="2026-03-03T00:00:00"/>
    <n v="2026"/>
    <x v="0"/>
    <x v="2"/>
    <x v="2"/>
    <x v="1"/>
    <x v="12"/>
    <x v="3"/>
    <s v="New"/>
    <x v="0"/>
    <s v="Trail Bike Light"/>
    <n v="4"/>
    <n v="50.64"/>
    <n v="0"/>
    <n v="23.09"/>
    <n v="202.56"/>
    <n v="92.36"/>
    <n v="110.2"/>
    <n v="0.54403633491311221"/>
  </r>
  <r>
    <n v="525"/>
    <d v="2026-03-03T00:00:00"/>
    <n v="2026"/>
    <x v="0"/>
    <x v="2"/>
    <x v="2"/>
    <x v="3"/>
    <x v="7"/>
    <x v="2"/>
    <s v="Returning"/>
    <x v="1"/>
    <s v="Trail Boots"/>
    <n v="1"/>
    <n v="146.37"/>
    <n v="0"/>
    <n v="78.3"/>
    <n v="146.37"/>
    <n v="78.3"/>
    <n v="68.070000000000007"/>
    <n v="0.46505431440869033"/>
  </r>
  <r>
    <n v="3374"/>
    <d v="2026-03-03T00:00:00"/>
    <n v="2026"/>
    <x v="0"/>
    <x v="2"/>
    <x v="2"/>
    <x v="2"/>
    <x v="2"/>
    <x v="0"/>
    <s v="Returning"/>
    <x v="1"/>
    <s v="Trail Boots"/>
    <n v="3"/>
    <n v="143.74"/>
    <n v="0"/>
    <n v="81.58"/>
    <n v="431.22"/>
    <n v="244.74"/>
    <n v="186.48000000000002"/>
    <n v="0.43244747460692917"/>
  </r>
  <r>
    <n v="3850"/>
    <d v="2026-03-03T00:00:00"/>
    <n v="2026"/>
    <x v="0"/>
    <x v="2"/>
    <x v="2"/>
    <x v="3"/>
    <x v="7"/>
    <x v="3"/>
    <s v="New"/>
    <x v="3"/>
    <s v="Portable Camp Stove"/>
    <n v="2"/>
    <n v="81.94"/>
    <n v="0.1"/>
    <n v="39.9"/>
    <n v="147.49199999999999"/>
    <n v="79.8"/>
    <n v="67.691999999999993"/>
    <n v="0.45895370596371327"/>
  </r>
  <r>
    <n v="4004"/>
    <d v="2026-03-03T00:00:00"/>
    <n v="2026"/>
    <x v="0"/>
    <x v="2"/>
    <x v="2"/>
    <x v="2"/>
    <x v="5"/>
    <x v="0"/>
    <s v="New"/>
    <x v="2"/>
    <s v="Packing Cube Set"/>
    <n v="1"/>
    <n v="46.46"/>
    <n v="0.1"/>
    <n v="17.989999999999998"/>
    <n v="41.814"/>
    <n v="17.989999999999998"/>
    <n v="23.824000000000002"/>
    <n v="0.56976132395848289"/>
  </r>
  <r>
    <n v="788"/>
    <d v="2026-03-04T00:00:00"/>
    <n v="2026"/>
    <x v="0"/>
    <x v="2"/>
    <x v="2"/>
    <x v="1"/>
    <x v="11"/>
    <x v="0"/>
    <s v="New"/>
    <x v="0"/>
    <s v="Compact Repair Kit"/>
    <n v="3"/>
    <n v="39.49"/>
    <n v="0"/>
    <n v="16.420000000000002"/>
    <n v="118.47"/>
    <n v="49.260000000000005"/>
    <n v="69.209999999999994"/>
    <n v="0.58419853127374011"/>
  </r>
  <r>
    <n v="1717"/>
    <d v="2026-03-04T00:00:00"/>
    <n v="2026"/>
    <x v="0"/>
    <x v="2"/>
    <x v="2"/>
    <x v="3"/>
    <x v="13"/>
    <x v="0"/>
    <s v="Returning"/>
    <x v="4"/>
    <s v="Resistance Band Set"/>
    <n v="1"/>
    <n v="40.909999999999997"/>
    <n v="0"/>
    <n v="14.89"/>
    <n v="40.909999999999997"/>
    <n v="14.89"/>
    <n v="26.019999999999996"/>
    <n v="0.63603031043754577"/>
  </r>
  <r>
    <n v="1819"/>
    <d v="2026-03-04T00:00:00"/>
    <n v="2026"/>
    <x v="0"/>
    <x v="2"/>
    <x v="2"/>
    <x v="3"/>
    <x v="8"/>
    <x v="3"/>
    <s v="New"/>
    <x v="0"/>
    <s v="Trail Bike Light"/>
    <n v="1"/>
    <n v="49.94"/>
    <n v="0.1"/>
    <n v="21.84"/>
    <n v="44.945999999999998"/>
    <n v="21.84"/>
    <n v="23.105999999999998"/>
    <n v="0.51408356694700308"/>
  </r>
  <r>
    <n v="1992"/>
    <d v="2026-03-04T00:00:00"/>
    <n v="2026"/>
    <x v="0"/>
    <x v="2"/>
    <x v="2"/>
    <x v="2"/>
    <x v="5"/>
    <x v="0"/>
    <s v="Business"/>
    <x v="2"/>
    <s v="Insulated Bottle"/>
    <n v="1"/>
    <n v="35.520000000000003"/>
    <n v="0"/>
    <n v="13.21"/>
    <n v="35.520000000000003"/>
    <n v="13.21"/>
    <n v="22.310000000000002"/>
    <n v="0.62809684684684686"/>
  </r>
  <r>
    <n v="2499"/>
    <d v="2026-03-04T00:00:00"/>
    <n v="2026"/>
    <x v="0"/>
    <x v="2"/>
    <x v="2"/>
    <x v="3"/>
    <x v="7"/>
    <x v="2"/>
    <s v="New"/>
    <x v="3"/>
    <s v="Alpine Tent 4P"/>
    <n v="2"/>
    <n v="341.1"/>
    <n v="0"/>
    <n v="200.19"/>
    <n v="682.2"/>
    <n v="400.38"/>
    <n v="281.82000000000005"/>
    <n v="0.41310466138962187"/>
  </r>
  <r>
    <n v="2698"/>
    <d v="2026-03-04T00:00:00"/>
    <n v="2026"/>
    <x v="0"/>
    <x v="2"/>
    <x v="2"/>
    <x v="2"/>
    <x v="16"/>
    <x v="3"/>
    <s v="New"/>
    <x v="4"/>
    <s v="Recovery Roller"/>
    <n v="4"/>
    <n v="36.08"/>
    <n v="0"/>
    <n v="13.89"/>
    <n v="144.32"/>
    <n v="55.56"/>
    <n v="88.759999999999991"/>
    <n v="0.61502217294900219"/>
  </r>
  <r>
    <n v="4416"/>
    <d v="2026-03-04T00:00:00"/>
    <n v="2026"/>
    <x v="0"/>
    <x v="2"/>
    <x v="2"/>
    <x v="3"/>
    <x v="4"/>
    <x v="0"/>
    <s v="Business"/>
    <x v="1"/>
    <s v="Summit Backpack 45L"/>
    <n v="2"/>
    <n v="151.69999999999999"/>
    <n v="0"/>
    <n v="80.44"/>
    <n v="303.39999999999998"/>
    <n v="160.88"/>
    <n v="142.51999999999998"/>
    <n v="0.46974291364535264"/>
  </r>
  <r>
    <n v="4434"/>
    <d v="2026-03-04T00:00:00"/>
    <n v="2026"/>
    <x v="0"/>
    <x v="2"/>
    <x v="2"/>
    <x v="1"/>
    <x v="6"/>
    <x v="3"/>
    <s v="New"/>
    <x v="1"/>
    <s v="Summit Backpack 45L"/>
    <n v="2"/>
    <n v="151.55000000000001"/>
    <n v="0.1"/>
    <n v="80.680000000000007"/>
    <n v="272.79000000000002"/>
    <n v="161.36000000000001"/>
    <n v="111.43"/>
    <n v="0.40848271564206901"/>
  </r>
  <r>
    <n v="4992"/>
    <d v="2026-03-04T00:00:00"/>
    <n v="2026"/>
    <x v="0"/>
    <x v="2"/>
    <x v="2"/>
    <x v="2"/>
    <x v="2"/>
    <x v="1"/>
    <s v="Business"/>
    <x v="0"/>
    <s v="Commuter Helmet"/>
    <n v="5"/>
    <n v="82.44"/>
    <n v="0.1"/>
    <n v="41.57"/>
    <n v="370.98"/>
    <n v="207.85"/>
    <n v="163.13000000000002"/>
    <n v="0.43972720901396306"/>
  </r>
  <r>
    <n v="388"/>
    <d v="2026-03-05T00:00:00"/>
    <n v="2026"/>
    <x v="0"/>
    <x v="2"/>
    <x v="2"/>
    <x v="3"/>
    <x v="8"/>
    <x v="0"/>
    <s v="Returning"/>
    <x v="4"/>
    <s v="Recovery Roller"/>
    <n v="1"/>
    <n v="35.61"/>
    <n v="0.05"/>
    <n v="13.8"/>
    <n v="33.829499999999996"/>
    <n v="13.8"/>
    <n v="20.029499999999995"/>
    <n v="0.59207200815855976"/>
  </r>
  <r>
    <n v="977"/>
    <d v="2026-03-05T00:00:00"/>
    <n v="2026"/>
    <x v="0"/>
    <x v="2"/>
    <x v="2"/>
    <x v="0"/>
    <x v="0"/>
    <x v="3"/>
    <s v="New"/>
    <x v="1"/>
    <s v="Summit Backpack 45L"/>
    <n v="5"/>
    <n v="156.13"/>
    <n v="0"/>
    <n v="77.03"/>
    <n v="780.65"/>
    <n v="385.15"/>
    <n v="395.5"/>
    <n v="0.50662909114199706"/>
  </r>
  <r>
    <n v="996"/>
    <d v="2026-03-05T00:00:00"/>
    <n v="2026"/>
    <x v="0"/>
    <x v="2"/>
    <x v="2"/>
    <x v="0"/>
    <x v="15"/>
    <x v="0"/>
    <s v="Returning"/>
    <x v="3"/>
    <s v="Compact Sleeping Bag"/>
    <n v="1"/>
    <n v="124.31"/>
    <n v="0"/>
    <n v="61.16"/>
    <n v="124.31"/>
    <n v="61.16"/>
    <n v="63.150000000000006"/>
    <n v="0.50800418309066053"/>
  </r>
  <r>
    <n v="1923"/>
    <d v="2026-03-05T00:00:00"/>
    <n v="2026"/>
    <x v="0"/>
    <x v="2"/>
    <x v="2"/>
    <x v="1"/>
    <x v="14"/>
    <x v="2"/>
    <s v="Business"/>
    <x v="3"/>
    <s v="Portable Camp Stove"/>
    <n v="3"/>
    <n v="82.9"/>
    <n v="0.1"/>
    <n v="38.31"/>
    <n v="223.83"/>
    <n v="114.93"/>
    <n v="108.9"/>
    <n v="0.48652995577000402"/>
  </r>
  <r>
    <n v="4904"/>
    <d v="2026-03-05T00:00:00"/>
    <n v="2026"/>
    <x v="0"/>
    <x v="2"/>
    <x v="2"/>
    <x v="1"/>
    <x v="11"/>
    <x v="2"/>
    <s v="Business"/>
    <x v="0"/>
    <s v="Compact Repair Kit"/>
    <n v="1"/>
    <n v="41.1"/>
    <n v="0"/>
    <n v="16.34"/>
    <n v="41.1"/>
    <n v="16.34"/>
    <n v="24.76"/>
    <n v="0.60243309002433088"/>
  </r>
  <r>
    <n v="1036"/>
    <d v="2026-03-06T00:00:00"/>
    <n v="2026"/>
    <x v="0"/>
    <x v="2"/>
    <x v="2"/>
    <x v="0"/>
    <x v="0"/>
    <x v="0"/>
    <s v="Business"/>
    <x v="0"/>
    <s v="Compact Repair Kit"/>
    <n v="1"/>
    <n v="40.380000000000003"/>
    <n v="0"/>
    <n v="16.41"/>
    <n v="40.380000000000003"/>
    <n v="16.41"/>
    <n v="23.970000000000002"/>
    <n v="0.59361069836552749"/>
  </r>
  <r>
    <n v="1470"/>
    <d v="2026-03-06T00:00:00"/>
    <n v="2026"/>
    <x v="0"/>
    <x v="2"/>
    <x v="2"/>
    <x v="2"/>
    <x v="2"/>
    <x v="0"/>
    <s v="Returning"/>
    <x v="0"/>
    <s v="Commuter Helmet"/>
    <n v="1"/>
    <n v="80.349999999999994"/>
    <n v="0.1"/>
    <n v="42.43"/>
    <n v="72.314999999999998"/>
    <n v="42.43"/>
    <n v="29.884999999999998"/>
    <n v="0.41326142570697638"/>
  </r>
  <r>
    <n v="2907"/>
    <d v="2026-03-06T00:00:00"/>
    <n v="2026"/>
    <x v="0"/>
    <x v="2"/>
    <x v="2"/>
    <x v="3"/>
    <x v="13"/>
    <x v="0"/>
    <s v="Returning"/>
    <x v="0"/>
    <s v="Compact Repair Kit"/>
    <n v="1"/>
    <n v="40.44"/>
    <n v="0.05"/>
    <n v="16.829999999999998"/>
    <n v="38.417999999999999"/>
    <n v="16.829999999999998"/>
    <n v="21.588000000000001"/>
    <n v="0.56192409807902555"/>
  </r>
  <r>
    <n v="2997"/>
    <d v="2026-03-06T00:00:00"/>
    <n v="2026"/>
    <x v="0"/>
    <x v="2"/>
    <x v="2"/>
    <x v="2"/>
    <x v="16"/>
    <x v="0"/>
    <s v="Returning"/>
    <x v="2"/>
    <s v="Insulated Bottle"/>
    <n v="3"/>
    <n v="35.89"/>
    <n v="0"/>
    <n v="13.25"/>
    <n v="107.67"/>
    <n v="39.75"/>
    <n v="67.92"/>
    <n v="0.63081638339370294"/>
  </r>
  <r>
    <n v="3056"/>
    <d v="2026-03-06T00:00:00"/>
    <n v="2026"/>
    <x v="0"/>
    <x v="2"/>
    <x v="2"/>
    <x v="1"/>
    <x v="12"/>
    <x v="3"/>
    <s v="Returning"/>
    <x v="2"/>
    <s v="Travel Backpack 35L"/>
    <n v="3"/>
    <n v="163.44999999999999"/>
    <n v="0"/>
    <n v="86.88"/>
    <n v="490.34999999999997"/>
    <n v="260.64"/>
    <n v="229.70999999999998"/>
    <n v="0.46846130315081064"/>
  </r>
  <r>
    <n v="471"/>
    <d v="2026-03-07T00:00:00"/>
    <n v="2026"/>
    <x v="0"/>
    <x v="2"/>
    <x v="2"/>
    <x v="1"/>
    <x v="1"/>
    <x v="2"/>
    <s v="Returning"/>
    <x v="4"/>
    <s v="Resistance Band Set"/>
    <n v="2"/>
    <n v="40.020000000000003"/>
    <n v="0"/>
    <n v="14.38"/>
    <n v="80.040000000000006"/>
    <n v="28.76"/>
    <n v="51.28"/>
    <n v="0.64067966016991496"/>
  </r>
  <r>
    <n v="842"/>
    <d v="2026-03-07T00:00:00"/>
    <n v="2026"/>
    <x v="0"/>
    <x v="2"/>
    <x v="2"/>
    <x v="0"/>
    <x v="15"/>
    <x v="0"/>
    <s v="New"/>
    <x v="4"/>
    <s v="Resistance Band Set"/>
    <n v="1"/>
    <n v="40.01"/>
    <n v="0.05"/>
    <n v="14.35"/>
    <n v="38.009499999999996"/>
    <n v="14.35"/>
    <n v="23.659499999999994"/>
    <n v="0.62246280535129372"/>
  </r>
  <r>
    <n v="3386"/>
    <d v="2026-03-07T00:00:00"/>
    <n v="2026"/>
    <x v="0"/>
    <x v="2"/>
    <x v="2"/>
    <x v="1"/>
    <x v="12"/>
    <x v="0"/>
    <s v="Returning"/>
    <x v="1"/>
    <s v="Summit Backpack 45L"/>
    <n v="3"/>
    <n v="155.16"/>
    <n v="0"/>
    <n v="76.849999999999994"/>
    <n v="465.48"/>
    <n v="230.54999999999998"/>
    <n v="234.93000000000004"/>
    <n v="0.50470482083011092"/>
  </r>
  <r>
    <n v="4505"/>
    <d v="2026-03-07T00:00:00"/>
    <n v="2026"/>
    <x v="0"/>
    <x v="2"/>
    <x v="2"/>
    <x v="1"/>
    <x v="14"/>
    <x v="3"/>
    <s v="New"/>
    <x v="4"/>
    <s v="Resistance Band Set"/>
    <n v="1"/>
    <n v="39.96"/>
    <n v="0"/>
    <n v="14.5"/>
    <n v="39.96"/>
    <n v="14.5"/>
    <n v="25.46"/>
    <n v="0.63713713713713716"/>
  </r>
  <r>
    <n v="1286"/>
    <d v="2026-03-08T00:00:00"/>
    <n v="2026"/>
    <x v="0"/>
    <x v="2"/>
    <x v="2"/>
    <x v="1"/>
    <x v="1"/>
    <x v="0"/>
    <s v="New"/>
    <x v="1"/>
    <s v="Trail Boots"/>
    <n v="1"/>
    <n v="146.6"/>
    <n v="0"/>
    <n v="78.92"/>
    <n v="146.6"/>
    <n v="78.92"/>
    <n v="67.679999999999993"/>
    <n v="0.46166439290586625"/>
  </r>
  <r>
    <n v="2653"/>
    <d v="2026-03-08T00:00:00"/>
    <n v="2026"/>
    <x v="0"/>
    <x v="2"/>
    <x v="2"/>
    <x v="1"/>
    <x v="14"/>
    <x v="2"/>
    <s v="Returning"/>
    <x v="1"/>
    <s v="Hiking Daypack 20L"/>
    <n v="1"/>
    <n v="94.38"/>
    <n v="0"/>
    <n v="44.78"/>
    <n v="94.38"/>
    <n v="44.78"/>
    <n v="49.599999999999994"/>
    <n v="0.52553507098961638"/>
  </r>
  <r>
    <n v="4465"/>
    <d v="2026-03-08T00:00:00"/>
    <n v="2026"/>
    <x v="0"/>
    <x v="2"/>
    <x v="2"/>
    <x v="1"/>
    <x v="12"/>
    <x v="2"/>
    <s v="Returning"/>
    <x v="4"/>
    <s v="Weighted Vest"/>
    <n v="1"/>
    <n v="121.77"/>
    <n v="0"/>
    <n v="67.52"/>
    <n v="121.77"/>
    <n v="67.52"/>
    <n v="54.25"/>
    <n v="0.44551203087788455"/>
  </r>
  <r>
    <n v="4576"/>
    <d v="2026-03-08T00:00:00"/>
    <n v="2026"/>
    <x v="0"/>
    <x v="2"/>
    <x v="2"/>
    <x v="3"/>
    <x v="8"/>
    <x v="3"/>
    <s v="Returning"/>
    <x v="3"/>
    <s v="Compact Sleeping Bag"/>
    <n v="5"/>
    <n v="123.29"/>
    <n v="0"/>
    <n v="61.34"/>
    <n v="616.45000000000005"/>
    <n v="306.70000000000005"/>
    <n v="309.75"/>
    <n v="0.50247384216075919"/>
  </r>
  <r>
    <n v="718"/>
    <d v="2026-03-09T00:00:00"/>
    <n v="2026"/>
    <x v="0"/>
    <x v="2"/>
    <x v="2"/>
    <x v="1"/>
    <x v="12"/>
    <x v="0"/>
    <s v="New"/>
    <x v="4"/>
    <s v="Resistance Band Set"/>
    <n v="1"/>
    <n v="41.15"/>
    <n v="0.05"/>
    <n v="14.4"/>
    <n v="39.092499999999994"/>
    <n v="14.4"/>
    <n v="24.692499999999995"/>
    <n v="0.63164289825414077"/>
  </r>
  <r>
    <n v="1527"/>
    <d v="2026-03-09T00:00:00"/>
    <n v="2026"/>
    <x v="0"/>
    <x v="2"/>
    <x v="2"/>
    <x v="3"/>
    <x v="4"/>
    <x v="3"/>
    <s v="New"/>
    <x v="2"/>
    <s v="Insulated Bottle"/>
    <n v="4"/>
    <n v="35.42"/>
    <n v="0"/>
    <n v="13.31"/>
    <n v="141.68"/>
    <n v="53.24"/>
    <n v="88.44"/>
    <n v="0.62422360248447195"/>
  </r>
  <r>
    <n v="1797"/>
    <d v="2026-03-09T00:00:00"/>
    <n v="2026"/>
    <x v="0"/>
    <x v="2"/>
    <x v="2"/>
    <x v="1"/>
    <x v="12"/>
    <x v="0"/>
    <s v="Business"/>
    <x v="0"/>
    <s v="Cycling Pack 12L"/>
    <n v="1"/>
    <n v="103.74"/>
    <n v="0.1"/>
    <n v="51.32"/>
    <n v="93.366"/>
    <n v="51.32"/>
    <n v="42.045999999999999"/>
    <n v="0.45033523980892404"/>
  </r>
  <r>
    <n v="2917"/>
    <d v="2026-03-09T00:00:00"/>
    <n v="2026"/>
    <x v="0"/>
    <x v="2"/>
    <x v="2"/>
    <x v="2"/>
    <x v="16"/>
    <x v="3"/>
    <s v="Business"/>
    <x v="2"/>
    <s v="Travel Backpack 35L"/>
    <n v="2"/>
    <n v="165.49"/>
    <n v="0.05"/>
    <n v="89.82"/>
    <n v="314.43099999999998"/>
    <n v="179.64"/>
    <n v="134.791"/>
    <n v="0.4286822864157796"/>
  </r>
  <r>
    <n v="4095"/>
    <d v="2026-03-09T00:00:00"/>
    <n v="2026"/>
    <x v="0"/>
    <x v="2"/>
    <x v="2"/>
    <x v="1"/>
    <x v="6"/>
    <x v="3"/>
    <s v="New"/>
    <x v="1"/>
    <s v="Trekking Poles"/>
    <n v="1"/>
    <n v="72.87"/>
    <n v="0.05"/>
    <n v="32"/>
    <n v="69.226500000000001"/>
    <n v="32"/>
    <n v="37.226500000000001"/>
    <n v="0.53774927231623726"/>
  </r>
  <r>
    <n v="5050"/>
    <d v="2026-03-09T00:00:00"/>
    <n v="2026"/>
    <x v="0"/>
    <x v="2"/>
    <x v="2"/>
    <x v="3"/>
    <x v="13"/>
    <x v="2"/>
    <s v="Returning"/>
    <x v="2"/>
    <s v="Travel Backpack 35L"/>
    <n v="1"/>
    <n v="161.04"/>
    <n v="0"/>
    <n v="85.83"/>
    <n v="161.04"/>
    <n v="85.83"/>
    <n v="75.209999999999994"/>
    <n v="0.46702682563338299"/>
  </r>
  <r>
    <n v="709"/>
    <d v="2026-03-10T00:00:00"/>
    <n v="2026"/>
    <x v="0"/>
    <x v="2"/>
    <x v="2"/>
    <x v="0"/>
    <x v="0"/>
    <x v="0"/>
    <s v="New"/>
    <x v="2"/>
    <s v="Carry-On Duffel"/>
    <n v="3"/>
    <n v="130.6"/>
    <n v="0.05"/>
    <n v="65.62"/>
    <n v="372.20999999999992"/>
    <n v="196.86"/>
    <n v="175.34999999999991"/>
    <n v="0.47110502135891014"/>
  </r>
  <r>
    <n v="1073"/>
    <d v="2026-03-10T00:00:00"/>
    <n v="2026"/>
    <x v="0"/>
    <x v="2"/>
    <x v="2"/>
    <x v="2"/>
    <x v="10"/>
    <x v="3"/>
    <s v="Returning"/>
    <x v="0"/>
    <s v="Commuter Helmet"/>
    <n v="2"/>
    <n v="81.290000000000006"/>
    <n v="0"/>
    <n v="43.9"/>
    <n v="162.58000000000001"/>
    <n v="87.8"/>
    <n v="74.780000000000015"/>
    <n v="0.45995817443720022"/>
  </r>
  <r>
    <n v="2623"/>
    <d v="2026-03-10T00:00:00"/>
    <n v="2026"/>
    <x v="0"/>
    <x v="2"/>
    <x v="2"/>
    <x v="1"/>
    <x v="12"/>
    <x v="3"/>
    <s v="New"/>
    <x v="0"/>
    <s v="Cycling Pack 12L"/>
    <n v="2"/>
    <n v="103.33"/>
    <n v="0.05"/>
    <n v="51.58"/>
    <n v="196.327"/>
    <n v="103.16"/>
    <n v="93.167000000000002"/>
    <n v="0.47455011282197557"/>
  </r>
  <r>
    <n v="2625"/>
    <d v="2026-03-10T00:00:00"/>
    <n v="2026"/>
    <x v="0"/>
    <x v="2"/>
    <x v="2"/>
    <x v="3"/>
    <x v="7"/>
    <x v="2"/>
    <s v="Business"/>
    <x v="4"/>
    <s v="Training Mat"/>
    <n v="2"/>
    <n v="51.14"/>
    <n v="0"/>
    <n v="21.58"/>
    <n v="102.28"/>
    <n v="43.16"/>
    <n v="59.120000000000005"/>
    <n v="0.57802111849824012"/>
  </r>
  <r>
    <n v="3304"/>
    <d v="2026-03-10T00:00:00"/>
    <n v="2026"/>
    <x v="0"/>
    <x v="2"/>
    <x v="2"/>
    <x v="1"/>
    <x v="12"/>
    <x v="3"/>
    <s v="Returning"/>
    <x v="0"/>
    <s v="Trail Bike Light"/>
    <n v="2"/>
    <n v="49.7"/>
    <n v="0"/>
    <n v="23.14"/>
    <n v="99.4"/>
    <n v="46.28"/>
    <n v="53.120000000000005"/>
    <n v="0.53440643863179071"/>
  </r>
  <r>
    <n v="4876"/>
    <d v="2026-03-10T00:00:00"/>
    <n v="2026"/>
    <x v="0"/>
    <x v="2"/>
    <x v="2"/>
    <x v="3"/>
    <x v="4"/>
    <x v="0"/>
    <s v="Returning"/>
    <x v="0"/>
    <s v="Compact Repair Kit"/>
    <n v="1"/>
    <n v="39.659999999999997"/>
    <n v="0.05"/>
    <n v="16.93"/>
    <n v="37.676999999999992"/>
    <n v="16.93"/>
    <n v="20.746999999999993"/>
    <n v="0.5506542452955383"/>
  </r>
  <r>
    <n v="83"/>
    <d v="2026-03-11T00:00:00"/>
    <n v="2026"/>
    <x v="0"/>
    <x v="2"/>
    <x v="2"/>
    <x v="1"/>
    <x v="12"/>
    <x v="1"/>
    <s v="Business"/>
    <x v="4"/>
    <s v="Training Mat"/>
    <n v="4"/>
    <n v="50.65"/>
    <n v="0.15"/>
    <n v="22"/>
    <n v="172.20999999999998"/>
    <n v="88"/>
    <n v="84.20999999999998"/>
    <n v="0.48899599326403803"/>
  </r>
  <r>
    <n v="863"/>
    <d v="2026-03-11T00:00:00"/>
    <n v="2026"/>
    <x v="0"/>
    <x v="2"/>
    <x v="2"/>
    <x v="2"/>
    <x v="2"/>
    <x v="3"/>
    <s v="Returning"/>
    <x v="4"/>
    <s v="Training Mat"/>
    <n v="2"/>
    <n v="50.72"/>
    <n v="0"/>
    <n v="21.88"/>
    <n v="101.44"/>
    <n v="43.76"/>
    <n v="57.68"/>
    <n v="0.56861198738170349"/>
  </r>
  <r>
    <n v="2323"/>
    <d v="2026-03-11T00:00:00"/>
    <n v="2026"/>
    <x v="0"/>
    <x v="2"/>
    <x v="2"/>
    <x v="1"/>
    <x v="12"/>
    <x v="2"/>
    <s v="New"/>
    <x v="2"/>
    <s v="Insulated Bottle"/>
    <n v="2"/>
    <n v="36.08"/>
    <n v="0.05"/>
    <n v="13.19"/>
    <n v="68.551999999999992"/>
    <n v="26.38"/>
    <n v="42.171999999999997"/>
    <n v="0.61518263507993931"/>
  </r>
  <r>
    <n v="3064"/>
    <d v="2026-03-11T00:00:00"/>
    <n v="2026"/>
    <x v="0"/>
    <x v="2"/>
    <x v="2"/>
    <x v="3"/>
    <x v="8"/>
    <x v="0"/>
    <s v="Returning"/>
    <x v="3"/>
    <s v="Compact Sleeping Bag"/>
    <n v="6"/>
    <n v="124.04"/>
    <n v="0.05"/>
    <n v="61.17"/>
    <n v="707.02800000000002"/>
    <n v="367.02"/>
    <n v="340.00800000000004"/>
    <n v="0.48089750335205966"/>
  </r>
  <r>
    <n v="4995"/>
    <d v="2026-03-11T00:00:00"/>
    <n v="2026"/>
    <x v="0"/>
    <x v="2"/>
    <x v="2"/>
    <x v="1"/>
    <x v="12"/>
    <x v="3"/>
    <s v="New"/>
    <x v="1"/>
    <s v="Hiking Daypack 20L"/>
    <n v="3"/>
    <n v="90.31"/>
    <n v="0"/>
    <n v="44.58"/>
    <n v="270.93"/>
    <n v="133.74"/>
    <n v="137.19"/>
    <n v="0.50636695825489975"/>
  </r>
  <r>
    <n v="46"/>
    <d v="2026-03-12T00:00:00"/>
    <n v="2026"/>
    <x v="0"/>
    <x v="2"/>
    <x v="2"/>
    <x v="3"/>
    <x v="7"/>
    <x v="0"/>
    <s v="Returning"/>
    <x v="1"/>
    <s v="Trekking Poles"/>
    <n v="4"/>
    <n v="72.63"/>
    <n v="0.1"/>
    <n v="31.45"/>
    <n v="261.46800000000002"/>
    <n v="125.8"/>
    <n v="135.66800000000001"/>
    <n v="0.51887037801948999"/>
  </r>
  <r>
    <n v="443"/>
    <d v="2026-03-12T00:00:00"/>
    <n v="2026"/>
    <x v="0"/>
    <x v="2"/>
    <x v="2"/>
    <x v="1"/>
    <x v="14"/>
    <x v="0"/>
    <s v="Returning"/>
    <x v="4"/>
    <s v="Resistance Band Set"/>
    <n v="3"/>
    <n v="39.9"/>
    <n v="0"/>
    <n v="14.49"/>
    <n v="119.69999999999999"/>
    <n v="43.47"/>
    <n v="76.22999999999999"/>
    <n v="0.63684210526315788"/>
  </r>
  <r>
    <n v="759"/>
    <d v="2026-03-12T00:00:00"/>
    <n v="2026"/>
    <x v="0"/>
    <x v="2"/>
    <x v="2"/>
    <x v="1"/>
    <x v="12"/>
    <x v="0"/>
    <s v="New"/>
    <x v="4"/>
    <s v="Training Mat"/>
    <n v="1"/>
    <n v="49.79"/>
    <n v="0.1"/>
    <n v="22.29"/>
    <n v="44.811"/>
    <n v="22.29"/>
    <n v="22.521000000000001"/>
    <n v="0.5025774921336279"/>
  </r>
  <r>
    <n v="1097"/>
    <d v="2026-03-12T00:00:00"/>
    <n v="2026"/>
    <x v="0"/>
    <x v="2"/>
    <x v="2"/>
    <x v="2"/>
    <x v="2"/>
    <x v="3"/>
    <s v="New"/>
    <x v="0"/>
    <s v="Compact Repair Kit"/>
    <n v="1"/>
    <n v="41.24"/>
    <n v="0.05"/>
    <n v="16.64"/>
    <n v="39.177999999999997"/>
    <n v="16.64"/>
    <n v="22.537999999999997"/>
    <n v="0.57527183623462141"/>
  </r>
  <r>
    <n v="2152"/>
    <d v="2026-03-12T00:00:00"/>
    <n v="2026"/>
    <x v="0"/>
    <x v="2"/>
    <x v="2"/>
    <x v="0"/>
    <x v="9"/>
    <x v="0"/>
    <s v="New"/>
    <x v="1"/>
    <s v="Trail Boots"/>
    <n v="1"/>
    <n v="142.88999999999999"/>
    <n v="0"/>
    <n v="81.099999999999994"/>
    <n v="142.88999999999999"/>
    <n v="81.099999999999994"/>
    <n v="61.789999999999992"/>
    <n v="0.43243054097557559"/>
  </r>
  <r>
    <n v="2512"/>
    <d v="2026-03-12T00:00:00"/>
    <n v="2026"/>
    <x v="0"/>
    <x v="2"/>
    <x v="2"/>
    <x v="1"/>
    <x v="1"/>
    <x v="0"/>
    <s v="New"/>
    <x v="3"/>
    <s v="Trail Tent 2P"/>
    <n v="2"/>
    <n v="192.76"/>
    <n v="0"/>
    <n v="103.08"/>
    <n v="385.52"/>
    <n v="206.16"/>
    <n v="179.35999999999999"/>
    <n v="0.46524175140070551"/>
  </r>
  <r>
    <n v="2578"/>
    <d v="2026-03-12T00:00:00"/>
    <n v="2026"/>
    <x v="0"/>
    <x v="2"/>
    <x v="2"/>
    <x v="2"/>
    <x v="5"/>
    <x v="0"/>
    <s v="New"/>
    <x v="2"/>
    <s v="Travel Backpack 35L"/>
    <n v="1"/>
    <n v="165.72"/>
    <n v="0"/>
    <n v="89.31"/>
    <n v="165.72"/>
    <n v="89.31"/>
    <n v="76.41"/>
    <n v="0.46107892831281677"/>
  </r>
  <r>
    <n v="3302"/>
    <d v="2026-03-12T00:00:00"/>
    <n v="2026"/>
    <x v="0"/>
    <x v="2"/>
    <x v="2"/>
    <x v="3"/>
    <x v="7"/>
    <x v="2"/>
    <s v="Business"/>
    <x v="2"/>
    <s v="Travel Backpack 35L"/>
    <n v="2"/>
    <n v="164.33"/>
    <n v="0"/>
    <n v="86.07"/>
    <n v="328.66"/>
    <n v="172.14"/>
    <n v="156.52000000000004"/>
    <n v="0.47623684050386428"/>
  </r>
  <r>
    <n v="3752"/>
    <d v="2026-03-12T00:00:00"/>
    <n v="2026"/>
    <x v="0"/>
    <x v="2"/>
    <x v="2"/>
    <x v="3"/>
    <x v="8"/>
    <x v="1"/>
    <s v="Business"/>
    <x v="2"/>
    <s v="Packing Cube Set"/>
    <n v="3"/>
    <n v="45.8"/>
    <n v="0.15"/>
    <n v="18.47"/>
    <n v="116.78999999999998"/>
    <n v="55.41"/>
    <n v="61.379999999999981"/>
    <n v="0.52555869509375797"/>
  </r>
  <r>
    <n v="4839"/>
    <d v="2026-03-12T00:00:00"/>
    <n v="2026"/>
    <x v="0"/>
    <x v="2"/>
    <x v="2"/>
    <x v="1"/>
    <x v="1"/>
    <x v="0"/>
    <s v="New"/>
    <x v="0"/>
    <s v="Cycling Pack 12L"/>
    <n v="2"/>
    <n v="103.08"/>
    <n v="0.05"/>
    <n v="49.27"/>
    <n v="195.85199999999998"/>
    <n v="98.54"/>
    <n v="97.311999999999969"/>
    <n v="0.49686497967853266"/>
  </r>
  <r>
    <n v="264"/>
    <d v="2026-03-13T00:00:00"/>
    <n v="2026"/>
    <x v="0"/>
    <x v="2"/>
    <x v="2"/>
    <x v="0"/>
    <x v="0"/>
    <x v="0"/>
    <s v="Business"/>
    <x v="2"/>
    <s v="Packing Cube Set"/>
    <n v="4"/>
    <n v="47.33"/>
    <n v="0"/>
    <n v="18.739999999999998"/>
    <n v="189.32"/>
    <n v="74.959999999999994"/>
    <n v="114.36"/>
    <n v="0.60405662370589475"/>
  </r>
  <r>
    <n v="2498"/>
    <d v="2026-03-13T00:00:00"/>
    <n v="2026"/>
    <x v="0"/>
    <x v="2"/>
    <x v="2"/>
    <x v="2"/>
    <x v="3"/>
    <x v="2"/>
    <s v="New"/>
    <x v="0"/>
    <s v="Trail Bike Light"/>
    <n v="1"/>
    <n v="50.04"/>
    <n v="0"/>
    <n v="22.64"/>
    <n v="50.04"/>
    <n v="22.64"/>
    <n v="27.4"/>
    <n v="0.54756195043964828"/>
  </r>
  <r>
    <n v="3929"/>
    <d v="2026-03-13T00:00:00"/>
    <n v="2026"/>
    <x v="0"/>
    <x v="2"/>
    <x v="2"/>
    <x v="3"/>
    <x v="13"/>
    <x v="0"/>
    <s v="New"/>
    <x v="4"/>
    <s v="Weighted Vest"/>
    <n v="1"/>
    <n v="125.69"/>
    <n v="0"/>
    <n v="67.150000000000006"/>
    <n v="125.69"/>
    <n v="67.150000000000006"/>
    <n v="58.539999999999992"/>
    <n v="0.465749065160315"/>
  </r>
  <r>
    <n v="4195"/>
    <d v="2026-03-13T00:00:00"/>
    <n v="2026"/>
    <x v="0"/>
    <x v="2"/>
    <x v="2"/>
    <x v="3"/>
    <x v="13"/>
    <x v="3"/>
    <s v="New"/>
    <x v="1"/>
    <s v="Trail Boots"/>
    <n v="2"/>
    <n v="142.72999999999999"/>
    <n v="0.1"/>
    <n v="77.28"/>
    <n v="256.91399999999999"/>
    <n v="154.56"/>
    <n v="102.35399999999998"/>
    <n v="0.39839790747098247"/>
  </r>
  <r>
    <n v="4684"/>
    <d v="2026-03-13T00:00:00"/>
    <n v="2026"/>
    <x v="0"/>
    <x v="2"/>
    <x v="2"/>
    <x v="1"/>
    <x v="12"/>
    <x v="0"/>
    <s v="Returning"/>
    <x v="4"/>
    <s v="Weighted Vest"/>
    <n v="4"/>
    <n v="124.36"/>
    <n v="0"/>
    <n v="68.790000000000006"/>
    <n v="497.44"/>
    <n v="275.16000000000003"/>
    <n v="222.27999999999997"/>
    <n v="0.44684786104856861"/>
  </r>
  <r>
    <n v="313"/>
    <d v="2026-03-14T00:00:00"/>
    <n v="2026"/>
    <x v="0"/>
    <x v="2"/>
    <x v="2"/>
    <x v="3"/>
    <x v="8"/>
    <x v="0"/>
    <s v="New"/>
    <x v="0"/>
    <s v="Compact Repair Kit"/>
    <n v="4"/>
    <n v="40.42"/>
    <n v="0.1"/>
    <n v="16.25"/>
    <n v="145.512"/>
    <n v="65"/>
    <n v="80.512"/>
    <n v="0.5533014459288581"/>
  </r>
  <r>
    <n v="1056"/>
    <d v="2026-03-14T00:00:00"/>
    <n v="2026"/>
    <x v="0"/>
    <x v="2"/>
    <x v="2"/>
    <x v="0"/>
    <x v="15"/>
    <x v="0"/>
    <s v="Returning"/>
    <x v="3"/>
    <s v="Trail Tent 2P"/>
    <n v="1"/>
    <n v="192.86"/>
    <n v="0"/>
    <n v="101.13"/>
    <n v="192.86"/>
    <n v="101.13"/>
    <n v="91.730000000000018"/>
    <n v="0.475629990666805"/>
  </r>
  <r>
    <n v="2189"/>
    <d v="2026-03-14T00:00:00"/>
    <n v="2026"/>
    <x v="0"/>
    <x v="2"/>
    <x v="2"/>
    <x v="3"/>
    <x v="4"/>
    <x v="3"/>
    <s v="New"/>
    <x v="1"/>
    <s v="Trekking Poles"/>
    <n v="2"/>
    <n v="72.34"/>
    <n v="0"/>
    <n v="33.29"/>
    <n v="144.68"/>
    <n v="66.58"/>
    <n v="78.100000000000009"/>
    <n v="0.53981199889411113"/>
  </r>
  <r>
    <n v="2617"/>
    <d v="2026-03-14T00:00:00"/>
    <n v="2026"/>
    <x v="0"/>
    <x v="2"/>
    <x v="2"/>
    <x v="3"/>
    <x v="13"/>
    <x v="0"/>
    <s v="New"/>
    <x v="2"/>
    <s v="Insulated Bottle"/>
    <n v="2"/>
    <n v="35.409999999999997"/>
    <n v="0"/>
    <n v="13.89"/>
    <n v="70.819999999999993"/>
    <n v="27.78"/>
    <n v="43.039999999999992"/>
    <n v="0.60773792713922614"/>
  </r>
  <r>
    <n v="2901"/>
    <d v="2026-03-14T00:00:00"/>
    <n v="2026"/>
    <x v="0"/>
    <x v="2"/>
    <x v="2"/>
    <x v="3"/>
    <x v="8"/>
    <x v="1"/>
    <s v="Business"/>
    <x v="0"/>
    <s v="Cycling Pack 12L"/>
    <n v="12"/>
    <n v="102.25"/>
    <n v="0.1"/>
    <n v="51.07"/>
    <n v="1104.3"/>
    <n v="612.84"/>
    <n v="491.45999999999992"/>
    <n v="0.44504210812279266"/>
  </r>
  <r>
    <n v="2952"/>
    <d v="2026-03-14T00:00:00"/>
    <n v="2026"/>
    <x v="0"/>
    <x v="2"/>
    <x v="2"/>
    <x v="1"/>
    <x v="1"/>
    <x v="0"/>
    <s v="New"/>
    <x v="0"/>
    <s v="Trail Bike Light"/>
    <n v="1"/>
    <n v="51.86"/>
    <n v="0.1"/>
    <n v="22.34"/>
    <n v="46.673999999999999"/>
    <n v="22.34"/>
    <n v="24.334"/>
    <n v="0.52136092899687192"/>
  </r>
  <r>
    <n v="3421"/>
    <d v="2026-03-14T00:00:00"/>
    <n v="2026"/>
    <x v="0"/>
    <x v="2"/>
    <x v="2"/>
    <x v="3"/>
    <x v="8"/>
    <x v="0"/>
    <s v="Returning"/>
    <x v="2"/>
    <s v="Insulated Bottle"/>
    <n v="1"/>
    <n v="36.520000000000003"/>
    <n v="0.05"/>
    <n v="13.23"/>
    <n v="34.694000000000003"/>
    <n v="13.23"/>
    <n v="21.464000000000002"/>
    <n v="0.61866605176687617"/>
  </r>
  <r>
    <n v="3536"/>
    <d v="2026-03-14T00:00:00"/>
    <n v="2026"/>
    <x v="0"/>
    <x v="2"/>
    <x v="2"/>
    <x v="2"/>
    <x v="10"/>
    <x v="0"/>
    <s v="New"/>
    <x v="1"/>
    <s v="Summit Backpack 45L"/>
    <n v="2"/>
    <n v="153.66"/>
    <n v="0.1"/>
    <n v="78.430000000000007"/>
    <n v="276.58800000000002"/>
    <n v="156.86000000000001"/>
    <n v="119.72800000000001"/>
    <n v="0.43287488972768162"/>
  </r>
  <r>
    <n v="3878"/>
    <d v="2026-03-14T00:00:00"/>
    <n v="2026"/>
    <x v="0"/>
    <x v="2"/>
    <x v="2"/>
    <x v="1"/>
    <x v="14"/>
    <x v="3"/>
    <s v="Returning"/>
    <x v="4"/>
    <s v="Resistance Band Set"/>
    <n v="1"/>
    <n v="41.05"/>
    <n v="0.1"/>
    <n v="14.94"/>
    <n v="36.945"/>
    <n v="14.94"/>
    <n v="22.005000000000003"/>
    <n v="0.59561510353227776"/>
  </r>
  <r>
    <n v="2027"/>
    <d v="2026-03-15T00:00:00"/>
    <n v="2026"/>
    <x v="0"/>
    <x v="2"/>
    <x v="2"/>
    <x v="2"/>
    <x v="2"/>
    <x v="0"/>
    <s v="Returning"/>
    <x v="2"/>
    <s v="Carry-On Duffel"/>
    <n v="4"/>
    <n v="136.21"/>
    <n v="0.05"/>
    <n v="68.55"/>
    <n v="517.59799999999996"/>
    <n v="274.2"/>
    <n v="243.39799999999997"/>
    <n v="0.4702452482428448"/>
  </r>
  <r>
    <n v="3280"/>
    <d v="2026-03-15T00:00:00"/>
    <n v="2026"/>
    <x v="0"/>
    <x v="2"/>
    <x v="2"/>
    <x v="3"/>
    <x v="4"/>
    <x v="0"/>
    <s v="Returning"/>
    <x v="2"/>
    <s v="Packing Cube Set"/>
    <n v="3"/>
    <n v="46.68"/>
    <n v="0"/>
    <n v="18.760000000000002"/>
    <n v="140.04"/>
    <n v="56.28"/>
    <n v="83.759999999999991"/>
    <n v="0.59811482433590402"/>
  </r>
  <r>
    <n v="5149"/>
    <d v="2026-03-15T00:00:00"/>
    <n v="2026"/>
    <x v="0"/>
    <x v="2"/>
    <x v="2"/>
    <x v="1"/>
    <x v="12"/>
    <x v="2"/>
    <s v="New"/>
    <x v="2"/>
    <s v="Insulated Bottle"/>
    <n v="1"/>
    <n v="35.340000000000003"/>
    <n v="0.05"/>
    <n v="13.37"/>
    <n v="33.573"/>
    <n v="13.37"/>
    <n v="20.203000000000003"/>
    <n v="0.60176332171685587"/>
  </r>
  <r>
    <n v="412"/>
    <d v="2026-03-16T00:00:00"/>
    <n v="2026"/>
    <x v="0"/>
    <x v="2"/>
    <x v="2"/>
    <x v="3"/>
    <x v="7"/>
    <x v="2"/>
    <s v="Returning"/>
    <x v="4"/>
    <s v="Resistance Band Set"/>
    <n v="2"/>
    <n v="40.19"/>
    <n v="0"/>
    <n v="14.92"/>
    <n v="80.38"/>
    <n v="29.84"/>
    <n v="50.539999999999992"/>
    <n v="0.62876337397362525"/>
  </r>
  <r>
    <n v="1161"/>
    <d v="2026-03-16T00:00:00"/>
    <n v="2026"/>
    <x v="0"/>
    <x v="2"/>
    <x v="2"/>
    <x v="1"/>
    <x v="12"/>
    <x v="0"/>
    <s v="New"/>
    <x v="0"/>
    <s v="Cycling Pack 12L"/>
    <n v="2"/>
    <n v="101.73"/>
    <n v="0.05"/>
    <n v="51.56"/>
    <n v="193.28700000000001"/>
    <n v="103.12"/>
    <n v="90.167000000000002"/>
    <n v="0.46649283190281809"/>
  </r>
  <r>
    <n v="1320"/>
    <d v="2026-03-16T00:00:00"/>
    <n v="2026"/>
    <x v="0"/>
    <x v="2"/>
    <x v="2"/>
    <x v="2"/>
    <x v="3"/>
    <x v="2"/>
    <s v="Business"/>
    <x v="3"/>
    <s v="Trail Tent 2P"/>
    <n v="1"/>
    <n v="200.05"/>
    <n v="0"/>
    <n v="102.69"/>
    <n v="200.05"/>
    <n v="102.69"/>
    <n v="97.360000000000014"/>
    <n v="0.48667833041739567"/>
  </r>
  <r>
    <n v="2528"/>
    <d v="2026-03-16T00:00:00"/>
    <n v="2026"/>
    <x v="0"/>
    <x v="2"/>
    <x v="2"/>
    <x v="3"/>
    <x v="7"/>
    <x v="0"/>
    <s v="New"/>
    <x v="1"/>
    <s v="Hiking Daypack 20L"/>
    <n v="1"/>
    <n v="90.06"/>
    <n v="0"/>
    <n v="44.49"/>
    <n v="90.06"/>
    <n v="44.49"/>
    <n v="45.57"/>
    <n v="0.50599600266489009"/>
  </r>
  <r>
    <n v="2956"/>
    <d v="2026-03-16T00:00:00"/>
    <n v="2026"/>
    <x v="0"/>
    <x v="2"/>
    <x v="2"/>
    <x v="1"/>
    <x v="11"/>
    <x v="0"/>
    <s v="New"/>
    <x v="2"/>
    <s v="Insulated Bottle"/>
    <n v="1"/>
    <n v="37.119999999999997"/>
    <n v="0.1"/>
    <n v="13.39"/>
    <n v="33.408000000000001"/>
    <n v="13.39"/>
    <n v="20.018000000000001"/>
    <n v="0.59919779693486586"/>
  </r>
  <r>
    <n v="2973"/>
    <d v="2026-03-16T00:00:00"/>
    <n v="2026"/>
    <x v="0"/>
    <x v="2"/>
    <x v="2"/>
    <x v="0"/>
    <x v="0"/>
    <x v="2"/>
    <s v="Returning"/>
    <x v="1"/>
    <s v="Summit Backpack 45L"/>
    <n v="2"/>
    <n v="156.09"/>
    <n v="0.1"/>
    <n v="79.72"/>
    <n v="280.96199999999999"/>
    <n v="159.44"/>
    <n v="121.52199999999999"/>
    <n v="0.43252112385304775"/>
  </r>
  <r>
    <n v="3358"/>
    <d v="2026-03-16T00:00:00"/>
    <n v="2026"/>
    <x v="0"/>
    <x v="2"/>
    <x v="2"/>
    <x v="0"/>
    <x v="0"/>
    <x v="1"/>
    <s v="Business"/>
    <x v="4"/>
    <s v="Recovery Roller"/>
    <n v="12"/>
    <n v="36.44"/>
    <n v="0.05"/>
    <n v="13.65"/>
    <n v="415.41599999999994"/>
    <n v="163.80000000000001"/>
    <n v="251.61599999999993"/>
    <n v="0.60569645848980291"/>
  </r>
  <r>
    <n v="164"/>
    <d v="2026-03-17T00:00:00"/>
    <n v="2026"/>
    <x v="0"/>
    <x v="2"/>
    <x v="2"/>
    <x v="0"/>
    <x v="15"/>
    <x v="3"/>
    <s v="Business"/>
    <x v="3"/>
    <s v="Compact Sleeping Bag"/>
    <n v="5"/>
    <n v="123.95"/>
    <n v="0.05"/>
    <n v="59.23"/>
    <n v="588.76249999999993"/>
    <n v="296.14999999999998"/>
    <n v="292.61249999999995"/>
    <n v="0.49699581749856692"/>
  </r>
  <r>
    <n v="995"/>
    <d v="2026-03-17T00:00:00"/>
    <n v="2026"/>
    <x v="0"/>
    <x v="2"/>
    <x v="2"/>
    <x v="2"/>
    <x v="16"/>
    <x v="3"/>
    <s v="Business"/>
    <x v="3"/>
    <s v="Trail Tent 2P"/>
    <n v="1"/>
    <n v="192.84"/>
    <n v="0.15"/>
    <n v="101.42"/>
    <n v="163.91399999999999"/>
    <n v="101.42"/>
    <n v="62.493999999999986"/>
    <n v="0.38126090510877647"/>
  </r>
  <r>
    <n v="4912"/>
    <d v="2026-03-17T00:00:00"/>
    <n v="2026"/>
    <x v="0"/>
    <x v="2"/>
    <x v="2"/>
    <x v="1"/>
    <x v="11"/>
    <x v="0"/>
    <s v="New"/>
    <x v="1"/>
    <s v="Summit Backpack 45L"/>
    <n v="1"/>
    <n v="152.57"/>
    <n v="0.1"/>
    <n v="80.319999999999993"/>
    <n v="137.31299999999999"/>
    <n v="80.319999999999993"/>
    <n v="56.992999999999995"/>
    <n v="0.41505902572953762"/>
  </r>
  <r>
    <n v="29"/>
    <d v="2026-03-18T00:00:00"/>
    <n v="2026"/>
    <x v="0"/>
    <x v="2"/>
    <x v="2"/>
    <x v="3"/>
    <x v="4"/>
    <x v="0"/>
    <s v="Business"/>
    <x v="2"/>
    <s v="Carry-On Duffel"/>
    <n v="2"/>
    <n v="130.4"/>
    <n v="0"/>
    <n v="67.599999999999994"/>
    <n v="260.8"/>
    <n v="135.19999999999999"/>
    <n v="125.60000000000002"/>
    <n v="0.48159509202453993"/>
  </r>
  <r>
    <n v="891"/>
    <d v="2026-03-18T00:00:00"/>
    <n v="2026"/>
    <x v="0"/>
    <x v="2"/>
    <x v="2"/>
    <x v="2"/>
    <x v="3"/>
    <x v="0"/>
    <s v="New"/>
    <x v="1"/>
    <s v="Hiking Daypack 20L"/>
    <n v="2"/>
    <n v="94.25"/>
    <n v="0.1"/>
    <n v="44.99"/>
    <n v="169.65"/>
    <n v="89.98"/>
    <n v="79.67"/>
    <n v="0.46961391099322131"/>
  </r>
  <r>
    <n v="1143"/>
    <d v="2026-03-18T00:00:00"/>
    <n v="2026"/>
    <x v="0"/>
    <x v="2"/>
    <x v="2"/>
    <x v="1"/>
    <x v="12"/>
    <x v="0"/>
    <s v="Business"/>
    <x v="3"/>
    <s v="Compact Sleeping Bag"/>
    <n v="5"/>
    <n v="125.91"/>
    <n v="0"/>
    <n v="59.36"/>
    <n v="629.54999999999995"/>
    <n v="296.8"/>
    <n v="332.74999999999994"/>
    <n v="0.52855214041775866"/>
  </r>
  <r>
    <n v="2478"/>
    <d v="2026-03-18T00:00:00"/>
    <n v="2026"/>
    <x v="0"/>
    <x v="2"/>
    <x v="2"/>
    <x v="3"/>
    <x v="7"/>
    <x v="2"/>
    <s v="Returning"/>
    <x v="4"/>
    <s v="Resistance Band Set"/>
    <n v="2"/>
    <n v="39.619999999999997"/>
    <n v="0"/>
    <n v="14.78"/>
    <n v="79.239999999999995"/>
    <n v="29.56"/>
    <n v="49.679999999999993"/>
    <n v="0.62695608278647141"/>
  </r>
  <r>
    <n v="3961"/>
    <d v="2026-03-18T00:00:00"/>
    <n v="2026"/>
    <x v="0"/>
    <x v="2"/>
    <x v="2"/>
    <x v="0"/>
    <x v="9"/>
    <x v="0"/>
    <s v="Business"/>
    <x v="4"/>
    <s v="Recovery Roller"/>
    <n v="3"/>
    <n v="36.32"/>
    <n v="0"/>
    <n v="14.18"/>
    <n v="108.96000000000001"/>
    <n v="42.54"/>
    <n v="66.420000000000016"/>
    <n v="0.60958149779735693"/>
  </r>
  <r>
    <n v="4724"/>
    <d v="2026-03-18T00:00:00"/>
    <n v="2026"/>
    <x v="0"/>
    <x v="2"/>
    <x v="2"/>
    <x v="0"/>
    <x v="15"/>
    <x v="2"/>
    <s v="New"/>
    <x v="4"/>
    <s v="Training Mat"/>
    <n v="1"/>
    <n v="51.16"/>
    <n v="0"/>
    <n v="22.39"/>
    <n v="51.16"/>
    <n v="22.39"/>
    <n v="28.769999999999996"/>
    <n v="0.56235340109460508"/>
  </r>
  <r>
    <n v="2171"/>
    <d v="2026-03-19T00:00:00"/>
    <n v="2026"/>
    <x v="0"/>
    <x v="2"/>
    <x v="2"/>
    <x v="3"/>
    <x v="13"/>
    <x v="1"/>
    <s v="Business"/>
    <x v="4"/>
    <s v="Recovery Roller"/>
    <n v="5"/>
    <n v="35.65"/>
    <n v="0.1"/>
    <n v="13.64"/>
    <n v="160.42500000000001"/>
    <n v="68.2"/>
    <n v="92.225000000000009"/>
    <n v="0.5748792270531401"/>
  </r>
  <r>
    <n v="2311"/>
    <d v="2026-03-19T00:00:00"/>
    <n v="2026"/>
    <x v="0"/>
    <x v="2"/>
    <x v="2"/>
    <x v="3"/>
    <x v="8"/>
    <x v="0"/>
    <s v="New"/>
    <x v="1"/>
    <s v="Trail Boots"/>
    <n v="1"/>
    <n v="145.19"/>
    <n v="0"/>
    <n v="80.67"/>
    <n v="145.19"/>
    <n v="80.67"/>
    <n v="64.52"/>
    <n v="0.44438322198498514"/>
  </r>
  <r>
    <n v="3563"/>
    <d v="2026-03-19T00:00:00"/>
    <n v="2026"/>
    <x v="0"/>
    <x v="2"/>
    <x v="2"/>
    <x v="3"/>
    <x v="8"/>
    <x v="0"/>
    <s v="Returning"/>
    <x v="0"/>
    <s v="Compact Repair Kit"/>
    <n v="2"/>
    <n v="40.090000000000003"/>
    <n v="0"/>
    <n v="17.2"/>
    <n v="80.180000000000007"/>
    <n v="34.4"/>
    <n v="45.780000000000008"/>
    <n v="0.57096532801197308"/>
  </r>
  <r>
    <n v="3587"/>
    <d v="2026-03-19T00:00:00"/>
    <n v="2026"/>
    <x v="0"/>
    <x v="2"/>
    <x v="2"/>
    <x v="3"/>
    <x v="7"/>
    <x v="0"/>
    <s v="Returning"/>
    <x v="4"/>
    <s v="Resistance Band Set"/>
    <n v="1"/>
    <n v="39.47"/>
    <n v="0"/>
    <n v="15.02"/>
    <n v="39.47"/>
    <n v="15.02"/>
    <n v="24.45"/>
    <n v="0.61945781606283257"/>
  </r>
  <r>
    <n v="3706"/>
    <d v="2026-03-19T00:00:00"/>
    <n v="2026"/>
    <x v="0"/>
    <x v="2"/>
    <x v="2"/>
    <x v="0"/>
    <x v="0"/>
    <x v="0"/>
    <s v="Returning"/>
    <x v="0"/>
    <s v="Cycling Pack 12L"/>
    <n v="2"/>
    <n v="103.42"/>
    <n v="0"/>
    <n v="49.51"/>
    <n v="206.84"/>
    <n v="99.02"/>
    <n v="107.82000000000001"/>
    <n v="0.52127248114484626"/>
  </r>
  <r>
    <n v="4121"/>
    <d v="2026-03-19T00:00:00"/>
    <n v="2026"/>
    <x v="0"/>
    <x v="2"/>
    <x v="2"/>
    <x v="0"/>
    <x v="0"/>
    <x v="0"/>
    <s v="Returning"/>
    <x v="2"/>
    <s v="Travel Backpack 35L"/>
    <n v="4"/>
    <n v="161.93"/>
    <n v="0.15"/>
    <n v="88"/>
    <n v="550.56200000000001"/>
    <n v="352"/>
    <n v="198.56200000000001"/>
    <n v="0.36065329608654428"/>
  </r>
  <r>
    <n v="1047"/>
    <d v="2026-03-20T00:00:00"/>
    <n v="2026"/>
    <x v="0"/>
    <x v="2"/>
    <x v="2"/>
    <x v="0"/>
    <x v="0"/>
    <x v="0"/>
    <s v="Returning"/>
    <x v="2"/>
    <s v="Packing Cube Set"/>
    <n v="2"/>
    <n v="46.21"/>
    <n v="0.05"/>
    <n v="18.37"/>
    <n v="87.798999999999992"/>
    <n v="36.74"/>
    <n v="51.05899999999999"/>
    <n v="0.58154420893176451"/>
  </r>
  <r>
    <n v="1142"/>
    <d v="2026-03-20T00:00:00"/>
    <n v="2026"/>
    <x v="0"/>
    <x v="2"/>
    <x v="2"/>
    <x v="1"/>
    <x v="11"/>
    <x v="0"/>
    <s v="New"/>
    <x v="3"/>
    <s v="Compact Sleeping Bag"/>
    <n v="3"/>
    <n v="125.85"/>
    <n v="0"/>
    <n v="59.19"/>
    <n v="377.54999999999995"/>
    <n v="177.57"/>
    <n v="199.97999999999996"/>
    <n v="0.52967818831942781"/>
  </r>
  <r>
    <n v="2232"/>
    <d v="2026-03-20T00:00:00"/>
    <n v="2026"/>
    <x v="0"/>
    <x v="2"/>
    <x v="2"/>
    <x v="3"/>
    <x v="13"/>
    <x v="2"/>
    <s v="New"/>
    <x v="2"/>
    <s v="Insulated Bottle"/>
    <n v="2"/>
    <n v="36.340000000000003"/>
    <n v="0"/>
    <n v="13.8"/>
    <n v="72.680000000000007"/>
    <n v="27.6"/>
    <n v="45.080000000000005"/>
    <n v="0.620253164556962"/>
  </r>
  <r>
    <n v="2339"/>
    <d v="2026-03-20T00:00:00"/>
    <n v="2026"/>
    <x v="0"/>
    <x v="2"/>
    <x v="2"/>
    <x v="1"/>
    <x v="12"/>
    <x v="3"/>
    <s v="New"/>
    <x v="0"/>
    <s v="Trail Bike Light"/>
    <n v="2"/>
    <n v="51.29"/>
    <n v="0"/>
    <n v="23.15"/>
    <n v="102.58"/>
    <n v="46.3"/>
    <n v="56.28"/>
    <n v="0.54864496003119523"/>
  </r>
  <r>
    <n v="3611"/>
    <d v="2026-03-20T00:00:00"/>
    <n v="2026"/>
    <x v="0"/>
    <x v="2"/>
    <x v="2"/>
    <x v="1"/>
    <x v="1"/>
    <x v="1"/>
    <s v="Business"/>
    <x v="0"/>
    <s v="Compact Repair Kit"/>
    <n v="6"/>
    <n v="40.89"/>
    <n v="0.1"/>
    <n v="16.84"/>
    <n v="220.80600000000001"/>
    <n v="101.03999999999999"/>
    <n v="119.76600000000002"/>
    <n v="0.54240373902883077"/>
  </r>
  <r>
    <n v="3953"/>
    <d v="2026-03-20T00:00:00"/>
    <n v="2026"/>
    <x v="0"/>
    <x v="2"/>
    <x v="2"/>
    <x v="1"/>
    <x v="14"/>
    <x v="0"/>
    <s v="New"/>
    <x v="4"/>
    <s v="Weighted Vest"/>
    <n v="1"/>
    <n v="120.63"/>
    <n v="0"/>
    <n v="70.28"/>
    <n v="120.63"/>
    <n v="70.28"/>
    <n v="50.349999999999994"/>
    <n v="0.41739202520102792"/>
  </r>
  <r>
    <n v="4253"/>
    <d v="2026-03-20T00:00:00"/>
    <n v="2026"/>
    <x v="0"/>
    <x v="2"/>
    <x v="2"/>
    <x v="3"/>
    <x v="13"/>
    <x v="1"/>
    <s v="New"/>
    <x v="0"/>
    <s v="Commuter Helmet"/>
    <n v="5"/>
    <n v="82.64"/>
    <n v="0.1"/>
    <n v="43.52"/>
    <n v="371.88"/>
    <n v="217.60000000000002"/>
    <n v="154.27999999999997"/>
    <n v="0.41486501021834993"/>
  </r>
  <r>
    <n v="4952"/>
    <d v="2026-03-20T00:00:00"/>
    <n v="2026"/>
    <x v="0"/>
    <x v="2"/>
    <x v="2"/>
    <x v="1"/>
    <x v="6"/>
    <x v="0"/>
    <s v="Business"/>
    <x v="1"/>
    <s v="Trekking Poles"/>
    <n v="2"/>
    <n v="72.459999999999994"/>
    <n v="0"/>
    <n v="33.31"/>
    <n v="144.91999999999999"/>
    <n v="66.62"/>
    <n v="78.299999999999983"/>
    <n v="0.54029809550096597"/>
  </r>
  <r>
    <n v="5016"/>
    <d v="2026-03-20T00:00:00"/>
    <n v="2026"/>
    <x v="0"/>
    <x v="2"/>
    <x v="2"/>
    <x v="1"/>
    <x v="12"/>
    <x v="3"/>
    <s v="New"/>
    <x v="4"/>
    <s v="Resistance Band Set"/>
    <n v="2"/>
    <n v="40.659999999999997"/>
    <n v="0.1"/>
    <n v="14.63"/>
    <n v="73.188000000000002"/>
    <n v="29.26"/>
    <n v="43.927999999999997"/>
    <n v="0.60020768431983385"/>
  </r>
  <r>
    <n v="839"/>
    <d v="2026-03-21T00:00:00"/>
    <n v="2026"/>
    <x v="0"/>
    <x v="2"/>
    <x v="2"/>
    <x v="1"/>
    <x v="12"/>
    <x v="3"/>
    <s v="New"/>
    <x v="0"/>
    <s v="Compact Repair Kit"/>
    <n v="1"/>
    <n v="40.5"/>
    <n v="0.05"/>
    <n v="17.16"/>
    <n v="38.475000000000001"/>
    <n v="17.16"/>
    <n v="21.315000000000001"/>
    <n v="0.55399610136452238"/>
  </r>
  <r>
    <n v="1382"/>
    <d v="2026-03-21T00:00:00"/>
    <n v="2026"/>
    <x v="0"/>
    <x v="2"/>
    <x v="2"/>
    <x v="2"/>
    <x v="2"/>
    <x v="0"/>
    <s v="Business"/>
    <x v="1"/>
    <s v="Trekking Poles"/>
    <n v="1"/>
    <n v="72.16"/>
    <n v="0"/>
    <n v="33.11"/>
    <n v="72.16"/>
    <n v="33.11"/>
    <n v="39.049999999999997"/>
    <n v="0.54115853658536583"/>
  </r>
  <r>
    <n v="1452"/>
    <d v="2026-03-21T00:00:00"/>
    <n v="2026"/>
    <x v="0"/>
    <x v="2"/>
    <x v="2"/>
    <x v="2"/>
    <x v="5"/>
    <x v="3"/>
    <s v="Business"/>
    <x v="2"/>
    <s v="Travel Backpack 35L"/>
    <n v="1"/>
    <n v="161.93"/>
    <n v="0.15"/>
    <n v="87.5"/>
    <n v="137.6405"/>
    <n v="87.5"/>
    <n v="50.140500000000003"/>
    <n v="0.36428594781332529"/>
  </r>
  <r>
    <n v="1845"/>
    <d v="2026-03-21T00:00:00"/>
    <n v="2026"/>
    <x v="0"/>
    <x v="2"/>
    <x v="2"/>
    <x v="0"/>
    <x v="9"/>
    <x v="0"/>
    <s v="Returning"/>
    <x v="3"/>
    <s v="Alpine Tent 4P"/>
    <n v="3"/>
    <n v="348.54"/>
    <n v="0.1"/>
    <n v="200.3"/>
    <n v="941.05800000000011"/>
    <n v="600.90000000000009"/>
    <n v="340.15800000000002"/>
    <n v="0.36146337420222768"/>
  </r>
  <r>
    <n v="3560"/>
    <d v="2026-03-21T00:00:00"/>
    <n v="2026"/>
    <x v="0"/>
    <x v="2"/>
    <x v="2"/>
    <x v="2"/>
    <x v="16"/>
    <x v="0"/>
    <s v="Returning"/>
    <x v="4"/>
    <s v="Training Mat"/>
    <n v="3"/>
    <n v="50.46"/>
    <n v="0.1"/>
    <n v="21.9"/>
    <n v="136.24199999999999"/>
    <n v="65.699999999999989"/>
    <n v="70.542000000000002"/>
    <n v="0.51776985070683057"/>
  </r>
  <r>
    <n v="4059"/>
    <d v="2026-03-21T00:00:00"/>
    <n v="2026"/>
    <x v="0"/>
    <x v="2"/>
    <x v="2"/>
    <x v="3"/>
    <x v="13"/>
    <x v="3"/>
    <s v="New"/>
    <x v="3"/>
    <s v="Portable Camp Stove"/>
    <n v="1"/>
    <n v="83.62"/>
    <n v="0"/>
    <n v="39.15"/>
    <n v="83.62"/>
    <n v="39.15"/>
    <n v="44.470000000000006"/>
    <n v="0.53181057163358048"/>
  </r>
  <r>
    <n v="4731"/>
    <d v="2026-03-21T00:00:00"/>
    <n v="2026"/>
    <x v="0"/>
    <x v="2"/>
    <x v="2"/>
    <x v="1"/>
    <x v="12"/>
    <x v="1"/>
    <s v="Business"/>
    <x v="0"/>
    <s v="Trail Bike Light"/>
    <n v="6"/>
    <n v="51.07"/>
    <n v="0.1"/>
    <n v="22.68"/>
    <n v="275.77800000000002"/>
    <n v="136.07999999999998"/>
    <n v="139.69800000000004"/>
    <n v="0.50655962404542798"/>
  </r>
  <r>
    <n v="693"/>
    <d v="2026-03-22T00:00:00"/>
    <n v="2026"/>
    <x v="0"/>
    <x v="2"/>
    <x v="2"/>
    <x v="1"/>
    <x v="11"/>
    <x v="0"/>
    <s v="New"/>
    <x v="2"/>
    <s v="Packing Cube Set"/>
    <n v="3"/>
    <n v="47.02"/>
    <n v="0.1"/>
    <n v="17.989999999999998"/>
    <n v="126.95400000000001"/>
    <n v="53.97"/>
    <n v="72.984000000000009"/>
    <n v="0.57488539155914742"/>
  </r>
  <r>
    <n v="1672"/>
    <d v="2026-03-22T00:00:00"/>
    <n v="2026"/>
    <x v="0"/>
    <x v="2"/>
    <x v="2"/>
    <x v="2"/>
    <x v="5"/>
    <x v="3"/>
    <s v="Returning"/>
    <x v="2"/>
    <s v="Packing Cube Set"/>
    <n v="1"/>
    <n v="47.1"/>
    <n v="0.05"/>
    <n v="18.48"/>
    <n v="44.744999999999997"/>
    <n v="18.48"/>
    <n v="26.264999999999997"/>
    <n v="0.58699296010727453"/>
  </r>
  <r>
    <n v="2347"/>
    <d v="2026-03-22T00:00:00"/>
    <n v="2026"/>
    <x v="0"/>
    <x v="2"/>
    <x v="2"/>
    <x v="3"/>
    <x v="13"/>
    <x v="0"/>
    <s v="Returning"/>
    <x v="2"/>
    <s v="Carry-On Duffel"/>
    <n v="2"/>
    <n v="131.38999999999999"/>
    <n v="0"/>
    <n v="66.91"/>
    <n v="262.77999999999997"/>
    <n v="133.82"/>
    <n v="128.95999999999998"/>
    <n v="0.49075272090722277"/>
  </r>
  <r>
    <n v="2582"/>
    <d v="2026-03-22T00:00:00"/>
    <n v="2026"/>
    <x v="0"/>
    <x v="2"/>
    <x v="2"/>
    <x v="1"/>
    <x v="1"/>
    <x v="3"/>
    <s v="New"/>
    <x v="4"/>
    <s v="Weighted Vest"/>
    <n v="1"/>
    <n v="120.16"/>
    <n v="0.15"/>
    <n v="68.33"/>
    <n v="102.136"/>
    <n v="68.33"/>
    <n v="33.805999999999997"/>
    <n v="0.33099005247904756"/>
  </r>
  <r>
    <n v="2762"/>
    <d v="2026-03-22T00:00:00"/>
    <n v="2026"/>
    <x v="0"/>
    <x v="2"/>
    <x v="2"/>
    <x v="3"/>
    <x v="8"/>
    <x v="2"/>
    <s v="Returning"/>
    <x v="3"/>
    <s v="Trail Tent 2P"/>
    <n v="1"/>
    <n v="196.48"/>
    <n v="0"/>
    <n v="101.29"/>
    <n v="196.48"/>
    <n v="101.29"/>
    <n v="95.189999999999984"/>
    <n v="0.48447679153094458"/>
  </r>
  <r>
    <n v="4090"/>
    <d v="2026-03-22T00:00:00"/>
    <n v="2026"/>
    <x v="0"/>
    <x v="2"/>
    <x v="2"/>
    <x v="1"/>
    <x v="11"/>
    <x v="3"/>
    <s v="Business"/>
    <x v="2"/>
    <s v="Insulated Bottle"/>
    <n v="1"/>
    <n v="36.520000000000003"/>
    <n v="0"/>
    <n v="13.96"/>
    <n v="36.520000000000003"/>
    <n v="13.96"/>
    <n v="22.560000000000002"/>
    <n v="0.61774370208105145"/>
  </r>
  <r>
    <n v="4491"/>
    <d v="2026-03-22T00:00:00"/>
    <n v="2026"/>
    <x v="0"/>
    <x v="2"/>
    <x v="2"/>
    <x v="1"/>
    <x v="12"/>
    <x v="2"/>
    <s v="Business"/>
    <x v="4"/>
    <s v="Training Mat"/>
    <n v="4"/>
    <n v="49.71"/>
    <n v="0.1"/>
    <n v="22.46"/>
    <n v="178.95600000000002"/>
    <n v="89.84"/>
    <n v="89.116000000000014"/>
    <n v="0.49797715639598561"/>
  </r>
  <r>
    <n v="4678"/>
    <d v="2026-03-22T00:00:00"/>
    <n v="2026"/>
    <x v="0"/>
    <x v="2"/>
    <x v="2"/>
    <x v="0"/>
    <x v="0"/>
    <x v="0"/>
    <s v="Returning"/>
    <x v="3"/>
    <s v="Portable Camp Stove"/>
    <n v="1"/>
    <n v="81.209999999999994"/>
    <n v="0.05"/>
    <n v="40.44"/>
    <n v="77.149499999999989"/>
    <n v="40.44"/>
    <n v="36.709499999999991"/>
    <n v="0.47582291524896464"/>
  </r>
  <r>
    <n v="1189"/>
    <d v="2026-03-23T00:00:00"/>
    <n v="2026"/>
    <x v="0"/>
    <x v="2"/>
    <x v="2"/>
    <x v="3"/>
    <x v="13"/>
    <x v="0"/>
    <s v="New"/>
    <x v="0"/>
    <s v="Cycling Pack 12L"/>
    <n v="2"/>
    <n v="103.22"/>
    <n v="0"/>
    <n v="51.33"/>
    <n v="206.44"/>
    <n v="102.66"/>
    <n v="103.78"/>
    <n v="0.50271265258670805"/>
  </r>
  <r>
    <n v="1590"/>
    <d v="2026-03-23T00:00:00"/>
    <n v="2026"/>
    <x v="0"/>
    <x v="2"/>
    <x v="2"/>
    <x v="0"/>
    <x v="15"/>
    <x v="3"/>
    <s v="New"/>
    <x v="1"/>
    <s v="Summit Backpack 45L"/>
    <n v="1"/>
    <n v="153.47"/>
    <n v="0"/>
    <n v="78.19"/>
    <n v="153.47"/>
    <n v="78.19"/>
    <n v="75.28"/>
    <n v="0.49051931973675639"/>
  </r>
  <r>
    <n v="2309"/>
    <d v="2026-03-23T00:00:00"/>
    <n v="2026"/>
    <x v="0"/>
    <x v="2"/>
    <x v="2"/>
    <x v="3"/>
    <x v="7"/>
    <x v="0"/>
    <s v="Returning"/>
    <x v="3"/>
    <s v="Trail Tent 2P"/>
    <n v="6"/>
    <n v="199.75"/>
    <n v="0"/>
    <n v="105.84"/>
    <n v="1198.5"/>
    <n v="635.04"/>
    <n v="563.46"/>
    <n v="0.47013767209011265"/>
  </r>
  <r>
    <n v="3628"/>
    <d v="2026-03-23T00:00:00"/>
    <n v="2026"/>
    <x v="0"/>
    <x v="2"/>
    <x v="2"/>
    <x v="1"/>
    <x v="12"/>
    <x v="3"/>
    <s v="New"/>
    <x v="2"/>
    <s v="Packing Cube Set"/>
    <n v="1"/>
    <n v="45.84"/>
    <n v="0"/>
    <n v="18.079999999999998"/>
    <n v="45.84"/>
    <n v="18.079999999999998"/>
    <n v="27.760000000000005"/>
    <n v="0.605584642233857"/>
  </r>
  <r>
    <n v="3718"/>
    <d v="2026-03-23T00:00:00"/>
    <n v="2026"/>
    <x v="0"/>
    <x v="2"/>
    <x v="2"/>
    <x v="1"/>
    <x v="12"/>
    <x v="3"/>
    <s v="New"/>
    <x v="3"/>
    <s v="Compact Sleeping Bag"/>
    <n v="2"/>
    <n v="122.07"/>
    <n v="0.05"/>
    <n v="59.16"/>
    <n v="231.93299999999996"/>
    <n v="118.32"/>
    <n v="113.61299999999997"/>
    <n v="0.48985267297021118"/>
  </r>
  <r>
    <n v="4198"/>
    <d v="2026-03-23T00:00:00"/>
    <n v="2026"/>
    <x v="0"/>
    <x v="2"/>
    <x v="2"/>
    <x v="1"/>
    <x v="14"/>
    <x v="3"/>
    <s v="New"/>
    <x v="4"/>
    <s v="Weighted Vest"/>
    <n v="3"/>
    <n v="122.4"/>
    <n v="0.15"/>
    <n v="71.150000000000006"/>
    <n v="312.12"/>
    <n v="213.45000000000002"/>
    <n v="98.669999999999987"/>
    <n v="0.31612841214917337"/>
  </r>
  <r>
    <n v="4784"/>
    <d v="2026-03-23T00:00:00"/>
    <n v="2026"/>
    <x v="0"/>
    <x v="2"/>
    <x v="2"/>
    <x v="0"/>
    <x v="15"/>
    <x v="0"/>
    <s v="New"/>
    <x v="0"/>
    <s v="Cycling Pack 12L"/>
    <n v="1"/>
    <n v="101.43"/>
    <n v="0"/>
    <n v="51.78"/>
    <n v="101.43"/>
    <n v="51.78"/>
    <n v="49.650000000000006"/>
    <n v="0.4895001478852411"/>
  </r>
  <r>
    <n v="86"/>
    <d v="2026-03-24T00:00:00"/>
    <n v="2026"/>
    <x v="0"/>
    <x v="2"/>
    <x v="2"/>
    <x v="1"/>
    <x v="12"/>
    <x v="1"/>
    <s v="Business"/>
    <x v="0"/>
    <s v="Cycling Pack 12L"/>
    <n v="8"/>
    <n v="104.7"/>
    <n v="0.05"/>
    <n v="49.91"/>
    <n v="795.72"/>
    <n v="399.28"/>
    <n v="396.44000000000005"/>
    <n v="0.49821545267179412"/>
  </r>
  <r>
    <n v="1813"/>
    <d v="2026-03-24T00:00:00"/>
    <n v="2026"/>
    <x v="0"/>
    <x v="2"/>
    <x v="2"/>
    <x v="0"/>
    <x v="0"/>
    <x v="2"/>
    <s v="Returning"/>
    <x v="1"/>
    <s v="Trail Boots"/>
    <n v="4"/>
    <n v="146.34"/>
    <n v="0"/>
    <n v="79.37"/>
    <n v="585.36"/>
    <n v="317.48"/>
    <n v="267.88"/>
    <n v="0.45763290966242992"/>
  </r>
  <r>
    <n v="2212"/>
    <d v="2026-03-24T00:00:00"/>
    <n v="2026"/>
    <x v="0"/>
    <x v="2"/>
    <x v="2"/>
    <x v="1"/>
    <x v="6"/>
    <x v="0"/>
    <s v="Returning"/>
    <x v="4"/>
    <s v="Weighted Vest"/>
    <n v="2"/>
    <n v="122.92"/>
    <n v="0.05"/>
    <n v="70.31"/>
    <n v="233.548"/>
    <n v="140.62"/>
    <n v="92.927999999999997"/>
    <n v="0.39789679209413054"/>
  </r>
  <r>
    <n v="4466"/>
    <d v="2026-03-24T00:00:00"/>
    <n v="2026"/>
    <x v="0"/>
    <x v="2"/>
    <x v="2"/>
    <x v="2"/>
    <x v="2"/>
    <x v="0"/>
    <s v="New"/>
    <x v="1"/>
    <s v="Hiking Daypack 20L"/>
    <n v="1"/>
    <n v="91.35"/>
    <n v="0.05"/>
    <n v="45.24"/>
    <n v="86.782499999999985"/>
    <n v="45.24"/>
    <n v="41.542499999999983"/>
    <n v="0.47869674185463645"/>
  </r>
  <r>
    <n v="4483"/>
    <d v="2026-03-24T00:00:00"/>
    <n v="2026"/>
    <x v="0"/>
    <x v="2"/>
    <x v="2"/>
    <x v="1"/>
    <x v="12"/>
    <x v="0"/>
    <s v="New"/>
    <x v="0"/>
    <s v="Trail Bike Light"/>
    <n v="3"/>
    <n v="51.01"/>
    <n v="0.15"/>
    <n v="22.84"/>
    <n v="130.07550000000001"/>
    <n v="68.52"/>
    <n v="61.555500000000009"/>
    <n v="0.47322900930613382"/>
  </r>
  <r>
    <n v="273"/>
    <d v="2026-03-25T00:00:00"/>
    <n v="2026"/>
    <x v="0"/>
    <x v="2"/>
    <x v="2"/>
    <x v="3"/>
    <x v="8"/>
    <x v="0"/>
    <s v="New"/>
    <x v="4"/>
    <s v="Weighted Vest"/>
    <n v="2"/>
    <n v="125.04"/>
    <n v="0.05"/>
    <n v="67.680000000000007"/>
    <n v="237.57599999999999"/>
    <n v="135.36000000000001"/>
    <n v="102.21599999999998"/>
    <n v="0.43024547934134755"/>
  </r>
  <r>
    <n v="578"/>
    <d v="2026-03-25T00:00:00"/>
    <n v="2026"/>
    <x v="0"/>
    <x v="2"/>
    <x v="2"/>
    <x v="2"/>
    <x v="5"/>
    <x v="3"/>
    <s v="Returning"/>
    <x v="0"/>
    <s v="Trail Bike Light"/>
    <n v="2"/>
    <n v="50.22"/>
    <n v="0.05"/>
    <n v="23.16"/>
    <n v="95.417999999999992"/>
    <n v="46.32"/>
    <n v="49.097999999999992"/>
    <n v="0.51455700182355524"/>
  </r>
  <r>
    <n v="1290"/>
    <d v="2026-03-25T00:00:00"/>
    <n v="2026"/>
    <x v="0"/>
    <x v="2"/>
    <x v="2"/>
    <x v="1"/>
    <x v="1"/>
    <x v="0"/>
    <s v="Business"/>
    <x v="4"/>
    <s v="Recovery Roller"/>
    <n v="5"/>
    <n v="36.369999999999997"/>
    <n v="0.05"/>
    <n v="13.81"/>
    <n v="172.75749999999999"/>
    <n v="69.05"/>
    <n v="103.7075"/>
    <n v="0.60030678841729013"/>
  </r>
  <r>
    <n v="1501"/>
    <d v="2026-03-25T00:00:00"/>
    <n v="2026"/>
    <x v="0"/>
    <x v="2"/>
    <x v="2"/>
    <x v="3"/>
    <x v="7"/>
    <x v="1"/>
    <s v="New"/>
    <x v="2"/>
    <s v="Insulated Bottle"/>
    <n v="3"/>
    <n v="36.43"/>
    <n v="0.1"/>
    <n v="13.23"/>
    <n v="98.36099999999999"/>
    <n v="39.69"/>
    <n v="58.670999999999992"/>
    <n v="0.59648641229755694"/>
  </r>
  <r>
    <n v="1540"/>
    <d v="2026-03-25T00:00:00"/>
    <n v="2026"/>
    <x v="0"/>
    <x v="2"/>
    <x v="2"/>
    <x v="1"/>
    <x v="12"/>
    <x v="1"/>
    <s v="Business"/>
    <x v="0"/>
    <s v="Trail Bike Light"/>
    <n v="10"/>
    <n v="49.7"/>
    <n v="0.1"/>
    <n v="21.96"/>
    <n v="447.3"/>
    <n v="219.60000000000002"/>
    <n v="227.7"/>
    <n v="0.50905432595573441"/>
  </r>
  <r>
    <n v="2541"/>
    <d v="2026-03-25T00:00:00"/>
    <n v="2026"/>
    <x v="0"/>
    <x v="2"/>
    <x v="2"/>
    <x v="1"/>
    <x v="12"/>
    <x v="0"/>
    <s v="Returning"/>
    <x v="2"/>
    <s v="Packing Cube Set"/>
    <n v="2"/>
    <n v="46.61"/>
    <n v="0"/>
    <n v="17.97"/>
    <n v="93.22"/>
    <n v="35.94"/>
    <n v="57.28"/>
    <n v="0.61446041621969538"/>
  </r>
  <r>
    <n v="4264"/>
    <d v="2026-03-25T00:00:00"/>
    <n v="2026"/>
    <x v="0"/>
    <x v="2"/>
    <x v="2"/>
    <x v="2"/>
    <x v="5"/>
    <x v="0"/>
    <s v="New"/>
    <x v="2"/>
    <s v="Packing Cube Set"/>
    <n v="1"/>
    <n v="47.61"/>
    <n v="0"/>
    <n v="18.89"/>
    <n v="47.61"/>
    <n v="18.89"/>
    <n v="28.72"/>
    <n v="0.60323461457676952"/>
  </r>
  <r>
    <n v="4311"/>
    <d v="2026-03-25T00:00:00"/>
    <n v="2026"/>
    <x v="0"/>
    <x v="2"/>
    <x v="2"/>
    <x v="2"/>
    <x v="2"/>
    <x v="0"/>
    <s v="New"/>
    <x v="0"/>
    <s v="Compact Repair Kit"/>
    <n v="2"/>
    <n v="40.880000000000003"/>
    <n v="0.05"/>
    <n v="16.39"/>
    <n v="77.671999999999997"/>
    <n v="32.78"/>
    <n v="44.891999999999996"/>
    <n v="0.57796889483983926"/>
  </r>
  <r>
    <n v="4796"/>
    <d v="2026-03-25T00:00:00"/>
    <n v="2026"/>
    <x v="0"/>
    <x v="2"/>
    <x v="2"/>
    <x v="1"/>
    <x v="12"/>
    <x v="0"/>
    <s v="New"/>
    <x v="4"/>
    <s v="Resistance Band Set"/>
    <n v="2"/>
    <n v="39.409999999999997"/>
    <n v="0.15"/>
    <n v="14.91"/>
    <n v="66.996999999999986"/>
    <n v="29.82"/>
    <n v="37.176999999999985"/>
    <n v="0.55490544352732207"/>
  </r>
  <r>
    <n v="89"/>
    <d v="2026-03-26T00:00:00"/>
    <n v="2026"/>
    <x v="0"/>
    <x v="2"/>
    <x v="2"/>
    <x v="2"/>
    <x v="10"/>
    <x v="0"/>
    <s v="Returning"/>
    <x v="0"/>
    <s v="Compact Repair Kit"/>
    <n v="1"/>
    <n v="40.82"/>
    <n v="0.05"/>
    <n v="16.940000000000001"/>
    <n v="38.778999999999996"/>
    <n v="16.940000000000001"/>
    <n v="21.838999999999995"/>
    <n v="0.56316563088269411"/>
  </r>
  <r>
    <n v="487"/>
    <d v="2026-03-26T00:00:00"/>
    <n v="2026"/>
    <x v="0"/>
    <x v="2"/>
    <x v="2"/>
    <x v="3"/>
    <x v="8"/>
    <x v="2"/>
    <s v="Business"/>
    <x v="2"/>
    <s v="Insulated Bottle"/>
    <n v="3"/>
    <n v="36.979999999999997"/>
    <n v="0.1"/>
    <n v="13.65"/>
    <n v="99.846000000000004"/>
    <n v="40.950000000000003"/>
    <n v="58.896000000000001"/>
    <n v="0.58986839733189111"/>
  </r>
  <r>
    <n v="1476"/>
    <d v="2026-03-26T00:00:00"/>
    <n v="2026"/>
    <x v="0"/>
    <x v="2"/>
    <x v="2"/>
    <x v="1"/>
    <x v="12"/>
    <x v="3"/>
    <s v="New"/>
    <x v="2"/>
    <s v="Insulated Bottle"/>
    <n v="1"/>
    <n v="35.700000000000003"/>
    <n v="0.05"/>
    <n v="13.91"/>
    <n v="33.914999999999999"/>
    <n v="13.91"/>
    <n v="20.004999999999999"/>
    <n v="0.58985699542975079"/>
  </r>
  <r>
    <n v="2145"/>
    <d v="2026-03-26T00:00:00"/>
    <n v="2026"/>
    <x v="0"/>
    <x v="2"/>
    <x v="2"/>
    <x v="3"/>
    <x v="8"/>
    <x v="2"/>
    <s v="Returning"/>
    <x v="0"/>
    <s v="Compact Repair Kit"/>
    <n v="1"/>
    <n v="39.53"/>
    <n v="0.05"/>
    <n v="17.170000000000002"/>
    <n v="37.5535"/>
    <n v="17.170000000000002"/>
    <n v="20.383499999999998"/>
    <n v="0.54278562584046752"/>
  </r>
  <r>
    <n v="2999"/>
    <d v="2026-03-26T00:00:00"/>
    <n v="2026"/>
    <x v="0"/>
    <x v="2"/>
    <x v="2"/>
    <x v="2"/>
    <x v="3"/>
    <x v="2"/>
    <s v="Returning"/>
    <x v="2"/>
    <s v="Insulated Bottle"/>
    <n v="2"/>
    <n v="35.75"/>
    <n v="0"/>
    <n v="13.28"/>
    <n v="71.5"/>
    <n v="26.56"/>
    <n v="44.94"/>
    <n v="0.62853146853146846"/>
  </r>
  <r>
    <n v="4464"/>
    <d v="2026-03-26T00:00:00"/>
    <n v="2026"/>
    <x v="0"/>
    <x v="2"/>
    <x v="2"/>
    <x v="2"/>
    <x v="2"/>
    <x v="0"/>
    <s v="Business"/>
    <x v="4"/>
    <s v="Training Mat"/>
    <n v="2"/>
    <n v="50.17"/>
    <n v="0"/>
    <n v="22.37"/>
    <n v="100.34"/>
    <n v="44.74"/>
    <n v="55.6"/>
    <n v="0.55411600558102447"/>
  </r>
  <r>
    <n v="4978"/>
    <d v="2026-03-26T00:00:00"/>
    <n v="2026"/>
    <x v="0"/>
    <x v="2"/>
    <x v="2"/>
    <x v="0"/>
    <x v="9"/>
    <x v="0"/>
    <s v="New"/>
    <x v="4"/>
    <s v="Resistance Band Set"/>
    <n v="5"/>
    <n v="41.32"/>
    <n v="0"/>
    <n v="15.09"/>
    <n v="206.6"/>
    <n v="75.45"/>
    <n v="131.14999999999998"/>
    <n v="0.63480154888673757"/>
  </r>
  <r>
    <n v="130"/>
    <d v="2026-03-27T00:00:00"/>
    <n v="2026"/>
    <x v="0"/>
    <x v="2"/>
    <x v="2"/>
    <x v="3"/>
    <x v="7"/>
    <x v="3"/>
    <s v="New"/>
    <x v="1"/>
    <s v="Summit Backpack 45L"/>
    <n v="3"/>
    <n v="152.4"/>
    <n v="0.05"/>
    <n v="79.97"/>
    <n v="434.34000000000003"/>
    <n v="239.91"/>
    <n v="194.43000000000004"/>
    <n v="0.44764470230694853"/>
  </r>
  <r>
    <n v="848"/>
    <d v="2026-03-27T00:00:00"/>
    <n v="2026"/>
    <x v="0"/>
    <x v="2"/>
    <x v="2"/>
    <x v="0"/>
    <x v="0"/>
    <x v="0"/>
    <s v="New"/>
    <x v="4"/>
    <s v="Recovery Roller"/>
    <n v="1"/>
    <n v="36.299999999999997"/>
    <n v="0"/>
    <n v="14.1"/>
    <n v="36.299999999999997"/>
    <n v="14.1"/>
    <n v="22.199999999999996"/>
    <n v="0.61157024793388426"/>
  </r>
  <r>
    <n v="1359"/>
    <d v="2026-03-27T00:00:00"/>
    <n v="2026"/>
    <x v="0"/>
    <x v="2"/>
    <x v="2"/>
    <x v="2"/>
    <x v="5"/>
    <x v="0"/>
    <s v="Returning"/>
    <x v="2"/>
    <s v="Packing Cube Set"/>
    <n v="3"/>
    <n v="46.24"/>
    <n v="0.1"/>
    <n v="18.2"/>
    <n v="124.848"/>
    <n v="54.599999999999994"/>
    <n v="70.248000000000005"/>
    <n v="0.56266820453671673"/>
  </r>
  <r>
    <n v="2379"/>
    <d v="2026-03-27T00:00:00"/>
    <n v="2026"/>
    <x v="0"/>
    <x v="2"/>
    <x v="2"/>
    <x v="0"/>
    <x v="0"/>
    <x v="2"/>
    <s v="Returning"/>
    <x v="2"/>
    <s v="Travel Backpack 35L"/>
    <n v="2"/>
    <n v="165.58"/>
    <n v="0"/>
    <n v="86.16"/>
    <n v="331.16"/>
    <n v="172.32"/>
    <n v="158.84000000000003"/>
    <n v="0.47964730039859893"/>
  </r>
  <r>
    <n v="2987"/>
    <d v="2026-03-27T00:00:00"/>
    <n v="2026"/>
    <x v="0"/>
    <x v="2"/>
    <x v="2"/>
    <x v="0"/>
    <x v="9"/>
    <x v="0"/>
    <s v="Returning"/>
    <x v="3"/>
    <s v="Compact Sleeping Bag"/>
    <n v="4"/>
    <n v="121.49"/>
    <n v="0"/>
    <n v="62.01"/>
    <n v="485.96"/>
    <n v="248.04"/>
    <n v="237.92"/>
    <n v="0.4895876203802782"/>
  </r>
  <r>
    <n v="3121"/>
    <d v="2026-03-27T00:00:00"/>
    <n v="2026"/>
    <x v="0"/>
    <x v="2"/>
    <x v="2"/>
    <x v="1"/>
    <x v="12"/>
    <x v="2"/>
    <s v="New"/>
    <x v="0"/>
    <s v="Commuter Helmet"/>
    <n v="5"/>
    <n v="81.84"/>
    <n v="0.1"/>
    <n v="42.7"/>
    <n v="368.28000000000003"/>
    <n v="213.5"/>
    <n v="154.78000000000003"/>
    <n v="0.42027804931030743"/>
  </r>
  <r>
    <n v="4445"/>
    <d v="2026-03-27T00:00:00"/>
    <n v="2026"/>
    <x v="0"/>
    <x v="2"/>
    <x v="2"/>
    <x v="1"/>
    <x v="11"/>
    <x v="0"/>
    <s v="New"/>
    <x v="1"/>
    <s v="Summit Backpack 45L"/>
    <n v="1"/>
    <n v="151.47999999999999"/>
    <n v="0"/>
    <n v="79.41"/>
    <n v="151.47999999999999"/>
    <n v="79.41"/>
    <n v="72.069999999999993"/>
    <n v="0.47577237919197252"/>
  </r>
  <r>
    <n v="441"/>
    <d v="2026-03-28T00:00:00"/>
    <n v="2026"/>
    <x v="0"/>
    <x v="2"/>
    <x v="2"/>
    <x v="0"/>
    <x v="15"/>
    <x v="2"/>
    <s v="New"/>
    <x v="4"/>
    <s v="Training Mat"/>
    <n v="1"/>
    <n v="51.02"/>
    <n v="0.05"/>
    <n v="21.94"/>
    <n v="48.469000000000001"/>
    <n v="21.94"/>
    <n v="26.529"/>
    <n v="0.54733953661102974"/>
  </r>
  <r>
    <n v="4608"/>
    <d v="2026-03-28T00:00:00"/>
    <n v="2026"/>
    <x v="0"/>
    <x v="2"/>
    <x v="2"/>
    <x v="2"/>
    <x v="2"/>
    <x v="1"/>
    <s v="Business"/>
    <x v="0"/>
    <s v="Compact Repair Kit"/>
    <n v="8"/>
    <n v="40.86"/>
    <n v="0.1"/>
    <n v="16.34"/>
    <n v="294.19200000000001"/>
    <n v="130.72"/>
    <n v="163.47200000000001"/>
    <n v="0.55566432805786703"/>
  </r>
  <r>
    <n v="4914"/>
    <d v="2026-03-28T00:00:00"/>
    <n v="2026"/>
    <x v="0"/>
    <x v="2"/>
    <x v="2"/>
    <x v="0"/>
    <x v="9"/>
    <x v="0"/>
    <s v="New"/>
    <x v="2"/>
    <s v="Travel Backpack 35L"/>
    <n v="5"/>
    <n v="163.33000000000001"/>
    <n v="0"/>
    <n v="87.05"/>
    <n v="816.65000000000009"/>
    <n v="435.25"/>
    <n v="381.40000000000009"/>
    <n v="0.46702993938651816"/>
  </r>
  <r>
    <n v="860"/>
    <d v="2026-03-29T00:00:00"/>
    <n v="2026"/>
    <x v="0"/>
    <x v="2"/>
    <x v="2"/>
    <x v="1"/>
    <x v="14"/>
    <x v="3"/>
    <s v="New"/>
    <x v="1"/>
    <s v="Hiking Daypack 20L"/>
    <n v="1"/>
    <n v="90.27"/>
    <n v="0"/>
    <n v="46.38"/>
    <n v="90.27"/>
    <n v="46.38"/>
    <n v="43.889999999999993"/>
    <n v="0.48620804253904948"/>
  </r>
  <r>
    <n v="920"/>
    <d v="2026-03-29T00:00:00"/>
    <n v="2026"/>
    <x v="0"/>
    <x v="2"/>
    <x v="2"/>
    <x v="0"/>
    <x v="9"/>
    <x v="1"/>
    <s v="Business"/>
    <x v="2"/>
    <s v="Carry-On Duffel"/>
    <n v="12"/>
    <n v="131.31"/>
    <n v="0.05"/>
    <n v="68.459999999999994"/>
    <n v="1496.934"/>
    <n v="821.52"/>
    <n v="675.41399999999999"/>
    <n v="0.45119824922140855"/>
  </r>
  <r>
    <n v="1700"/>
    <d v="2026-03-29T00:00:00"/>
    <n v="2026"/>
    <x v="0"/>
    <x v="2"/>
    <x v="2"/>
    <x v="1"/>
    <x v="12"/>
    <x v="3"/>
    <s v="New"/>
    <x v="2"/>
    <s v="Travel Backpack 35L"/>
    <n v="1"/>
    <n v="167.27"/>
    <n v="0.05"/>
    <n v="88.19"/>
    <n v="158.90649999999999"/>
    <n v="88.19"/>
    <n v="70.716499999999996"/>
    <n v="0.44501955552478972"/>
  </r>
  <r>
    <n v="1768"/>
    <d v="2026-03-29T00:00:00"/>
    <n v="2026"/>
    <x v="0"/>
    <x v="2"/>
    <x v="2"/>
    <x v="1"/>
    <x v="12"/>
    <x v="3"/>
    <s v="Returning"/>
    <x v="1"/>
    <s v="Trekking Poles"/>
    <n v="4"/>
    <n v="70.510000000000005"/>
    <n v="0"/>
    <n v="31.93"/>
    <n v="282.04000000000002"/>
    <n v="127.72"/>
    <n v="154.32000000000002"/>
    <n v="0.54715643171181394"/>
  </r>
  <r>
    <n v="1876"/>
    <d v="2026-03-29T00:00:00"/>
    <n v="2026"/>
    <x v="0"/>
    <x v="2"/>
    <x v="2"/>
    <x v="1"/>
    <x v="6"/>
    <x v="1"/>
    <s v="New"/>
    <x v="0"/>
    <s v="Cycling Pack 12L"/>
    <n v="12"/>
    <n v="101.06"/>
    <n v="0.1"/>
    <n v="50.59"/>
    <n v="1091.4480000000001"/>
    <n v="607.08000000000004"/>
    <n v="484.36800000000005"/>
    <n v="0.4437847703234602"/>
  </r>
  <r>
    <n v="2453"/>
    <d v="2026-03-29T00:00:00"/>
    <n v="2026"/>
    <x v="0"/>
    <x v="2"/>
    <x v="2"/>
    <x v="3"/>
    <x v="8"/>
    <x v="0"/>
    <s v="Business"/>
    <x v="0"/>
    <s v="Commuter Helmet"/>
    <n v="2"/>
    <n v="79.849999999999994"/>
    <n v="0.05"/>
    <n v="43.78"/>
    <n v="151.71499999999997"/>
    <n v="87.56"/>
    <n v="64.154999999999973"/>
    <n v="0.42286524074745402"/>
  </r>
  <r>
    <n v="2676"/>
    <d v="2026-03-29T00:00:00"/>
    <n v="2026"/>
    <x v="0"/>
    <x v="2"/>
    <x v="2"/>
    <x v="2"/>
    <x v="5"/>
    <x v="2"/>
    <s v="New"/>
    <x v="3"/>
    <s v="Trail Tent 2P"/>
    <n v="4"/>
    <n v="191.99"/>
    <n v="0"/>
    <n v="104.44"/>
    <n v="767.96"/>
    <n v="417.76"/>
    <n v="350.20000000000005"/>
    <n v="0.45601333402781397"/>
  </r>
  <r>
    <n v="2800"/>
    <d v="2026-03-29T00:00:00"/>
    <n v="2026"/>
    <x v="0"/>
    <x v="2"/>
    <x v="2"/>
    <x v="1"/>
    <x v="11"/>
    <x v="0"/>
    <s v="New"/>
    <x v="0"/>
    <s v="Trail Bike Light"/>
    <n v="1"/>
    <n v="49.81"/>
    <n v="0.05"/>
    <n v="23.12"/>
    <n v="47.319499999999998"/>
    <n v="23.12"/>
    <n v="24.199499999999997"/>
    <n v="0.51140650260463438"/>
  </r>
  <r>
    <n v="2857"/>
    <d v="2026-03-29T00:00:00"/>
    <n v="2026"/>
    <x v="0"/>
    <x v="2"/>
    <x v="2"/>
    <x v="0"/>
    <x v="15"/>
    <x v="2"/>
    <s v="New"/>
    <x v="4"/>
    <s v="Resistance Band Set"/>
    <n v="1"/>
    <n v="40.39"/>
    <n v="0.1"/>
    <n v="14.97"/>
    <n v="36.350999999999999"/>
    <n v="14.97"/>
    <n v="21.381"/>
    <n v="0.58818189320788972"/>
  </r>
  <r>
    <n v="3584"/>
    <d v="2026-03-29T00:00:00"/>
    <n v="2026"/>
    <x v="0"/>
    <x v="2"/>
    <x v="2"/>
    <x v="0"/>
    <x v="0"/>
    <x v="0"/>
    <s v="Returning"/>
    <x v="2"/>
    <s v="Insulated Bottle"/>
    <n v="1"/>
    <n v="35.700000000000003"/>
    <n v="0.05"/>
    <n v="13.85"/>
    <n v="33.914999999999999"/>
    <n v="13.85"/>
    <n v="20.064999999999998"/>
    <n v="0.59162612413386406"/>
  </r>
  <r>
    <n v="3669"/>
    <d v="2026-03-29T00:00:00"/>
    <n v="2026"/>
    <x v="0"/>
    <x v="2"/>
    <x v="2"/>
    <x v="2"/>
    <x v="10"/>
    <x v="3"/>
    <s v="Returning"/>
    <x v="3"/>
    <s v="Portable Camp Stove"/>
    <n v="1"/>
    <n v="80.09"/>
    <n v="0"/>
    <n v="40.61"/>
    <n v="80.09"/>
    <n v="40.61"/>
    <n v="39.480000000000004"/>
    <n v="0.49294543638406796"/>
  </r>
  <r>
    <n v="4787"/>
    <d v="2026-03-29T00:00:00"/>
    <n v="2026"/>
    <x v="0"/>
    <x v="2"/>
    <x v="2"/>
    <x v="3"/>
    <x v="13"/>
    <x v="3"/>
    <s v="New"/>
    <x v="1"/>
    <s v="Trail Boots"/>
    <n v="1"/>
    <n v="142.87"/>
    <n v="0.1"/>
    <n v="77.33"/>
    <n v="128.583"/>
    <n v="77.33"/>
    <n v="51.253"/>
    <n v="0.39859857057309289"/>
  </r>
  <r>
    <n v="769"/>
    <d v="2026-03-30T00:00:00"/>
    <n v="2026"/>
    <x v="0"/>
    <x v="2"/>
    <x v="2"/>
    <x v="3"/>
    <x v="8"/>
    <x v="0"/>
    <s v="Returning"/>
    <x v="4"/>
    <s v="Resistance Band Set"/>
    <n v="1"/>
    <n v="40.53"/>
    <n v="0"/>
    <n v="14.32"/>
    <n v="40.53"/>
    <n v="14.32"/>
    <n v="26.21"/>
    <n v="0.64668147051566738"/>
  </r>
  <r>
    <n v="1184"/>
    <d v="2026-03-30T00:00:00"/>
    <n v="2026"/>
    <x v="0"/>
    <x v="2"/>
    <x v="2"/>
    <x v="3"/>
    <x v="8"/>
    <x v="0"/>
    <s v="Returning"/>
    <x v="0"/>
    <s v="Trail Bike Light"/>
    <n v="1"/>
    <n v="49.46"/>
    <n v="0"/>
    <n v="23.04"/>
    <n v="49.46"/>
    <n v="23.04"/>
    <n v="26.42"/>
    <n v="0.53416902547513145"/>
  </r>
  <r>
    <n v="1498"/>
    <d v="2026-03-30T00:00:00"/>
    <n v="2026"/>
    <x v="0"/>
    <x v="2"/>
    <x v="2"/>
    <x v="1"/>
    <x v="14"/>
    <x v="3"/>
    <s v="Business"/>
    <x v="1"/>
    <s v="Trail Boots"/>
    <n v="3"/>
    <n v="142.46"/>
    <n v="0"/>
    <n v="79.650000000000006"/>
    <n v="427.38"/>
    <n v="238.95000000000002"/>
    <n v="188.42999999999998"/>
    <n v="0.44089569001825069"/>
  </r>
  <r>
    <n v="2054"/>
    <d v="2026-03-30T00:00:00"/>
    <n v="2026"/>
    <x v="0"/>
    <x v="2"/>
    <x v="2"/>
    <x v="3"/>
    <x v="13"/>
    <x v="1"/>
    <s v="Business"/>
    <x v="1"/>
    <s v="Trail Boots"/>
    <n v="6"/>
    <n v="142.18"/>
    <n v="0.05"/>
    <n v="80.94"/>
    <n v="810.42600000000004"/>
    <n v="485.64"/>
    <n v="324.78600000000006"/>
    <n v="0.40075960050640036"/>
  </r>
  <r>
    <n v="2294"/>
    <d v="2026-03-30T00:00:00"/>
    <n v="2026"/>
    <x v="0"/>
    <x v="2"/>
    <x v="2"/>
    <x v="1"/>
    <x v="14"/>
    <x v="0"/>
    <s v="New"/>
    <x v="4"/>
    <s v="Resistance Band Set"/>
    <n v="2"/>
    <n v="41.04"/>
    <n v="0"/>
    <n v="15.03"/>
    <n v="82.08"/>
    <n v="30.06"/>
    <n v="52.019999999999996"/>
    <n v="0.63377192982456132"/>
  </r>
  <r>
    <n v="2892"/>
    <d v="2026-03-30T00:00:00"/>
    <n v="2026"/>
    <x v="0"/>
    <x v="2"/>
    <x v="2"/>
    <x v="1"/>
    <x v="12"/>
    <x v="0"/>
    <s v="Returning"/>
    <x v="1"/>
    <s v="Trail Boots"/>
    <n v="2"/>
    <n v="145.06"/>
    <n v="0.15"/>
    <n v="77.08"/>
    <n v="246.602"/>
    <n v="154.16"/>
    <n v="92.442000000000007"/>
    <n v="0.37486313979610875"/>
  </r>
  <r>
    <n v="3145"/>
    <d v="2026-03-30T00:00:00"/>
    <n v="2026"/>
    <x v="0"/>
    <x v="2"/>
    <x v="2"/>
    <x v="1"/>
    <x v="11"/>
    <x v="0"/>
    <s v="Returning"/>
    <x v="2"/>
    <s v="Carry-On Duffel"/>
    <n v="1"/>
    <n v="130.72999999999999"/>
    <n v="0"/>
    <n v="66.17"/>
    <n v="130.72999999999999"/>
    <n v="66.17"/>
    <n v="64.559999999999988"/>
    <n v="0.4938422703281572"/>
  </r>
  <r>
    <n v="3925"/>
    <d v="2026-03-30T00:00:00"/>
    <n v="2026"/>
    <x v="0"/>
    <x v="2"/>
    <x v="2"/>
    <x v="3"/>
    <x v="13"/>
    <x v="0"/>
    <s v="Business"/>
    <x v="4"/>
    <s v="Recovery Roller"/>
    <n v="2"/>
    <n v="36.630000000000003"/>
    <n v="0"/>
    <n v="14.31"/>
    <n v="73.260000000000005"/>
    <n v="28.62"/>
    <n v="44.64"/>
    <n v="0.60933660933660927"/>
  </r>
  <r>
    <n v="2722"/>
    <d v="2026-03-31T00:00:00"/>
    <n v="2026"/>
    <x v="0"/>
    <x v="2"/>
    <x v="2"/>
    <x v="3"/>
    <x v="13"/>
    <x v="3"/>
    <s v="New"/>
    <x v="0"/>
    <s v="Trail Bike Light"/>
    <n v="1"/>
    <n v="50.99"/>
    <n v="0.1"/>
    <n v="21.86"/>
    <n v="45.891000000000005"/>
    <n v="21.86"/>
    <n v="24.031000000000006"/>
    <n v="0.52365387548756848"/>
  </r>
  <r>
    <n v="2767"/>
    <d v="2026-03-31T00:00:00"/>
    <n v="2026"/>
    <x v="0"/>
    <x v="2"/>
    <x v="2"/>
    <x v="1"/>
    <x v="6"/>
    <x v="0"/>
    <s v="Returning"/>
    <x v="2"/>
    <s v="Carry-On Duffel"/>
    <n v="4"/>
    <n v="134.18"/>
    <n v="0"/>
    <n v="66.430000000000007"/>
    <n v="536.72"/>
    <n v="265.72000000000003"/>
    <n v="271"/>
    <n v="0.5049187658369354"/>
  </r>
  <r>
    <n v="3794"/>
    <d v="2026-03-31T00:00:00"/>
    <n v="2026"/>
    <x v="0"/>
    <x v="2"/>
    <x v="2"/>
    <x v="1"/>
    <x v="12"/>
    <x v="2"/>
    <s v="Business"/>
    <x v="4"/>
    <s v="Training Mat"/>
    <n v="2"/>
    <n v="50.86"/>
    <n v="0.1"/>
    <n v="21.76"/>
    <n v="91.548000000000002"/>
    <n v="43.52"/>
    <n v="48.027999999999999"/>
    <n v="0.52462096386595003"/>
  </r>
  <r>
    <n v="3880"/>
    <d v="2026-03-31T00:00:00"/>
    <n v="2026"/>
    <x v="0"/>
    <x v="2"/>
    <x v="2"/>
    <x v="1"/>
    <x v="12"/>
    <x v="1"/>
    <s v="Business"/>
    <x v="3"/>
    <s v="Compact Sleeping Bag"/>
    <n v="12"/>
    <n v="124.86"/>
    <n v="0.1"/>
    <n v="60.82"/>
    <n v="1348.4880000000001"/>
    <n v="729.84"/>
    <n v="618.64800000000002"/>
    <n v="0.45877160197198641"/>
  </r>
  <r>
    <n v="422"/>
    <d v="2026-04-01T00:00:00"/>
    <n v="2026"/>
    <x v="1"/>
    <x v="3"/>
    <x v="3"/>
    <x v="3"/>
    <x v="4"/>
    <x v="0"/>
    <s v="Business"/>
    <x v="0"/>
    <s v="Commuter Helmet"/>
    <n v="1"/>
    <n v="81.760000000000005"/>
    <n v="0.1"/>
    <n v="42.78"/>
    <n v="73.584000000000003"/>
    <n v="42.78"/>
    <n v="30.804000000000002"/>
    <n v="0.4186236138290933"/>
  </r>
  <r>
    <n v="495"/>
    <d v="2026-04-01T00:00:00"/>
    <n v="2026"/>
    <x v="1"/>
    <x v="3"/>
    <x v="3"/>
    <x v="1"/>
    <x v="14"/>
    <x v="2"/>
    <s v="Business"/>
    <x v="2"/>
    <s v="Carry-On Duffel"/>
    <n v="1"/>
    <n v="134.65"/>
    <n v="0"/>
    <n v="68.19"/>
    <n v="134.65"/>
    <n v="68.19"/>
    <n v="66.460000000000008"/>
    <n v="0.49357593761604163"/>
  </r>
  <r>
    <n v="1517"/>
    <d v="2026-04-01T00:00:00"/>
    <n v="2026"/>
    <x v="1"/>
    <x v="3"/>
    <x v="3"/>
    <x v="2"/>
    <x v="16"/>
    <x v="0"/>
    <s v="Business"/>
    <x v="0"/>
    <s v="Compact Repair Kit"/>
    <n v="1"/>
    <n v="41.21"/>
    <n v="0"/>
    <n v="16.34"/>
    <n v="41.21"/>
    <n v="16.34"/>
    <n v="24.87"/>
    <n v="0.60349429750060668"/>
  </r>
  <r>
    <n v="2391"/>
    <d v="2026-04-01T00:00:00"/>
    <n v="2026"/>
    <x v="1"/>
    <x v="3"/>
    <x v="3"/>
    <x v="1"/>
    <x v="12"/>
    <x v="0"/>
    <s v="Returning"/>
    <x v="4"/>
    <s v="Resistance Band Set"/>
    <n v="2"/>
    <n v="40.590000000000003"/>
    <n v="0"/>
    <n v="15.01"/>
    <n v="81.180000000000007"/>
    <n v="30.02"/>
    <n v="51.160000000000011"/>
    <n v="0.63020448386302053"/>
  </r>
  <r>
    <n v="3809"/>
    <d v="2026-04-01T00:00:00"/>
    <n v="2026"/>
    <x v="1"/>
    <x v="3"/>
    <x v="3"/>
    <x v="0"/>
    <x v="15"/>
    <x v="0"/>
    <s v="New"/>
    <x v="3"/>
    <s v="Compact Sleeping Bag"/>
    <n v="3"/>
    <n v="124.08"/>
    <n v="0.05"/>
    <n v="62.41"/>
    <n v="353.62799999999999"/>
    <n v="187.23"/>
    <n v="166.398"/>
    <n v="0.47054531880959655"/>
  </r>
  <r>
    <n v="3958"/>
    <d v="2026-04-01T00:00:00"/>
    <n v="2026"/>
    <x v="1"/>
    <x v="3"/>
    <x v="3"/>
    <x v="1"/>
    <x v="1"/>
    <x v="0"/>
    <s v="Returning"/>
    <x v="3"/>
    <s v="Compact Sleeping Bag"/>
    <n v="2"/>
    <n v="125.35"/>
    <n v="0.15"/>
    <n v="60.73"/>
    <n v="213.095"/>
    <n v="121.46"/>
    <n v="91.635000000000005"/>
    <n v="0.43001947488209485"/>
  </r>
  <r>
    <n v="4418"/>
    <d v="2026-04-01T00:00:00"/>
    <n v="2026"/>
    <x v="1"/>
    <x v="3"/>
    <x v="3"/>
    <x v="1"/>
    <x v="14"/>
    <x v="3"/>
    <s v="New"/>
    <x v="4"/>
    <s v="Recovery Roller"/>
    <n v="3"/>
    <n v="36.090000000000003"/>
    <n v="0"/>
    <n v="14.03"/>
    <n v="108.27000000000001"/>
    <n v="42.089999999999996"/>
    <n v="66.180000000000007"/>
    <n v="0.61124965364366857"/>
  </r>
  <r>
    <n v="4693"/>
    <d v="2026-04-01T00:00:00"/>
    <n v="2026"/>
    <x v="1"/>
    <x v="3"/>
    <x v="3"/>
    <x v="1"/>
    <x v="12"/>
    <x v="1"/>
    <s v="Business"/>
    <x v="1"/>
    <s v="Hiking Daypack 20L"/>
    <n v="15"/>
    <n v="94.33"/>
    <n v="0.1"/>
    <n v="44.38"/>
    <n v="1273.4550000000002"/>
    <n v="665.7"/>
    <n v="607.75500000000011"/>
    <n v="0.47724890161018652"/>
  </r>
  <r>
    <n v="193"/>
    <d v="2026-04-02T00:00:00"/>
    <n v="2026"/>
    <x v="1"/>
    <x v="3"/>
    <x v="3"/>
    <x v="3"/>
    <x v="4"/>
    <x v="2"/>
    <s v="Returning"/>
    <x v="2"/>
    <s v="Insulated Bottle"/>
    <n v="1"/>
    <n v="35.6"/>
    <n v="0.1"/>
    <n v="13.39"/>
    <n v="32.04"/>
    <n v="13.39"/>
    <n v="18.649999999999999"/>
    <n v="0.58208489388264661"/>
  </r>
  <r>
    <n v="2246"/>
    <d v="2026-04-02T00:00:00"/>
    <n v="2026"/>
    <x v="1"/>
    <x v="3"/>
    <x v="3"/>
    <x v="1"/>
    <x v="12"/>
    <x v="3"/>
    <s v="Returning"/>
    <x v="0"/>
    <s v="Trail Bike Light"/>
    <n v="1"/>
    <n v="50.17"/>
    <n v="0"/>
    <n v="21.95"/>
    <n v="50.17"/>
    <n v="21.95"/>
    <n v="28.220000000000002"/>
    <n v="0.56248754235598963"/>
  </r>
  <r>
    <n v="2556"/>
    <d v="2026-04-02T00:00:00"/>
    <n v="2026"/>
    <x v="1"/>
    <x v="3"/>
    <x v="3"/>
    <x v="3"/>
    <x v="8"/>
    <x v="0"/>
    <s v="Returning"/>
    <x v="1"/>
    <s v="Trekking Poles"/>
    <n v="2"/>
    <n v="72.900000000000006"/>
    <n v="0"/>
    <n v="31.52"/>
    <n v="145.80000000000001"/>
    <n v="63.04"/>
    <n v="82.760000000000019"/>
    <n v="0.5676268861454048"/>
  </r>
  <r>
    <n v="169"/>
    <d v="2026-04-03T00:00:00"/>
    <n v="2026"/>
    <x v="1"/>
    <x v="3"/>
    <x v="3"/>
    <x v="2"/>
    <x v="16"/>
    <x v="0"/>
    <s v="New"/>
    <x v="1"/>
    <s v="Hiking Daypack 20L"/>
    <n v="2"/>
    <n v="93.48"/>
    <n v="0"/>
    <n v="45.15"/>
    <n v="186.96"/>
    <n v="90.3"/>
    <n v="96.660000000000011"/>
    <n v="0.51700898587933253"/>
  </r>
  <r>
    <n v="877"/>
    <d v="2026-04-03T00:00:00"/>
    <n v="2026"/>
    <x v="1"/>
    <x v="3"/>
    <x v="3"/>
    <x v="1"/>
    <x v="12"/>
    <x v="0"/>
    <s v="New"/>
    <x v="3"/>
    <s v="Compact Sleeping Bag"/>
    <n v="1"/>
    <n v="123.63"/>
    <n v="0"/>
    <n v="58.88"/>
    <n v="123.63"/>
    <n v="58.88"/>
    <n v="64.75"/>
    <n v="0.52374019250990866"/>
  </r>
  <r>
    <n v="2023"/>
    <d v="2026-04-03T00:00:00"/>
    <n v="2026"/>
    <x v="1"/>
    <x v="3"/>
    <x v="3"/>
    <x v="1"/>
    <x v="12"/>
    <x v="0"/>
    <s v="New"/>
    <x v="2"/>
    <s v="Travel Backpack 35L"/>
    <n v="3"/>
    <n v="168.37"/>
    <n v="0"/>
    <n v="87.15"/>
    <n v="505.11"/>
    <n v="261.45000000000005"/>
    <n v="243.65999999999997"/>
    <n v="0.4823899744610084"/>
  </r>
  <r>
    <n v="2548"/>
    <d v="2026-04-03T00:00:00"/>
    <n v="2026"/>
    <x v="1"/>
    <x v="3"/>
    <x v="3"/>
    <x v="0"/>
    <x v="9"/>
    <x v="3"/>
    <s v="New"/>
    <x v="0"/>
    <s v="Trail Bike Light"/>
    <n v="4"/>
    <n v="51.68"/>
    <n v="0.05"/>
    <n v="23.09"/>
    <n v="196.38399999999999"/>
    <n v="92.36"/>
    <n v="104.02399999999999"/>
    <n v="0.52969692031937421"/>
  </r>
  <r>
    <n v="2602"/>
    <d v="2026-04-03T00:00:00"/>
    <n v="2026"/>
    <x v="1"/>
    <x v="3"/>
    <x v="3"/>
    <x v="1"/>
    <x v="12"/>
    <x v="3"/>
    <s v="New"/>
    <x v="0"/>
    <s v="Compact Repair Kit"/>
    <n v="1"/>
    <n v="40.159999999999997"/>
    <n v="0"/>
    <n v="16.77"/>
    <n v="40.159999999999997"/>
    <n v="16.77"/>
    <n v="23.389999999999997"/>
    <n v="0.58242031872509958"/>
  </r>
  <r>
    <n v="3229"/>
    <d v="2026-04-03T00:00:00"/>
    <n v="2026"/>
    <x v="1"/>
    <x v="3"/>
    <x v="3"/>
    <x v="3"/>
    <x v="13"/>
    <x v="2"/>
    <s v="Returning"/>
    <x v="2"/>
    <s v="Insulated Bottle"/>
    <n v="3"/>
    <n v="36.17"/>
    <n v="0.1"/>
    <n v="13.65"/>
    <n v="97.659000000000006"/>
    <n v="40.950000000000003"/>
    <n v="56.709000000000003"/>
    <n v="0.58068380794396834"/>
  </r>
  <r>
    <n v="3261"/>
    <d v="2026-04-03T00:00:00"/>
    <n v="2026"/>
    <x v="1"/>
    <x v="3"/>
    <x v="3"/>
    <x v="2"/>
    <x v="10"/>
    <x v="0"/>
    <s v="New"/>
    <x v="2"/>
    <s v="Carry-On Duffel"/>
    <n v="4"/>
    <n v="130.55000000000001"/>
    <n v="0"/>
    <n v="67.66"/>
    <n v="522.20000000000005"/>
    <n v="270.64"/>
    <n v="251.56000000000006"/>
    <n v="0.48173113749521262"/>
  </r>
  <r>
    <n v="3621"/>
    <d v="2026-04-03T00:00:00"/>
    <n v="2026"/>
    <x v="1"/>
    <x v="3"/>
    <x v="3"/>
    <x v="3"/>
    <x v="8"/>
    <x v="0"/>
    <s v="New"/>
    <x v="0"/>
    <s v="Cycling Pack 12L"/>
    <n v="2"/>
    <n v="102.63"/>
    <n v="0"/>
    <n v="50.19"/>
    <n v="205.26"/>
    <n v="100.38"/>
    <n v="104.88"/>
    <n v="0.51096170710318622"/>
  </r>
  <r>
    <n v="4681"/>
    <d v="2026-04-03T00:00:00"/>
    <n v="2026"/>
    <x v="1"/>
    <x v="3"/>
    <x v="3"/>
    <x v="3"/>
    <x v="13"/>
    <x v="3"/>
    <s v="Returning"/>
    <x v="0"/>
    <s v="Commuter Helmet"/>
    <n v="6"/>
    <n v="81.239999999999995"/>
    <n v="0"/>
    <n v="43.28"/>
    <n v="487.43999999999994"/>
    <n v="259.68"/>
    <n v="227.75999999999993"/>
    <n v="0.46725750861644505"/>
  </r>
  <r>
    <n v="4954"/>
    <d v="2026-04-03T00:00:00"/>
    <n v="2026"/>
    <x v="1"/>
    <x v="3"/>
    <x v="3"/>
    <x v="3"/>
    <x v="8"/>
    <x v="0"/>
    <s v="New"/>
    <x v="1"/>
    <s v="Trekking Poles"/>
    <n v="3"/>
    <n v="72.11"/>
    <n v="0.05"/>
    <n v="31.63"/>
    <n v="205.51349999999996"/>
    <n v="94.89"/>
    <n v="110.62349999999996"/>
    <n v="0.5382785072513484"/>
  </r>
  <r>
    <n v="1153"/>
    <d v="2026-04-04T00:00:00"/>
    <n v="2026"/>
    <x v="1"/>
    <x v="3"/>
    <x v="3"/>
    <x v="2"/>
    <x v="16"/>
    <x v="2"/>
    <s v="New"/>
    <x v="1"/>
    <s v="Hiking Daypack 20L"/>
    <n v="4"/>
    <n v="90.15"/>
    <n v="0"/>
    <n v="44.9"/>
    <n v="360.6"/>
    <n v="179.6"/>
    <n v="181.00000000000003"/>
    <n v="0.50194120909595119"/>
  </r>
  <r>
    <n v="1383"/>
    <d v="2026-04-04T00:00:00"/>
    <n v="2026"/>
    <x v="1"/>
    <x v="3"/>
    <x v="3"/>
    <x v="3"/>
    <x v="4"/>
    <x v="2"/>
    <s v="Returning"/>
    <x v="0"/>
    <s v="Trail Bike Light"/>
    <n v="1"/>
    <n v="50.7"/>
    <n v="0.05"/>
    <n v="21.85"/>
    <n v="48.164999999999999"/>
    <n v="21.85"/>
    <n v="26.314999999999998"/>
    <n v="0.54635108481262329"/>
  </r>
  <r>
    <n v="2583"/>
    <d v="2026-04-04T00:00:00"/>
    <n v="2026"/>
    <x v="1"/>
    <x v="3"/>
    <x v="3"/>
    <x v="0"/>
    <x v="0"/>
    <x v="0"/>
    <s v="Returning"/>
    <x v="4"/>
    <s v="Resistance Band Set"/>
    <n v="1"/>
    <n v="41.13"/>
    <n v="0"/>
    <n v="15.04"/>
    <n v="41.13"/>
    <n v="15.04"/>
    <n v="26.090000000000003"/>
    <n v="0.63433017262338931"/>
  </r>
  <r>
    <n v="4074"/>
    <d v="2026-04-04T00:00:00"/>
    <n v="2026"/>
    <x v="1"/>
    <x v="3"/>
    <x v="3"/>
    <x v="1"/>
    <x v="1"/>
    <x v="2"/>
    <s v="Returning"/>
    <x v="3"/>
    <s v="Compact Sleeping Bag"/>
    <n v="1"/>
    <n v="121.66"/>
    <n v="0"/>
    <n v="61.37"/>
    <n v="121.66"/>
    <n v="61.37"/>
    <n v="60.29"/>
    <n v="0.49556140062469178"/>
  </r>
  <r>
    <n v="4301"/>
    <d v="2026-04-04T00:00:00"/>
    <n v="2026"/>
    <x v="1"/>
    <x v="3"/>
    <x v="3"/>
    <x v="2"/>
    <x v="16"/>
    <x v="2"/>
    <s v="New"/>
    <x v="4"/>
    <s v="Weighted Vest"/>
    <n v="1"/>
    <n v="122.77"/>
    <n v="0.1"/>
    <n v="70.59"/>
    <n v="110.49299999999999"/>
    <n v="70.59"/>
    <n v="39.902999999999992"/>
    <n v="0.36113599956558329"/>
  </r>
  <r>
    <n v="4692"/>
    <d v="2026-04-04T00:00:00"/>
    <n v="2026"/>
    <x v="1"/>
    <x v="3"/>
    <x v="3"/>
    <x v="3"/>
    <x v="13"/>
    <x v="0"/>
    <s v="Returning"/>
    <x v="0"/>
    <s v="Trail Bike Light"/>
    <n v="1"/>
    <n v="49.96"/>
    <n v="0"/>
    <n v="22.13"/>
    <n v="49.96"/>
    <n v="22.13"/>
    <n v="27.830000000000002"/>
    <n v="0.55704563650920735"/>
  </r>
  <r>
    <n v="1951"/>
    <d v="2026-04-05T00:00:00"/>
    <n v="2026"/>
    <x v="1"/>
    <x v="3"/>
    <x v="3"/>
    <x v="3"/>
    <x v="8"/>
    <x v="3"/>
    <s v="Returning"/>
    <x v="1"/>
    <s v="Summit Backpack 45L"/>
    <n v="2"/>
    <n v="155.13"/>
    <n v="0.15"/>
    <n v="80.959999999999994"/>
    <n v="263.721"/>
    <n v="161.91999999999999"/>
    <n v="101.80100000000002"/>
    <n v="0.38601779911345707"/>
  </r>
  <r>
    <n v="2111"/>
    <d v="2026-04-05T00:00:00"/>
    <n v="2026"/>
    <x v="1"/>
    <x v="3"/>
    <x v="3"/>
    <x v="3"/>
    <x v="13"/>
    <x v="0"/>
    <s v="New"/>
    <x v="1"/>
    <s v="Trekking Poles"/>
    <n v="3"/>
    <n v="69.83"/>
    <n v="0.05"/>
    <n v="31.53"/>
    <n v="199.0155"/>
    <n v="94.59"/>
    <n v="104.4255"/>
    <n v="0.52471038687941396"/>
  </r>
  <r>
    <n v="2933"/>
    <d v="2026-04-05T00:00:00"/>
    <n v="2026"/>
    <x v="1"/>
    <x v="3"/>
    <x v="3"/>
    <x v="1"/>
    <x v="6"/>
    <x v="2"/>
    <s v="Returning"/>
    <x v="2"/>
    <s v="Insulated Bottle"/>
    <n v="1"/>
    <n v="35.4"/>
    <n v="0"/>
    <n v="13.37"/>
    <n v="35.4"/>
    <n v="13.37"/>
    <n v="22.03"/>
    <n v="0.62231638418079105"/>
  </r>
  <r>
    <n v="3263"/>
    <d v="2026-04-05T00:00:00"/>
    <n v="2026"/>
    <x v="1"/>
    <x v="3"/>
    <x v="3"/>
    <x v="3"/>
    <x v="7"/>
    <x v="0"/>
    <s v="New"/>
    <x v="4"/>
    <s v="Training Mat"/>
    <n v="1"/>
    <n v="51.75"/>
    <n v="0.1"/>
    <n v="22.1"/>
    <n v="46.575000000000003"/>
    <n v="22.1"/>
    <n v="24.475000000000001"/>
    <n v="0.52549651100375738"/>
  </r>
  <r>
    <n v="4764"/>
    <d v="2026-04-05T00:00:00"/>
    <n v="2026"/>
    <x v="1"/>
    <x v="3"/>
    <x v="3"/>
    <x v="3"/>
    <x v="13"/>
    <x v="3"/>
    <s v="New"/>
    <x v="0"/>
    <s v="Compact Repair Kit"/>
    <n v="6"/>
    <n v="39.6"/>
    <n v="0.15"/>
    <n v="17.010000000000002"/>
    <n v="201.96"/>
    <n v="102.06"/>
    <n v="99.9"/>
    <n v="0.49465240641711233"/>
  </r>
  <r>
    <n v="28"/>
    <d v="2026-04-06T00:00:00"/>
    <n v="2026"/>
    <x v="1"/>
    <x v="3"/>
    <x v="3"/>
    <x v="1"/>
    <x v="6"/>
    <x v="2"/>
    <s v="New"/>
    <x v="4"/>
    <s v="Weighted Vest"/>
    <n v="2"/>
    <n v="125.94"/>
    <n v="0.05"/>
    <n v="70.94"/>
    <n v="239.28599999999997"/>
    <n v="141.88"/>
    <n v="97.405999999999977"/>
    <n v="0.40706936469329585"/>
  </r>
  <r>
    <n v="581"/>
    <d v="2026-04-06T00:00:00"/>
    <n v="2026"/>
    <x v="1"/>
    <x v="3"/>
    <x v="3"/>
    <x v="1"/>
    <x v="1"/>
    <x v="0"/>
    <s v="Returning"/>
    <x v="3"/>
    <s v="Compact Sleeping Bag"/>
    <n v="3"/>
    <n v="124.67"/>
    <n v="0"/>
    <n v="61.46"/>
    <n v="374.01"/>
    <n v="184.38"/>
    <n v="189.63"/>
    <n v="0.50701852891633914"/>
  </r>
  <r>
    <n v="643"/>
    <d v="2026-04-06T00:00:00"/>
    <n v="2026"/>
    <x v="1"/>
    <x v="3"/>
    <x v="3"/>
    <x v="3"/>
    <x v="8"/>
    <x v="0"/>
    <s v="Returning"/>
    <x v="1"/>
    <s v="Trekking Poles"/>
    <n v="2"/>
    <n v="72.260000000000005"/>
    <n v="0"/>
    <n v="33.21"/>
    <n v="144.52000000000001"/>
    <n v="66.42"/>
    <n v="78.100000000000009"/>
    <n v="0.54040963188486024"/>
  </r>
  <r>
    <n v="1907"/>
    <d v="2026-04-06T00:00:00"/>
    <n v="2026"/>
    <x v="1"/>
    <x v="3"/>
    <x v="3"/>
    <x v="1"/>
    <x v="12"/>
    <x v="1"/>
    <s v="Business"/>
    <x v="0"/>
    <s v="Trail Bike Light"/>
    <n v="10"/>
    <n v="50.64"/>
    <n v="0.2"/>
    <n v="22.99"/>
    <n v="405.12"/>
    <n v="229.89999999999998"/>
    <n v="175.22000000000003"/>
    <n v="0.43251382306477099"/>
  </r>
  <r>
    <n v="1950"/>
    <d v="2026-04-06T00:00:00"/>
    <n v="2026"/>
    <x v="1"/>
    <x v="3"/>
    <x v="3"/>
    <x v="0"/>
    <x v="9"/>
    <x v="0"/>
    <s v="New"/>
    <x v="1"/>
    <s v="Trekking Poles"/>
    <n v="1"/>
    <n v="73"/>
    <n v="0"/>
    <n v="32.4"/>
    <n v="73"/>
    <n v="32.4"/>
    <n v="40.6"/>
    <n v="0.55616438356164388"/>
  </r>
  <r>
    <n v="2443"/>
    <d v="2026-04-06T00:00:00"/>
    <n v="2026"/>
    <x v="1"/>
    <x v="3"/>
    <x v="3"/>
    <x v="0"/>
    <x v="15"/>
    <x v="0"/>
    <s v="Returning"/>
    <x v="2"/>
    <s v="Insulated Bottle"/>
    <n v="1"/>
    <n v="35.700000000000003"/>
    <n v="0"/>
    <n v="13.8"/>
    <n v="35.700000000000003"/>
    <n v="13.8"/>
    <n v="21.900000000000002"/>
    <n v="0.61344537815126055"/>
  </r>
  <r>
    <n v="2480"/>
    <d v="2026-04-06T00:00:00"/>
    <n v="2026"/>
    <x v="1"/>
    <x v="3"/>
    <x v="3"/>
    <x v="2"/>
    <x v="16"/>
    <x v="1"/>
    <s v="New"/>
    <x v="1"/>
    <s v="Summit Backpack 45L"/>
    <n v="8"/>
    <n v="152.41999999999999"/>
    <n v="0.05"/>
    <n v="80.11"/>
    <n v="1158.3919999999998"/>
    <n v="640.88"/>
    <n v="517.51199999999983"/>
    <n v="0.44675032286134564"/>
  </r>
  <r>
    <n v="2515"/>
    <d v="2026-04-06T00:00:00"/>
    <n v="2026"/>
    <x v="1"/>
    <x v="3"/>
    <x v="3"/>
    <x v="3"/>
    <x v="8"/>
    <x v="0"/>
    <s v="Returning"/>
    <x v="0"/>
    <s v="Commuter Helmet"/>
    <n v="1"/>
    <n v="81.78"/>
    <n v="0"/>
    <n v="42.82"/>
    <n v="81.78"/>
    <n v="42.82"/>
    <n v="38.96"/>
    <n v="0.47640009782342874"/>
  </r>
  <r>
    <n v="2829"/>
    <d v="2026-04-06T00:00:00"/>
    <n v="2026"/>
    <x v="1"/>
    <x v="3"/>
    <x v="3"/>
    <x v="1"/>
    <x v="6"/>
    <x v="0"/>
    <s v="Business"/>
    <x v="0"/>
    <s v="Cycling Pack 12L"/>
    <n v="6"/>
    <n v="102.59"/>
    <n v="0.1"/>
    <n v="49.6"/>
    <n v="553.98599999999999"/>
    <n v="297.60000000000002"/>
    <n v="256.38599999999997"/>
    <n v="0.46280230908362302"/>
  </r>
  <r>
    <n v="4086"/>
    <d v="2026-04-06T00:00:00"/>
    <n v="2026"/>
    <x v="1"/>
    <x v="3"/>
    <x v="3"/>
    <x v="3"/>
    <x v="8"/>
    <x v="2"/>
    <s v="Returning"/>
    <x v="1"/>
    <s v="Summit Backpack 45L"/>
    <n v="2"/>
    <n v="152.44"/>
    <n v="0.15"/>
    <n v="76.680000000000007"/>
    <n v="259.14799999999997"/>
    <n v="153.36000000000001"/>
    <n v="105.78799999999995"/>
    <n v="0.4082146109559015"/>
  </r>
  <r>
    <n v="4512"/>
    <d v="2026-04-06T00:00:00"/>
    <n v="2026"/>
    <x v="1"/>
    <x v="3"/>
    <x v="3"/>
    <x v="1"/>
    <x v="1"/>
    <x v="0"/>
    <s v="New"/>
    <x v="2"/>
    <s v="Carry-On Duffel"/>
    <n v="6"/>
    <n v="136.29"/>
    <n v="0"/>
    <n v="68.209999999999994"/>
    <n v="817.74"/>
    <n v="409.26"/>
    <n v="408.48"/>
    <n v="0.49952307579426225"/>
  </r>
  <r>
    <n v="4837"/>
    <d v="2026-04-06T00:00:00"/>
    <n v="2026"/>
    <x v="1"/>
    <x v="3"/>
    <x v="3"/>
    <x v="0"/>
    <x v="9"/>
    <x v="1"/>
    <s v="Business"/>
    <x v="1"/>
    <s v="Summit Backpack 45L"/>
    <n v="4"/>
    <n v="157.51"/>
    <n v="0.2"/>
    <n v="79.209999999999994"/>
    <n v="504.03199999999998"/>
    <n v="316.83999999999997"/>
    <n v="187.19200000000001"/>
    <n v="0.37138911815122855"/>
  </r>
  <r>
    <n v="1580"/>
    <d v="2026-04-07T00:00:00"/>
    <n v="2026"/>
    <x v="1"/>
    <x v="3"/>
    <x v="3"/>
    <x v="2"/>
    <x v="3"/>
    <x v="0"/>
    <s v="New"/>
    <x v="3"/>
    <s v="Compact Sleeping Bag"/>
    <n v="2"/>
    <n v="120.5"/>
    <n v="0"/>
    <n v="61.42"/>
    <n v="241"/>
    <n v="122.84"/>
    <n v="118.16"/>
    <n v="0.49029045643153524"/>
  </r>
  <r>
    <n v="1962"/>
    <d v="2026-04-07T00:00:00"/>
    <n v="2026"/>
    <x v="1"/>
    <x v="3"/>
    <x v="3"/>
    <x v="0"/>
    <x v="0"/>
    <x v="0"/>
    <s v="Returning"/>
    <x v="1"/>
    <s v="Summit Backpack 45L"/>
    <n v="3"/>
    <n v="152.62"/>
    <n v="0.05"/>
    <n v="77.75"/>
    <n v="434.96699999999998"/>
    <n v="233.25"/>
    <n v="201.71699999999998"/>
    <n v="0.46375242259757637"/>
  </r>
  <r>
    <n v="2381"/>
    <d v="2026-04-07T00:00:00"/>
    <n v="2026"/>
    <x v="1"/>
    <x v="3"/>
    <x v="3"/>
    <x v="1"/>
    <x v="11"/>
    <x v="0"/>
    <s v="Returning"/>
    <x v="2"/>
    <s v="Carry-On Duffel"/>
    <n v="2"/>
    <n v="134.16"/>
    <n v="0.05"/>
    <n v="67.08"/>
    <n v="254.90399999999997"/>
    <n v="134.16"/>
    <n v="120.74399999999997"/>
    <n v="0.47368421052631576"/>
  </r>
  <r>
    <n v="2655"/>
    <d v="2026-04-07T00:00:00"/>
    <n v="2026"/>
    <x v="1"/>
    <x v="3"/>
    <x v="3"/>
    <x v="3"/>
    <x v="13"/>
    <x v="2"/>
    <s v="Business"/>
    <x v="0"/>
    <s v="Cycling Pack 12L"/>
    <n v="1"/>
    <n v="101.13"/>
    <n v="0"/>
    <n v="50.8"/>
    <n v="101.13"/>
    <n v="50.8"/>
    <n v="50.33"/>
    <n v="0.49767625828141998"/>
  </r>
  <r>
    <n v="2944"/>
    <d v="2026-04-07T00:00:00"/>
    <n v="2026"/>
    <x v="1"/>
    <x v="3"/>
    <x v="3"/>
    <x v="1"/>
    <x v="14"/>
    <x v="2"/>
    <s v="New"/>
    <x v="4"/>
    <s v="Training Mat"/>
    <n v="1"/>
    <n v="51.36"/>
    <n v="0"/>
    <n v="22.21"/>
    <n v="51.36"/>
    <n v="22.21"/>
    <n v="29.15"/>
    <n v="0.56756230529595009"/>
  </r>
  <r>
    <n v="4756"/>
    <d v="2026-04-07T00:00:00"/>
    <n v="2026"/>
    <x v="1"/>
    <x v="3"/>
    <x v="3"/>
    <x v="2"/>
    <x v="16"/>
    <x v="0"/>
    <s v="Business"/>
    <x v="1"/>
    <s v="Summit Backpack 45L"/>
    <n v="5"/>
    <n v="151.88"/>
    <n v="0"/>
    <n v="80.56"/>
    <n v="759.4"/>
    <n v="402.8"/>
    <n v="356.59999999999997"/>
    <n v="0.46958124835396364"/>
  </r>
  <r>
    <n v="52"/>
    <d v="2026-04-08T00:00:00"/>
    <n v="2026"/>
    <x v="1"/>
    <x v="3"/>
    <x v="3"/>
    <x v="1"/>
    <x v="12"/>
    <x v="0"/>
    <s v="New"/>
    <x v="2"/>
    <s v="Carry-On Duffel"/>
    <n v="2"/>
    <n v="133.59"/>
    <n v="0"/>
    <n v="66.83"/>
    <n v="267.18"/>
    <n v="133.66"/>
    <n v="133.52000000000001"/>
    <n v="0.49973800434164234"/>
  </r>
  <r>
    <n v="556"/>
    <d v="2026-04-08T00:00:00"/>
    <n v="2026"/>
    <x v="1"/>
    <x v="3"/>
    <x v="3"/>
    <x v="3"/>
    <x v="8"/>
    <x v="0"/>
    <s v="New"/>
    <x v="3"/>
    <s v="Compact Sleeping Bag"/>
    <n v="2"/>
    <n v="124.39"/>
    <n v="0"/>
    <n v="61.27"/>
    <n v="248.78"/>
    <n v="122.54"/>
    <n v="126.24"/>
    <n v="0.50743628909076288"/>
  </r>
  <r>
    <n v="1233"/>
    <d v="2026-04-08T00:00:00"/>
    <n v="2026"/>
    <x v="1"/>
    <x v="3"/>
    <x v="3"/>
    <x v="0"/>
    <x v="15"/>
    <x v="0"/>
    <s v="New"/>
    <x v="0"/>
    <s v="Trail Bike Light"/>
    <n v="5"/>
    <n v="50.22"/>
    <n v="0.1"/>
    <n v="22.31"/>
    <n v="225.99"/>
    <n v="111.55"/>
    <n v="114.44000000000001"/>
    <n v="0.50639408823399268"/>
  </r>
  <r>
    <n v="1492"/>
    <d v="2026-04-08T00:00:00"/>
    <n v="2026"/>
    <x v="1"/>
    <x v="3"/>
    <x v="3"/>
    <x v="1"/>
    <x v="14"/>
    <x v="0"/>
    <s v="Returning"/>
    <x v="0"/>
    <s v="Compact Repair Kit"/>
    <n v="2"/>
    <n v="41.08"/>
    <n v="0"/>
    <n v="16.79"/>
    <n v="82.16"/>
    <n v="33.58"/>
    <n v="48.58"/>
    <n v="0.59128529698149956"/>
  </r>
  <r>
    <n v="1619"/>
    <d v="2026-04-08T00:00:00"/>
    <n v="2026"/>
    <x v="1"/>
    <x v="3"/>
    <x v="3"/>
    <x v="3"/>
    <x v="8"/>
    <x v="2"/>
    <s v="New"/>
    <x v="2"/>
    <s v="Packing Cube Set"/>
    <n v="5"/>
    <n v="46.11"/>
    <n v="0"/>
    <n v="18.88"/>
    <n v="230.55"/>
    <n v="94.399999999999991"/>
    <n v="136.15000000000003"/>
    <n v="0.5905443504662764"/>
  </r>
  <r>
    <n v="1631"/>
    <d v="2026-04-08T00:00:00"/>
    <n v="2026"/>
    <x v="1"/>
    <x v="3"/>
    <x v="3"/>
    <x v="3"/>
    <x v="8"/>
    <x v="0"/>
    <s v="Returning"/>
    <x v="2"/>
    <s v="Packing Cube Set"/>
    <n v="1"/>
    <n v="45.54"/>
    <n v="0"/>
    <n v="18.36"/>
    <n v="45.54"/>
    <n v="18.36"/>
    <n v="27.18"/>
    <n v="0.59683794466403162"/>
  </r>
  <r>
    <n v="1844"/>
    <d v="2026-04-08T00:00:00"/>
    <n v="2026"/>
    <x v="1"/>
    <x v="3"/>
    <x v="3"/>
    <x v="1"/>
    <x v="14"/>
    <x v="2"/>
    <s v="New"/>
    <x v="4"/>
    <s v="Recovery Roller"/>
    <n v="2"/>
    <n v="37.1"/>
    <n v="0.1"/>
    <n v="14.17"/>
    <n v="66.78"/>
    <n v="28.34"/>
    <n v="38.44"/>
    <n v="0.57562144354597178"/>
  </r>
  <r>
    <n v="4246"/>
    <d v="2026-04-08T00:00:00"/>
    <n v="2026"/>
    <x v="1"/>
    <x v="3"/>
    <x v="3"/>
    <x v="3"/>
    <x v="8"/>
    <x v="1"/>
    <s v="Business"/>
    <x v="1"/>
    <s v="Summit Backpack 45L"/>
    <n v="5"/>
    <n v="156.57"/>
    <n v="0.15"/>
    <n v="80.849999999999994"/>
    <n v="665.4224999999999"/>
    <n v="404.25"/>
    <n v="261.1724999999999"/>
    <n v="0.39249123677062309"/>
  </r>
  <r>
    <n v="5139"/>
    <d v="2026-04-08T00:00:00"/>
    <n v="2026"/>
    <x v="1"/>
    <x v="3"/>
    <x v="3"/>
    <x v="0"/>
    <x v="15"/>
    <x v="0"/>
    <s v="Returning"/>
    <x v="4"/>
    <s v="Training Mat"/>
    <n v="2"/>
    <n v="51.4"/>
    <n v="0"/>
    <n v="21.99"/>
    <n v="102.8"/>
    <n v="43.98"/>
    <n v="58.82"/>
    <n v="0.57217898832684821"/>
  </r>
  <r>
    <n v="186"/>
    <d v="2026-04-09T00:00:00"/>
    <n v="2026"/>
    <x v="1"/>
    <x v="3"/>
    <x v="3"/>
    <x v="0"/>
    <x v="0"/>
    <x v="0"/>
    <s v="New"/>
    <x v="2"/>
    <s v="Packing Cube Set"/>
    <n v="2"/>
    <n v="46.42"/>
    <n v="0.1"/>
    <n v="18.73"/>
    <n v="83.556000000000012"/>
    <n v="37.46"/>
    <n v="46.096000000000011"/>
    <n v="0.55167791660682663"/>
  </r>
  <r>
    <n v="1742"/>
    <d v="2026-04-09T00:00:00"/>
    <n v="2026"/>
    <x v="1"/>
    <x v="3"/>
    <x v="3"/>
    <x v="3"/>
    <x v="4"/>
    <x v="3"/>
    <s v="Returning"/>
    <x v="3"/>
    <s v="Compact Sleeping Bag"/>
    <n v="2"/>
    <n v="120.75"/>
    <n v="0.05"/>
    <n v="60.31"/>
    <n v="229.42499999999998"/>
    <n v="120.62"/>
    <n v="108.80499999999998"/>
    <n v="0.47425084450256066"/>
  </r>
  <r>
    <n v="3189"/>
    <d v="2026-04-09T00:00:00"/>
    <n v="2026"/>
    <x v="1"/>
    <x v="3"/>
    <x v="3"/>
    <x v="1"/>
    <x v="11"/>
    <x v="1"/>
    <s v="Business"/>
    <x v="1"/>
    <s v="Summit Backpack 45L"/>
    <n v="6"/>
    <n v="157.38999999999999"/>
    <n v="0.05"/>
    <n v="79.239999999999995"/>
    <n v="897.12299999999993"/>
    <n v="475.43999999999994"/>
    <n v="421.68299999999999"/>
    <n v="0.47003922539049831"/>
  </r>
  <r>
    <n v="3747"/>
    <d v="2026-04-09T00:00:00"/>
    <n v="2026"/>
    <x v="1"/>
    <x v="3"/>
    <x v="3"/>
    <x v="3"/>
    <x v="7"/>
    <x v="2"/>
    <s v="Returning"/>
    <x v="3"/>
    <s v="Compact Sleeping Bag"/>
    <n v="2"/>
    <n v="122.36"/>
    <n v="0.05"/>
    <n v="59.06"/>
    <n v="232.48399999999998"/>
    <n v="118.12"/>
    <n v="114.36399999999998"/>
    <n v="0.49192202474148755"/>
  </r>
  <r>
    <n v="3782"/>
    <d v="2026-04-09T00:00:00"/>
    <n v="2026"/>
    <x v="1"/>
    <x v="3"/>
    <x v="3"/>
    <x v="0"/>
    <x v="0"/>
    <x v="2"/>
    <s v="Returning"/>
    <x v="4"/>
    <s v="Resistance Band Set"/>
    <n v="2"/>
    <n v="39.68"/>
    <n v="0.05"/>
    <n v="14.98"/>
    <n v="75.391999999999996"/>
    <n v="29.96"/>
    <n v="45.431999999999995"/>
    <n v="0.60261035653650252"/>
  </r>
  <r>
    <n v="4344"/>
    <d v="2026-04-09T00:00:00"/>
    <n v="2026"/>
    <x v="1"/>
    <x v="3"/>
    <x v="3"/>
    <x v="2"/>
    <x v="5"/>
    <x v="2"/>
    <s v="Business"/>
    <x v="3"/>
    <s v="Compact Sleeping Bag"/>
    <n v="3"/>
    <n v="121.56"/>
    <n v="0.15"/>
    <n v="61.31"/>
    <n v="309.97800000000001"/>
    <n v="183.93"/>
    <n v="126.048"/>
    <n v="0.40663530960261696"/>
  </r>
  <r>
    <n v="4901"/>
    <d v="2026-04-09T00:00:00"/>
    <n v="2026"/>
    <x v="1"/>
    <x v="3"/>
    <x v="3"/>
    <x v="0"/>
    <x v="0"/>
    <x v="3"/>
    <s v="New"/>
    <x v="0"/>
    <s v="Commuter Helmet"/>
    <n v="1"/>
    <n v="80.19"/>
    <n v="0.1"/>
    <n v="42.15"/>
    <n v="72.171000000000006"/>
    <n v="42.15"/>
    <n v="30.021000000000008"/>
    <n v="0.4159704036247247"/>
  </r>
  <r>
    <n v="4969"/>
    <d v="2026-04-09T00:00:00"/>
    <n v="2026"/>
    <x v="1"/>
    <x v="3"/>
    <x v="3"/>
    <x v="3"/>
    <x v="7"/>
    <x v="3"/>
    <s v="Business"/>
    <x v="0"/>
    <s v="Commuter Helmet"/>
    <n v="2"/>
    <n v="81.14"/>
    <n v="0"/>
    <n v="43.43"/>
    <n v="162.28"/>
    <n v="86.86"/>
    <n v="75.42"/>
    <n v="0.46475228000985952"/>
  </r>
  <r>
    <n v="673"/>
    <d v="2026-04-10T00:00:00"/>
    <n v="2026"/>
    <x v="1"/>
    <x v="3"/>
    <x v="3"/>
    <x v="3"/>
    <x v="8"/>
    <x v="2"/>
    <s v="New"/>
    <x v="3"/>
    <s v="Trail Tent 2P"/>
    <n v="2"/>
    <n v="191.11"/>
    <n v="0"/>
    <n v="103.58"/>
    <n v="382.22"/>
    <n v="207.16"/>
    <n v="175.06000000000003"/>
    <n v="0.45800847679346979"/>
  </r>
  <r>
    <n v="888"/>
    <d v="2026-04-10T00:00:00"/>
    <n v="2026"/>
    <x v="1"/>
    <x v="3"/>
    <x v="3"/>
    <x v="3"/>
    <x v="7"/>
    <x v="2"/>
    <s v="New"/>
    <x v="0"/>
    <s v="Compact Repair Kit"/>
    <n v="2"/>
    <n v="40.58"/>
    <n v="0.05"/>
    <n v="17.149999999999999"/>
    <n v="77.10199999999999"/>
    <n v="34.299999999999997"/>
    <n v="42.801999999999992"/>
    <n v="0.55513475655625011"/>
  </r>
  <r>
    <n v="1541"/>
    <d v="2026-04-10T00:00:00"/>
    <n v="2026"/>
    <x v="1"/>
    <x v="3"/>
    <x v="3"/>
    <x v="0"/>
    <x v="15"/>
    <x v="3"/>
    <s v="Returning"/>
    <x v="3"/>
    <s v="Portable Camp Stove"/>
    <n v="1"/>
    <n v="83.44"/>
    <n v="0"/>
    <n v="40.299999999999997"/>
    <n v="83.44"/>
    <n v="40.299999999999997"/>
    <n v="43.14"/>
    <n v="0.51701821668264625"/>
  </r>
  <r>
    <n v="1881"/>
    <d v="2026-04-10T00:00:00"/>
    <n v="2026"/>
    <x v="1"/>
    <x v="3"/>
    <x v="3"/>
    <x v="3"/>
    <x v="7"/>
    <x v="3"/>
    <s v="New"/>
    <x v="4"/>
    <s v="Training Mat"/>
    <n v="1"/>
    <n v="49.61"/>
    <n v="0"/>
    <n v="21.92"/>
    <n v="49.61"/>
    <n v="21.92"/>
    <n v="27.689999999999998"/>
    <n v="0.55815359806490628"/>
  </r>
  <r>
    <n v="2007"/>
    <d v="2026-04-10T00:00:00"/>
    <n v="2026"/>
    <x v="1"/>
    <x v="3"/>
    <x v="3"/>
    <x v="3"/>
    <x v="8"/>
    <x v="0"/>
    <s v="Returning"/>
    <x v="4"/>
    <s v="Weighted Vest"/>
    <n v="2"/>
    <n v="123.31"/>
    <n v="0"/>
    <n v="69.239999999999995"/>
    <n v="246.62"/>
    <n v="138.47999999999999"/>
    <n v="108.14000000000001"/>
    <n v="0.43848836266320662"/>
  </r>
  <r>
    <n v="2312"/>
    <d v="2026-04-10T00:00:00"/>
    <n v="2026"/>
    <x v="1"/>
    <x v="3"/>
    <x v="3"/>
    <x v="0"/>
    <x v="15"/>
    <x v="2"/>
    <s v="New"/>
    <x v="1"/>
    <s v="Hiking Daypack 20L"/>
    <n v="1"/>
    <n v="93.35"/>
    <n v="0.1"/>
    <n v="45.54"/>
    <n v="84.015000000000001"/>
    <n v="45.54"/>
    <n v="38.475000000000001"/>
    <n v="0.45795393679700053"/>
  </r>
  <r>
    <n v="4493"/>
    <d v="2026-04-10T00:00:00"/>
    <n v="2026"/>
    <x v="1"/>
    <x v="3"/>
    <x v="3"/>
    <x v="0"/>
    <x v="0"/>
    <x v="1"/>
    <s v="Business"/>
    <x v="1"/>
    <s v="Hiking Daypack 20L"/>
    <n v="5"/>
    <n v="92.63"/>
    <n v="0.15"/>
    <n v="46.33"/>
    <n v="393.67749999999995"/>
    <n v="231.64999999999998"/>
    <n v="162.02749999999997"/>
    <n v="0.41157419461361139"/>
  </r>
  <r>
    <n v="2072"/>
    <d v="2026-04-11T00:00:00"/>
    <n v="2026"/>
    <x v="1"/>
    <x v="3"/>
    <x v="3"/>
    <x v="0"/>
    <x v="9"/>
    <x v="0"/>
    <s v="New"/>
    <x v="3"/>
    <s v="Compact Sleeping Bag"/>
    <n v="4"/>
    <n v="124.87"/>
    <n v="0.1"/>
    <n v="62.03"/>
    <n v="449.53200000000004"/>
    <n v="248.12"/>
    <n v="201.41200000000003"/>
    <n v="0.44804819234225823"/>
  </r>
  <r>
    <n v="2142"/>
    <d v="2026-04-11T00:00:00"/>
    <n v="2026"/>
    <x v="1"/>
    <x v="3"/>
    <x v="3"/>
    <x v="3"/>
    <x v="4"/>
    <x v="3"/>
    <s v="New"/>
    <x v="3"/>
    <s v="Alpine Tent 4P"/>
    <n v="1"/>
    <n v="339.64"/>
    <n v="0.1"/>
    <n v="195.81"/>
    <n v="305.67599999999999"/>
    <n v="195.81"/>
    <n v="109.86599999999999"/>
    <n v="0.35941977780394924"/>
  </r>
  <r>
    <n v="2911"/>
    <d v="2026-04-11T00:00:00"/>
    <n v="2026"/>
    <x v="1"/>
    <x v="3"/>
    <x v="3"/>
    <x v="2"/>
    <x v="2"/>
    <x v="2"/>
    <s v="New"/>
    <x v="0"/>
    <s v="Trail Bike Light"/>
    <n v="1"/>
    <n v="50.86"/>
    <n v="0.05"/>
    <n v="22.1"/>
    <n v="48.317"/>
    <n v="22.1"/>
    <n v="26.216999999999999"/>
    <n v="0.54260405240391574"/>
  </r>
  <r>
    <n v="4276"/>
    <d v="2026-04-11T00:00:00"/>
    <n v="2026"/>
    <x v="1"/>
    <x v="3"/>
    <x v="3"/>
    <x v="3"/>
    <x v="8"/>
    <x v="0"/>
    <s v="New"/>
    <x v="2"/>
    <s v="Travel Backpack 35L"/>
    <n v="2"/>
    <n v="167.01"/>
    <n v="0"/>
    <n v="89.8"/>
    <n v="334.02"/>
    <n v="179.6"/>
    <n v="154.41999999999999"/>
    <n v="0.46230764624872761"/>
  </r>
  <r>
    <n v="5077"/>
    <d v="2026-04-11T00:00:00"/>
    <n v="2026"/>
    <x v="1"/>
    <x v="3"/>
    <x v="3"/>
    <x v="3"/>
    <x v="8"/>
    <x v="3"/>
    <s v="Returning"/>
    <x v="1"/>
    <s v="Hiking Daypack 20L"/>
    <n v="2"/>
    <n v="92.63"/>
    <n v="0.15"/>
    <n v="44.96"/>
    <n v="157.47099999999998"/>
    <n v="89.92"/>
    <n v="67.550999999999974"/>
    <n v="0.42897422382533917"/>
  </r>
  <r>
    <n v="1259"/>
    <d v="2026-04-12T00:00:00"/>
    <n v="2026"/>
    <x v="1"/>
    <x v="3"/>
    <x v="3"/>
    <x v="1"/>
    <x v="12"/>
    <x v="3"/>
    <s v="New"/>
    <x v="1"/>
    <s v="Summit Backpack 45L"/>
    <n v="2"/>
    <n v="151.01"/>
    <n v="0"/>
    <n v="80.209999999999994"/>
    <n v="302.02"/>
    <n v="160.41999999999999"/>
    <n v="141.6"/>
    <n v="0.4688431229719886"/>
  </r>
  <r>
    <n v="1720"/>
    <d v="2026-04-12T00:00:00"/>
    <n v="2026"/>
    <x v="1"/>
    <x v="3"/>
    <x v="3"/>
    <x v="0"/>
    <x v="15"/>
    <x v="0"/>
    <s v="New"/>
    <x v="1"/>
    <s v="Hiking Daypack 20L"/>
    <n v="2"/>
    <n v="92.07"/>
    <n v="0"/>
    <n v="44.1"/>
    <n v="184.14"/>
    <n v="88.2"/>
    <n v="95.939999999999984"/>
    <n v="0.52101661779081132"/>
  </r>
  <r>
    <n v="1975"/>
    <d v="2026-04-12T00:00:00"/>
    <n v="2026"/>
    <x v="1"/>
    <x v="3"/>
    <x v="3"/>
    <x v="0"/>
    <x v="15"/>
    <x v="0"/>
    <s v="Returning"/>
    <x v="4"/>
    <s v="Recovery Roller"/>
    <n v="1"/>
    <n v="36.840000000000003"/>
    <n v="0.1"/>
    <n v="13.86"/>
    <n v="33.156000000000006"/>
    <n v="13.86"/>
    <n v="19.296000000000006"/>
    <n v="0.58197611292073836"/>
  </r>
  <r>
    <n v="2848"/>
    <d v="2026-04-12T00:00:00"/>
    <n v="2026"/>
    <x v="1"/>
    <x v="3"/>
    <x v="3"/>
    <x v="1"/>
    <x v="6"/>
    <x v="0"/>
    <s v="New"/>
    <x v="1"/>
    <s v="Trekking Poles"/>
    <n v="1"/>
    <n v="71.64"/>
    <n v="0.05"/>
    <n v="32.729999999999997"/>
    <n v="68.057999999999993"/>
    <n v="32.729999999999997"/>
    <n v="35.327999999999996"/>
    <n v="0.51908666137706072"/>
  </r>
  <r>
    <n v="2979"/>
    <d v="2026-04-12T00:00:00"/>
    <n v="2026"/>
    <x v="1"/>
    <x v="3"/>
    <x v="3"/>
    <x v="1"/>
    <x v="14"/>
    <x v="0"/>
    <s v="New"/>
    <x v="4"/>
    <s v="Weighted Vest"/>
    <n v="1"/>
    <n v="124.18"/>
    <n v="0"/>
    <n v="67.42"/>
    <n v="124.18"/>
    <n v="67.42"/>
    <n v="56.760000000000005"/>
    <n v="0.45707843453052022"/>
  </r>
  <r>
    <n v="2996"/>
    <d v="2026-04-12T00:00:00"/>
    <n v="2026"/>
    <x v="1"/>
    <x v="3"/>
    <x v="3"/>
    <x v="1"/>
    <x v="12"/>
    <x v="2"/>
    <s v="New"/>
    <x v="2"/>
    <s v="Carry-On Duffel"/>
    <n v="1"/>
    <n v="134.94999999999999"/>
    <n v="0"/>
    <n v="67.849999999999994"/>
    <n v="134.94999999999999"/>
    <n v="67.849999999999994"/>
    <n v="67.099999999999994"/>
    <n v="0.49722119303445722"/>
  </r>
  <r>
    <n v="749"/>
    <d v="2026-04-13T00:00:00"/>
    <n v="2026"/>
    <x v="1"/>
    <x v="3"/>
    <x v="3"/>
    <x v="0"/>
    <x v="15"/>
    <x v="0"/>
    <s v="New"/>
    <x v="3"/>
    <s v="Compact Sleeping Bag"/>
    <n v="2"/>
    <n v="124"/>
    <n v="0"/>
    <n v="60.14"/>
    <n v="248"/>
    <n v="120.28"/>
    <n v="127.72"/>
    <n v="0.51500000000000001"/>
  </r>
  <r>
    <n v="1928"/>
    <d v="2026-04-13T00:00:00"/>
    <n v="2026"/>
    <x v="1"/>
    <x v="3"/>
    <x v="3"/>
    <x v="3"/>
    <x v="13"/>
    <x v="3"/>
    <s v="Returning"/>
    <x v="4"/>
    <s v="Training Mat"/>
    <n v="2"/>
    <n v="50.2"/>
    <n v="0.1"/>
    <n v="21.48"/>
    <n v="90.360000000000014"/>
    <n v="42.96"/>
    <n v="47.400000000000013"/>
    <n v="0.5245683930942896"/>
  </r>
  <r>
    <n v="2486"/>
    <d v="2026-04-13T00:00:00"/>
    <n v="2026"/>
    <x v="1"/>
    <x v="3"/>
    <x v="3"/>
    <x v="1"/>
    <x v="11"/>
    <x v="0"/>
    <s v="Business"/>
    <x v="1"/>
    <s v="Hiking Daypack 20L"/>
    <n v="1"/>
    <n v="93.65"/>
    <n v="0"/>
    <n v="44.15"/>
    <n v="93.65"/>
    <n v="44.15"/>
    <n v="49.500000000000007"/>
    <n v="0.5285638013881474"/>
  </r>
  <r>
    <n v="2688"/>
    <d v="2026-04-13T00:00:00"/>
    <n v="2026"/>
    <x v="1"/>
    <x v="3"/>
    <x v="3"/>
    <x v="2"/>
    <x v="16"/>
    <x v="3"/>
    <s v="New"/>
    <x v="2"/>
    <s v="Packing Cube Set"/>
    <n v="5"/>
    <n v="47.25"/>
    <n v="0.1"/>
    <n v="17.93"/>
    <n v="212.625"/>
    <n v="89.65"/>
    <n v="122.97499999999999"/>
    <n v="0.57836566725455607"/>
  </r>
  <r>
    <n v="2712"/>
    <d v="2026-04-13T00:00:00"/>
    <n v="2026"/>
    <x v="1"/>
    <x v="3"/>
    <x v="3"/>
    <x v="2"/>
    <x v="5"/>
    <x v="0"/>
    <s v="Returning"/>
    <x v="4"/>
    <s v="Recovery Roller"/>
    <n v="1"/>
    <n v="35.69"/>
    <n v="0.05"/>
    <n v="13.53"/>
    <n v="33.905499999999996"/>
    <n v="13.53"/>
    <n v="20.375499999999995"/>
    <n v="0.60094969842650892"/>
  </r>
  <r>
    <n v="3853"/>
    <d v="2026-04-13T00:00:00"/>
    <n v="2026"/>
    <x v="1"/>
    <x v="3"/>
    <x v="3"/>
    <x v="3"/>
    <x v="13"/>
    <x v="0"/>
    <s v="Returning"/>
    <x v="2"/>
    <s v="Carry-On Duffel"/>
    <n v="3"/>
    <n v="136.12"/>
    <n v="0"/>
    <n v="66.58"/>
    <n v="408.36"/>
    <n v="199.74"/>
    <n v="208.62"/>
    <n v="0.51087275933000298"/>
  </r>
  <r>
    <n v="4043"/>
    <d v="2026-04-13T00:00:00"/>
    <n v="2026"/>
    <x v="1"/>
    <x v="3"/>
    <x v="3"/>
    <x v="3"/>
    <x v="7"/>
    <x v="3"/>
    <s v="New"/>
    <x v="1"/>
    <s v="Summit Backpack 45L"/>
    <n v="1"/>
    <n v="155.88999999999999"/>
    <n v="0"/>
    <n v="77.260000000000005"/>
    <n v="155.88999999999999"/>
    <n v="77.260000000000005"/>
    <n v="78.629999999999981"/>
    <n v="0.50439412406183837"/>
  </r>
  <r>
    <n v="290"/>
    <d v="2026-04-14T00:00:00"/>
    <n v="2026"/>
    <x v="1"/>
    <x v="3"/>
    <x v="3"/>
    <x v="0"/>
    <x v="15"/>
    <x v="0"/>
    <s v="Business"/>
    <x v="2"/>
    <s v="Carry-On Duffel"/>
    <n v="1"/>
    <n v="130.81"/>
    <n v="0"/>
    <n v="67.86"/>
    <n v="130.81"/>
    <n v="67.86"/>
    <n v="62.95"/>
    <n v="0.48123232168794439"/>
  </r>
  <r>
    <n v="2953"/>
    <d v="2026-04-14T00:00:00"/>
    <n v="2026"/>
    <x v="1"/>
    <x v="3"/>
    <x v="3"/>
    <x v="0"/>
    <x v="0"/>
    <x v="0"/>
    <s v="Returning"/>
    <x v="2"/>
    <s v="Packing Cube Set"/>
    <n v="2"/>
    <n v="47.56"/>
    <n v="0.05"/>
    <n v="18.649999999999999"/>
    <n v="90.364000000000004"/>
    <n v="37.299999999999997"/>
    <n v="53.064000000000007"/>
    <n v="0.58722500110663545"/>
  </r>
  <r>
    <n v="3179"/>
    <d v="2026-04-14T00:00:00"/>
    <n v="2026"/>
    <x v="1"/>
    <x v="3"/>
    <x v="3"/>
    <x v="1"/>
    <x v="14"/>
    <x v="0"/>
    <s v="New"/>
    <x v="1"/>
    <s v="Trail Boots"/>
    <n v="2"/>
    <n v="140.65"/>
    <n v="0.05"/>
    <n v="78.900000000000006"/>
    <n v="267.23500000000001"/>
    <n v="157.80000000000001"/>
    <n v="109.435"/>
    <n v="0.40950848504125581"/>
  </r>
  <r>
    <n v="3301"/>
    <d v="2026-04-14T00:00:00"/>
    <n v="2026"/>
    <x v="1"/>
    <x v="3"/>
    <x v="3"/>
    <x v="3"/>
    <x v="4"/>
    <x v="2"/>
    <s v="New"/>
    <x v="0"/>
    <s v="Commuter Helmet"/>
    <n v="1"/>
    <n v="82.75"/>
    <n v="0"/>
    <n v="43.18"/>
    <n v="82.75"/>
    <n v="43.18"/>
    <n v="39.57"/>
    <n v="0.47818731117824775"/>
  </r>
  <r>
    <n v="3349"/>
    <d v="2026-04-14T00:00:00"/>
    <n v="2026"/>
    <x v="1"/>
    <x v="3"/>
    <x v="3"/>
    <x v="3"/>
    <x v="8"/>
    <x v="0"/>
    <s v="Returning"/>
    <x v="4"/>
    <s v="Resistance Band Set"/>
    <n v="2"/>
    <n v="40.909999999999997"/>
    <n v="0.1"/>
    <n v="14.95"/>
    <n v="73.637999999999991"/>
    <n v="29.9"/>
    <n v="43.737999999999992"/>
    <n v="0.59395964040305271"/>
  </r>
  <r>
    <n v="4874"/>
    <d v="2026-04-14T00:00:00"/>
    <n v="2026"/>
    <x v="1"/>
    <x v="3"/>
    <x v="3"/>
    <x v="0"/>
    <x v="0"/>
    <x v="2"/>
    <s v="Returning"/>
    <x v="2"/>
    <s v="Packing Cube Set"/>
    <n v="1"/>
    <n v="46.62"/>
    <n v="0"/>
    <n v="18.86"/>
    <n v="46.62"/>
    <n v="18.86"/>
    <n v="27.759999999999998"/>
    <n v="0.59545259545259543"/>
  </r>
  <r>
    <n v="1045"/>
    <d v="2026-04-15T00:00:00"/>
    <n v="2026"/>
    <x v="1"/>
    <x v="3"/>
    <x v="3"/>
    <x v="0"/>
    <x v="15"/>
    <x v="0"/>
    <s v="Returning"/>
    <x v="3"/>
    <s v="Trail Tent 2P"/>
    <n v="2"/>
    <n v="196.57"/>
    <n v="0.05"/>
    <n v="106.2"/>
    <n v="373.48299999999995"/>
    <n v="212.4"/>
    <n v="161.08299999999994"/>
    <n v="0.43129941657317727"/>
  </r>
  <r>
    <n v="1703"/>
    <d v="2026-04-15T00:00:00"/>
    <n v="2026"/>
    <x v="1"/>
    <x v="3"/>
    <x v="3"/>
    <x v="1"/>
    <x v="1"/>
    <x v="0"/>
    <s v="Returning"/>
    <x v="1"/>
    <s v="Hiking Daypack 20L"/>
    <n v="1"/>
    <n v="90.52"/>
    <n v="0"/>
    <n v="46.5"/>
    <n v="90.52"/>
    <n v="46.5"/>
    <n v="44.019999999999996"/>
    <n v="0.4863013698630137"/>
  </r>
  <r>
    <n v="2107"/>
    <d v="2026-04-15T00:00:00"/>
    <n v="2026"/>
    <x v="1"/>
    <x v="3"/>
    <x v="3"/>
    <x v="0"/>
    <x v="15"/>
    <x v="0"/>
    <s v="Returning"/>
    <x v="2"/>
    <s v="Travel Backpack 35L"/>
    <n v="5"/>
    <n v="165.35"/>
    <n v="0.05"/>
    <n v="89.38"/>
    <n v="785.41249999999991"/>
    <n v="446.9"/>
    <n v="338.51249999999993"/>
    <n v="0.43099963395031271"/>
  </r>
  <r>
    <n v="2265"/>
    <d v="2026-04-15T00:00:00"/>
    <n v="2026"/>
    <x v="1"/>
    <x v="3"/>
    <x v="3"/>
    <x v="1"/>
    <x v="11"/>
    <x v="2"/>
    <s v="Returning"/>
    <x v="2"/>
    <s v="Insulated Bottle"/>
    <n v="2"/>
    <n v="36.35"/>
    <n v="0"/>
    <n v="13.55"/>
    <n v="72.7"/>
    <n v="27.1"/>
    <n v="45.6"/>
    <n v="0.6272352132049519"/>
  </r>
  <r>
    <n v="2839"/>
    <d v="2026-04-15T00:00:00"/>
    <n v="2026"/>
    <x v="1"/>
    <x v="3"/>
    <x v="3"/>
    <x v="1"/>
    <x v="14"/>
    <x v="2"/>
    <s v="New"/>
    <x v="2"/>
    <s v="Packing Cube Set"/>
    <n v="1"/>
    <n v="47"/>
    <n v="0"/>
    <n v="18.64"/>
    <n v="47"/>
    <n v="18.64"/>
    <n v="28.36"/>
    <n v="0.60340425531914887"/>
  </r>
  <r>
    <n v="4742"/>
    <d v="2026-04-15T00:00:00"/>
    <n v="2026"/>
    <x v="1"/>
    <x v="3"/>
    <x v="3"/>
    <x v="3"/>
    <x v="13"/>
    <x v="3"/>
    <s v="Returning"/>
    <x v="2"/>
    <s v="Packing Cube Set"/>
    <n v="1"/>
    <n v="46.86"/>
    <n v="0"/>
    <n v="18.190000000000001"/>
    <n v="46.86"/>
    <n v="18.190000000000001"/>
    <n v="28.669999999999998"/>
    <n v="0.61182244985061884"/>
  </r>
  <r>
    <n v="4899"/>
    <d v="2026-04-15T00:00:00"/>
    <n v="2026"/>
    <x v="1"/>
    <x v="3"/>
    <x v="3"/>
    <x v="0"/>
    <x v="9"/>
    <x v="0"/>
    <s v="New"/>
    <x v="3"/>
    <s v="Portable Camp Stove"/>
    <n v="2"/>
    <n v="82.13"/>
    <n v="0.05"/>
    <n v="39.909999999999997"/>
    <n v="156.047"/>
    <n v="79.819999999999993"/>
    <n v="76.227000000000004"/>
    <n v="0.48848744288579726"/>
  </r>
  <r>
    <n v="5042"/>
    <d v="2026-04-15T00:00:00"/>
    <n v="2026"/>
    <x v="1"/>
    <x v="3"/>
    <x v="3"/>
    <x v="1"/>
    <x v="6"/>
    <x v="2"/>
    <s v="Business"/>
    <x v="2"/>
    <s v="Travel Backpack 35L"/>
    <n v="1"/>
    <n v="163.16"/>
    <n v="0"/>
    <n v="88.78"/>
    <n v="163.16"/>
    <n v="88.78"/>
    <n v="74.38"/>
    <n v="0.45587153714145623"/>
  </r>
  <r>
    <n v="2248"/>
    <d v="2026-04-16T00:00:00"/>
    <n v="2026"/>
    <x v="1"/>
    <x v="3"/>
    <x v="3"/>
    <x v="0"/>
    <x v="15"/>
    <x v="2"/>
    <s v="New"/>
    <x v="2"/>
    <s v="Insulated Bottle"/>
    <n v="2"/>
    <n v="36.68"/>
    <n v="0.1"/>
    <n v="13.92"/>
    <n v="66.024000000000001"/>
    <n v="27.84"/>
    <n v="38.183999999999997"/>
    <n v="0.57833515085423481"/>
  </r>
  <r>
    <n v="2427"/>
    <d v="2026-04-16T00:00:00"/>
    <n v="2026"/>
    <x v="1"/>
    <x v="3"/>
    <x v="3"/>
    <x v="3"/>
    <x v="13"/>
    <x v="0"/>
    <s v="New"/>
    <x v="2"/>
    <s v="Packing Cube Set"/>
    <n v="1"/>
    <n v="45.82"/>
    <n v="0.1"/>
    <n v="18.48"/>
    <n v="41.238"/>
    <n v="18.48"/>
    <n v="22.757999999999999"/>
    <n v="0.55186963480285167"/>
  </r>
  <r>
    <n v="2445"/>
    <d v="2026-04-16T00:00:00"/>
    <n v="2026"/>
    <x v="1"/>
    <x v="3"/>
    <x v="3"/>
    <x v="0"/>
    <x v="15"/>
    <x v="0"/>
    <s v="Returning"/>
    <x v="1"/>
    <s v="Trekking Poles"/>
    <n v="1"/>
    <n v="70.95"/>
    <n v="0"/>
    <n v="31.43"/>
    <n v="70.95"/>
    <n v="31.43"/>
    <n v="39.520000000000003"/>
    <n v="0.55701198026779419"/>
  </r>
  <r>
    <n v="3311"/>
    <d v="2026-04-16T00:00:00"/>
    <n v="2026"/>
    <x v="1"/>
    <x v="3"/>
    <x v="3"/>
    <x v="1"/>
    <x v="11"/>
    <x v="0"/>
    <s v="New"/>
    <x v="2"/>
    <s v="Packing Cube Set"/>
    <n v="1"/>
    <n v="46.68"/>
    <n v="0.05"/>
    <n v="18.350000000000001"/>
    <n v="44.345999999999997"/>
    <n v="18.350000000000001"/>
    <n v="25.995999999999995"/>
    <n v="0.58620845172056102"/>
  </r>
  <r>
    <n v="3320"/>
    <d v="2026-04-16T00:00:00"/>
    <n v="2026"/>
    <x v="1"/>
    <x v="3"/>
    <x v="3"/>
    <x v="2"/>
    <x v="16"/>
    <x v="0"/>
    <s v="Business"/>
    <x v="2"/>
    <s v="Travel Backpack 35L"/>
    <n v="5"/>
    <n v="164.31"/>
    <n v="0.05"/>
    <n v="85.41"/>
    <n v="780.47249999999997"/>
    <n v="427.04999999999995"/>
    <n v="353.42250000000001"/>
    <n v="0.45283145786686912"/>
  </r>
  <r>
    <n v="3321"/>
    <d v="2026-04-16T00:00:00"/>
    <n v="2026"/>
    <x v="1"/>
    <x v="3"/>
    <x v="3"/>
    <x v="1"/>
    <x v="6"/>
    <x v="0"/>
    <s v="Business"/>
    <x v="2"/>
    <s v="Insulated Bottle"/>
    <n v="3"/>
    <n v="35.57"/>
    <n v="0"/>
    <n v="13.67"/>
    <n v="106.71000000000001"/>
    <n v="41.01"/>
    <n v="65.700000000000017"/>
    <n v="0.61568737700309262"/>
  </r>
  <r>
    <n v="5181"/>
    <d v="2026-04-16T00:00:00"/>
    <n v="2026"/>
    <x v="1"/>
    <x v="3"/>
    <x v="3"/>
    <x v="0"/>
    <x v="0"/>
    <x v="3"/>
    <s v="New"/>
    <x v="2"/>
    <s v="Packing Cube Set"/>
    <n v="2"/>
    <n v="45.51"/>
    <n v="0.1"/>
    <n v="18.809999999999999"/>
    <n v="81.917999999999992"/>
    <n v="37.619999999999997"/>
    <n v="44.297999999999995"/>
    <n v="0.54076027246758951"/>
  </r>
  <r>
    <n v="5187"/>
    <d v="2026-04-16T00:00:00"/>
    <n v="2026"/>
    <x v="1"/>
    <x v="3"/>
    <x v="3"/>
    <x v="3"/>
    <x v="8"/>
    <x v="0"/>
    <s v="Returning"/>
    <x v="3"/>
    <s v="Trail Tent 2P"/>
    <n v="2"/>
    <n v="198.32"/>
    <n v="0"/>
    <n v="106.8"/>
    <n v="396.64"/>
    <n v="213.6"/>
    <n v="183.04"/>
    <n v="0.46147640177490923"/>
  </r>
  <r>
    <n v="605"/>
    <d v="2026-04-17T00:00:00"/>
    <n v="2026"/>
    <x v="1"/>
    <x v="3"/>
    <x v="3"/>
    <x v="3"/>
    <x v="8"/>
    <x v="3"/>
    <s v="Business"/>
    <x v="2"/>
    <s v="Carry-On Duffel"/>
    <n v="2"/>
    <n v="130.94"/>
    <n v="0"/>
    <n v="67.459999999999994"/>
    <n v="261.88"/>
    <n v="134.91999999999999"/>
    <n v="126.96000000000001"/>
    <n v="0.48480219948067821"/>
  </r>
  <r>
    <n v="3244"/>
    <d v="2026-04-17T00:00:00"/>
    <n v="2026"/>
    <x v="1"/>
    <x v="3"/>
    <x v="3"/>
    <x v="1"/>
    <x v="11"/>
    <x v="3"/>
    <s v="Returning"/>
    <x v="2"/>
    <s v="Carry-On Duffel"/>
    <n v="1"/>
    <n v="131.62"/>
    <n v="0"/>
    <n v="66.95"/>
    <n v="131.62"/>
    <n v="66.95"/>
    <n v="64.67"/>
    <n v="0.49133870232487464"/>
  </r>
  <r>
    <n v="4047"/>
    <d v="2026-04-17T00:00:00"/>
    <n v="2026"/>
    <x v="1"/>
    <x v="3"/>
    <x v="3"/>
    <x v="0"/>
    <x v="0"/>
    <x v="1"/>
    <s v="Business"/>
    <x v="2"/>
    <s v="Travel Backpack 35L"/>
    <n v="8"/>
    <n v="168.34"/>
    <n v="0.15"/>
    <n v="88.7"/>
    <n v="1144.712"/>
    <n v="709.6"/>
    <n v="435.11199999999997"/>
    <n v="0.38010608781946897"/>
  </r>
  <r>
    <n v="4101"/>
    <d v="2026-04-17T00:00:00"/>
    <n v="2026"/>
    <x v="1"/>
    <x v="3"/>
    <x v="3"/>
    <x v="1"/>
    <x v="6"/>
    <x v="0"/>
    <s v="Returning"/>
    <x v="3"/>
    <s v="Portable Camp Stove"/>
    <n v="1"/>
    <n v="81.040000000000006"/>
    <n v="0"/>
    <n v="39.97"/>
    <n v="81.040000000000006"/>
    <n v="39.97"/>
    <n v="41.070000000000007"/>
    <n v="0.50678677196446209"/>
  </r>
  <r>
    <n v="4537"/>
    <d v="2026-04-17T00:00:00"/>
    <n v="2026"/>
    <x v="1"/>
    <x v="3"/>
    <x v="3"/>
    <x v="3"/>
    <x v="8"/>
    <x v="0"/>
    <s v="Business"/>
    <x v="3"/>
    <s v="Portable Camp Stove"/>
    <n v="3"/>
    <n v="81.53"/>
    <n v="0.05"/>
    <n v="38.630000000000003"/>
    <n v="232.3605"/>
    <n v="115.89000000000001"/>
    <n v="116.47049999999999"/>
    <n v="0.50124913657872139"/>
  </r>
  <r>
    <n v="754"/>
    <d v="2026-04-18T00:00:00"/>
    <n v="2026"/>
    <x v="1"/>
    <x v="3"/>
    <x v="3"/>
    <x v="2"/>
    <x v="10"/>
    <x v="3"/>
    <s v="Returning"/>
    <x v="0"/>
    <s v="Cycling Pack 12L"/>
    <n v="3"/>
    <n v="104.8"/>
    <n v="0.1"/>
    <n v="50.59"/>
    <n v="282.95999999999998"/>
    <n v="151.77000000000001"/>
    <n v="131.18999999999997"/>
    <n v="0.46363443596268017"/>
  </r>
  <r>
    <n v="1340"/>
    <d v="2026-04-18T00:00:00"/>
    <n v="2026"/>
    <x v="1"/>
    <x v="3"/>
    <x v="3"/>
    <x v="3"/>
    <x v="8"/>
    <x v="0"/>
    <s v="New"/>
    <x v="4"/>
    <s v="Training Mat"/>
    <n v="2"/>
    <n v="51.24"/>
    <n v="0"/>
    <n v="22.52"/>
    <n v="102.48"/>
    <n v="45.04"/>
    <n v="57.440000000000005"/>
    <n v="0.56049960967993762"/>
  </r>
  <r>
    <n v="1444"/>
    <d v="2026-04-18T00:00:00"/>
    <n v="2026"/>
    <x v="1"/>
    <x v="3"/>
    <x v="3"/>
    <x v="2"/>
    <x v="10"/>
    <x v="2"/>
    <s v="Returning"/>
    <x v="3"/>
    <s v="Compact Sleeping Bag"/>
    <n v="1"/>
    <n v="120.52"/>
    <n v="0.1"/>
    <n v="59.01"/>
    <n v="108.468"/>
    <n v="59.01"/>
    <n v="49.458000000000006"/>
    <n v="0.45596858059519862"/>
  </r>
  <r>
    <n v="2390"/>
    <d v="2026-04-18T00:00:00"/>
    <n v="2026"/>
    <x v="1"/>
    <x v="3"/>
    <x v="3"/>
    <x v="3"/>
    <x v="8"/>
    <x v="2"/>
    <s v="Returning"/>
    <x v="3"/>
    <s v="Portable Camp Stove"/>
    <n v="1"/>
    <n v="80.98"/>
    <n v="0"/>
    <n v="40.19"/>
    <n v="80.98"/>
    <n v="40.19"/>
    <n v="40.790000000000006"/>
    <n v="0.50370461842430236"/>
  </r>
  <r>
    <n v="3076"/>
    <d v="2026-04-18T00:00:00"/>
    <n v="2026"/>
    <x v="1"/>
    <x v="3"/>
    <x v="3"/>
    <x v="2"/>
    <x v="2"/>
    <x v="0"/>
    <s v="Business"/>
    <x v="3"/>
    <s v="Portable Camp Stove"/>
    <n v="2"/>
    <n v="82.58"/>
    <n v="0.1"/>
    <n v="39.93"/>
    <n v="148.64400000000001"/>
    <n v="79.86"/>
    <n v="68.784000000000006"/>
    <n v="0.46274319851457174"/>
  </r>
  <r>
    <n v="3157"/>
    <d v="2026-04-18T00:00:00"/>
    <n v="2026"/>
    <x v="1"/>
    <x v="3"/>
    <x v="3"/>
    <x v="3"/>
    <x v="8"/>
    <x v="0"/>
    <s v="New"/>
    <x v="3"/>
    <s v="Trail Tent 2P"/>
    <n v="2"/>
    <n v="200.36"/>
    <n v="0"/>
    <n v="105.12"/>
    <n v="400.72"/>
    <n v="210.24"/>
    <n v="190.48000000000002"/>
    <n v="0.47534438011579161"/>
  </r>
  <r>
    <n v="4516"/>
    <d v="2026-04-18T00:00:00"/>
    <n v="2026"/>
    <x v="1"/>
    <x v="3"/>
    <x v="3"/>
    <x v="2"/>
    <x v="5"/>
    <x v="0"/>
    <s v="Returning"/>
    <x v="3"/>
    <s v="Trail Tent 2P"/>
    <n v="1"/>
    <n v="196.24"/>
    <n v="0"/>
    <n v="106.34"/>
    <n v="196.24"/>
    <n v="106.34"/>
    <n v="89.9"/>
    <n v="0.45811251528740321"/>
  </r>
  <r>
    <n v="5119"/>
    <d v="2026-04-18T00:00:00"/>
    <n v="2026"/>
    <x v="1"/>
    <x v="3"/>
    <x v="3"/>
    <x v="0"/>
    <x v="15"/>
    <x v="0"/>
    <s v="Business"/>
    <x v="1"/>
    <s v="Hiking Daypack 20L"/>
    <n v="1"/>
    <n v="93.32"/>
    <n v="0"/>
    <n v="44.82"/>
    <n v="93.32"/>
    <n v="44.82"/>
    <n v="48.499999999999993"/>
    <n v="0.51971710244320612"/>
  </r>
  <r>
    <n v="125"/>
    <d v="2026-04-19T00:00:00"/>
    <n v="2026"/>
    <x v="1"/>
    <x v="3"/>
    <x v="3"/>
    <x v="3"/>
    <x v="7"/>
    <x v="0"/>
    <s v="Returning"/>
    <x v="0"/>
    <s v="Cycling Pack 12L"/>
    <n v="2"/>
    <n v="101.61"/>
    <n v="0"/>
    <n v="49.9"/>
    <n v="203.22"/>
    <n v="99.8"/>
    <n v="103.42"/>
    <n v="0.50890660368074014"/>
  </r>
  <r>
    <n v="728"/>
    <d v="2026-04-19T00:00:00"/>
    <n v="2026"/>
    <x v="1"/>
    <x v="3"/>
    <x v="3"/>
    <x v="1"/>
    <x v="14"/>
    <x v="0"/>
    <s v="Returning"/>
    <x v="0"/>
    <s v="Cycling Pack 12L"/>
    <n v="1"/>
    <n v="104.91"/>
    <n v="0"/>
    <n v="51.68"/>
    <n v="104.91"/>
    <n v="51.68"/>
    <n v="53.23"/>
    <n v="0.50738728433895719"/>
  </r>
  <r>
    <n v="1271"/>
    <d v="2026-04-19T00:00:00"/>
    <n v="2026"/>
    <x v="1"/>
    <x v="3"/>
    <x v="3"/>
    <x v="2"/>
    <x v="2"/>
    <x v="1"/>
    <s v="Business"/>
    <x v="4"/>
    <s v="Resistance Band Set"/>
    <n v="8"/>
    <n v="39.99"/>
    <n v="0.15"/>
    <n v="14.92"/>
    <n v="271.93200000000002"/>
    <n v="119.36"/>
    <n v="152.572"/>
    <n v="0.56106673727255341"/>
  </r>
  <r>
    <n v="1284"/>
    <d v="2026-04-19T00:00:00"/>
    <n v="2026"/>
    <x v="1"/>
    <x v="3"/>
    <x v="3"/>
    <x v="1"/>
    <x v="12"/>
    <x v="2"/>
    <s v="New"/>
    <x v="2"/>
    <s v="Carry-On Duffel"/>
    <n v="1"/>
    <n v="136.01"/>
    <n v="0"/>
    <n v="66.59"/>
    <n v="136.01"/>
    <n v="66.59"/>
    <n v="69.419999999999987"/>
    <n v="0.51040364679067707"/>
  </r>
  <r>
    <n v="1657"/>
    <d v="2026-04-19T00:00:00"/>
    <n v="2026"/>
    <x v="1"/>
    <x v="3"/>
    <x v="3"/>
    <x v="0"/>
    <x v="0"/>
    <x v="1"/>
    <s v="Business"/>
    <x v="3"/>
    <s v="Compact Sleeping Bag"/>
    <n v="15"/>
    <n v="122.1"/>
    <n v="0.15"/>
    <n v="62.33"/>
    <n v="1556.7749999999999"/>
    <n v="934.94999999999993"/>
    <n v="621.82499999999993"/>
    <n v="0.39943151707857588"/>
  </r>
  <r>
    <n v="2240"/>
    <d v="2026-04-19T00:00:00"/>
    <n v="2026"/>
    <x v="1"/>
    <x v="3"/>
    <x v="3"/>
    <x v="0"/>
    <x v="15"/>
    <x v="3"/>
    <s v="Returning"/>
    <x v="3"/>
    <s v="Alpine Tent 4P"/>
    <n v="4"/>
    <n v="341.75"/>
    <n v="0.1"/>
    <n v="191.91"/>
    <n v="1230.3"/>
    <n v="767.64"/>
    <n v="462.65999999999997"/>
    <n v="0.37605462082418922"/>
  </r>
  <r>
    <n v="3050"/>
    <d v="2026-04-19T00:00:00"/>
    <n v="2026"/>
    <x v="1"/>
    <x v="3"/>
    <x v="3"/>
    <x v="3"/>
    <x v="13"/>
    <x v="2"/>
    <s v="Returning"/>
    <x v="1"/>
    <s v="Summit Backpack 45L"/>
    <n v="3"/>
    <n v="156.16"/>
    <n v="0.05"/>
    <n v="77.81"/>
    <n v="445.05599999999998"/>
    <n v="233.43"/>
    <n v="211.62599999999998"/>
    <n v="0.47550420621225192"/>
  </r>
  <r>
    <n v="3213"/>
    <d v="2026-04-19T00:00:00"/>
    <n v="2026"/>
    <x v="1"/>
    <x v="3"/>
    <x v="3"/>
    <x v="0"/>
    <x v="15"/>
    <x v="0"/>
    <s v="Returning"/>
    <x v="2"/>
    <s v="Carry-On Duffel"/>
    <n v="2"/>
    <n v="132.53"/>
    <n v="0.05"/>
    <n v="66.39"/>
    <n v="251.80699999999999"/>
    <n v="132.78"/>
    <n v="119.02699999999999"/>
    <n v="0.47269138665724142"/>
  </r>
  <r>
    <n v="3367"/>
    <d v="2026-04-19T00:00:00"/>
    <n v="2026"/>
    <x v="1"/>
    <x v="3"/>
    <x v="3"/>
    <x v="2"/>
    <x v="3"/>
    <x v="0"/>
    <s v="Returning"/>
    <x v="2"/>
    <s v="Packing Cube Set"/>
    <n v="3"/>
    <n v="45.79"/>
    <n v="0"/>
    <n v="17.98"/>
    <n v="137.37"/>
    <n v="53.94"/>
    <n v="83.43"/>
    <n v="0.60733784669141733"/>
  </r>
  <r>
    <n v="3885"/>
    <d v="2026-04-19T00:00:00"/>
    <n v="2026"/>
    <x v="1"/>
    <x v="3"/>
    <x v="3"/>
    <x v="0"/>
    <x v="15"/>
    <x v="0"/>
    <s v="New"/>
    <x v="2"/>
    <s v="Carry-On Duffel"/>
    <n v="2"/>
    <n v="133.97"/>
    <n v="0.15"/>
    <n v="67.36"/>
    <n v="227.749"/>
    <n v="134.72"/>
    <n v="93.028999999999996"/>
    <n v="0.40847160690057915"/>
  </r>
  <r>
    <n v="4372"/>
    <d v="2026-04-19T00:00:00"/>
    <n v="2026"/>
    <x v="1"/>
    <x v="3"/>
    <x v="3"/>
    <x v="0"/>
    <x v="15"/>
    <x v="0"/>
    <s v="New"/>
    <x v="4"/>
    <s v="Recovery Roller"/>
    <n v="1"/>
    <n v="37.11"/>
    <n v="0.1"/>
    <n v="14.27"/>
    <n v="33.399000000000001"/>
    <n v="14.27"/>
    <n v="19.129000000000001"/>
    <n v="0.5727416988532591"/>
  </r>
  <r>
    <n v="4417"/>
    <d v="2026-04-19T00:00:00"/>
    <n v="2026"/>
    <x v="1"/>
    <x v="3"/>
    <x v="3"/>
    <x v="3"/>
    <x v="8"/>
    <x v="2"/>
    <s v="New"/>
    <x v="3"/>
    <s v="Alpine Tent 4P"/>
    <n v="3"/>
    <n v="334.01"/>
    <n v="0.15"/>
    <n v="192.17"/>
    <n v="851.72550000000001"/>
    <n v="576.51"/>
    <n v="275.21550000000002"/>
    <n v="0.32312699337990941"/>
  </r>
  <r>
    <n v="1147"/>
    <d v="2026-04-20T00:00:00"/>
    <n v="2026"/>
    <x v="1"/>
    <x v="3"/>
    <x v="3"/>
    <x v="3"/>
    <x v="7"/>
    <x v="0"/>
    <s v="New"/>
    <x v="2"/>
    <s v="Carry-On Duffel"/>
    <n v="1"/>
    <n v="131.46"/>
    <n v="0"/>
    <n v="67.77"/>
    <n v="131.46"/>
    <n v="67.77"/>
    <n v="63.690000000000012"/>
    <n v="0.48448197170241902"/>
  </r>
  <r>
    <n v="1514"/>
    <d v="2026-04-20T00:00:00"/>
    <n v="2026"/>
    <x v="1"/>
    <x v="3"/>
    <x v="3"/>
    <x v="2"/>
    <x v="3"/>
    <x v="2"/>
    <s v="Returning"/>
    <x v="1"/>
    <s v="Trekking Poles"/>
    <n v="3"/>
    <n v="72.48"/>
    <n v="0"/>
    <n v="32.36"/>
    <n v="217.44"/>
    <n v="97.08"/>
    <n v="120.36"/>
    <n v="0.55353200883002207"/>
  </r>
  <r>
    <n v="1538"/>
    <d v="2026-04-20T00:00:00"/>
    <n v="2026"/>
    <x v="1"/>
    <x v="3"/>
    <x v="3"/>
    <x v="2"/>
    <x v="2"/>
    <x v="3"/>
    <s v="New"/>
    <x v="0"/>
    <s v="Commuter Helmet"/>
    <n v="1"/>
    <n v="81.98"/>
    <n v="0"/>
    <n v="43.15"/>
    <n v="81.98"/>
    <n v="43.15"/>
    <n v="38.830000000000005"/>
    <n v="0.47365211027079779"/>
  </r>
  <r>
    <n v="1679"/>
    <d v="2026-04-20T00:00:00"/>
    <n v="2026"/>
    <x v="1"/>
    <x v="3"/>
    <x v="3"/>
    <x v="3"/>
    <x v="13"/>
    <x v="3"/>
    <s v="Returning"/>
    <x v="2"/>
    <s v="Packing Cube Set"/>
    <n v="1"/>
    <n v="46.71"/>
    <n v="0"/>
    <n v="18.18"/>
    <n v="46.71"/>
    <n v="18.18"/>
    <n v="28.53"/>
    <n v="0.61078998073217727"/>
  </r>
  <r>
    <n v="1708"/>
    <d v="2026-04-20T00:00:00"/>
    <n v="2026"/>
    <x v="1"/>
    <x v="3"/>
    <x v="3"/>
    <x v="2"/>
    <x v="5"/>
    <x v="3"/>
    <s v="New"/>
    <x v="4"/>
    <s v="Resistance Band Set"/>
    <n v="1"/>
    <n v="41.01"/>
    <n v="0"/>
    <n v="14.5"/>
    <n v="41.01"/>
    <n v="14.5"/>
    <n v="26.509999999999998"/>
    <n v="0.64642770056083876"/>
  </r>
  <r>
    <n v="2686"/>
    <d v="2026-04-20T00:00:00"/>
    <n v="2026"/>
    <x v="1"/>
    <x v="3"/>
    <x v="3"/>
    <x v="1"/>
    <x v="12"/>
    <x v="0"/>
    <s v="Returning"/>
    <x v="1"/>
    <s v="Trekking Poles"/>
    <n v="1"/>
    <n v="70.45"/>
    <n v="0.05"/>
    <n v="31.98"/>
    <n v="66.927499999999995"/>
    <n v="31.98"/>
    <n v="34.947499999999991"/>
    <n v="0.52216951178514059"/>
  </r>
  <r>
    <n v="3307"/>
    <d v="2026-04-20T00:00:00"/>
    <n v="2026"/>
    <x v="1"/>
    <x v="3"/>
    <x v="3"/>
    <x v="3"/>
    <x v="13"/>
    <x v="2"/>
    <s v="Business"/>
    <x v="0"/>
    <s v="Trail Bike Light"/>
    <n v="2"/>
    <n v="51.39"/>
    <n v="0.05"/>
    <n v="22.28"/>
    <n v="97.640999999999991"/>
    <n v="44.56"/>
    <n v="53.080999999999989"/>
    <n v="0.54363433393758764"/>
  </r>
  <r>
    <n v="3772"/>
    <d v="2026-04-20T00:00:00"/>
    <n v="2026"/>
    <x v="1"/>
    <x v="3"/>
    <x v="3"/>
    <x v="0"/>
    <x v="15"/>
    <x v="2"/>
    <s v="Returning"/>
    <x v="3"/>
    <s v="Compact Sleeping Bag"/>
    <n v="2"/>
    <n v="122.03"/>
    <n v="0"/>
    <n v="59.43"/>
    <n v="244.06"/>
    <n v="118.86"/>
    <n v="125.2"/>
    <n v="0.51298860935835455"/>
  </r>
  <r>
    <n v="3877"/>
    <d v="2026-04-20T00:00:00"/>
    <n v="2026"/>
    <x v="1"/>
    <x v="3"/>
    <x v="3"/>
    <x v="3"/>
    <x v="4"/>
    <x v="0"/>
    <s v="New"/>
    <x v="2"/>
    <s v="Carry-On Duffel"/>
    <n v="3"/>
    <n v="132.07"/>
    <n v="0.05"/>
    <n v="66.41"/>
    <n v="376.39949999999999"/>
    <n v="199.23"/>
    <n v="177.1695"/>
    <n v="0.47069536489819991"/>
  </r>
  <r>
    <n v="4117"/>
    <d v="2026-04-20T00:00:00"/>
    <n v="2026"/>
    <x v="1"/>
    <x v="3"/>
    <x v="3"/>
    <x v="3"/>
    <x v="7"/>
    <x v="3"/>
    <s v="Returning"/>
    <x v="0"/>
    <s v="Compact Repair Kit"/>
    <n v="1"/>
    <n v="41.04"/>
    <n v="0.1"/>
    <n v="17.02"/>
    <n v="36.936"/>
    <n v="17.02"/>
    <n v="19.916"/>
    <n v="0.53920294563569415"/>
  </r>
  <r>
    <n v="4562"/>
    <d v="2026-04-20T00:00:00"/>
    <n v="2026"/>
    <x v="1"/>
    <x v="3"/>
    <x v="3"/>
    <x v="1"/>
    <x v="1"/>
    <x v="2"/>
    <s v="New"/>
    <x v="4"/>
    <s v="Resistance Band Set"/>
    <n v="2"/>
    <n v="40.56"/>
    <n v="0"/>
    <n v="15.09"/>
    <n v="81.12"/>
    <n v="30.18"/>
    <n v="50.940000000000005"/>
    <n v="0.62795857988165682"/>
  </r>
  <r>
    <n v="4683"/>
    <d v="2026-04-20T00:00:00"/>
    <n v="2026"/>
    <x v="1"/>
    <x v="3"/>
    <x v="3"/>
    <x v="2"/>
    <x v="16"/>
    <x v="0"/>
    <s v="Business"/>
    <x v="4"/>
    <s v="Training Mat"/>
    <n v="3"/>
    <n v="51.36"/>
    <n v="0"/>
    <n v="22.05"/>
    <n v="154.07999999999998"/>
    <n v="66.150000000000006"/>
    <n v="87.929999999999978"/>
    <n v="0.57067757009345788"/>
  </r>
  <r>
    <n v="308"/>
    <d v="2026-04-21T00:00:00"/>
    <n v="2026"/>
    <x v="1"/>
    <x v="3"/>
    <x v="3"/>
    <x v="3"/>
    <x v="7"/>
    <x v="0"/>
    <s v="Returning"/>
    <x v="1"/>
    <s v="Hiking Daypack 20L"/>
    <n v="6"/>
    <n v="93.58"/>
    <n v="0"/>
    <n v="46.68"/>
    <n v="561.48"/>
    <n v="280.08"/>
    <n v="281.40000000000003"/>
    <n v="0.5011754648429152"/>
  </r>
  <r>
    <n v="773"/>
    <d v="2026-04-21T00:00:00"/>
    <n v="2026"/>
    <x v="1"/>
    <x v="3"/>
    <x v="3"/>
    <x v="3"/>
    <x v="7"/>
    <x v="0"/>
    <s v="Business"/>
    <x v="0"/>
    <s v="Commuter Helmet"/>
    <n v="5"/>
    <n v="80.16"/>
    <n v="0.1"/>
    <n v="42.5"/>
    <n v="360.71999999999997"/>
    <n v="212.5"/>
    <n v="148.21999999999997"/>
    <n v="0.41090042137946325"/>
  </r>
  <r>
    <n v="1303"/>
    <d v="2026-04-21T00:00:00"/>
    <n v="2026"/>
    <x v="1"/>
    <x v="3"/>
    <x v="3"/>
    <x v="1"/>
    <x v="12"/>
    <x v="0"/>
    <s v="New"/>
    <x v="1"/>
    <s v="Trail Boots"/>
    <n v="1"/>
    <n v="142.22999999999999"/>
    <n v="0.05"/>
    <n v="77.66"/>
    <n v="135.11849999999998"/>
    <n v="77.66"/>
    <n v="57.458499999999987"/>
    <n v="0.42524524768999061"/>
  </r>
  <r>
    <n v="1348"/>
    <d v="2026-04-21T00:00:00"/>
    <n v="2026"/>
    <x v="1"/>
    <x v="3"/>
    <x v="3"/>
    <x v="1"/>
    <x v="14"/>
    <x v="0"/>
    <s v="Returning"/>
    <x v="1"/>
    <s v="Trekking Poles"/>
    <n v="2"/>
    <n v="71.77"/>
    <n v="0"/>
    <n v="32.450000000000003"/>
    <n v="143.54"/>
    <n v="64.900000000000006"/>
    <n v="78.639999999999986"/>
    <n v="0.54786122335237553"/>
  </r>
  <r>
    <n v="1496"/>
    <d v="2026-04-21T00:00:00"/>
    <n v="2026"/>
    <x v="1"/>
    <x v="3"/>
    <x v="3"/>
    <x v="0"/>
    <x v="0"/>
    <x v="3"/>
    <s v="Returning"/>
    <x v="1"/>
    <s v="Trekking Poles"/>
    <n v="1"/>
    <n v="71.23"/>
    <n v="0.05"/>
    <n v="33.28"/>
    <n v="67.668499999999995"/>
    <n v="33.28"/>
    <n v="34.388499999999993"/>
    <n v="0.50819066478494423"/>
  </r>
  <r>
    <n v="1695"/>
    <d v="2026-04-21T00:00:00"/>
    <n v="2026"/>
    <x v="1"/>
    <x v="3"/>
    <x v="3"/>
    <x v="0"/>
    <x v="0"/>
    <x v="2"/>
    <s v="Returning"/>
    <x v="1"/>
    <s v="Trekking Poles"/>
    <n v="1"/>
    <n v="71.239999999999995"/>
    <n v="0.1"/>
    <n v="33.07"/>
    <n v="64.116"/>
    <n v="33.07"/>
    <n v="31.045999999999999"/>
    <n v="0.48421610830369954"/>
  </r>
  <r>
    <n v="2812"/>
    <d v="2026-04-21T00:00:00"/>
    <n v="2026"/>
    <x v="1"/>
    <x v="3"/>
    <x v="3"/>
    <x v="1"/>
    <x v="6"/>
    <x v="0"/>
    <s v="New"/>
    <x v="0"/>
    <s v="Trail Bike Light"/>
    <n v="1"/>
    <n v="51.39"/>
    <n v="0"/>
    <n v="22.08"/>
    <n v="51.39"/>
    <n v="22.08"/>
    <n v="29.310000000000002"/>
    <n v="0.57034442498540572"/>
  </r>
  <r>
    <n v="3017"/>
    <d v="2026-04-21T00:00:00"/>
    <n v="2026"/>
    <x v="1"/>
    <x v="3"/>
    <x v="3"/>
    <x v="1"/>
    <x v="12"/>
    <x v="0"/>
    <s v="Returning"/>
    <x v="0"/>
    <s v="Cycling Pack 12L"/>
    <n v="1"/>
    <n v="102.64"/>
    <n v="0"/>
    <n v="51.86"/>
    <n v="102.64"/>
    <n v="51.86"/>
    <n v="50.78"/>
    <n v="0.49473889321901793"/>
  </r>
  <r>
    <n v="3719"/>
    <d v="2026-04-21T00:00:00"/>
    <n v="2026"/>
    <x v="1"/>
    <x v="3"/>
    <x v="3"/>
    <x v="2"/>
    <x v="2"/>
    <x v="0"/>
    <s v="New"/>
    <x v="4"/>
    <s v="Recovery Roller"/>
    <n v="2"/>
    <n v="35.56"/>
    <n v="0.1"/>
    <n v="13.85"/>
    <n v="64.00800000000001"/>
    <n v="27.7"/>
    <n v="36.308000000000007"/>
    <n v="0.56724159480064995"/>
  </r>
  <r>
    <n v="3920"/>
    <d v="2026-04-21T00:00:00"/>
    <n v="2026"/>
    <x v="1"/>
    <x v="3"/>
    <x v="3"/>
    <x v="1"/>
    <x v="11"/>
    <x v="0"/>
    <s v="Returning"/>
    <x v="0"/>
    <s v="Cycling Pack 12L"/>
    <n v="2"/>
    <n v="100.39"/>
    <n v="0"/>
    <n v="49.05"/>
    <n v="200.78"/>
    <n v="98.1"/>
    <n v="102.68"/>
    <n v="0.51140551847793603"/>
  </r>
  <r>
    <n v="4654"/>
    <d v="2026-04-21T00:00:00"/>
    <n v="2026"/>
    <x v="1"/>
    <x v="3"/>
    <x v="3"/>
    <x v="0"/>
    <x v="15"/>
    <x v="2"/>
    <s v="Returning"/>
    <x v="3"/>
    <s v="Trail Tent 2P"/>
    <n v="2"/>
    <n v="191.51"/>
    <n v="0.1"/>
    <n v="101.25"/>
    <n v="344.71800000000002"/>
    <n v="202.5"/>
    <n v="142.21800000000002"/>
    <n v="0.41256331262075091"/>
  </r>
  <r>
    <n v="4920"/>
    <d v="2026-04-21T00:00:00"/>
    <n v="2026"/>
    <x v="1"/>
    <x v="3"/>
    <x v="3"/>
    <x v="1"/>
    <x v="12"/>
    <x v="2"/>
    <s v="New"/>
    <x v="1"/>
    <s v="Trail Boots"/>
    <n v="2"/>
    <n v="147.30000000000001"/>
    <n v="0"/>
    <n v="81.2"/>
    <n v="294.60000000000002"/>
    <n v="162.4"/>
    <n v="132.20000000000002"/>
    <n v="0.44874405974202308"/>
  </r>
  <r>
    <n v="5191"/>
    <d v="2026-04-21T00:00:00"/>
    <n v="2026"/>
    <x v="1"/>
    <x v="3"/>
    <x v="3"/>
    <x v="1"/>
    <x v="11"/>
    <x v="2"/>
    <s v="Returning"/>
    <x v="0"/>
    <s v="Commuter Helmet"/>
    <n v="1"/>
    <n v="79.92"/>
    <n v="0.1"/>
    <n v="43.13"/>
    <n v="71.927999999999997"/>
    <n v="43.13"/>
    <n v="28.797999999999995"/>
    <n v="0.40037259481703918"/>
  </r>
  <r>
    <n v="413"/>
    <d v="2026-04-22T00:00:00"/>
    <n v="2026"/>
    <x v="1"/>
    <x v="3"/>
    <x v="3"/>
    <x v="1"/>
    <x v="1"/>
    <x v="0"/>
    <s v="Returning"/>
    <x v="3"/>
    <s v="Alpine Tent 4P"/>
    <n v="2"/>
    <n v="344.29"/>
    <n v="0.1"/>
    <n v="192.66"/>
    <n v="619.72200000000009"/>
    <n v="385.32"/>
    <n v="234.4020000000001"/>
    <n v="0.37823733867766524"/>
  </r>
  <r>
    <n v="1658"/>
    <d v="2026-04-22T00:00:00"/>
    <n v="2026"/>
    <x v="1"/>
    <x v="3"/>
    <x v="3"/>
    <x v="2"/>
    <x v="5"/>
    <x v="0"/>
    <s v="Returning"/>
    <x v="1"/>
    <s v="Summit Backpack 45L"/>
    <n v="1"/>
    <n v="151.15"/>
    <n v="0"/>
    <n v="77.680000000000007"/>
    <n v="151.15"/>
    <n v="77.680000000000007"/>
    <n v="73.47"/>
    <n v="0.48607343698312933"/>
  </r>
  <r>
    <n v="2024"/>
    <d v="2026-04-22T00:00:00"/>
    <n v="2026"/>
    <x v="1"/>
    <x v="3"/>
    <x v="3"/>
    <x v="1"/>
    <x v="6"/>
    <x v="2"/>
    <s v="New"/>
    <x v="3"/>
    <s v="Portable Camp Stove"/>
    <n v="1"/>
    <n v="81.73"/>
    <n v="0.05"/>
    <n v="39.979999999999997"/>
    <n v="77.643500000000003"/>
    <n v="39.979999999999997"/>
    <n v="37.663500000000006"/>
    <n v="0.48508246021882068"/>
  </r>
  <r>
    <n v="3980"/>
    <d v="2026-04-22T00:00:00"/>
    <n v="2026"/>
    <x v="1"/>
    <x v="3"/>
    <x v="3"/>
    <x v="3"/>
    <x v="4"/>
    <x v="2"/>
    <s v="New"/>
    <x v="1"/>
    <s v="Trail Boots"/>
    <n v="1"/>
    <n v="142.53"/>
    <n v="0.05"/>
    <n v="77.77"/>
    <n v="135.40350000000001"/>
    <n v="77.77"/>
    <n v="57.633500000000012"/>
    <n v="0.4256426163282338"/>
  </r>
  <r>
    <n v="4239"/>
    <d v="2026-04-22T00:00:00"/>
    <n v="2026"/>
    <x v="1"/>
    <x v="3"/>
    <x v="3"/>
    <x v="1"/>
    <x v="1"/>
    <x v="0"/>
    <s v="New"/>
    <x v="3"/>
    <s v="Portable Camp Stove"/>
    <n v="2"/>
    <n v="83.24"/>
    <n v="0"/>
    <n v="40.03"/>
    <n v="166.48"/>
    <n v="80.06"/>
    <n v="86.419999999999987"/>
    <n v="0.51910139356078799"/>
  </r>
  <r>
    <n v="4761"/>
    <d v="2026-04-22T00:00:00"/>
    <n v="2026"/>
    <x v="1"/>
    <x v="3"/>
    <x v="3"/>
    <x v="0"/>
    <x v="0"/>
    <x v="3"/>
    <s v="New"/>
    <x v="1"/>
    <s v="Trail Boots"/>
    <n v="1"/>
    <n v="141.99"/>
    <n v="0.05"/>
    <n v="79.7"/>
    <n v="134.8905"/>
    <n v="79.7"/>
    <n v="55.1905"/>
    <n v="0.40915038494186023"/>
  </r>
  <r>
    <n v="5160"/>
    <d v="2026-04-22T00:00:00"/>
    <n v="2026"/>
    <x v="1"/>
    <x v="3"/>
    <x v="3"/>
    <x v="1"/>
    <x v="12"/>
    <x v="0"/>
    <s v="New"/>
    <x v="4"/>
    <s v="Recovery Roller"/>
    <n v="2"/>
    <n v="35.94"/>
    <n v="0.05"/>
    <n v="14.17"/>
    <n v="68.285999999999987"/>
    <n v="28.34"/>
    <n v="39.945999999999984"/>
    <n v="0.5849808159798493"/>
  </r>
  <r>
    <n v="2224"/>
    <d v="2026-04-23T00:00:00"/>
    <n v="2026"/>
    <x v="1"/>
    <x v="3"/>
    <x v="3"/>
    <x v="1"/>
    <x v="1"/>
    <x v="0"/>
    <s v="New"/>
    <x v="4"/>
    <s v="Training Mat"/>
    <n v="3"/>
    <n v="49.55"/>
    <n v="0"/>
    <n v="22.55"/>
    <n v="148.64999999999998"/>
    <n v="67.650000000000006"/>
    <n v="80.999999999999972"/>
    <n v="0.54490413723511588"/>
  </r>
  <r>
    <n v="2832"/>
    <d v="2026-04-23T00:00:00"/>
    <n v="2026"/>
    <x v="1"/>
    <x v="3"/>
    <x v="3"/>
    <x v="3"/>
    <x v="8"/>
    <x v="3"/>
    <s v="Returning"/>
    <x v="4"/>
    <s v="Resistance Band Set"/>
    <n v="1"/>
    <n v="39.89"/>
    <n v="0.05"/>
    <n v="15.06"/>
    <n v="37.895499999999998"/>
    <n v="15.06"/>
    <n v="22.835499999999996"/>
    <n v="0.60259133670224685"/>
  </r>
  <r>
    <n v="3000"/>
    <d v="2026-04-23T00:00:00"/>
    <n v="2026"/>
    <x v="1"/>
    <x v="3"/>
    <x v="3"/>
    <x v="3"/>
    <x v="7"/>
    <x v="3"/>
    <s v="New"/>
    <x v="4"/>
    <s v="Resistance Band Set"/>
    <n v="1"/>
    <n v="40.630000000000003"/>
    <n v="0.1"/>
    <n v="14.67"/>
    <n v="36.567"/>
    <n v="14.67"/>
    <n v="21.896999999999998"/>
    <n v="0.59881860694068423"/>
  </r>
  <r>
    <n v="3206"/>
    <d v="2026-04-23T00:00:00"/>
    <n v="2026"/>
    <x v="1"/>
    <x v="3"/>
    <x v="3"/>
    <x v="3"/>
    <x v="8"/>
    <x v="3"/>
    <s v="Returning"/>
    <x v="0"/>
    <s v="Compact Repair Kit"/>
    <n v="4"/>
    <n v="39.78"/>
    <n v="0.05"/>
    <n v="16.7"/>
    <n v="151.16399999999999"/>
    <n v="66.8"/>
    <n v="84.36399999999999"/>
    <n v="0.55809584292556425"/>
  </r>
  <r>
    <n v="3777"/>
    <d v="2026-04-23T00:00:00"/>
    <n v="2026"/>
    <x v="1"/>
    <x v="3"/>
    <x v="3"/>
    <x v="3"/>
    <x v="4"/>
    <x v="3"/>
    <s v="Business"/>
    <x v="1"/>
    <s v="Hiking Daypack 20L"/>
    <n v="1"/>
    <n v="92.74"/>
    <n v="0"/>
    <n v="46.1"/>
    <n v="92.74"/>
    <n v="46.1"/>
    <n v="46.639999999999993"/>
    <n v="0.50291136510675005"/>
  </r>
  <r>
    <n v="4980"/>
    <d v="2026-04-23T00:00:00"/>
    <n v="2026"/>
    <x v="1"/>
    <x v="3"/>
    <x v="3"/>
    <x v="1"/>
    <x v="6"/>
    <x v="2"/>
    <s v="Returning"/>
    <x v="3"/>
    <s v="Compact Sleeping Bag"/>
    <n v="2"/>
    <n v="120.49"/>
    <n v="0.1"/>
    <n v="62.23"/>
    <n v="216.88200000000001"/>
    <n v="124.46"/>
    <n v="92.422000000000011"/>
    <n v="0.42613955976060719"/>
  </r>
  <r>
    <n v="1102"/>
    <d v="2026-04-24T00:00:00"/>
    <n v="2026"/>
    <x v="1"/>
    <x v="3"/>
    <x v="3"/>
    <x v="1"/>
    <x v="6"/>
    <x v="0"/>
    <s v="Business"/>
    <x v="1"/>
    <s v="Trekking Poles"/>
    <n v="2"/>
    <n v="70.53"/>
    <n v="0"/>
    <n v="32.229999999999997"/>
    <n v="141.06"/>
    <n v="64.459999999999994"/>
    <n v="76.600000000000009"/>
    <n v="0.54303133418403526"/>
  </r>
  <r>
    <n v="1333"/>
    <d v="2026-04-24T00:00:00"/>
    <n v="2026"/>
    <x v="1"/>
    <x v="3"/>
    <x v="3"/>
    <x v="1"/>
    <x v="14"/>
    <x v="0"/>
    <s v="New"/>
    <x v="1"/>
    <s v="Hiking Daypack 20L"/>
    <n v="1"/>
    <n v="90.87"/>
    <n v="0.1"/>
    <n v="44.4"/>
    <n v="81.783000000000001"/>
    <n v="44.4"/>
    <n v="37.383000000000003"/>
    <n v="0.45709988628443565"/>
  </r>
  <r>
    <n v="1369"/>
    <d v="2026-04-24T00:00:00"/>
    <n v="2026"/>
    <x v="1"/>
    <x v="3"/>
    <x v="3"/>
    <x v="1"/>
    <x v="14"/>
    <x v="1"/>
    <s v="Returning"/>
    <x v="4"/>
    <s v="Weighted Vest"/>
    <n v="3"/>
    <n v="124.31"/>
    <n v="0.2"/>
    <n v="67.97"/>
    <n v="298.34399999999999"/>
    <n v="203.91"/>
    <n v="94.433999999999997"/>
    <n v="0.31652723031131846"/>
  </r>
  <r>
    <n v="1712"/>
    <d v="2026-04-24T00:00:00"/>
    <n v="2026"/>
    <x v="1"/>
    <x v="3"/>
    <x v="3"/>
    <x v="1"/>
    <x v="1"/>
    <x v="1"/>
    <s v="Returning"/>
    <x v="0"/>
    <s v="Compact Repair Kit"/>
    <n v="15"/>
    <n v="41.21"/>
    <n v="0.15"/>
    <n v="16.760000000000002"/>
    <n v="525.42750000000001"/>
    <n v="251.40000000000003"/>
    <n v="274.02749999999997"/>
    <n v="0.52153246642020068"/>
  </r>
  <r>
    <n v="2229"/>
    <d v="2026-04-24T00:00:00"/>
    <n v="2026"/>
    <x v="1"/>
    <x v="3"/>
    <x v="3"/>
    <x v="0"/>
    <x v="0"/>
    <x v="0"/>
    <s v="New"/>
    <x v="1"/>
    <s v="Trail Boots"/>
    <n v="2"/>
    <n v="145.75"/>
    <n v="0.1"/>
    <n v="78.900000000000006"/>
    <n v="262.35000000000002"/>
    <n v="157.80000000000001"/>
    <n v="104.55000000000001"/>
    <n v="0.39851343624928531"/>
  </r>
  <r>
    <n v="3458"/>
    <d v="2026-04-24T00:00:00"/>
    <n v="2026"/>
    <x v="1"/>
    <x v="3"/>
    <x v="3"/>
    <x v="2"/>
    <x v="3"/>
    <x v="0"/>
    <s v="New"/>
    <x v="2"/>
    <s v="Carry-On Duffel"/>
    <n v="1"/>
    <n v="134.86000000000001"/>
    <n v="0"/>
    <n v="66.040000000000006"/>
    <n v="134.86000000000001"/>
    <n v="66.040000000000006"/>
    <n v="68.820000000000007"/>
    <n v="0.51030698502150373"/>
  </r>
  <r>
    <n v="4637"/>
    <d v="2026-04-24T00:00:00"/>
    <n v="2026"/>
    <x v="1"/>
    <x v="3"/>
    <x v="3"/>
    <x v="3"/>
    <x v="13"/>
    <x v="2"/>
    <s v="New"/>
    <x v="2"/>
    <s v="Carry-On Duffel"/>
    <n v="1"/>
    <n v="136.07"/>
    <n v="0"/>
    <n v="65.17"/>
    <n v="136.07"/>
    <n v="65.17"/>
    <n v="70.899999999999991"/>
    <n v="0.52105533916366575"/>
  </r>
  <r>
    <n v="4726"/>
    <d v="2026-04-24T00:00:00"/>
    <n v="2026"/>
    <x v="1"/>
    <x v="3"/>
    <x v="3"/>
    <x v="0"/>
    <x v="15"/>
    <x v="2"/>
    <s v="Business"/>
    <x v="2"/>
    <s v="Packing Cube Set"/>
    <n v="1"/>
    <n v="47.25"/>
    <n v="0.1"/>
    <n v="18.25"/>
    <n v="42.524999999999999"/>
    <n v="18.25"/>
    <n v="24.274999999999999"/>
    <n v="0.57084068195179305"/>
  </r>
  <r>
    <n v="4838"/>
    <d v="2026-04-24T00:00:00"/>
    <n v="2026"/>
    <x v="1"/>
    <x v="3"/>
    <x v="3"/>
    <x v="0"/>
    <x v="0"/>
    <x v="0"/>
    <s v="Business"/>
    <x v="0"/>
    <s v="Compact Repair Kit"/>
    <n v="2"/>
    <n v="41.32"/>
    <n v="0.1"/>
    <n v="16.66"/>
    <n v="74.376000000000005"/>
    <n v="33.32"/>
    <n v="41.056000000000004"/>
    <n v="0.5520060234484242"/>
  </r>
  <r>
    <n v="5075"/>
    <d v="2026-04-24T00:00:00"/>
    <n v="2026"/>
    <x v="1"/>
    <x v="3"/>
    <x v="3"/>
    <x v="0"/>
    <x v="15"/>
    <x v="3"/>
    <s v="New"/>
    <x v="0"/>
    <s v="Commuter Helmet"/>
    <n v="2"/>
    <n v="81.75"/>
    <n v="0"/>
    <n v="41.92"/>
    <n v="163.5"/>
    <n v="83.84"/>
    <n v="79.66"/>
    <n v="0.48721712538226297"/>
  </r>
  <r>
    <n v="149"/>
    <d v="2026-04-25T00:00:00"/>
    <n v="2026"/>
    <x v="1"/>
    <x v="3"/>
    <x v="3"/>
    <x v="1"/>
    <x v="12"/>
    <x v="0"/>
    <s v="Returning"/>
    <x v="2"/>
    <s v="Insulated Bottle"/>
    <n v="1"/>
    <n v="36.020000000000003"/>
    <n v="0.05"/>
    <n v="13.72"/>
    <n v="34.219000000000001"/>
    <n v="13.72"/>
    <n v="20.499000000000002"/>
    <n v="0.59905315760250155"/>
  </r>
  <r>
    <n v="449"/>
    <d v="2026-04-25T00:00:00"/>
    <n v="2026"/>
    <x v="1"/>
    <x v="3"/>
    <x v="3"/>
    <x v="2"/>
    <x v="5"/>
    <x v="0"/>
    <s v="Business"/>
    <x v="2"/>
    <s v="Insulated Bottle"/>
    <n v="1"/>
    <n v="36.68"/>
    <n v="0"/>
    <n v="13.27"/>
    <n v="36.68"/>
    <n v="13.27"/>
    <n v="23.41"/>
    <n v="0.63822246455834242"/>
  </r>
  <r>
    <n v="1422"/>
    <d v="2026-04-25T00:00:00"/>
    <n v="2026"/>
    <x v="1"/>
    <x v="3"/>
    <x v="3"/>
    <x v="3"/>
    <x v="8"/>
    <x v="1"/>
    <s v="Business"/>
    <x v="3"/>
    <s v="Alpine Tent 4P"/>
    <n v="6"/>
    <n v="348.16"/>
    <n v="0.1"/>
    <n v="198.24"/>
    <n v="1880.0640000000001"/>
    <n v="1189.44"/>
    <n v="690.62400000000002"/>
    <n v="0.36734068627450978"/>
  </r>
  <r>
    <n v="3248"/>
    <d v="2026-04-25T00:00:00"/>
    <n v="2026"/>
    <x v="1"/>
    <x v="3"/>
    <x v="3"/>
    <x v="2"/>
    <x v="16"/>
    <x v="0"/>
    <s v="Returning"/>
    <x v="0"/>
    <s v="Compact Repair Kit"/>
    <n v="2"/>
    <n v="39.799999999999997"/>
    <n v="0.05"/>
    <n v="16.23"/>
    <n v="75.61999999999999"/>
    <n v="32.46"/>
    <n v="43.159999999999989"/>
    <n v="0.57074847923829664"/>
  </r>
  <r>
    <n v="3445"/>
    <d v="2026-04-25T00:00:00"/>
    <n v="2026"/>
    <x v="1"/>
    <x v="3"/>
    <x v="3"/>
    <x v="0"/>
    <x v="15"/>
    <x v="0"/>
    <s v="Returning"/>
    <x v="0"/>
    <s v="Compact Repair Kit"/>
    <n v="5"/>
    <n v="39.369999999999997"/>
    <n v="0.05"/>
    <n v="16.760000000000002"/>
    <n v="187.00749999999999"/>
    <n v="83.800000000000011"/>
    <n v="103.20749999999998"/>
    <n v="0.55188963009504954"/>
  </r>
  <r>
    <n v="3930"/>
    <d v="2026-04-25T00:00:00"/>
    <n v="2026"/>
    <x v="1"/>
    <x v="3"/>
    <x v="3"/>
    <x v="1"/>
    <x v="12"/>
    <x v="3"/>
    <s v="Returning"/>
    <x v="4"/>
    <s v="Resistance Band Set"/>
    <n v="2"/>
    <n v="40.85"/>
    <n v="0"/>
    <n v="14.99"/>
    <n v="81.7"/>
    <n v="29.98"/>
    <n v="51.72"/>
    <n v="0.633047735618115"/>
  </r>
  <r>
    <n v="3969"/>
    <d v="2026-04-25T00:00:00"/>
    <n v="2026"/>
    <x v="1"/>
    <x v="3"/>
    <x v="3"/>
    <x v="3"/>
    <x v="8"/>
    <x v="3"/>
    <s v="Returning"/>
    <x v="1"/>
    <s v="Hiking Daypack 20L"/>
    <n v="1"/>
    <n v="92.91"/>
    <n v="0.05"/>
    <n v="46"/>
    <n v="88.264499999999998"/>
    <n v="46"/>
    <n v="42.264499999999998"/>
    <n v="0.4788391709010984"/>
  </r>
  <r>
    <n v="4190"/>
    <d v="2026-04-25T00:00:00"/>
    <n v="2026"/>
    <x v="1"/>
    <x v="3"/>
    <x v="3"/>
    <x v="3"/>
    <x v="13"/>
    <x v="0"/>
    <s v="New"/>
    <x v="1"/>
    <s v="Summit Backpack 45L"/>
    <n v="1"/>
    <n v="152.01"/>
    <n v="0"/>
    <n v="80.33"/>
    <n v="152.01"/>
    <n v="80.33"/>
    <n v="71.679999999999993"/>
    <n v="0.47154792447865268"/>
  </r>
  <r>
    <n v="4442"/>
    <d v="2026-04-25T00:00:00"/>
    <n v="2026"/>
    <x v="1"/>
    <x v="3"/>
    <x v="3"/>
    <x v="1"/>
    <x v="6"/>
    <x v="3"/>
    <s v="New"/>
    <x v="2"/>
    <s v="Insulated Bottle"/>
    <n v="1"/>
    <n v="36.65"/>
    <n v="0"/>
    <n v="13.28"/>
    <n v="36.65"/>
    <n v="13.28"/>
    <n v="23.369999999999997"/>
    <n v="0.63765347885402446"/>
  </r>
  <r>
    <n v="228"/>
    <d v="2026-04-26T00:00:00"/>
    <n v="2026"/>
    <x v="1"/>
    <x v="3"/>
    <x v="3"/>
    <x v="3"/>
    <x v="8"/>
    <x v="0"/>
    <s v="Returning"/>
    <x v="3"/>
    <s v="Portable Camp Stove"/>
    <n v="5"/>
    <n v="80.819999999999993"/>
    <n v="0"/>
    <n v="40.47"/>
    <n v="404.09999999999997"/>
    <n v="202.35"/>
    <n v="201.74999999999997"/>
    <n v="0.49925760950259834"/>
  </r>
  <r>
    <n v="2101"/>
    <d v="2026-04-26T00:00:00"/>
    <n v="2026"/>
    <x v="1"/>
    <x v="3"/>
    <x v="3"/>
    <x v="3"/>
    <x v="4"/>
    <x v="0"/>
    <s v="New"/>
    <x v="1"/>
    <s v="Trail Boots"/>
    <n v="4"/>
    <n v="144.69999999999999"/>
    <n v="0"/>
    <n v="79.41"/>
    <n v="578.79999999999995"/>
    <n v="317.64"/>
    <n v="261.15999999999997"/>
    <n v="0.45120939875604699"/>
  </r>
  <r>
    <n v="2590"/>
    <d v="2026-04-26T00:00:00"/>
    <n v="2026"/>
    <x v="1"/>
    <x v="3"/>
    <x v="3"/>
    <x v="1"/>
    <x v="6"/>
    <x v="2"/>
    <s v="New"/>
    <x v="4"/>
    <s v="Recovery Roller"/>
    <n v="2"/>
    <n v="36.51"/>
    <n v="0.1"/>
    <n v="14.18"/>
    <n v="65.718000000000004"/>
    <n v="28.36"/>
    <n v="37.358000000000004"/>
    <n v="0.56845917404668433"/>
  </r>
  <r>
    <n v="2957"/>
    <d v="2026-04-26T00:00:00"/>
    <n v="2026"/>
    <x v="1"/>
    <x v="3"/>
    <x v="3"/>
    <x v="3"/>
    <x v="7"/>
    <x v="3"/>
    <s v="New"/>
    <x v="2"/>
    <s v="Insulated Bottle"/>
    <n v="3"/>
    <n v="36.58"/>
    <n v="0.05"/>
    <n v="13.71"/>
    <n v="104.25299999999999"/>
    <n v="41.13"/>
    <n v="63.122999999999983"/>
    <n v="0.60547897902218628"/>
  </r>
  <r>
    <n v="4270"/>
    <d v="2026-04-26T00:00:00"/>
    <n v="2026"/>
    <x v="1"/>
    <x v="3"/>
    <x v="3"/>
    <x v="3"/>
    <x v="7"/>
    <x v="2"/>
    <s v="Business"/>
    <x v="3"/>
    <s v="Trail Tent 2P"/>
    <n v="2"/>
    <n v="191.59"/>
    <n v="0"/>
    <n v="102.52"/>
    <n v="383.18"/>
    <n v="205.04"/>
    <n v="178.14000000000001"/>
    <n v="0.46489900307949272"/>
  </r>
  <r>
    <n v="4324"/>
    <d v="2026-04-26T00:00:00"/>
    <n v="2026"/>
    <x v="1"/>
    <x v="3"/>
    <x v="3"/>
    <x v="3"/>
    <x v="8"/>
    <x v="1"/>
    <s v="Business"/>
    <x v="3"/>
    <s v="Alpine Tent 4P"/>
    <n v="6"/>
    <n v="337.24"/>
    <n v="0.05"/>
    <n v="198.63"/>
    <n v="1922.268"/>
    <n v="1191.78"/>
    <n v="730.48800000000006"/>
    <n v="0.38001360892445801"/>
  </r>
  <r>
    <n v="5010"/>
    <d v="2026-04-26T00:00:00"/>
    <n v="2026"/>
    <x v="1"/>
    <x v="3"/>
    <x v="3"/>
    <x v="3"/>
    <x v="7"/>
    <x v="1"/>
    <s v="Business"/>
    <x v="2"/>
    <s v="Packing Cube Set"/>
    <n v="3"/>
    <n v="46.2"/>
    <n v="0.1"/>
    <n v="18.149999999999999"/>
    <n v="124.74000000000002"/>
    <n v="54.449999999999996"/>
    <n v="70.29000000000002"/>
    <n v="0.5634920634920636"/>
  </r>
  <r>
    <n v="5092"/>
    <d v="2026-04-26T00:00:00"/>
    <n v="2026"/>
    <x v="1"/>
    <x v="3"/>
    <x v="3"/>
    <x v="1"/>
    <x v="1"/>
    <x v="3"/>
    <s v="Business"/>
    <x v="4"/>
    <s v="Training Mat"/>
    <n v="4"/>
    <n v="50.84"/>
    <n v="0.05"/>
    <n v="22.63"/>
    <n v="193.19200000000001"/>
    <n v="90.52"/>
    <n v="102.67200000000001"/>
    <n v="0.53145057766367143"/>
  </r>
  <r>
    <n v="1061"/>
    <d v="2026-04-27T00:00:00"/>
    <n v="2026"/>
    <x v="1"/>
    <x v="3"/>
    <x v="3"/>
    <x v="3"/>
    <x v="13"/>
    <x v="0"/>
    <s v="Returning"/>
    <x v="2"/>
    <s v="Travel Backpack 35L"/>
    <n v="1"/>
    <n v="166.5"/>
    <n v="0"/>
    <n v="85.55"/>
    <n v="166.5"/>
    <n v="85.55"/>
    <n v="80.95"/>
    <n v="0.4861861861861862"/>
  </r>
  <r>
    <n v="1099"/>
    <d v="2026-04-27T00:00:00"/>
    <n v="2026"/>
    <x v="1"/>
    <x v="3"/>
    <x v="3"/>
    <x v="3"/>
    <x v="4"/>
    <x v="3"/>
    <s v="New"/>
    <x v="1"/>
    <s v="Trekking Poles"/>
    <n v="1"/>
    <n v="70.2"/>
    <n v="0"/>
    <n v="32.06"/>
    <n v="70.2"/>
    <n v="32.06"/>
    <n v="38.14"/>
    <n v="0.5433048433048433"/>
  </r>
  <r>
    <n v="3500"/>
    <d v="2026-04-27T00:00:00"/>
    <n v="2026"/>
    <x v="1"/>
    <x v="3"/>
    <x v="3"/>
    <x v="1"/>
    <x v="12"/>
    <x v="0"/>
    <s v="New"/>
    <x v="4"/>
    <s v="Training Mat"/>
    <n v="4"/>
    <n v="50.67"/>
    <n v="0"/>
    <n v="22.62"/>
    <n v="202.68"/>
    <n v="90.48"/>
    <n v="112.2"/>
    <n v="0.55358200118413259"/>
  </r>
  <r>
    <n v="3856"/>
    <d v="2026-04-27T00:00:00"/>
    <n v="2026"/>
    <x v="1"/>
    <x v="3"/>
    <x v="3"/>
    <x v="1"/>
    <x v="11"/>
    <x v="2"/>
    <s v="New"/>
    <x v="2"/>
    <s v="Travel Backpack 35L"/>
    <n v="3"/>
    <n v="161.05000000000001"/>
    <n v="0.05"/>
    <n v="87.43"/>
    <n v="458.99250000000001"/>
    <n v="262.29000000000002"/>
    <n v="196.70249999999999"/>
    <n v="0.4285527541299694"/>
  </r>
  <r>
    <n v="4044"/>
    <d v="2026-04-27T00:00:00"/>
    <n v="2026"/>
    <x v="1"/>
    <x v="3"/>
    <x v="3"/>
    <x v="1"/>
    <x v="6"/>
    <x v="1"/>
    <s v="New"/>
    <x v="4"/>
    <s v="Weighted Vest"/>
    <n v="10"/>
    <n v="124.59"/>
    <n v="0.15"/>
    <n v="67.14"/>
    <n v="1059.0150000000001"/>
    <n v="671.4"/>
    <n v="387.61500000000012"/>
    <n v="0.36601464568490538"/>
  </r>
  <r>
    <n v="4235"/>
    <d v="2026-04-27T00:00:00"/>
    <n v="2026"/>
    <x v="1"/>
    <x v="3"/>
    <x v="3"/>
    <x v="2"/>
    <x v="16"/>
    <x v="0"/>
    <s v="Business"/>
    <x v="4"/>
    <s v="Training Mat"/>
    <n v="1"/>
    <n v="50.18"/>
    <n v="0"/>
    <n v="22.05"/>
    <n v="50.18"/>
    <n v="22.05"/>
    <n v="28.13"/>
    <n v="0.56058190514149064"/>
  </r>
  <r>
    <n v="122"/>
    <d v="2026-04-28T00:00:00"/>
    <n v="2026"/>
    <x v="1"/>
    <x v="3"/>
    <x v="3"/>
    <x v="1"/>
    <x v="11"/>
    <x v="0"/>
    <s v="New"/>
    <x v="3"/>
    <s v="Portable Camp Stove"/>
    <n v="1"/>
    <n v="83.38"/>
    <n v="0"/>
    <n v="38.979999999999997"/>
    <n v="83.38"/>
    <n v="38.979999999999997"/>
    <n v="44.4"/>
    <n v="0.53250179899256422"/>
  </r>
  <r>
    <n v="239"/>
    <d v="2026-04-28T00:00:00"/>
    <n v="2026"/>
    <x v="1"/>
    <x v="3"/>
    <x v="3"/>
    <x v="3"/>
    <x v="7"/>
    <x v="0"/>
    <s v="Returning"/>
    <x v="2"/>
    <s v="Insulated Bottle"/>
    <n v="1"/>
    <n v="35.549999999999997"/>
    <n v="0.05"/>
    <n v="13.25"/>
    <n v="33.772499999999994"/>
    <n v="13.25"/>
    <n v="20.522499999999994"/>
    <n v="0.60766896143311855"/>
  </r>
  <r>
    <n v="356"/>
    <d v="2026-04-28T00:00:00"/>
    <n v="2026"/>
    <x v="1"/>
    <x v="3"/>
    <x v="3"/>
    <x v="3"/>
    <x v="8"/>
    <x v="2"/>
    <s v="New"/>
    <x v="1"/>
    <s v="Summit Backpack 45L"/>
    <n v="1"/>
    <n v="154.36000000000001"/>
    <n v="0"/>
    <n v="77.760000000000005"/>
    <n v="154.36000000000001"/>
    <n v="77.760000000000005"/>
    <n v="76.600000000000009"/>
    <n v="0.49624254988338951"/>
  </r>
  <r>
    <n v="785"/>
    <d v="2026-04-28T00:00:00"/>
    <n v="2026"/>
    <x v="1"/>
    <x v="3"/>
    <x v="3"/>
    <x v="0"/>
    <x v="9"/>
    <x v="3"/>
    <s v="New"/>
    <x v="1"/>
    <s v="Summit Backpack 45L"/>
    <n v="1"/>
    <n v="155.68"/>
    <n v="0"/>
    <n v="77.97"/>
    <n v="155.68"/>
    <n v="77.97"/>
    <n v="77.710000000000008"/>
    <n v="0.49916495375128472"/>
  </r>
  <r>
    <n v="2325"/>
    <d v="2026-04-28T00:00:00"/>
    <n v="2026"/>
    <x v="1"/>
    <x v="3"/>
    <x v="3"/>
    <x v="0"/>
    <x v="0"/>
    <x v="0"/>
    <s v="Returning"/>
    <x v="4"/>
    <s v="Resistance Band Set"/>
    <n v="1"/>
    <n v="40.950000000000003"/>
    <n v="0.15"/>
    <n v="14.89"/>
    <n v="34.807500000000005"/>
    <n v="14.89"/>
    <n v="19.917500000000004"/>
    <n v="0.57221863104216053"/>
  </r>
  <r>
    <n v="2566"/>
    <d v="2026-04-28T00:00:00"/>
    <n v="2026"/>
    <x v="1"/>
    <x v="3"/>
    <x v="3"/>
    <x v="3"/>
    <x v="13"/>
    <x v="3"/>
    <s v="Returning"/>
    <x v="2"/>
    <s v="Packing Cube Set"/>
    <n v="3"/>
    <n v="47.28"/>
    <n v="0.05"/>
    <n v="18.52"/>
    <n v="134.74799999999999"/>
    <n v="55.56"/>
    <n v="79.187999999999988"/>
    <n v="0.58767477068305274"/>
  </r>
  <r>
    <n v="3105"/>
    <d v="2026-04-28T00:00:00"/>
    <n v="2026"/>
    <x v="1"/>
    <x v="3"/>
    <x v="3"/>
    <x v="3"/>
    <x v="7"/>
    <x v="0"/>
    <s v="Returning"/>
    <x v="4"/>
    <s v="Training Mat"/>
    <n v="4"/>
    <n v="51.57"/>
    <n v="0.1"/>
    <n v="22.58"/>
    <n v="185.65200000000002"/>
    <n v="90.32"/>
    <n v="95.332000000000022"/>
    <n v="0.51349837330058401"/>
  </r>
  <r>
    <n v="3167"/>
    <d v="2026-04-28T00:00:00"/>
    <n v="2026"/>
    <x v="1"/>
    <x v="3"/>
    <x v="3"/>
    <x v="3"/>
    <x v="8"/>
    <x v="0"/>
    <s v="Business"/>
    <x v="0"/>
    <s v="Trail Bike Light"/>
    <n v="1"/>
    <n v="51.61"/>
    <n v="0"/>
    <n v="23"/>
    <n v="51.61"/>
    <n v="23"/>
    <n v="28.61"/>
    <n v="0.55434993218368533"/>
  </r>
  <r>
    <n v="4396"/>
    <d v="2026-04-28T00:00:00"/>
    <n v="2026"/>
    <x v="1"/>
    <x v="3"/>
    <x v="3"/>
    <x v="0"/>
    <x v="15"/>
    <x v="2"/>
    <s v="Returning"/>
    <x v="4"/>
    <s v="Training Mat"/>
    <n v="1"/>
    <n v="50.56"/>
    <n v="0.05"/>
    <n v="22.06"/>
    <n v="48.031999999999996"/>
    <n v="22.06"/>
    <n v="25.971999999999998"/>
    <n v="0.54072285143237842"/>
  </r>
  <r>
    <n v="4475"/>
    <d v="2026-04-28T00:00:00"/>
    <n v="2026"/>
    <x v="1"/>
    <x v="3"/>
    <x v="3"/>
    <x v="2"/>
    <x v="5"/>
    <x v="3"/>
    <s v="Business"/>
    <x v="2"/>
    <s v="Travel Backpack 35L"/>
    <n v="2"/>
    <n v="165.74"/>
    <n v="0"/>
    <n v="87.73"/>
    <n v="331.48"/>
    <n v="175.46"/>
    <n v="156.02000000000001"/>
    <n v="0.47067696391939184"/>
  </r>
  <r>
    <n v="4482"/>
    <d v="2026-04-28T00:00:00"/>
    <n v="2026"/>
    <x v="1"/>
    <x v="3"/>
    <x v="3"/>
    <x v="2"/>
    <x v="2"/>
    <x v="0"/>
    <s v="Business"/>
    <x v="4"/>
    <s v="Recovery Roller"/>
    <n v="3"/>
    <n v="36.770000000000003"/>
    <n v="0"/>
    <n v="13.63"/>
    <n v="110.31"/>
    <n v="40.89"/>
    <n v="69.42"/>
    <n v="0.62931737829752521"/>
  </r>
  <r>
    <n v="5022"/>
    <d v="2026-04-28T00:00:00"/>
    <n v="2026"/>
    <x v="1"/>
    <x v="3"/>
    <x v="3"/>
    <x v="3"/>
    <x v="7"/>
    <x v="0"/>
    <s v="Business"/>
    <x v="3"/>
    <s v="Trail Tent 2P"/>
    <n v="2"/>
    <n v="196.37"/>
    <n v="0"/>
    <n v="101.73"/>
    <n v="392.74"/>
    <n v="203.46"/>
    <n v="189.28"/>
    <n v="0.48194734429902736"/>
  </r>
  <r>
    <n v="1304"/>
    <d v="2026-04-29T00:00:00"/>
    <n v="2026"/>
    <x v="1"/>
    <x v="3"/>
    <x v="3"/>
    <x v="0"/>
    <x v="0"/>
    <x v="3"/>
    <s v="Returning"/>
    <x v="2"/>
    <s v="Insulated Bottle"/>
    <n v="2"/>
    <n v="35.33"/>
    <n v="0"/>
    <n v="13.69"/>
    <n v="70.66"/>
    <n v="27.38"/>
    <n v="43.28"/>
    <n v="0.61251061420888764"/>
  </r>
  <r>
    <n v="3008"/>
    <d v="2026-04-29T00:00:00"/>
    <n v="2026"/>
    <x v="1"/>
    <x v="3"/>
    <x v="3"/>
    <x v="2"/>
    <x v="2"/>
    <x v="1"/>
    <s v="Business"/>
    <x v="2"/>
    <s v="Packing Cube Set"/>
    <n v="4"/>
    <n v="46.43"/>
    <n v="0.1"/>
    <n v="18.04"/>
    <n v="167.148"/>
    <n v="72.16"/>
    <n v="94.988"/>
    <n v="0.56828678775695796"/>
  </r>
  <r>
    <n v="4140"/>
    <d v="2026-04-29T00:00:00"/>
    <n v="2026"/>
    <x v="1"/>
    <x v="3"/>
    <x v="3"/>
    <x v="3"/>
    <x v="7"/>
    <x v="3"/>
    <s v="New"/>
    <x v="4"/>
    <s v="Weighted Vest"/>
    <n v="1"/>
    <n v="125.25"/>
    <n v="0"/>
    <n v="70.88"/>
    <n v="125.25"/>
    <n v="70.88"/>
    <n v="54.370000000000005"/>
    <n v="0.43409181636726552"/>
  </r>
  <r>
    <n v="4151"/>
    <d v="2026-04-29T00:00:00"/>
    <n v="2026"/>
    <x v="1"/>
    <x v="3"/>
    <x v="3"/>
    <x v="1"/>
    <x v="14"/>
    <x v="0"/>
    <s v="Returning"/>
    <x v="3"/>
    <s v="Alpine Tent 4P"/>
    <n v="1"/>
    <n v="341.98"/>
    <n v="0"/>
    <n v="192.43"/>
    <n v="341.98"/>
    <n v="192.43"/>
    <n v="149.55000000000001"/>
    <n v="0.43730627522077314"/>
  </r>
  <r>
    <n v="4650"/>
    <d v="2026-04-29T00:00:00"/>
    <n v="2026"/>
    <x v="1"/>
    <x v="3"/>
    <x v="3"/>
    <x v="1"/>
    <x v="6"/>
    <x v="3"/>
    <s v="Business"/>
    <x v="4"/>
    <s v="Resistance Band Set"/>
    <n v="1"/>
    <n v="40.04"/>
    <n v="0"/>
    <n v="14.72"/>
    <n v="40.04"/>
    <n v="14.72"/>
    <n v="25.32"/>
    <n v="0.63236763236763238"/>
  </r>
  <r>
    <n v="4897"/>
    <d v="2026-04-29T00:00:00"/>
    <n v="2026"/>
    <x v="1"/>
    <x v="3"/>
    <x v="3"/>
    <x v="3"/>
    <x v="13"/>
    <x v="0"/>
    <s v="Returning"/>
    <x v="0"/>
    <s v="Compact Repair Kit"/>
    <n v="3"/>
    <n v="40.47"/>
    <n v="0.05"/>
    <n v="17.14"/>
    <n v="115.33949999999999"/>
    <n v="51.42"/>
    <n v="63.919499999999985"/>
    <n v="0.5541856866034619"/>
  </r>
  <r>
    <n v="792"/>
    <d v="2026-04-30T00:00:00"/>
    <n v="2026"/>
    <x v="1"/>
    <x v="3"/>
    <x v="3"/>
    <x v="3"/>
    <x v="8"/>
    <x v="1"/>
    <s v="Returning"/>
    <x v="3"/>
    <s v="Portable Camp Stove"/>
    <n v="6"/>
    <n v="83.7"/>
    <n v="0.2"/>
    <n v="38.58"/>
    <n v="401.76000000000005"/>
    <n v="231.48"/>
    <n v="170.28000000000006"/>
    <n v="0.42383512544802876"/>
  </r>
  <r>
    <n v="1796"/>
    <d v="2026-04-30T00:00:00"/>
    <n v="2026"/>
    <x v="1"/>
    <x v="3"/>
    <x v="3"/>
    <x v="0"/>
    <x v="15"/>
    <x v="0"/>
    <s v="Returning"/>
    <x v="3"/>
    <s v="Portable Camp Stove"/>
    <n v="4"/>
    <n v="83.27"/>
    <n v="0"/>
    <n v="39.979999999999997"/>
    <n v="333.08"/>
    <n v="159.91999999999999"/>
    <n v="173.16"/>
    <n v="0.51987510507986068"/>
  </r>
  <r>
    <n v="3222"/>
    <d v="2026-04-30T00:00:00"/>
    <n v="2026"/>
    <x v="1"/>
    <x v="3"/>
    <x v="3"/>
    <x v="2"/>
    <x v="16"/>
    <x v="1"/>
    <s v="Business"/>
    <x v="3"/>
    <s v="Compact Sleeping Bag"/>
    <n v="3"/>
    <n v="126.03"/>
    <n v="0.1"/>
    <n v="61.75"/>
    <n v="340.28100000000006"/>
    <n v="185.25"/>
    <n v="155.03100000000006"/>
    <n v="0.45559699189787273"/>
  </r>
  <r>
    <n v="3237"/>
    <d v="2026-04-30T00:00:00"/>
    <n v="2026"/>
    <x v="1"/>
    <x v="3"/>
    <x v="3"/>
    <x v="1"/>
    <x v="14"/>
    <x v="0"/>
    <s v="New"/>
    <x v="3"/>
    <s v="Compact Sleeping Bag"/>
    <n v="1"/>
    <n v="122.86"/>
    <n v="0.05"/>
    <n v="59.22"/>
    <n v="116.717"/>
    <n v="59.22"/>
    <n v="57.497"/>
    <n v="0.49261889870370212"/>
  </r>
  <r>
    <n v="3695"/>
    <d v="2026-04-30T00:00:00"/>
    <n v="2026"/>
    <x v="1"/>
    <x v="3"/>
    <x v="3"/>
    <x v="2"/>
    <x v="2"/>
    <x v="0"/>
    <s v="New"/>
    <x v="0"/>
    <s v="Compact Repair Kit"/>
    <n v="1"/>
    <n v="39.44"/>
    <n v="0.1"/>
    <n v="16.63"/>
    <n v="35.496000000000002"/>
    <n v="16.63"/>
    <n v="18.866000000000003"/>
    <n v="0.53149650664863657"/>
  </r>
  <r>
    <n v="5148"/>
    <d v="2026-04-30T00:00:00"/>
    <n v="2026"/>
    <x v="1"/>
    <x v="3"/>
    <x v="3"/>
    <x v="2"/>
    <x v="10"/>
    <x v="0"/>
    <s v="Returning"/>
    <x v="2"/>
    <s v="Carry-On Duffel"/>
    <n v="1"/>
    <n v="130.34"/>
    <n v="0.1"/>
    <n v="66.680000000000007"/>
    <n v="117.30600000000001"/>
    <n v="66.680000000000007"/>
    <n v="50.626000000000005"/>
    <n v="0.43157212759790631"/>
  </r>
  <r>
    <n v="534"/>
    <d v="2026-05-01T00:00:00"/>
    <n v="2026"/>
    <x v="1"/>
    <x v="4"/>
    <x v="4"/>
    <x v="1"/>
    <x v="12"/>
    <x v="0"/>
    <s v="Business"/>
    <x v="1"/>
    <s v="Summit Backpack 45L"/>
    <n v="1"/>
    <n v="154.86000000000001"/>
    <n v="0"/>
    <n v="78.37"/>
    <n v="154.86000000000001"/>
    <n v="78.37"/>
    <n v="76.490000000000009"/>
    <n v="0.49393000129148912"/>
  </r>
  <r>
    <n v="551"/>
    <d v="2026-05-01T00:00:00"/>
    <n v="2026"/>
    <x v="1"/>
    <x v="4"/>
    <x v="4"/>
    <x v="3"/>
    <x v="8"/>
    <x v="2"/>
    <s v="Returning"/>
    <x v="0"/>
    <s v="Cycling Pack 12L"/>
    <n v="4"/>
    <n v="103.64"/>
    <n v="0"/>
    <n v="50.59"/>
    <n v="414.56"/>
    <n v="202.36"/>
    <n v="212.2"/>
    <n v="0.51186800463141646"/>
  </r>
  <r>
    <n v="2110"/>
    <d v="2026-05-01T00:00:00"/>
    <n v="2026"/>
    <x v="1"/>
    <x v="4"/>
    <x v="4"/>
    <x v="0"/>
    <x v="15"/>
    <x v="0"/>
    <s v="Returning"/>
    <x v="2"/>
    <s v="Travel Backpack 35L"/>
    <n v="1"/>
    <n v="164.49"/>
    <n v="0.05"/>
    <n v="87.81"/>
    <n v="156.2655"/>
    <n v="87.81"/>
    <n v="68.455500000000001"/>
    <n v="0.43807174328306631"/>
  </r>
  <r>
    <n v="2217"/>
    <d v="2026-05-01T00:00:00"/>
    <n v="2026"/>
    <x v="1"/>
    <x v="4"/>
    <x v="4"/>
    <x v="3"/>
    <x v="8"/>
    <x v="1"/>
    <s v="Returning"/>
    <x v="2"/>
    <s v="Travel Backpack 35L"/>
    <n v="3"/>
    <n v="163.44999999999999"/>
    <n v="0.05"/>
    <n v="87.54"/>
    <n v="465.83249999999992"/>
    <n v="262.62"/>
    <n v="203.21249999999992"/>
    <n v="0.4362351274331438"/>
  </r>
  <r>
    <n v="2544"/>
    <d v="2026-05-01T00:00:00"/>
    <n v="2026"/>
    <x v="1"/>
    <x v="4"/>
    <x v="4"/>
    <x v="3"/>
    <x v="4"/>
    <x v="0"/>
    <s v="Returning"/>
    <x v="1"/>
    <s v="Trekking Poles"/>
    <n v="1"/>
    <n v="71.87"/>
    <n v="0.05"/>
    <n v="31.97"/>
    <n v="68.276499999999999"/>
    <n v="31.97"/>
    <n v="36.3065"/>
    <n v="0.53175690025118449"/>
  </r>
  <r>
    <n v="3678"/>
    <d v="2026-05-01T00:00:00"/>
    <n v="2026"/>
    <x v="1"/>
    <x v="4"/>
    <x v="4"/>
    <x v="1"/>
    <x v="14"/>
    <x v="3"/>
    <s v="Returning"/>
    <x v="3"/>
    <s v="Trail Tent 2P"/>
    <n v="2"/>
    <n v="194.97"/>
    <n v="0"/>
    <n v="101.14"/>
    <n v="389.94"/>
    <n v="202.28"/>
    <n v="187.66"/>
    <n v="0.48125352618351541"/>
  </r>
  <r>
    <n v="3726"/>
    <d v="2026-05-01T00:00:00"/>
    <n v="2026"/>
    <x v="1"/>
    <x v="4"/>
    <x v="4"/>
    <x v="3"/>
    <x v="8"/>
    <x v="3"/>
    <s v="Returning"/>
    <x v="0"/>
    <s v="Trail Bike Light"/>
    <n v="2"/>
    <n v="49.53"/>
    <n v="0"/>
    <n v="22.91"/>
    <n v="99.06"/>
    <n v="45.82"/>
    <n v="53.24"/>
    <n v="0.53745204926307288"/>
  </r>
  <r>
    <n v="3897"/>
    <d v="2026-05-01T00:00:00"/>
    <n v="2026"/>
    <x v="1"/>
    <x v="4"/>
    <x v="4"/>
    <x v="3"/>
    <x v="8"/>
    <x v="1"/>
    <s v="Business"/>
    <x v="4"/>
    <s v="Recovery Roller"/>
    <n v="4"/>
    <n v="35.619999999999997"/>
    <n v="0.15"/>
    <n v="13.76"/>
    <n v="121.10799999999999"/>
    <n v="55.04"/>
    <n v="66.067999999999984"/>
    <n v="0.54552960993493405"/>
  </r>
  <r>
    <n v="1262"/>
    <d v="2026-05-02T00:00:00"/>
    <n v="2026"/>
    <x v="1"/>
    <x v="4"/>
    <x v="4"/>
    <x v="3"/>
    <x v="7"/>
    <x v="2"/>
    <s v="Returning"/>
    <x v="2"/>
    <s v="Packing Cube Set"/>
    <n v="2"/>
    <n v="45.47"/>
    <n v="0"/>
    <n v="18.37"/>
    <n v="90.94"/>
    <n v="36.74"/>
    <n v="54.199999999999996"/>
    <n v="0.59599736089729494"/>
  </r>
  <r>
    <n v="2657"/>
    <d v="2026-05-02T00:00:00"/>
    <n v="2026"/>
    <x v="1"/>
    <x v="4"/>
    <x v="4"/>
    <x v="0"/>
    <x v="0"/>
    <x v="2"/>
    <s v="New"/>
    <x v="1"/>
    <s v="Trail Boots"/>
    <n v="1"/>
    <n v="145.68"/>
    <n v="0"/>
    <n v="77.8"/>
    <n v="145.68"/>
    <n v="77.8"/>
    <n v="67.88000000000001"/>
    <n v="0.46595277320153766"/>
  </r>
  <r>
    <n v="3238"/>
    <d v="2026-05-02T00:00:00"/>
    <n v="2026"/>
    <x v="1"/>
    <x v="4"/>
    <x v="4"/>
    <x v="3"/>
    <x v="8"/>
    <x v="3"/>
    <s v="Returning"/>
    <x v="3"/>
    <s v="Portable Camp Stove"/>
    <n v="2"/>
    <n v="82.65"/>
    <n v="0.05"/>
    <n v="40.46"/>
    <n v="157.035"/>
    <n v="80.92"/>
    <n v="76.114999999999995"/>
    <n v="0.48470086286496639"/>
  </r>
  <r>
    <n v="3607"/>
    <d v="2026-05-02T00:00:00"/>
    <n v="2026"/>
    <x v="1"/>
    <x v="4"/>
    <x v="4"/>
    <x v="1"/>
    <x v="6"/>
    <x v="0"/>
    <s v="Business"/>
    <x v="2"/>
    <s v="Insulated Bottle"/>
    <n v="1"/>
    <n v="36.270000000000003"/>
    <n v="0"/>
    <n v="13.8"/>
    <n v="36.270000000000003"/>
    <n v="13.8"/>
    <n v="22.470000000000002"/>
    <n v="0.61952026468155497"/>
  </r>
  <r>
    <n v="5070"/>
    <d v="2026-05-02T00:00:00"/>
    <n v="2026"/>
    <x v="1"/>
    <x v="4"/>
    <x v="4"/>
    <x v="2"/>
    <x v="16"/>
    <x v="2"/>
    <s v="New"/>
    <x v="3"/>
    <s v="Portable Camp Stove"/>
    <n v="1"/>
    <n v="80.819999999999993"/>
    <n v="0"/>
    <n v="39.950000000000003"/>
    <n v="80.819999999999993"/>
    <n v="39.950000000000003"/>
    <n v="40.86999999999999"/>
    <n v="0.50569166048007907"/>
  </r>
  <r>
    <n v="5171"/>
    <d v="2026-05-02T00:00:00"/>
    <n v="2026"/>
    <x v="1"/>
    <x v="4"/>
    <x v="4"/>
    <x v="1"/>
    <x v="1"/>
    <x v="2"/>
    <s v="New"/>
    <x v="1"/>
    <s v="Summit Backpack 45L"/>
    <n v="2"/>
    <n v="157.84"/>
    <n v="0.1"/>
    <n v="79.28"/>
    <n v="284.11200000000002"/>
    <n v="158.56"/>
    <n v="125.55200000000002"/>
    <n v="0.44191023258433298"/>
  </r>
  <r>
    <n v="617"/>
    <d v="2026-05-03T00:00:00"/>
    <n v="2026"/>
    <x v="1"/>
    <x v="4"/>
    <x v="4"/>
    <x v="1"/>
    <x v="14"/>
    <x v="3"/>
    <s v="Returning"/>
    <x v="4"/>
    <s v="Recovery Roller"/>
    <n v="4"/>
    <n v="36.909999999999997"/>
    <n v="0.1"/>
    <n v="13.85"/>
    <n v="132.876"/>
    <n v="55.4"/>
    <n v="77.475999999999999"/>
    <n v="0.58306992985941775"/>
  </r>
  <r>
    <n v="849"/>
    <d v="2026-05-03T00:00:00"/>
    <n v="2026"/>
    <x v="1"/>
    <x v="4"/>
    <x v="4"/>
    <x v="1"/>
    <x v="14"/>
    <x v="1"/>
    <s v="Business"/>
    <x v="3"/>
    <s v="Trail Tent 2P"/>
    <n v="3"/>
    <n v="193.18"/>
    <n v="0.1"/>
    <n v="102.31"/>
    <n v="521.58600000000001"/>
    <n v="306.93"/>
    <n v="214.65600000000001"/>
    <n v="0.41154478839539405"/>
  </r>
  <r>
    <n v="956"/>
    <d v="2026-05-03T00:00:00"/>
    <n v="2026"/>
    <x v="1"/>
    <x v="4"/>
    <x v="4"/>
    <x v="0"/>
    <x v="15"/>
    <x v="0"/>
    <s v="Business"/>
    <x v="1"/>
    <s v="Summit Backpack 45L"/>
    <n v="1"/>
    <n v="157.59"/>
    <n v="0.05"/>
    <n v="77.599999999999994"/>
    <n v="149.7105"/>
    <n v="77.599999999999994"/>
    <n v="72.110500000000002"/>
    <n v="0.48166628259206939"/>
  </r>
  <r>
    <n v="1896"/>
    <d v="2026-05-03T00:00:00"/>
    <n v="2026"/>
    <x v="1"/>
    <x v="4"/>
    <x v="4"/>
    <x v="1"/>
    <x v="12"/>
    <x v="3"/>
    <s v="New"/>
    <x v="4"/>
    <s v="Training Mat"/>
    <n v="2"/>
    <n v="49.97"/>
    <n v="0"/>
    <n v="22.63"/>
    <n v="99.94"/>
    <n v="45.26"/>
    <n v="54.68"/>
    <n v="0.54712827696617972"/>
  </r>
  <r>
    <n v="2317"/>
    <d v="2026-05-03T00:00:00"/>
    <n v="2026"/>
    <x v="1"/>
    <x v="4"/>
    <x v="4"/>
    <x v="0"/>
    <x v="15"/>
    <x v="1"/>
    <s v="Business"/>
    <x v="1"/>
    <s v="Summit Backpack 45L"/>
    <n v="5"/>
    <n v="155.54"/>
    <n v="0.1"/>
    <n v="78.02"/>
    <n v="699.93"/>
    <n v="390.09999999999997"/>
    <n v="309.83"/>
    <n v="0.44265855156944267"/>
  </r>
  <r>
    <n v="2542"/>
    <d v="2026-05-03T00:00:00"/>
    <n v="2026"/>
    <x v="1"/>
    <x v="4"/>
    <x v="4"/>
    <x v="3"/>
    <x v="8"/>
    <x v="2"/>
    <s v="New"/>
    <x v="2"/>
    <s v="Carry-On Duffel"/>
    <n v="1"/>
    <n v="131.13"/>
    <n v="0.05"/>
    <n v="67.010000000000005"/>
    <n v="124.5735"/>
    <n v="67.010000000000005"/>
    <n v="57.563499999999991"/>
    <n v="0.46208463276700096"/>
  </r>
  <r>
    <n v="4535"/>
    <d v="2026-05-03T00:00:00"/>
    <n v="2026"/>
    <x v="1"/>
    <x v="4"/>
    <x v="4"/>
    <x v="2"/>
    <x v="5"/>
    <x v="0"/>
    <s v="New"/>
    <x v="2"/>
    <s v="Insulated Bottle"/>
    <n v="1"/>
    <n v="36.82"/>
    <n v="0.1"/>
    <n v="13.4"/>
    <n v="33.137999999999998"/>
    <n v="13.4"/>
    <n v="19.738"/>
    <n v="0.5956303941094816"/>
  </r>
  <r>
    <n v="4988"/>
    <d v="2026-05-03T00:00:00"/>
    <n v="2026"/>
    <x v="1"/>
    <x v="4"/>
    <x v="4"/>
    <x v="2"/>
    <x v="10"/>
    <x v="2"/>
    <s v="New"/>
    <x v="4"/>
    <s v="Weighted Vest"/>
    <n v="1"/>
    <n v="122.28"/>
    <n v="0"/>
    <n v="67.28"/>
    <n v="122.28"/>
    <n v="67.28"/>
    <n v="55"/>
    <n v="0.44978737324174028"/>
  </r>
  <r>
    <n v="253"/>
    <d v="2026-05-04T00:00:00"/>
    <n v="2026"/>
    <x v="1"/>
    <x v="4"/>
    <x v="4"/>
    <x v="2"/>
    <x v="10"/>
    <x v="2"/>
    <s v="Business"/>
    <x v="1"/>
    <s v="Hiking Daypack 20L"/>
    <n v="1"/>
    <n v="90.92"/>
    <n v="0.15"/>
    <n v="44.93"/>
    <n v="77.281999999999996"/>
    <n v="44.93"/>
    <n v="32.351999999999997"/>
    <n v="0.41862270645169636"/>
  </r>
  <r>
    <n v="1743"/>
    <d v="2026-05-04T00:00:00"/>
    <n v="2026"/>
    <x v="1"/>
    <x v="4"/>
    <x v="4"/>
    <x v="1"/>
    <x v="12"/>
    <x v="0"/>
    <s v="New"/>
    <x v="4"/>
    <s v="Training Mat"/>
    <n v="1"/>
    <n v="51.02"/>
    <n v="0"/>
    <n v="21.83"/>
    <n v="51.02"/>
    <n v="21.83"/>
    <n v="29.190000000000005"/>
    <n v="0.5721285770286163"/>
  </r>
  <r>
    <n v="1801"/>
    <d v="2026-05-04T00:00:00"/>
    <n v="2026"/>
    <x v="1"/>
    <x v="4"/>
    <x v="4"/>
    <x v="2"/>
    <x v="2"/>
    <x v="0"/>
    <s v="Business"/>
    <x v="2"/>
    <s v="Insulated Bottle"/>
    <n v="2"/>
    <n v="36.299999999999997"/>
    <n v="0.05"/>
    <n v="13.9"/>
    <n v="68.969999999999985"/>
    <n v="27.8"/>
    <n v="41.169999999999987"/>
    <n v="0.59692619979701311"/>
  </r>
  <r>
    <n v="2511"/>
    <d v="2026-05-04T00:00:00"/>
    <n v="2026"/>
    <x v="1"/>
    <x v="4"/>
    <x v="4"/>
    <x v="2"/>
    <x v="10"/>
    <x v="1"/>
    <s v="Business"/>
    <x v="3"/>
    <s v="Trail Tent 2P"/>
    <n v="8"/>
    <n v="195.03"/>
    <n v="0.15"/>
    <n v="101.13"/>
    <n v="1326.204"/>
    <n v="809.04"/>
    <n v="517.16399999999999"/>
    <n v="0.38995810599274322"/>
  </r>
  <r>
    <n v="3186"/>
    <d v="2026-05-04T00:00:00"/>
    <n v="2026"/>
    <x v="1"/>
    <x v="4"/>
    <x v="4"/>
    <x v="1"/>
    <x v="6"/>
    <x v="0"/>
    <s v="New"/>
    <x v="1"/>
    <s v="Trail Boots"/>
    <n v="1"/>
    <n v="143.66"/>
    <n v="0.1"/>
    <n v="79.25"/>
    <n v="129.29400000000001"/>
    <n v="79.25"/>
    <n v="50.044000000000011"/>
    <n v="0.38705585719368268"/>
  </r>
  <r>
    <n v="3378"/>
    <d v="2026-05-04T00:00:00"/>
    <n v="2026"/>
    <x v="1"/>
    <x v="4"/>
    <x v="4"/>
    <x v="0"/>
    <x v="0"/>
    <x v="1"/>
    <s v="Business"/>
    <x v="4"/>
    <s v="Weighted Vest"/>
    <n v="3"/>
    <n v="120.28"/>
    <n v="0.2"/>
    <n v="69.23"/>
    <n v="288.67200000000003"/>
    <n v="207.69"/>
    <n v="80.982000000000028"/>
    <n v="0.28053292317924849"/>
  </r>
  <r>
    <n v="4255"/>
    <d v="2026-05-04T00:00:00"/>
    <n v="2026"/>
    <x v="1"/>
    <x v="4"/>
    <x v="4"/>
    <x v="3"/>
    <x v="7"/>
    <x v="3"/>
    <s v="Returning"/>
    <x v="2"/>
    <s v="Insulated Bottle"/>
    <n v="6"/>
    <n v="36.04"/>
    <n v="0"/>
    <n v="13.38"/>
    <n v="216.24"/>
    <n v="80.28"/>
    <n v="135.96"/>
    <n v="0.62874583795782468"/>
  </r>
  <r>
    <n v="4587"/>
    <d v="2026-05-04T00:00:00"/>
    <n v="2026"/>
    <x v="1"/>
    <x v="4"/>
    <x v="4"/>
    <x v="2"/>
    <x v="2"/>
    <x v="3"/>
    <s v="Returning"/>
    <x v="1"/>
    <s v="Hiking Daypack 20L"/>
    <n v="2"/>
    <n v="91.72"/>
    <n v="0"/>
    <n v="45.67"/>
    <n v="183.44"/>
    <n v="91.34"/>
    <n v="92.1"/>
    <n v="0.50207152202354988"/>
  </r>
  <r>
    <n v="830"/>
    <d v="2026-05-05T00:00:00"/>
    <n v="2026"/>
    <x v="1"/>
    <x v="4"/>
    <x v="4"/>
    <x v="3"/>
    <x v="8"/>
    <x v="0"/>
    <s v="Business"/>
    <x v="0"/>
    <s v="Trail Bike Light"/>
    <n v="2"/>
    <n v="50.4"/>
    <n v="0"/>
    <n v="22.21"/>
    <n v="100.8"/>
    <n v="44.42"/>
    <n v="56.379999999999995"/>
    <n v="0.55932539682539684"/>
  </r>
  <r>
    <n v="4320"/>
    <d v="2026-05-05T00:00:00"/>
    <n v="2026"/>
    <x v="1"/>
    <x v="4"/>
    <x v="4"/>
    <x v="1"/>
    <x v="6"/>
    <x v="0"/>
    <s v="Returning"/>
    <x v="2"/>
    <s v="Travel Backpack 35L"/>
    <n v="2"/>
    <n v="165.17"/>
    <n v="0"/>
    <n v="87.78"/>
    <n v="330.34"/>
    <n v="175.56"/>
    <n v="154.77999999999997"/>
    <n v="0.46854755706242052"/>
  </r>
  <r>
    <n v="4386"/>
    <d v="2026-05-05T00:00:00"/>
    <n v="2026"/>
    <x v="1"/>
    <x v="4"/>
    <x v="4"/>
    <x v="0"/>
    <x v="15"/>
    <x v="0"/>
    <s v="Returning"/>
    <x v="1"/>
    <s v="Trekking Poles"/>
    <n v="1"/>
    <n v="69.819999999999993"/>
    <n v="0.05"/>
    <n v="33.29"/>
    <n v="66.328999999999994"/>
    <n v="33.29"/>
    <n v="33.038999999999994"/>
    <n v="0.49810791659756665"/>
  </r>
  <r>
    <n v="4602"/>
    <d v="2026-05-05T00:00:00"/>
    <n v="2026"/>
    <x v="1"/>
    <x v="4"/>
    <x v="4"/>
    <x v="1"/>
    <x v="12"/>
    <x v="3"/>
    <s v="New"/>
    <x v="2"/>
    <s v="Carry-On Duffel"/>
    <n v="2"/>
    <n v="131.36000000000001"/>
    <n v="0.1"/>
    <n v="65.3"/>
    <n v="236.44800000000004"/>
    <n v="130.6"/>
    <n v="105.84800000000004"/>
    <n v="0.4476586818243336"/>
  </r>
  <r>
    <n v="5190"/>
    <d v="2026-05-05T00:00:00"/>
    <n v="2026"/>
    <x v="1"/>
    <x v="4"/>
    <x v="4"/>
    <x v="3"/>
    <x v="8"/>
    <x v="1"/>
    <s v="Returning"/>
    <x v="1"/>
    <s v="Hiking Daypack 20L"/>
    <n v="15"/>
    <n v="93.65"/>
    <n v="0.1"/>
    <n v="44.89"/>
    <n v="1264.2750000000001"/>
    <n v="673.35"/>
    <n v="590.92500000000007"/>
    <n v="0.46740226612089936"/>
  </r>
  <r>
    <n v="393"/>
    <d v="2026-05-06T00:00:00"/>
    <n v="2026"/>
    <x v="1"/>
    <x v="4"/>
    <x v="4"/>
    <x v="1"/>
    <x v="12"/>
    <x v="3"/>
    <s v="New"/>
    <x v="3"/>
    <s v="Trail Tent 2P"/>
    <n v="3"/>
    <n v="199.93"/>
    <n v="0"/>
    <n v="104.86"/>
    <n v="599.79"/>
    <n v="314.58"/>
    <n v="285.20999999999998"/>
    <n v="0.47551643075076278"/>
  </r>
  <r>
    <n v="812"/>
    <d v="2026-05-06T00:00:00"/>
    <n v="2026"/>
    <x v="1"/>
    <x v="4"/>
    <x v="4"/>
    <x v="0"/>
    <x v="0"/>
    <x v="0"/>
    <s v="New"/>
    <x v="1"/>
    <s v="Trekking Poles"/>
    <n v="5"/>
    <n v="70.150000000000006"/>
    <n v="0"/>
    <n v="32.700000000000003"/>
    <n v="350.75"/>
    <n v="163.5"/>
    <n v="187.25"/>
    <n v="0.53385602280826805"/>
  </r>
  <r>
    <n v="1297"/>
    <d v="2026-05-06T00:00:00"/>
    <n v="2026"/>
    <x v="1"/>
    <x v="4"/>
    <x v="4"/>
    <x v="2"/>
    <x v="2"/>
    <x v="2"/>
    <s v="New"/>
    <x v="4"/>
    <s v="Recovery Roller"/>
    <n v="2"/>
    <n v="35.86"/>
    <n v="0"/>
    <n v="13.9"/>
    <n v="71.72"/>
    <n v="27.8"/>
    <n v="43.92"/>
    <n v="0.61238148354712774"/>
  </r>
  <r>
    <n v="1574"/>
    <d v="2026-05-06T00:00:00"/>
    <n v="2026"/>
    <x v="1"/>
    <x v="4"/>
    <x v="4"/>
    <x v="1"/>
    <x v="6"/>
    <x v="0"/>
    <s v="Returning"/>
    <x v="1"/>
    <s v="Hiking Daypack 20L"/>
    <n v="1"/>
    <n v="92.27"/>
    <n v="0"/>
    <n v="46.5"/>
    <n v="92.27"/>
    <n v="46.5"/>
    <n v="45.769999999999996"/>
    <n v="0.49604421805570603"/>
  </r>
  <r>
    <n v="3060"/>
    <d v="2026-05-06T00:00:00"/>
    <n v="2026"/>
    <x v="1"/>
    <x v="4"/>
    <x v="4"/>
    <x v="1"/>
    <x v="6"/>
    <x v="1"/>
    <s v="Business"/>
    <x v="1"/>
    <s v="Summit Backpack 45L"/>
    <n v="6"/>
    <n v="157.31"/>
    <n v="0.15"/>
    <n v="80.34"/>
    <n v="802.28099999999995"/>
    <n v="482.04"/>
    <n v="320.24099999999993"/>
    <n v="0.3991631361081715"/>
  </r>
  <r>
    <n v="3490"/>
    <d v="2026-05-06T00:00:00"/>
    <n v="2026"/>
    <x v="1"/>
    <x v="4"/>
    <x v="4"/>
    <x v="1"/>
    <x v="11"/>
    <x v="0"/>
    <s v="New"/>
    <x v="2"/>
    <s v="Packing Cube Set"/>
    <n v="2"/>
    <n v="46.18"/>
    <n v="0.05"/>
    <n v="17.899999999999999"/>
    <n v="87.74199999999999"/>
    <n v="35.799999999999997"/>
    <n v="51.941999999999993"/>
    <n v="0.59198559412823959"/>
  </r>
  <r>
    <n v="3654"/>
    <d v="2026-05-06T00:00:00"/>
    <n v="2026"/>
    <x v="1"/>
    <x v="4"/>
    <x v="4"/>
    <x v="2"/>
    <x v="10"/>
    <x v="0"/>
    <s v="Business"/>
    <x v="0"/>
    <s v="Trail Bike Light"/>
    <n v="1"/>
    <n v="51.44"/>
    <n v="0.1"/>
    <n v="22.88"/>
    <n v="46.295999999999999"/>
    <n v="22.88"/>
    <n v="23.416"/>
    <n v="0.50578883704855715"/>
  </r>
  <r>
    <n v="4209"/>
    <d v="2026-05-06T00:00:00"/>
    <n v="2026"/>
    <x v="1"/>
    <x v="4"/>
    <x v="4"/>
    <x v="1"/>
    <x v="1"/>
    <x v="0"/>
    <s v="New"/>
    <x v="4"/>
    <s v="Training Mat"/>
    <n v="2"/>
    <n v="50.97"/>
    <n v="0.05"/>
    <n v="21.67"/>
    <n v="96.842999999999989"/>
    <n v="43.34"/>
    <n v="53.502999999999986"/>
    <n v="0.55247152607829153"/>
  </r>
  <r>
    <n v="4227"/>
    <d v="2026-05-06T00:00:00"/>
    <n v="2026"/>
    <x v="1"/>
    <x v="4"/>
    <x v="4"/>
    <x v="1"/>
    <x v="1"/>
    <x v="0"/>
    <s v="New"/>
    <x v="0"/>
    <s v="Compact Repair Kit"/>
    <n v="2"/>
    <n v="40.549999999999997"/>
    <n v="0"/>
    <n v="16.52"/>
    <n v="81.099999999999994"/>
    <n v="33.04"/>
    <n v="48.059999999999995"/>
    <n v="0.59260172626387175"/>
  </r>
  <r>
    <n v="4247"/>
    <d v="2026-05-06T00:00:00"/>
    <n v="2026"/>
    <x v="1"/>
    <x v="4"/>
    <x v="4"/>
    <x v="2"/>
    <x v="16"/>
    <x v="0"/>
    <s v="New"/>
    <x v="0"/>
    <s v="Trail Bike Light"/>
    <n v="2"/>
    <n v="51.3"/>
    <n v="0"/>
    <n v="23.12"/>
    <n v="102.6"/>
    <n v="46.24"/>
    <n v="56.359999999999992"/>
    <n v="0.54931773879142298"/>
  </r>
  <r>
    <n v="5196"/>
    <d v="2026-05-06T00:00:00"/>
    <n v="2026"/>
    <x v="1"/>
    <x v="4"/>
    <x v="4"/>
    <x v="3"/>
    <x v="8"/>
    <x v="0"/>
    <s v="New"/>
    <x v="3"/>
    <s v="Portable Camp Stove"/>
    <n v="3"/>
    <n v="82.56"/>
    <n v="0"/>
    <n v="39.99"/>
    <n v="247.68"/>
    <n v="119.97"/>
    <n v="127.71000000000001"/>
    <n v="0.515625"/>
  </r>
  <r>
    <n v="400"/>
    <d v="2026-05-07T00:00:00"/>
    <n v="2026"/>
    <x v="1"/>
    <x v="4"/>
    <x v="4"/>
    <x v="1"/>
    <x v="12"/>
    <x v="1"/>
    <s v="Business"/>
    <x v="1"/>
    <s v="Hiking Daypack 20L"/>
    <n v="6"/>
    <n v="92.66"/>
    <n v="0.15"/>
    <n v="44.71"/>
    <n v="472.56600000000003"/>
    <n v="268.26"/>
    <n v="204.30600000000004"/>
    <n v="0.43233326138571126"/>
  </r>
  <r>
    <n v="829"/>
    <d v="2026-05-07T00:00:00"/>
    <n v="2026"/>
    <x v="1"/>
    <x v="4"/>
    <x v="4"/>
    <x v="2"/>
    <x v="16"/>
    <x v="3"/>
    <s v="New"/>
    <x v="4"/>
    <s v="Resistance Band Set"/>
    <n v="1"/>
    <n v="39.42"/>
    <n v="0"/>
    <n v="14.86"/>
    <n v="39.42"/>
    <n v="14.86"/>
    <n v="24.560000000000002"/>
    <n v="0.62303399289700667"/>
  </r>
  <r>
    <n v="1236"/>
    <d v="2026-05-07T00:00:00"/>
    <n v="2026"/>
    <x v="1"/>
    <x v="4"/>
    <x v="4"/>
    <x v="0"/>
    <x v="9"/>
    <x v="2"/>
    <s v="Returning"/>
    <x v="4"/>
    <s v="Weighted Vest"/>
    <n v="2"/>
    <n v="124.25"/>
    <n v="0"/>
    <n v="69.510000000000005"/>
    <n v="248.5"/>
    <n v="139.02000000000001"/>
    <n v="109.47999999999999"/>
    <n v="0.44056338028169012"/>
  </r>
  <r>
    <n v="1364"/>
    <d v="2026-05-07T00:00:00"/>
    <n v="2026"/>
    <x v="1"/>
    <x v="4"/>
    <x v="4"/>
    <x v="1"/>
    <x v="14"/>
    <x v="0"/>
    <s v="New"/>
    <x v="1"/>
    <s v="Summit Backpack 45L"/>
    <n v="2"/>
    <n v="156.43"/>
    <n v="0"/>
    <n v="78.569999999999993"/>
    <n v="312.86"/>
    <n v="157.13999999999999"/>
    <n v="155.72000000000003"/>
    <n v="0.49773061433228927"/>
  </r>
  <r>
    <n v="2105"/>
    <d v="2026-05-07T00:00:00"/>
    <n v="2026"/>
    <x v="1"/>
    <x v="4"/>
    <x v="4"/>
    <x v="1"/>
    <x v="14"/>
    <x v="2"/>
    <s v="New"/>
    <x v="3"/>
    <s v="Portable Camp Stove"/>
    <n v="1"/>
    <n v="80.3"/>
    <n v="0"/>
    <n v="40.020000000000003"/>
    <n v="80.3"/>
    <n v="40.020000000000003"/>
    <n v="40.279999999999994"/>
    <n v="0.50161892901618921"/>
  </r>
  <r>
    <n v="4706"/>
    <d v="2026-05-07T00:00:00"/>
    <n v="2026"/>
    <x v="1"/>
    <x v="4"/>
    <x v="4"/>
    <x v="3"/>
    <x v="13"/>
    <x v="2"/>
    <s v="New"/>
    <x v="3"/>
    <s v="Portable Camp Stove"/>
    <n v="1"/>
    <n v="79.89"/>
    <n v="0"/>
    <n v="39.549999999999997"/>
    <n v="79.89"/>
    <n v="39.549999999999997"/>
    <n v="40.340000000000003"/>
    <n v="0.50494429841031419"/>
  </r>
  <r>
    <n v="68"/>
    <d v="2026-05-08T00:00:00"/>
    <n v="2026"/>
    <x v="1"/>
    <x v="4"/>
    <x v="4"/>
    <x v="3"/>
    <x v="7"/>
    <x v="2"/>
    <s v="New"/>
    <x v="4"/>
    <s v="Resistance Band Set"/>
    <n v="1"/>
    <n v="39.5"/>
    <n v="0"/>
    <n v="14.68"/>
    <n v="39.5"/>
    <n v="14.68"/>
    <n v="24.82"/>
    <n v="0.62835443037974681"/>
  </r>
  <r>
    <n v="1352"/>
    <d v="2026-05-08T00:00:00"/>
    <n v="2026"/>
    <x v="1"/>
    <x v="4"/>
    <x v="4"/>
    <x v="3"/>
    <x v="7"/>
    <x v="0"/>
    <s v="Returning"/>
    <x v="0"/>
    <s v="Commuter Helmet"/>
    <n v="1"/>
    <n v="80.7"/>
    <n v="0"/>
    <n v="41.88"/>
    <n v="80.7"/>
    <n v="41.88"/>
    <n v="38.82"/>
    <n v="0.48104089219330853"/>
  </r>
  <r>
    <n v="2526"/>
    <d v="2026-05-08T00:00:00"/>
    <n v="2026"/>
    <x v="1"/>
    <x v="4"/>
    <x v="4"/>
    <x v="1"/>
    <x v="14"/>
    <x v="0"/>
    <s v="New"/>
    <x v="3"/>
    <s v="Portable Camp Stove"/>
    <n v="1"/>
    <n v="80.86"/>
    <n v="0"/>
    <n v="38.44"/>
    <n v="80.86"/>
    <n v="38.44"/>
    <n v="42.42"/>
    <n v="0.52461043779371752"/>
  </r>
  <r>
    <n v="3298"/>
    <d v="2026-05-08T00:00:00"/>
    <n v="2026"/>
    <x v="1"/>
    <x v="4"/>
    <x v="4"/>
    <x v="1"/>
    <x v="14"/>
    <x v="3"/>
    <s v="New"/>
    <x v="3"/>
    <s v="Alpine Tent 4P"/>
    <n v="2"/>
    <n v="337.7"/>
    <n v="0.1"/>
    <n v="192.16"/>
    <n v="607.86"/>
    <n v="384.32"/>
    <n v="223.54000000000002"/>
    <n v="0.36774915276543946"/>
  </r>
  <r>
    <n v="3510"/>
    <d v="2026-05-08T00:00:00"/>
    <n v="2026"/>
    <x v="1"/>
    <x v="4"/>
    <x v="4"/>
    <x v="2"/>
    <x v="2"/>
    <x v="0"/>
    <s v="Returning"/>
    <x v="3"/>
    <s v="Compact Sleeping Bag"/>
    <n v="4"/>
    <n v="121.81"/>
    <n v="0"/>
    <n v="58.95"/>
    <n v="487.24"/>
    <n v="235.8"/>
    <n v="251.44"/>
    <n v="0.5160495854199163"/>
  </r>
  <r>
    <n v="3638"/>
    <d v="2026-05-08T00:00:00"/>
    <n v="2026"/>
    <x v="1"/>
    <x v="4"/>
    <x v="4"/>
    <x v="3"/>
    <x v="7"/>
    <x v="1"/>
    <s v="Business"/>
    <x v="2"/>
    <s v="Travel Backpack 35L"/>
    <n v="10"/>
    <n v="168.55"/>
    <n v="0.1"/>
    <n v="88.85"/>
    <n v="1516.95"/>
    <n v="888.5"/>
    <n v="628.45000000000005"/>
    <n v="0.41428524341606515"/>
  </r>
  <r>
    <n v="3754"/>
    <d v="2026-05-08T00:00:00"/>
    <n v="2026"/>
    <x v="1"/>
    <x v="4"/>
    <x v="4"/>
    <x v="1"/>
    <x v="12"/>
    <x v="0"/>
    <s v="Returning"/>
    <x v="0"/>
    <s v="Compact Repair Kit"/>
    <n v="1"/>
    <n v="39.42"/>
    <n v="0.05"/>
    <n v="16.77"/>
    <n v="37.448999999999998"/>
    <n v="16.77"/>
    <n v="20.678999999999998"/>
    <n v="0.55219097973243614"/>
  </r>
  <r>
    <n v="4029"/>
    <d v="2026-05-08T00:00:00"/>
    <n v="2026"/>
    <x v="1"/>
    <x v="4"/>
    <x v="4"/>
    <x v="3"/>
    <x v="13"/>
    <x v="2"/>
    <s v="New"/>
    <x v="2"/>
    <s v="Travel Backpack 35L"/>
    <n v="1"/>
    <n v="161.36000000000001"/>
    <n v="0"/>
    <n v="87"/>
    <n v="161.36000000000001"/>
    <n v="87"/>
    <n v="74.360000000000014"/>
    <n v="0.46083292017848293"/>
  </r>
  <r>
    <n v="4651"/>
    <d v="2026-05-08T00:00:00"/>
    <n v="2026"/>
    <x v="1"/>
    <x v="4"/>
    <x v="4"/>
    <x v="1"/>
    <x v="11"/>
    <x v="0"/>
    <s v="Business"/>
    <x v="3"/>
    <s v="Compact Sleeping Bag"/>
    <n v="1"/>
    <n v="123.68"/>
    <n v="0"/>
    <n v="59.26"/>
    <n v="123.68"/>
    <n v="59.26"/>
    <n v="64.420000000000016"/>
    <n v="0.52086028460543343"/>
  </r>
  <r>
    <n v="4886"/>
    <d v="2026-05-08T00:00:00"/>
    <n v="2026"/>
    <x v="1"/>
    <x v="4"/>
    <x v="4"/>
    <x v="3"/>
    <x v="8"/>
    <x v="3"/>
    <s v="Returning"/>
    <x v="1"/>
    <s v="Trail Boots"/>
    <n v="1"/>
    <n v="146.29"/>
    <n v="0"/>
    <n v="81.16"/>
    <n v="146.29"/>
    <n v="81.16"/>
    <n v="65.13"/>
    <n v="0.44521156606740037"/>
  </r>
  <r>
    <n v="162"/>
    <d v="2026-05-09T00:00:00"/>
    <n v="2026"/>
    <x v="1"/>
    <x v="4"/>
    <x v="4"/>
    <x v="0"/>
    <x v="0"/>
    <x v="0"/>
    <s v="New"/>
    <x v="2"/>
    <s v="Travel Backpack 35L"/>
    <n v="2"/>
    <n v="164.95"/>
    <n v="0.1"/>
    <n v="86.27"/>
    <n v="296.90999999999997"/>
    <n v="172.54"/>
    <n v="124.36999999999998"/>
    <n v="0.41888114243373409"/>
  </r>
  <r>
    <n v="184"/>
    <d v="2026-05-09T00:00:00"/>
    <n v="2026"/>
    <x v="1"/>
    <x v="4"/>
    <x v="4"/>
    <x v="0"/>
    <x v="15"/>
    <x v="2"/>
    <s v="Business"/>
    <x v="1"/>
    <s v="Hiking Daypack 20L"/>
    <n v="2"/>
    <n v="91.59"/>
    <n v="0"/>
    <n v="44.97"/>
    <n v="183.18"/>
    <n v="89.94"/>
    <n v="93.240000000000009"/>
    <n v="0.50900753357353423"/>
  </r>
  <r>
    <n v="328"/>
    <d v="2026-05-09T00:00:00"/>
    <n v="2026"/>
    <x v="1"/>
    <x v="4"/>
    <x v="4"/>
    <x v="3"/>
    <x v="13"/>
    <x v="0"/>
    <s v="Returning"/>
    <x v="4"/>
    <s v="Training Mat"/>
    <n v="1"/>
    <n v="51.78"/>
    <n v="0.1"/>
    <n v="21.63"/>
    <n v="46.602000000000004"/>
    <n v="21.63"/>
    <n v="24.972000000000005"/>
    <n v="0.53585683017896235"/>
  </r>
  <r>
    <n v="908"/>
    <d v="2026-05-09T00:00:00"/>
    <n v="2026"/>
    <x v="1"/>
    <x v="4"/>
    <x v="4"/>
    <x v="3"/>
    <x v="8"/>
    <x v="2"/>
    <s v="Returning"/>
    <x v="2"/>
    <s v="Packing Cube Set"/>
    <n v="2"/>
    <n v="46.25"/>
    <n v="0"/>
    <n v="18.12"/>
    <n v="92.5"/>
    <n v="36.24"/>
    <n v="56.26"/>
    <n v="0.60821621621621624"/>
  </r>
  <r>
    <n v="3159"/>
    <d v="2026-05-09T00:00:00"/>
    <n v="2026"/>
    <x v="1"/>
    <x v="4"/>
    <x v="4"/>
    <x v="0"/>
    <x v="0"/>
    <x v="0"/>
    <s v="Returning"/>
    <x v="3"/>
    <s v="Trail Tent 2P"/>
    <n v="3"/>
    <n v="198.5"/>
    <n v="0"/>
    <n v="102.23"/>
    <n v="595.5"/>
    <n v="306.69"/>
    <n v="288.81"/>
    <n v="0.48498740554156172"/>
  </r>
  <r>
    <n v="4509"/>
    <d v="2026-05-09T00:00:00"/>
    <n v="2026"/>
    <x v="1"/>
    <x v="4"/>
    <x v="4"/>
    <x v="3"/>
    <x v="8"/>
    <x v="0"/>
    <s v="New"/>
    <x v="1"/>
    <s v="Summit Backpack 45L"/>
    <n v="1"/>
    <n v="152.80000000000001"/>
    <n v="0.1"/>
    <n v="77.67"/>
    <n v="137.52000000000001"/>
    <n v="77.67"/>
    <n v="59.850000000000009"/>
    <n v="0.43520942408376967"/>
  </r>
  <r>
    <n v="4677"/>
    <d v="2026-05-09T00:00:00"/>
    <n v="2026"/>
    <x v="1"/>
    <x v="4"/>
    <x v="4"/>
    <x v="1"/>
    <x v="14"/>
    <x v="0"/>
    <s v="Business"/>
    <x v="2"/>
    <s v="Travel Backpack 35L"/>
    <n v="2"/>
    <n v="161.47999999999999"/>
    <n v="0"/>
    <n v="85.03"/>
    <n v="322.95999999999998"/>
    <n v="170.06"/>
    <n v="152.89999999999998"/>
    <n v="0.47343324250681196"/>
  </r>
  <r>
    <n v="4867"/>
    <d v="2026-05-09T00:00:00"/>
    <n v="2026"/>
    <x v="1"/>
    <x v="4"/>
    <x v="4"/>
    <x v="1"/>
    <x v="6"/>
    <x v="2"/>
    <s v="Returning"/>
    <x v="0"/>
    <s v="Commuter Helmet"/>
    <n v="1"/>
    <n v="82.86"/>
    <n v="0"/>
    <n v="42.67"/>
    <n v="82.86"/>
    <n v="42.67"/>
    <n v="40.19"/>
    <n v="0.48503499879314504"/>
  </r>
  <r>
    <n v="1615"/>
    <d v="2026-05-10T00:00:00"/>
    <n v="2026"/>
    <x v="1"/>
    <x v="4"/>
    <x v="4"/>
    <x v="3"/>
    <x v="4"/>
    <x v="0"/>
    <s v="New"/>
    <x v="4"/>
    <s v="Training Mat"/>
    <n v="1"/>
    <n v="51.15"/>
    <n v="0"/>
    <n v="21.39"/>
    <n v="51.15"/>
    <n v="21.39"/>
    <n v="29.759999999999998"/>
    <n v="0.58181818181818179"/>
  </r>
  <r>
    <n v="1812"/>
    <d v="2026-05-10T00:00:00"/>
    <n v="2026"/>
    <x v="1"/>
    <x v="4"/>
    <x v="4"/>
    <x v="2"/>
    <x v="2"/>
    <x v="1"/>
    <s v="Business"/>
    <x v="4"/>
    <s v="Training Mat"/>
    <n v="12"/>
    <n v="50.53"/>
    <n v="0.1"/>
    <n v="22.09"/>
    <n v="545.72400000000005"/>
    <n v="265.08"/>
    <n v="280.64400000000006"/>
    <n v="0.5142599555819426"/>
  </r>
  <r>
    <n v="3645"/>
    <d v="2026-05-10T00:00:00"/>
    <n v="2026"/>
    <x v="1"/>
    <x v="4"/>
    <x v="4"/>
    <x v="1"/>
    <x v="1"/>
    <x v="3"/>
    <s v="Returning"/>
    <x v="0"/>
    <s v="Trail Bike Light"/>
    <n v="2"/>
    <n v="50.93"/>
    <n v="0"/>
    <n v="22.91"/>
    <n v="101.86"/>
    <n v="45.82"/>
    <n v="56.04"/>
    <n v="0.55016689573924993"/>
  </r>
  <r>
    <n v="3804"/>
    <d v="2026-05-10T00:00:00"/>
    <n v="2026"/>
    <x v="1"/>
    <x v="4"/>
    <x v="4"/>
    <x v="2"/>
    <x v="5"/>
    <x v="0"/>
    <s v="Returning"/>
    <x v="4"/>
    <s v="Training Mat"/>
    <n v="2"/>
    <n v="50.79"/>
    <n v="0.05"/>
    <n v="21.83"/>
    <n v="96.500999999999991"/>
    <n v="43.66"/>
    <n v="52.840999999999994"/>
    <n v="0.54756945523880585"/>
  </r>
  <r>
    <n v="4367"/>
    <d v="2026-05-10T00:00:00"/>
    <n v="2026"/>
    <x v="1"/>
    <x v="4"/>
    <x v="4"/>
    <x v="3"/>
    <x v="8"/>
    <x v="0"/>
    <s v="Business"/>
    <x v="2"/>
    <s v="Travel Backpack 35L"/>
    <n v="5"/>
    <n v="160.94"/>
    <n v="0.1"/>
    <n v="88.89"/>
    <n v="724.23"/>
    <n v="444.45"/>
    <n v="279.78000000000003"/>
    <n v="0.38631374011018604"/>
  </r>
  <r>
    <n v="4746"/>
    <d v="2026-05-10T00:00:00"/>
    <n v="2026"/>
    <x v="1"/>
    <x v="4"/>
    <x v="4"/>
    <x v="1"/>
    <x v="1"/>
    <x v="0"/>
    <s v="Returning"/>
    <x v="4"/>
    <s v="Recovery Roller"/>
    <n v="2"/>
    <n v="36.409999999999997"/>
    <n v="0"/>
    <n v="13.92"/>
    <n v="72.819999999999993"/>
    <n v="27.84"/>
    <n v="44.97999999999999"/>
    <n v="0.61768744850315838"/>
  </r>
  <r>
    <n v="4795"/>
    <d v="2026-05-10T00:00:00"/>
    <n v="2026"/>
    <x v="1"/>
    <x v="4"/>
    <x v="4"/>
    <x v="3"/>
    <x v="4"/>
    <x v="3"/>
    <s v="Returning"/>
    <x v="1"/>
    <s v="Trekking Poles"/>
    <n v="2"/>
    <n v="72.25"/>
    <n v="0"/>
    <n v="32.25"/>
    <n v="144.5"/>
    <n v="64.5"/>
    <n v="80"/>
    <n v="0.55363321799307963"/>
  </r>
  <r>
    <n v="4800"/>
    <d v="2026-05-10T00:00:00"/>
    <n v="2026"/>
    <x v="1"/>
    <x v="4"/>
    <x v="4"/>
    <x v="3"/>
    <x v="8"/>
    <x v="2"/>
    <s v="New"/>
    <x v="0"/>
    <s v="Cycling Pack 12L"/>
    <n v="4"/>
    <n v="103.36"/>
    <n v="0"/>
    <n v="51.59"/>
    <n v="413.44"/>
    <n v="206.36"/>
    <n v="207.07999999999998"/>
    <n v="0.50087074303405565"/>
  </r>
  <r>
    <n v="5018"/>
    <d v="2026-05-10T00:00:00"/>
    <n v="2026"/>
    <x v="1"/>
    <x v="4"/>
    <x v="4"/>
    <x v="2"/>
    <x v="2"/>
    <x v="1"/>
    <s v="Business"/>
    <x v="1"/>
    <s v="Trail Boots"/>
    <n v="4"/>
    <n v="145.85"/>
    <n v="0.15"/>
    <n v="79.69"/>
    <n v="495.89"/>
    <n v="318.76"/>
    <n v="177.13"/>
    <n v="0.35719615237250196"/>
  </r>
  <r>
    <n v="474"/>
    <d v="2026-05-11T00:00:00"/>
    <n v="2026"/>
    <x v="1"/>
    <x v="4"/>
    <x v="4"/>
    <x v="1"/>
    <x v="12"/>
    <x v="0"/>
    <s v="Returning"/>
    <x v="0"/>
    <s v="Cycling Pack 12L"/>
    <n v="2"/>
    <n v="100.49"/>
    <n v="0.1"/>
    <n v="50.11"/>
    <n v="180.88200000000001"/>
    <n v="100.22"/>
    <n v="80.662000000000006"/>
    <n v="0.44593713028383147"/>
  </r>
  <r>
    <n v="1175"/>
    <d v="2026-05-11T00:00:00"/>
    <n v="2026"/>
    <x v="1"/>
    <x v="4"/>
    <x v="4"/>
    <x v="2"/>
    <x v="16"/>
    <x v="1"/>
    <s v="Returning"/>
    <x v="3"/>
    <s v="Alpine Tent 4P"/>
    <n v="4"/>
    <n v="332.89"/>
    <n v="0.1"/>
    <n v="198.06"/>
    <n v="1198.404"/>
    <n v="792.24"/>
    <n v="406.16399999999999"/>
    <n v="0.33892076461694054"/>
  </r>
  <r>
    <n v="2015"/>
    <d v="2026-05-11T00:00:00"/>
    <n v="2026"/>
    <x v="1"/>
    <x v="4"/>
    <x v="4"/>
    <x v="1"/>
    <x v="12"/>
    <x v="0"/>
    <s v="New"/>
    <x v="1"/>
    <s v="Summit Backpack 45L"/>
    <n v="1"/>
    <n v="154.6"/>
    <n v="0"/>
    <n v="80.05"/>
    <n v="154.6"/>
    <n v="80.05"/>
    <n v="74.55"/>
    <n v="0.48221216041397152"/>
  </r>
  <r>
    <n v="2196"/>
    <d v="2026-05-11T00:00:00"/>
    <n v="2026"/>
    <x v="1"/>
    <x v="4"/>
    <x v="4"/>
    <x v="3"/>
    <x v="4"/>
    <x v="3"/>
    <s v="Returning"/>
    <x v="0"/>
    <s v="Commuter Helmet"/>
    <n v="1"/>
    <n v="83.23"/>
    <n v="0.05"/>
    <n v="43.82"/>
    <n v="79.0685"/>
    <n v="43.82"/>
    <n v="35.2485"/>
    <n v="0.44579699880483376"/>
  </r>
  <r>
    <n v="3508"/>
    <d v="2026-05-11T00:00:00"/>
    <n v="2026"/>
    <x v="1"/>
    <x v="4"/>
    <x v="4"/>
    <x v="1"/>
    <x v="12"/>
    <x v="3"/>
    <s v="Returning"/>
    <x v="2"/>
    <s v="Packing Cube Set"/>
    <n v="3"/>
    <n v="46.23"/>
    <n v="0"/>
    <n v="18.47"/>
    <n v="138.69"/>
    <n v="55.41"/>
    <n v="83.28"/>
    <n v="0.60047588146225395"/>
  </r>
  <r>
    <n v="3516"/>
    <d v="2026-05-11T00:00:00"/>
    <n v="2026"/>
    <x v="1"/>
    <x v="4"/>
    <x v="4"/>
    <x v="3"/>
    <x v="7"/>
    <x v="3"/>
    <s v="Returning"/>
    <x v="3"/>
    <s v="Compact Sleeping Bag"/>
    <n v="1"/>
    <n v="125.3"/>
    <n v="0.05"/>
    <n v="59.62"/>
    <n v="119.035"/>
    <n v="59.62"/>
    <n v="59.414999999999999"/>
    <n v="0.49913890872432476"/>
  </r>
  <r>
    <n v="3570"/>
    <d v="2026-05-11T00:00:00"/>
    <n v="2026"/>
    <x v="1"/>
    <x v="4"/>
    <x v="4"/>
    <x v="1"/>
    <x v="12"/>
    <x v="0"/>
    <s v="Business"/>
    <x v="2"/>
    <s v="Insulated Bottle"/>
    <n v="1"/>
    <n v="36.159999999999997"/>
    <n v="0.1"/>
    <n v="13.38"/>
    <n v="32.543999999999997"/>
    <n v="13.38"/>
    <n v="19.163999999999994"/>
    <n v="0.58886430678466062"/>
  </r>
  <r>
    <n v="4799"/>
    <d v="2026-05-11T00:00:00"/>
    <n v="2026"/>
    <x v="1"/>
    <x v="4"/>
    <x v="4"/>
    <x v="3"/>
    <x v="13"/>
    <x v="0"/>
    <s v="Returning"/>
    <x v="3"/>
    <s v="Compact Sleeping Bag"/>
    <n v="1"/>
    <n v="121.41"/>
    <n v="0.05"/>
    <n v="60.75"/>
    <n v="115.33949999999999"/>
    <n v="60.75"/>
    <n v="54.589499999999987"/>
    <n v="0.47329405797666879"/>
  </r>
  <r>
    <n v="5156"/>
    <d v="2026-05-11T00:00:00"/>
    <n v="2026"/>
    <x v="1"/>
    <x v="4"/>
    <x v="4"/>
    <x v="0"/>
    <x v="0"/>
    <x v="2"/>
    <s v="New"/>
    <x v="2"/>
    <s v="Carry-On Duffel"/>
    <n v="3"/>
    <n v="132.58000000000001"/>
    <n v="0.1"/>
    <n v="67.88"/>
    <n v="357.96600000000001"/>
    <n v="203.64"/>
    <n v="154.32600000000002"/>
    <n v="0.43111915656794225"/>
  </r>
  <r>
    <n v="526"/>
    <d v="2026-05-12T00:00:00"/>
    <n v="2026"/>
    <x v="1"/>
    <x v="4"/>
    <x v="4"/>
    <x v="1"/>
    <x v="1"/>
    <x v="2"/>
    <s v="Returning"/>
    <x v="3"/>
    <s v="Portable Camp Stove"/>
    <n v="2"/>
    <n v="81.11"/>
    <n v="0.05"/>
    <n v="40.049999999999997"/>
    <n v="154.10899999999998"/>
    <n v="80.099999999999994"/>
    <n v="74.008999999999986"/>
    <n v="0.48023801335418437"/>
  </r>
  <r>
    <n v="712"/>
    <d v="2026-05-12T00:00:00"/>
    <n v="2026"/>
    <x v="1"/>
    <x v="4"/>
    <x v="4"/>
    <x v="1"/>
    <x v="14"/>
    <x v="3"/>
    <s v="Business"/>
    <x v="0"/>
    <s v="Cycling Pack 12L"/>
    <n v="3"/>
    <n v="104.54"/>
    <n v="0"/>
    <n v="51.45"/>
    <n v="313.62"/>
    <n v="154.35000000000002"/>
    <n v="159.26999999999998"/>
    <n v="0.50784388750717424"/>
  </r>
  <r>
    <n v="1533"/>
    <d v="2026-05-12T00:00:00"/>
    <n v="2026"/>
    <x v="1"/>
    <x v="4"/>
    <x v="4"/>
    <x v="2"/>
    <x v="16"/>
    <x v="2"/>
    <s v="New"/>
    <x v="1"/>
    <s v="Trail Boots"/>
    <n v="3"/>
    <n v="143.87"/>
    <n v="0"/>
    <n v="79.2"/>
    <n v="431.61"/>
    <n v="237.60000000000002"/>
    <n v="194.01"/>
    <n v="0.44950302356293875"/>
  </r>
  <r>
    <n v="1933"/>
    <d v="2026-05-12T00:00:00"/>
    <n v="2026"/>
    <x v="1"/>
    <x v="4"/>
    <x v="4"/>
    <x v="3"/>
    <x v="13"/>
    <x v="0"/>
    <s v="Returning"/>
    <x v="2"/>
    <s v="Insulated Bottle"/>
    <n v="1"/>
    <n v="36.950000000000003"/>
    <n v="0.1"/>
    <n v="13.26"/>
    <n v="33.255000000000003"/>
    <n v="13.26"/>
    <n v="19.995000000000005"/>
    <n v="0.60126296797474077"/>
  </r>
  <r>
    <n v="3128"/>
    <d v="2026-05-12T00:00:00"/>
    <n v="2026"/>
    <x v="1"/>
    <x v="4"/>
    <x v="4"/>
    <x v="2"/>
    <x v="5"/>
    <x v="0"/>
    <s v="New"/>
    <x v="3"/>
    <s v="Compact Sleeping Bag"/>
    <n v="1"/>
    <n v="121.38"/>
    <n v="0"/>
    <n v="59.68"/>
    <n v="121.38"/>
    <n v="59.68"/>
    <n v="61.699999999999996"/>
    <n v="0.50832097544900312"/>
  </r>
  <r>
    <n v="4922"/>
    <d v="2026-05-12T00:00:00"/>
    <n v="2026"/>
    <x v="1"/>
    <x v="4"/>
    <x v="4"/>
    <x v="3"/>
    <x v="8"/>
    <x v="0"/>
    <s v="Returning"/>
    <x v="4"/>
    <s v="Resistance Band Set"/>
    <n v="2"/>
    <n v="39.79"/>
    <n v="0.1"/>
    <n v="14.33"/>
    <n v="71.622"/>
    <n v="28.66"/>
    <n v="42.962000000000003"/>
    <n v="0.59984362346764963"/>
  </r>
  <r>
    <n v="5051"/>
    <d v="2026-05-12T00:00:00"/>
    <n v="2026"/>
    <x v="1"/>
    <x v="4"/>
    <x v="4"/>
    <x v="0"/>
    <x v="15"/>
    <x v="2"/>
    <s v="Returning"/>
    <x v="0"/>
    <s v="Trail Bike Light"/>
    <n v="4"/>
    <n v="51.31"/>
    <n v="0"/>
    <n v="22.19"/>
    <n v="205.24"/>
    <n v="88.76"/>
    <n v="116.48"/>
    <n v="0.56753069577080495"/>
  </r>
  <r>
    <n v="5182"/>
    <d v="2026-05-12T00:00:00"/>
    <n v="2026"/>
    <x v="1"/>
    <x v="4"/>
    <x v="4"/>
    <x v="3"/>
    <x v="7"/>
    <x v="0"/>
    <s v="Returning"/>
    <x v="4"/>
    <s v="Training Mat"/>
    <n v="2"/>
    <n v="51.15"/>
    <n v="0"/>
    <n v="22.53"/>
    <n v="102.3"/>
    <n v="45.06"/>
    <n v="57.239999999999995"/>
    <n v="0.55953079178885623"/>
  </r>
  <r>
    <n v="1071"/>
    <d v="2026-05-13T00:00:00"/>
    <n v="2026"/>
    <x v="1"/>
    <x v="4"/>
    <x v="4"/>
    <x v="1"/>
    <x v="12"/>
    <x v="2"/>
    <s v="Business"/>
    <x v="4"/>
    <s v="Training Mat"/>
    <n v="1"/>
    <n v="50.83"/>
    <n v="0.1"/>
    <n v="21.82"/>
    <n v="45.747"/>
    <n v="21.82"/>
    <n v="23.927"/>
    <n v="0.52302883249174803"/>
  </r>
  <r>
    <n v="1210"/>
    <d v="2026-05-13T00:00:00"/>
    <n v="2026"/>
    <x v="1"/>
    <x v="4"/>
    <x v="4"/>
    <x v="2"/>
    <x v="2"/>
    <x v="1"/>
    <s v="Business"/>
    <x v="1"/>
    <s v="Trail Boots"/>
    <n v="6"/>
    <n v="141.9"/>
    <n v="0.1"/>
    <n v="79.64"/>
    <n v="766.2600000000001"/>
    <n v="477.84000000000003"/>
    <n v="288.42000000000007"/>
    <n v="0.37639965546942294"/>
  </r>
  <r>
    <n v="1244"/>
    <d v="2026-05-13T00:00:00"/>
    <n v="2026"/>
    <x v="1"/>
    <x v="4"/>
    <x v="4"/>
    <x v="3"/>
    <x v="8"/>
    <x v="0"/>
    <s v="Returning"/>
    <x v="3"/>
    <s v="Compact Sleeping Bag"/>
    <n v="1"/>
    <n v="122.11"/>
    <n v="0"/>
    <n v="59.86"/>
    <n v="122.11"/>
    <n v="59.86"/>
    <n v="62.25"/>
    <n v="0.50978625829170421"/>
  </r>
  <r>
    <n v="1403"/>
    <d v="2026-05-13T00:00:00"/>
    <n v="2026"/>
    <x v="1"/>
    <x v="4"/>
    <x v="4"/>
    <x v="1"/>
    <x v="11"/>
    <x v="0"/>
    <s v="Returning"/>
    <x v="0"/>
    <s v="Cycling Pack 12L"/>
    <n v="1"/>
    <n v="102.38"/>
    <n v="0"/>
    <n v="50.82"/>
    <n v="102.38"/>
    <n v="50.82"/>
    <n v="51.559999999999995"/>
    <n v="0.50361398710685679"/>
  </r>
  <r>
    <n v="1592"/>
    <d v="2026-05-13T00:00:00"/>
    <n v="2026"/>
    <x v="1"/>
    <x v="4"/>
    <x v="4"/>
    <x v="2"/>
    <x v="16"/>
    <x v="2"/>
    <s v="Returning"/>
    <x v="4"/>
    <s v="Recovery Roller"/>
    <n v="5"/>
    <n v="37.119999999999997"/>
    <n v="0.1"/>
    <n v="13.96"/>
    <n v="167.04"/>
    <n v="69.800000000000011"/>
    <n v="97.239999999999981"/>
    <n v="0.58213601532567039"/>
  </r>
  <r>
    <n v="2581"/>
    <d v="2026-05-13T00:00:00"/>
    <n v="2026"/>
    <x v="1"/>
    <x v="4"/>
    <x v="4"/>
    <x v="1"/>
    <x v="12"/>
    <x v="0"/>
    <s v="New"/>
    <x v="1"/>
    <s v="Hiking Daypack 20L"/>
    <n v="2"/>
    <n v="91.76"/>
    <n v="0.05"/>
    <n v="46.31"/>
    <n v="174.34399999999999"/>
    <n v="92.62"/>
    <n v="81.72399999999999"/>
    <n v="0.46875143394668006"/>
  </r>
  <r>
    <n v="3428"/>
    <d v="2026-05-13T00:00:00"/>
    <n v="2026"/>
    <x v="1"/>
    <x v="4"/>
    <x v="4"/>
    <x v="3"/>
    <x v="4"/>
    <x v="0"/>
    <s v="Returning"/>
    <x v="1"/>
    <s v="Trail Boots"/>
    <n v="1"/>
    <n v="144.51"/>
    <n v="0"/>
    <n v="79.22"/>
    <n v="144.51"/>
    <n v="79.22"/>
    <n v="65.289999999999992"/>
    <n v="0.45180264341568055"/>
  </r>
  <r>
    <n v="765"/>
    <d v="2026-05-14T00:00:00"/>
    <n v="2026"/>
    <x v="1"/>
    <x v="4"/>
    <x v="4"/>
    <x v="1"/>
    <x v="6"/>
    <x v="1"/>
    <s v="Business"/>
    <x v="4"/>
    <s v="Training Mat"/>
    <n v="3"/>
    <n v="49.7"/>
    <n v="0.1"/>
    <n v="21.84"/>
    <n v="134.19000000000003"/>
    <n v="65.52"/>
    <n v="68.67000000000003"/>
    <n v="0.5117370892018781"/>
  </r>
  <r>
    <n v="854"/>
    <d v="2026-05-14T00:00:00"/>
    <n v="2026"/>
    <x v="1"/>
    <x v="4"/>
    <x v="4"/>
    <x v="0"/>
    <x v="0"/>
    <x v="0"/>
    <s v="Returning"/>
    <x v="3"/>
    <s v="Compact Sleeping Bag"/>
    <n v="1"/>
    <n v="120.9"/>
    <n v="0"/>
    <n v="59.31"/>
    <n v="120.9"/>
    <n v="59.31"/>
    <n v="61.59"/>
    <n v="0.50942928039702229"/>
  </r>
  <r>
    <n v="1087"/>
    <d v="2026-05-14T00:00:00"/>
    <n v="2026"/>
    <x v="1"/>
    <x v="4"/>
    <x v="4"/>
    <x v="2"/>
    <x v="10"/>
    <x v="0"/>
    <s v="Returning"/>
    <x v="3"/>
    <s v="Trail Tent 2P"/>
    <n v="1"/>
    <n v="195.72"/>
    <n v="0.05"/>
    <n v="105.73"/>
    <n v="185.934"/>
    <n v="105.73"/>
    <n v="80.203999999999994"/>
    <n v="0.43135736336549524"/>
  </r>
  <r>
    <n v="1150"/>
    <d v="2026-05-14T00:00:00"/>
    <n v="2026"/>
    <x v="1"/>
    <x v="4"/>
    <x v="4"/>
    <x v="0"/>
    <x v="0"/>
    <x v="1"/>
    <s v="Returning"/>
    <x v="0"/>
    <s v="Compact Repair Kit"/>
    <n v="8"/>
    <n v="40.15"/>
    <n v="0.15"/>
    <n v="16.91"/>
    <n v="273.02"/>
    <n v="135.28"/>
    <n v="137.73999999999998"/>
    <n v="0.50450516445681637"/>
  </r>
  <r>
    <n v="1902"/>
    <d v="2026-05-14T00:00:00"/>
    <n v="2026"/>
    <x v="1"/>
    <x v="4"/>
    <x v="4"/>
    <x v="1"/>
    <x v="14"/>
    <x v="2"/>
    <s v="Business"/>
    <x v="2"/>
    <s v="Carry-On Duffel"/>
    <n v="4"/>
    <n v="130.83000000000001"/>
    <n v="0"/>
    <n v="66.959999999999994"/>
    <n v="523.32000000000005"/>
    <n v="267.83999999999997"/>
    <n v="255.48000000000008"/>
    <n v="0.48819078193074994"/>
  </r>
  <r>
    <n v="3913"/>
    <d v="2026-05-14T00:00:00"/>
    <n v="2026"/>
    <x v="1"/>
    <x v="4"/>
    <x v="4"/>
    <x v="1"/>
    <x v="12"/>
    <x v="0"/>
    <s v="New"/>
    <x v="0"/>
    <s v="Trail Bike Light"/>
    <n v="1"/>
    <n v="50.34"/>
    <n v="0.05"/>
    <n v="22.23"/>
    <n v="47.823"/>
    <n v="22.23"/>
    <n v="25.593"/>
    <n v="0.53516090584028608"/>
  </r>
  <r>
    <n v="4378"/>
    <d v="2026-05-14T00:00:00"/>
    <n v="2026"/>
    <x v="1"/>
    <x v="4"/>
    <x v="4"/>
    <x v="2"/>
    <x v="10"/>
    <x v="0"/>
    <s v="Returning"/>
    <x v="0"/>
    <s v="Cycling Pack 12L"/>
    <n v="2"/>
    <n v="103.37"/>
    <n v="0"/>
    <n v="50.49"/>
    <n v="206.74"/>
    <n v="100.98"/>
    <n v="105.76"/>
    <n v="0.51156041404662866"/>
  </r>
  <r>
    <n v="4551"/>
    <d v="2026-05-14T00:00:00"/>
    <n v="2026"/>
    <x v="1"/>
    <x v="4"/>
    <x v="4"/>
    <x v="1"/>
    <x v="14"/>
    <x v="2"/>
    <s v="Business"/>
    <x v="4"/>
    <s v="Weighted Vest"/>
    <n v="3"/>
    <n v="122.31"/>
    <n v="0.05"/>
    <n v="71.11"/>
    <n v="348.58350000000002"/>
    <n v="213.32999999999998"/>
    <n v="135.25350000000003"/>
    <n v="0.38800889887214979"/>
  </r>
  <r>
    <n v="787"/>
    <d v="2026-05-15T00:00:00"/>
    <n v="2026"/>
    <x v="1"/>
    <x v="4"/>
    <x v="4"/>
    <x v="0"/>
    <x v="9"/>
    <x v="0"/>
    <s v="Business"/>
    <x v="2"/>
    <s v="Travel Backpack 35L"/>
    <n v="1"/>
    <n v="166.48"/>
    <n v="0"/>
    <n v="89.42"/>
    <n v="166.48"/>
    <n v="89.42"/>
    <n v="77.059999999999988"/>
    <n v="0.4628784238346948"/>
  </r>
  <r>
    <n v="1133"/>
    <d v="2026-05-15T00:00:00"/>
    <n v="2026"/>
    <x v="1"/>
    <x v="4"/>
    <x v="4"/>
    <x v="0"/>
    <x v="15"/>
    <x v="2"/>
    <s v="New"/>
    <x v="3"/>
    <s v="Trail Tent 2P"/>
    <n v="3"/>
    <n v="192.21"/>
    <n v="0"/>
    <n v="103.51"/>
    <n v="576.63"/>
    <n v="310.53000000000003"/>
    <n v="266.09999999999997"/>
    <n v="0.46147442900993701"/>
  </r>
  <r>
    <n v="2075"/>
    <d v="2026-05-15T00:00:00"/>
    <n v="2026"/>
    <x v="1"/>
    <x v="4"/>
    <x v="4"/>
    <x v="0"/>
    <x v="9"/>
    <x v="1"/>
    <s v="Business"/>
    <x v="3"/>
    <s v="Portable Camp Stove"/>
    <n v="6"/>
    <n v="81.13"/>
    <n v="0.05"/>
    <n v="39.409999999999997"/>
    <n v="462.44099999999997"/>
    <n v="236.45999999999998"/>
    <n v="225.98099999999999"/>
    <n v="0.48866990599881932"/>
  </r>
  <r>
    <n v="2172"/>
    <d v="2026-05-15T00:00:00"/>
    <n v="2026"/>
    <x v="1"/>
    <x v="4"/>
    <x v="4"/>
    <x v="2"/>
    <x v="10"/>
    <x v="1"/>
    <s v="Business"/>
    <x v="2"/>
    <s v="Insulated Bottle"/>
    <n v="6"/>
    <n v="37.1"/>
    <n v="0.1"/>
    <n v="13.63"/>
    <n v="200.34000000000003"/>
    <n v="81.78"/>
    <n v="118.56000000000003"/>
    <n v="0.59179395028451642"/>
  </r>
  <r>
    <n v="2977"/>
    <d v="2026-05-15T00:00:00"/>
    <n v="2026"/>
    <x v="1"/>
    <x v="4"/>
    <x v="4"/>
    <x v="1"/>
    <x v="14"/>
    <x v="1"/>
    <s v="Business"/>
    <x v="2"/>
    <s v="Insulated Bottle"/>
    <n v="6"/>
    <n v="35.92"/>
    <n v="0.15"/>
    <n v="13.3"/>
    <n v="183.19200000000001"/>
    <n v="79.800000000000011"/>
    <n v="103.392"/>
    <n v="0.56439145814227687"/>
  </r>
  <r>
    <n v="3531"/>
    <d v="2026-05-15T00:00:00"/>
    <n v="2026"/>
    <x v="1"/>
    <x v="4"/>
    <x v="4"/>
    <x v="3"/>
    <x v="13"/>
    <x v="2"/>
    <s v="Business"/>
    <x v="4"/>
    <s v="Recovery Roller"/>
    <n v="4"/>
    <n v="36.21"/>
    <n v="0"/>
    <n v="14.3"/>
    <n v="144.84"/>
    <n v="57.2"/>
    <n v="87.64"/>
    <n v="0.60508146920740125"/>
  </r>
  <r>
    <n v="3881"/>
    <d v="2026-05-15T00:00:00"/>
    <n v="2026"/>
    <x v="1"/>
    <x v="4"/>
    <x v="4"/>
    <x v="2"/>
    <x v="10"/>
    <x v="0"/>
    <s v="Business"/>
    <x v="1"/>
    <s v="Trekking Poles"/>
    <n v="3"/>
    <n v="73.03"/>
    <n v="0.05"/>
    <n v="33.200000000000003"/>
    <n v="208.13550000000001"/>
    <n v="99.600000000000009"/>
    <n v="108.5355"/>
    <n v="0.52146558371829888"/>
  </r>
  <r>
    <n v="4469"/>
    <d v="2026-05-15T00:00:00"/>
    <n v="2026"/>
    <x v="1"/>
    <x v="4"/>
    <x v="4"/>
    <x v="2"/>
    <x v="5"/>
    <x v="2"/>
    <s v="Returning"/>
    <x v="0"/>
    <s v="Commuter Helmet"/>
    <n v="2"/>
    <n v="80.81"/>
    <n v="0"/>
    <n v="42.53"/>
    <n v="161.62"/>
    <n v="85.06"/>
    <n v="76.56"/>
    <n v="0.47370374953594852"/>
  </r>
  <r>
    <n v="5037"/>
    <d v="2026-05-15T00:00:00"/>
    <n v="2026"/>
    <x v="1"/>
    <x v="4"/>
    <x v="4"/>
    <x v="1"/>
    <x v="11"/>
    <x v="0"/>
    <s v="New"/>
    <x v="0"/>
    <s v="Trail Bike Light"/>
    <n v="1"/>
    <n v="51.53"/>
    <n v="0.1"/>
    <n v="23.06"/>
    <n v="46.377000000000002"/>
    <n v="23.06"/>
    <n v="23.317000000000004"/>
    <n v="0.50277076999374692"/>
  </r>
  <r>
    <n v="35"/>
    <d v="2026-05-16T00:00:00"/>
    <n v="2026"/>
    <x v="1"/>
    <x v="4"/>
    <x v="4"/>
    <x v="3"/>
    <x v="13"/>
    <x v="1"/>
    <s v="Business"/>
    <x v="3"/>
    <s v="Portable Camp Stove"/>
    <n v="5"/>
    <n v="81.75"/>
    <n v="0.05"/>
    <n v="39.159999999999997"/>
    <n v="388.3125"/>
    <n v="195.79999999999998"/>
    <n v="192.51250000000002"/>
    <n v="0.49576694028649609"/>
  </r>
  <r>
    <n v="226"/>
    <d v="2026-05-16T00:00:00"/>
    <n v="2026"/>
    <x v="1"/>
    <x v="4"/>
    <x v="4"/>
    <x v="2"/>
    <x v="10"/>
    <x v="0"/>
    <s v="New"/>
    <x v="2"/>
    <s v="Travel Backpack 35L"/>
    <n v="1"/>
    <n v="165.99"/>
    <n v="0.1"/>
    <n v="89.9"/>
    <n v="149.39100000000002"/>
    <n v="89.9"/>
    <n v="59.491000000000014"/>
    <n v="0.3982234538894579"/>
  </r>
  <r>
    <n v="1713"/>
    <d v="2026-05-16T00:00:00"/>
    <n v="2026"/>
    <x v="1"/>
    <x v="4"/>
    <x v="4"/>
    <x v="0"/>
    <x v="15"/>
    <x v="2"/>
    <s v="New"/>
    <x v="3"/>
    <s v="Compact Sleeping Bag"/>
    <n v="2"/>
    <n v="121.22"/>
    <n v="0"/>
    <n v="60.38"/>
    <n v="242.44"/>
    <n v="120.76"/>
    <n v="121.67999999999999"/>
    <n v="0.50189737667051637"/>
  </r>
  <r>
    <n v="2320"/>
    <d v="2026-05-16T00:00:00"/>
    <n v="2026"/>
    <x v="1"/>
    <x v="4"/>
    <x v="4"/>
    <x v="1"/>
    <x v="12"/>
    <x v="2"/>
    <s v="Business"/>
    <x v="2"/>
    <s v="Carry-On Duffel"/>
    <n v="2"/>
    <n v="131.1"/>
    <n v="0"/>
    <n v="65.55"/>
    <n v="262.2"/>
    <n v="131.1"/>
    <n v="131.1"/>
    <n v="0.5"/>
  </r>
  <r>
    <n v="2496"/>
    <d v="2026-05-16T00:00:00"/>
    <n v="2026"/>
    <x v="1"/>
    <x v="4"/>
    <x v="4"/>
    <x v="1"/>
    <x v="6"/>
    <x v="0"/>
    <s v="Returning"/>
    <x v="2"/>
    <s v="Packing Cube Set"/>
    <n v="2"/>
    <n v="46.44"/>
    <n v="0"/>
    <n v="18.63"/>
    <n v="92.88"/>
    <n v="37.26"/>
    <n v="55.62"/>
    <n v="0.59883720930232553"/>
  </r>
  <r>
    <n v="2504"/>
    <d v="2026-05-16T00:00:00"/>
    <n v="2026"/>
    <x v="1"/>
    <x v="4"/>
    <x v="4"/>
    <x v="3"/>
    <x v="7"/>
    <x v="0"/>
    <s v="New"/>
    <x v="2"/>
    <s v="Insulated Bottle"/>
    <n v="1"/>
    <n v="36.659999999999997"/>
    <n v="0"/>
    <n v="13.61"/>
    <n v="36.659999999999997"/>
    <n v="13.61"/>
    <n v="23.049999999999997"/>
    <n v="0.62875068194217132"/>
  </r>
  <r>
    <n v="2598"/>
    <d v="2026-05-16T00:00:00"/>
    <n v="2026"/>
    <x v="1"/>
    <x v="4"/>
    <x v="4"/>
    <x v="3"/>
    <x v="8"/>
    <x v="0"/>
    <s v="New"/>
    <x v="1"/>
    <s v="Summit Backpack 45L"/>
    <n v="5"/>
    <n v="156.16999999999999"/>
    <n v="0.1"/>
    <n v="80.59"/>
    <n v="702.76499999999999"/>
    <n v="402.95000000000005"/>
    <n v="299.81499999999994"/>
    <n v="0.42662198601239382"/>
  </r>
  <r>
    <n v="2600"/>
    <d v="2026-05-16T00:00:00"/>
    <n v="2026"/>
    <x v="1"/>
    <x v="4"/>
    <x v="4"/>
    <x v="1"/>
    <x v="12"/>
    <x v="2"/>
    <s v="New"/>
    <x v="2"/>
    <s v="Insulated Bottle"/>
    <n v="1"/>
    <n v="35.97"/>
    <n v="0.1"/>
    <n v="13.54"/>
    <n v="32.372999999999998"/>
    <n v="13.54"/>
    <n v="18.832999999999998"/>
    <n v="0.58175022395205878"/>
  </r>
  <r>
    <n v="2856"/>
    <d v="2026-05-16T00:00:00"/>
    <n v="2026"/>
    <x v="1"/>
    <x v="4"/>
    <x v="4"/>
    <x v="1"/>
    <x v="11"/>
    <x v="1"/>
    <s v="Business"/>
    <x v="4"/>
    <s v="Weighted Vest"/>
    <n v="4"/>
    <n v="125.11"/>
    <n v="0.15"/>
    <n v="70.010000000000005"/>
    <n v="425.37399999999997"/>
    <n v="280.04000000000002"/>
    <n v="145.33399999999995"/>
    <n v="0.34166169065340135"/>
  </r>
  <r>
    <n v="3478"/>
    <d v="2026-05-16T00:00:00"/>
    <n v="2026"/>
    <x v="1"/>
    <x v="4"/>
    <x v="4"/>
    <x v="3"/>
    <x v="8"/>
    <x v="0"/>
    <s v="New"/>
    <x v="4"/>
    <s v="Recovery Roller"/>
    <n v="4"/>
    <n v="36.29"/>
    <n v="0.1"/>
    <n v="13.77"/>
    <n v="130.64400000000001"/>
    <n v="55.08"/>
    <n v="75.564000000000007"/>
    <n v="0.57839625241113257"/>
  </r>
  <r>
    <n v="3599"/>
    <d v="2026-05-16T00:00:00"/>
    <n v="2026"/>
    <x v="1"/>
    <x v="4"/>
    <x v="4"/>
    <x v="1"/>
    <x v="6"/>
    <x v="0"/>
    <s v="New"/>
    <x v="1"/>
    <s v="Trail Boots"/>
    <n v="4"/>
    <n v="143.34"/>
    <n v="0"/>
    <n v="80.55"/>
    <n v="573.36"/>
    <n v="322.2"/>
    <n v="251.16000000000003"/>
    <n v="0.43804939305148599"/>
  </r>
  <r>
    <n v="282"/>
    <d v="2026-05-17T00:00:00"/>
    <n v="2026"/>
    <x v="1"/>
    <x v="4"/>
    <x v="4"/>
    <x v="1"/>
    <x v="12"/>
    <x v="3"/>
    <s v="New"/>
    <x v="0"/>
    <s v="Trail Bike Light"/>
    <n v="3"/>
    <n v="51.68"/>
    <n v="0"/>
    <n v="22.4"/>
    <n v="155.04"/>
    <n v="67.199999999999989"/>
    <n v="87.84"/>
    <n v="0.56656346749226016"/>
  </r>
  <r>
    <n v="980"/>
    <d v="2026-05-17T00:00:00"/>
    <n v="2026"/>
    <x v="1"/>
    <x v="4"/>
    <x v="4"/>
    <x v="3"/>
    <x v="7"/>
    <x v="0"/>
    <s v="Returning"/>
    <x v="2"/>
    <s v="Packing Cube Set"/>
    <n v="1"/>
    <n v="46.84"/>
    <n v="0"/>
    <n v="17.93"/>
    <n v="46.84"/>
    <n v="17.93"/>
    <n v="28.910000000000004"/>
    <n v="0.61720751494449189"/>
  </r>
  <r>
    <n v="1155"/>
    <d v="2026-05-17T00:00:00"/>
    <n v="2026"/>
    <x v="1"/>
    <x v="4"/>
    <x v="4"/>
    <x v="2"/>
    <x v="2"/>
    <x v="3"/>
    <s v="New"/>
    <x v="1"/>
    <s v="Trekking Poles"/>
    <n v="5"/>
    <n v="72.900000000000006"/>
    <n v="0.05"/>
    <n v="31.57"/>
    <n v="346.27499999999998"/>
    <n v="157.85"/>
    <n v="188.42499999999998"/>
    <n v="0.54414843693596127"/>
  </r>
  <r>
    <n v="1816"/>
    <d v="2026-05-17T00:00:00"/>
    <n v="2026"/>
    <x v="1"/>
    <x v="4"/>
    <x v="4"/>
    <x v="3"/>
    <x v="7"/>
    <x v="0"/>
    <s v="New"/>
    <x v="1"/>
    <s v="Hiking Daypack 20L"/>
    <n v="1"/>
    <n v="91.07"/>
    <n v="0"/>
    <n v="45.3"/>
    <n v="91.07"/>
    <n v="45.3"/>
    <n v="45.769999999999996"/>
    <n v="0.50258043263423735"/>
  </r>
  <r>
    <n v="2128"/>
    <d v="2026-05-17T00:00:00"/>
    <n v="2026"/>
    <x v="1"/>
    <x v="4"/>
    <x v="4"/>
    <x v="2"/>
    <x v="10"/>
    <x v="2"/>
    <s v="New"/>
    <x v="0"/>
    <s v="Commuter Helmet"/>
    <n v="1"/>
    <n v="81.86"/>
    <n v="0"/>
    <n v="43.14"/>
    <n v="81.86"/>
    <n v="43.14"/>
    <n v="38.72"/>
    <n v="0.47300268751526997"/>
  </r>
  <r>
    <n v="2296"/>
    <d v="2026-05-17T00:00:00"/>
    <n v="2026"/>
    <x v="1"/>
    <x v="4"/>
    <x v="4"/>
    <x v="3"/>
    <x v="8"/>
    <x v="0"/>
    <s v="Returning"/>
    <x v="2"/>
    <s v="Packing Cube Set"/>
    <n v="1"/>
    <n v="45.45"/>
    <n v="0"/>
    <n v="17.93"/>
    <n v="45.45"/>
    <n v="17.93"/>
    <n v="27.520000000000003"/>
    <n v="0.60550055005500558"/>
  </r>
  <r>
    <n v="2322"/>
    <d v="2026-05-17T00:00:00"/>
    <n v="2026"/>
    <x v="1"/>
    <x v="4"/>
    <x v="4"/>
    <x v="2"/>
    <x v="10"/>
    <x v="2"/>
    <s v="Business"/>
    <x v="1"/>
    <s v="Trekking Poles"/>
    <n v="1"/>
    <n v="70.62"/>
    <n v="0"/>
    <n v="32.53"/>
    <n v="70.62"/>
    <n v="32.53"/>
    <n v="38.090000000000003"/>
    <n v="0.53936561880487111"/>
  </r>
  <r>
    <n v="3480"/>
    <d v="2026-05-17T00:00:00"/>
    <n v="2026"/>
    <x v="1"/>
    <x v="4"/>
    <x v="4"/>
    <x v="3"/>
    <x v="8"/>
    <x v="0"/>
    <s v="New"/>
    <x v="4"/>
    <s v="Training Mat"/>
    <n v="2"/>
    <n v="51.56"/>
    <n v="0"/>
    <n v="22.46"/>
    <n v="103.12"/>
    <n v="44.92"/>
    <n v="58.2"/>
    <n v="0.56439100077579518"/>
  </r>
  <r>
    <n v="4426"/>
    <d v="2026-05-17T00:00:00"/>
    <n v="2026"/>
    <x v="1"/>
    <x v="4"/>
    <x v="4"/>
    <x v="3"/>
    <x v="8"/>
    <x v="0"/>
    <s v="New"/>
    <x v="1"/>
    <s v="Trail Boots"/>
    <n v="2"/>
    <n v="146.22"/>
    <n v="0"/>
    <n v="81.069999999999993"/>
    <n v="292.44"/>
    <n v="162.13999999999999"/>
    <n v="130.30000000000001"/>
    <n v="0.4455614826973055"/>
  </r>
  <r>
    <n v="4938"/>
    <d v="2026-05-17T00:00:00"/>
    <n v="2026"/>
    <x v="1"/>
    <x v="4"/>
    <x v="4"/>
    <x v="3"/>
    <x v="13"/>
    <x v="2"/>
    <s v="Returning"/>
    <x v="4"/>
    <s v="Training Mat"/>
    <n v="2"/>
    <n v="51.34"/>
    <n v="0"/>
    <n v="22.17"/>
    <n v="102.68"/>
    <n v="44.34"/>
    <n v="58.34"/>
    <n v="0.56817296455005839"/>
  </r>
  <r>
    <n v="915"/>
    <d v="2026-05-18T00:00:00"/>
    <n v="2026"/>
    <x v="1"/>
    <x v="4"/>
    <x v="4"/>
    <x v="3"/>
    <x v="8"/>
    <x v="0"/>
    <s v="New"/>
    <x v="1"/>
    <s v="Summit Backpack 45L"/>
    <n v="1"/>
    <n v="153.61000000000001"/>
    <n v="0.05"/>
    <n v="79.94"/>
    <n v="145.92950000000002"/>
    <n v="79.94"/>
    <n v="65.989500000000021"/>
    <n v="0.45220123415758989"/>
  </r>
  <r>
    <n v="1188"/>
    <d v="2026-05-18T00:00:00"/>
    <n v="2026"/>
    <x v="1"/>
    <x v="4"/>
    <x v="4"/>
    <x v="1"/>
    <x v="6"/>
    <x v="0"/>
    <s v="Returning"/>
    <x v="3"/>
    <s v="Portable Camp Stove"/>
    <n v="1"/>
    <n v="82.44"/>
    <n v="0.15"/>
    <n v="39.380000000000003"/>
    <n v="70.073999999999998"/>
    <n v="39.380000000000003"/>
    <n v="30.693999999999996"/>
    <n v="0.43802266175757054"/>
  </r>
  <r>
    <n v="1594"/>
    <d v="2026-05-18T00:00:00"/>
    <n v="2026"/>
    <x v="1"/>
    <x v="4"/>
    <x v="4"/>
    <x v="0"/>
    <x v="0"/>
    <x v="1"/>
    <s v="Business"/>
    <x v="1"/>
    <s v="Hiking Daypack 20L"/>
    <n v="10"/>
    <n v="92.09"/>
    <n v="0.15"/>
    <n v="45.13"/>
    <n v="782.7650000000001"/>
    <n v="451.3"/>
    <n v="331.46500000000009"/>
    <n v="0.42345403792964686"/>
  </r>
  <r>
    <n v="3022"/>
    <d v="2026-05-18T00:00:00"/>
    <n v="2026"/>
    <x v="1"/>
    <x v="4"/>
    <x v="4"/>
    <x v="3"/>
    <x v="8"/>
    <x v="3"/>
    <s v="New"/>
    <x v="2"/>
    <s v="Insulated Bottle"/>
    <n v="1"/>
    <n v="36.72"/>
    <n v="0"/>
    <n v="13.67"/>
    <n v="36.72"/>
    <n v="13.67"/>
    <n v="23.049999999999997"/>
    <n v="0.62772331154684091"/>
  </r>
  <r>
    <n v="588"/>
    <d v="2026-05-19T00:00:00"/>
    <n v="2026"/>
    <x v="1"/>
    <x v="4"/>
    <x v="4"/>
    <x v="1"/>
    <x v="1"/>
    <x v="1"/>
    <s v="Business"/>
    <x v="2"/>
    <s v="Carry-On Duffel"/>
    <n v="3"/>
    <n v="132.41999999999999"/>
    <n v="0.05"/>
    <n v="67.09"/>
    <n v="377.39699999999999"/>
    <n v="201.27"/>
    <n v="176.12699999999998"/>
    <n v="0.46668892439526544"/>
  </r>
  <r>
    <n v="1016"/>
    <d v="2026-05-19T00:00:00"/>
    <n v="2026"/>
    <x v="1"/>
    <x v="4"/>
    <x v="4"/>
    <x v="3"/>
    <x v="13"/>
    <x v="2"/>
    <s v="Returning"/>
    <x v="3"/>
    <s v="Trail Tent 2P"/>
    <n v="2"/>
    <n v="192.1"/>
    <n v="0.05"/>
    <n v="106.07"/>
    <n v="364.98999999999995"/>
    <n v="212.14"/>
    <n v="152.84999999999997"/>
    <n v="0.41877859667388145"/>
  </r>
  <r>
    <n v="1930"/>
    <d v="2026-05-19T00:00:00"/>
    <n v="2026"/>
    <x v="1"/>
    <x v="4"/>
    <x v="4"/>
    <x v="2"/>
    <x v="16"/>
    <x v="2"/>
    <s v="New"/>
    <x v="2"/>
    <s v="Insulated Bottle"/>
    <n v="4"/>
    <n v="36.94"/>
    <n v="0"/>
    <n v="13.63"/>
    <n v="147.76"/>
    <n v="54.52"/>
    <n v="93.239999999999981"/>
    <n v="0.63102328099620997"/>
  </r>
  <r>
    <n v="2658"/>
    <d v="2026-05-19T00:00:00"/>
    <n v="2026"/>
    <x v="1"/>
    <x v="4"/>
    <x v="4"/>
    <x v="0"/>
    <x v="15"/>
    <x v="0"/>
    <s v="Business"/>
    <x v="1"/>
    <s v="Summit Backpack 45L"/>
    <n v="1"/>
    <n v="153.16999999999999"/>
    <n v="0"/>
    <n v="78.489999999999995"/>
    <n v="153.16999999999999"/>
    <n v="78.489999999999995"/>
    <n v="74.679999999999993"/>
    <n v="0.48756283867598094"/>
  </r>
  <r>
    <n v="2951"/>
    <d v="2026-05-19T00:00:00"/>
    <n v="2026"/>
    <x v="1"/>
    <x v="4"/>
    <x v="4"/>
    <x v="0"/>
    <x v="0"/>
    <x v="0"/>
    <s v="Business"/>
    <x v="0"/>
    <s v="Commuter Helmet"/>
    <n v="2"/>
    <n v="82.85"/>
    <n v="0"/>
    <n v="42.53"/>
    <n v="165.7"/>
    <n v="85.06"/>
    <n v="80.639999999999986"/>
    <n v="0.48666264333132164"/>
  </r>
  <r>
    <n v="4328"/>
    <d v="2026-05-19T00:00:00"/>
    <n v="2026"/>
    <x v="1"/>
    <x v="4"/>
    <x v="4"/>
    <x v="2"/>
    <x v="5"/>
    <x v="3"/>
    <s v="New"/>
    <x v="1"/>
    <s v="Trail Boots"/>
    <n v="1"/>
    <n v="143.52000000000001"/>
    <n v="0"/>
    <n v="81.040000000000006"/>
    <n v="143.52000000000001"/>
    <n v="81.040000000000006"/>
    <n v="62.480000000000004"/>
    <n v="0.435340022296544"/>
  </r>
  <r>
    <n v="4591"/>
    <d v="2026-05-19T00:00:00"/>
    <n v="2026"/>
    <x v="1"/>
    <x v="4"/>
    <x v="4"/>
    <x v="2"/>
    <x v="16"/>
    <x v="2"/>
    <s v="New"/>
    <x v="3"/>
    <s v="Trail Tent 2P"/>
    <n v="1"/>
    <n v="192.94"/>
    <n v="0"/>
    <n v="105.15"/>
    <n v="192.94"/>
    <n v="105.15"/>
    <n v="87.789999999999992"/>
    <n v="0.45501192080439512"/>
  </r>
  <r>
    <n v="280"/>
    <d v="2026-05-20T00:00:00"/>
    <n v="2026"/>
    <x v="1"/>
    <x v="4"/>
    <x v="4"/>
    <x v="3"/>
    <x v="8"/>
    <x v="2"/>
    <s v="Business"/>
    <x v="2"/>
    <s v="Travel Backpack 35L"/>
    <n v="1"/>
    <n v="168.56"/>
    <n v="0"/>
    <n v="85.46"/>
    <n v="168.56"/>
    <n v="85.46"/>
    <n v="83.100000000000009"/>
    <n v="0.49299952539155201"/>
  </r>
  <r>
    <n v="409"/>
    <d v="2026-05-20T00:00:00"/>
    <n v="2026"/>
    <x v="1"/>
    <x v="4"/>
    <x v="4"/>
    <x v="0"/>
    <x v="0"/>
    <x v="0"/>
    <s v="New"/>
    <x v="3"/>
    <s v="Compact Sleeping Bag"/>
    <n v="2"/>
    <n v="123.9"/>
    <n v="0"/>
    <n v="58.95"/>
    <n v="247.8"/>
    <n v="117.9"/>
    <n v="129.9"/>
    <n v="0.52421307506053272"/>
  </r>
  <r>
    <n v="1372"/>
    <d v="2026-05-20T00:00:00"/>
    <n v="2026"/>
    <x v="1"/>
    <x v="4"/>
    <x v="4"/>
    <x v="0"/>
    <x v="9"/>
    <x v="0"/>
    <s v="New"/>
    <x v="1"/>
    <s v="Trail Boots"/>
    <n v="2"/>
    <n v="140.93"/>
    <n v="0"/>
    <n v="81.040000000000006"/>
    <n v="281.86"/>
    <n v="162.08000000000001"/>
    <n v="119.78"/>
    <n v="0.42496274746327961"/>
  </r>
  <r>
    <n v="2327"/>
    <d v="2026-05-20T00:00:00"/>
    <n v="2026"/>
    <x v="1"/>
    <x v="4"/>
    <x v="4"/>
    <x v="2"/>
    <x v="5"/>
    <x v="2"/>
    <s v="Returning"/>
    <x v="1"/>
    <s v="Trekking Poles"/>
    <n v="1"/>
    <n v="73.150000000000006"/>
    <n v="0"/>
    <n v="32.950000000000003"/>
    <n v="73.150000000000006"/>
    <n v="32.950000000000003"/>
    <n v="40.200000000000003"/>
    <n v="0.54955570745044424"/>
  </r>
  <r>
    <n v="2703"/>
    <d v="2026-05-20T00:00:00"/>
    <n v="2026"/>
    <x v="1"/>
    <x v="4"/>
    <x v="4"/>
    <x v="3"/>
    <x v="8"/>
    <x v="2"/>
    <s v="Business"/>
    <x v="3"/>
    <s v="Trail Tent 2P"/>
    <n v="2"/>
    <n v="197.35"/>
    <n v="0.05"/>
    <n v="102.63"/>
    <n v="374.96499999999997"/>
    <n v="205.26"/>
    <n v="169.70499999999998"/>
    <n v="0.45258890829810783"/>
  </r>
  <r>
    <n v="2776"/>
    <d v="2026-05-20T00:00:00"/>
    <n v="2026"/>
    <x v="1"/>
    <x v="4"/>
    <x v="4"/>
    <x v="3"/>
    <x v="4"/>
    <x v="0"/>
    <s v="Business"/>
    <x v="2"/>
    <s v="Insulated Bottle"/>
    <n v="3"/>
    <n v="36.74"/>
    <n v="0.05"/>
    <n v="13.97"/>
    <n v="104.70899999999999"/>
    <n v="41.910000000000004"/>
    <n v="62.798999999999985"/>
    <n v="0.59974787267570118"/>
  </r>
  <r>
    <n v="3411"/>
    <d v="2026-05-20T00:00:00"/>
    <n v="2026"/>
    <x v="1"/>
    <x v="4"/>
    <x v="4"/>
    <x v="1"/>
    <x v="11"/>
    <x v="0"/>
    <s v="Returning"/>
    <x v="1"/>
    <s v="Summit Backpack 45L"/>
    <n v="2"/>
    <n v="151.35"/>
    <n v="0.05"/>
    <n v="77.150000000000006"/>
    <n v="287.565"/>
    <n v="154.30000000000001"/>
    <n v="133.26499999999999"/>
    <n v="0.46342566028550064"/>
  </r>
  <r>
    <n v="3841"/>
    <d v="2026-05-20T00:00:00"/>
    <n v="2026"/>
    <x v="1"/>
    <x v="4"/>
    <x v="4"/>
    <x v="0"/>
    <x v="15"/>
    <x v="2"/>
    <s v="New"/>
    <x v="0"/>
    <s v="Trail Bike Light"/>
    <n v="2"/>
    <n v="50.09"/>
    <n v="0.05"/>
    <n v="23.16"/>
    <n v="95.171000000000006"/>
    <n v="46.32"/>
    <n v="48.851000000000006"/>
    <n v="0.51329711781950382"/>
  </r>
  <r>
    <n v="5121"/>
    <d v="2026-05-20T00:00:00"/>
    <n v="2026"/>
    <x v="1"/>
    <x v="4"/>
    <x v="4"/>
    <x v="0"/>
    <x v="9"/>
    <x v="0"/>
    <s v="New"/>
    <x v="4"/>
    <s v="Weighted Vest"/>
    <n v="2"/>
    <n v="121.96"/>
    <n v="0.05"/>
    <n v="71.2"/>
    <n v="231.72399999999999"/>
    <n v="142.4"/>
    <n v="89.323999999999984"/>
    <n v="0.38547582468799085"/>
  </r>
  <r>
    <n v="53"/>
    <d v="2026-05-21T00:00:00"/>
    <n v="2026"/>
    <x v="1"/>
    <x v="4"/>
    <x v="4"/>
    <x v="3"/>
    <x v="13"/>
    <x v="0"/>
    <s v="Business"/>
    <x v="2"/>
    <s v="Carry-On Duffel"/>
    <n v="1"/>
    <n v="134.28"/>
    <n v="0.05"/>
    <n v="65.44"/>
    <n v="127.56599999999999"/>
    <n v="65.44"/>
    <n v="62.125999999999991"/>
    <n v="0.487010645469796"/>
  </r>
  <r>
    <n v="127"/>
    <d v="2026-05-21T00:00:00"/>
    <n v="2026"/>
    <x v="1"/>
    <x v="4"/>
    <x v="4"/>
    <x v="3"/>
    <x v="7"/>
    <x v="0"/>
    <s v="Business"/>
    <x v="0"/>
    <s v="Cycling Pack 12L"/>
    <n v="3"/>
    <n v="100.48"/>
    <n v="0.05"/>
    <n v="50.68"/>
    <n v="286.36799999999999"/>
    <n v="152.04"/>
    <n v="134.328"/>
    <n v="0.46907475695608447"/>
  </r>
  <r>
    <n v="1092"/>
    <d v="2026-05-21T00:00:00"/>
    <n v="2026"/>
    <x v="1"/>
    <x v="4"/>
    <x v="4"/>
    <x v="3"/>
    <x v="8"/>
    <x v="0"/>
    <s v="New"/>
    <x v="4"/>
    <s v="Recovery Roller"/>
    <n v="3"/>
    <n v="36.229999999999997"/>
    <n v="0"/>
    <n v="13.55"/>
    <n v="108.69"/>
    <n v="40.650000000000006"/>
    <n v="68.039999999999992"/>
    <n v="0.62600055202870541"/>
  </r>
  <r>
    <n v="1213"/>
    <d v="2026-05-21T00:00:00"/>
    <n v="2026"/>
    <x v="1"/>
    <x v="4"/>
    <x v="4"/>
    <x v="2"/>
    <x v="2"/>
    <x v="3"/>
    <s v="Returning"/>
    <x v="3"/>
    <s v="Compact Sleeping Bag"/>
    <n v="3"/>
    <n v="120.61"/>
    <n v="0"/>
    <n v="60.17"/>
    <n v="361.83"/>
    <n v="180.51"/>
    <n v="181.32"/>
    <n v="0.50111931017328581"/>
  </r>
  <r>
    <n v="1849"/>
    <d v="2026-05-21T00:00:00"/>
    <n v="2026"/>
    <x v="1"/>
    <x v="4"/>
    <x v="4"/>
    <x v="2"/>
    <x v="5"/>
    <x v="3"/>
    <s v="Returning"/>
    <x v="2"/>
    <s v="Packing Cube Set"/>
    <n v="3"/>
    <n v="46.46"/>
    <n v="0"/>
    <n v="18.71"/>
    <n v="139.38"/>
    <n v="56.13"/>
    <n v="83.25"/>
    <n v="0.59728798966853214"/>
  </r>
  <r>
    <n v="2395"/>
    <d v="2026-05-21T00:00:00"/>
    <n v="2026"/>
    <x v="1"/>
    <x v="4"/>
    <x v="4"/>
    <x v="1"/>
    <x v="12"/>
    <x v="0"/>
    <s v="Business"/>
    <x v="4"/>
    <s v="Recovery Roller"/>
    <n v="1"/>
    <n v="36.9"/>
    <n v="0.05"/>
    <n v="13.89"/>
    <n v="35.055"/>
    <n v="13.89"/>
    <n v="21.164999999999999"/>
    <n v="0.60376551133932388"/>
  </r>
  <r>
    <n v="4166"/>
    <d v="2026-05-21T00:00:00"/>
    <n v="2026"/>
    <x v="1"/>
    <x v="4"/>
    <x v="4"/>
    <x v="2"/>
    <x v="3"/>
    <x v="0"/>
    <s v="New"/>
    <x v="4"/>
    <s v="Resistance Band Set"/>
    <n v="6"/>
    <n v="40.61"/>
    <n v="0.05"/>
    <n v="15.14"/>
    <n v="231.47699999999998"/>
    <n v="90.84"/>
    <n v="140.63699999999997"/>
    <n v="0.607563602431343"/>
  </r>
  <r>
    <n v="1004"/>
    <d v="2026-05-22T00:00:00"/>
    <n v="2026"/>
    <x v="1"/>
    <x v="4"/>
    <x v="4"/>
    <x v="3"/>
    <x v="13"/>
    <x v="0"/>
    <s v="Business"/>
    <x v="2"/>
    <s v="Insulated Bottle"/>
    <n v="2"/>
    <n v="36.86"/>
    <n v="0.05"/>
    <n v="13.85"/>
    <n v="70.033999999999992"/>
    <n v="27.7"/>
    <n v="42.333999999999989"/>
    <n v="0.60447782505640113"/>
  </r>
  <r>
    <n v="1012"/>
    <d v="2026-05-22T00:00:00"/>
    <n v="2026"/>
    <x v="1"/>
    <x v="4"/>
    <x v="4"/>
    <x v="1"/>
    <x v="6"/>
    <x v="0"/>
    <s v="New"/>
    <x v="1"/>
    <s v="Summit Backpack 45L"/>
    <n v="3"/>
    <n v="156.74"/>
    <n v="0"/>
    <n v="79.819999999999993"/>
    <n v="470.22"/>
    <n v="239.45999999999998"/>
    <n v="230.76000000000005"/>
    <n v="0.49074901110118674"/>
  </r>
  <r>
    <n v="2180"/>
    <d v="2026-05-22T00:00:00"/>
    <n v="2026"/>
    <x v="1"/>
    <x v="4"/>
    <x v="4"/>
    <x v="0"/>
    <x v="9"/>
    <x v="1"/>
    <s v="Returning"/>
    <x v="0"/>
    <s v="Trail Bike Light"/>
    <n v="3"/>
    <n v="51.04"/>
    <n v="0.2"/>
    <n v="22.32"/>
    <n v="122.49600000000001"/>
    <n v="66.960000000000008"/>
    <n v="55.536000000000001"/>
    <n v="0.45336990595611282"/>
  </r>
  <r>
    <n v="3659"/>
    <d v="2026-05-22T00:00:00"/>
    <n v="2026"/>
    <x v="1"/>
    <x v="4"/>
    <x v="4"/>
    <x v="3"/>
    <x v="13"/>
    <x v="2"/>
    <s v="New"/>
    <x v="1"/>
    <s v="Hiking Daypack 20L"/>
    <n v="2"/>
    <n v="93.55"/>
    <n v="0"/>
    <n v="44.31"/>
    <n v="187.1"/>
    <n v="88.62"/>
    <n v="98.47999999999999"/>
    <n v="0.52634954569748793"/>
  </r>
  <r>
    <n v="3775"/>
    <d v="2026-05-22T00:00:00"/>
    <n v="2026"/>
    <x v="1"/>
    <x v="4"/>
    <x v="4"/>
    <x v="2"/>
    <x v="2"/>
    <x v="0"/>
    <s v="Business"/>
    <x v="2"/>
    <s v="Carry-On Duffel"/>
    <n v="1"/>
    <n v="131.74"/>
    <n v="0"/>
    <n v="66.650000000000006"/>
    <n v="131.74"/>
    <n v="66.650000000000006"/>
    <n v="65.09"/>
    <n v="0.49407924700166994"/>
  </r>
  <r>
    <n v="4071"/>
    <d v="2026-05-22T00:00:00"/>
    <n v="2026"/>
    <x v="1"/>
    <x v="4"/>
    <x v="4"/>
    <x v="3"/>
    <x v="8"/>
    <x v="0"/>
    <s v="New"/>
    <x v="1"/>
    <s v="Hiking Daypack 20L"/>
    <n v="5"/>
    <n v="91.79"/>
    <n v="0.05"/>
    <n v="44.48"/>
    <n v="436.0025"/>
    <n v="222.39999999999998"/>
    <n v="213.60250000000002"/>
    <n v="0.48991118170193981"/>
  </r>
  <r>
    <n v="5137"/>
    <d v="2026-05-22T00:00:00"/>
    <n v="2026"/>
    <x v="1"/>
    <x v="4"/>
    <x v="4"/>
    <x v="3"/>
    <x v="13"/>
    <x v="0"/>
    <s v="Business"/>
    <x v="1"/>
    <s v="Summit Backpack 45L"/>
    <n v="4"/>
    <n v="155.4"/>
    <n v="0.05"/>
    <n v="77.31"/>
    <n v="590.52"/>
    <n v="309.24"/>
    <n v="281.27999999999997"/>
    <n v="0.47632595001016048"/>
  </r>
  <r>
    <n v="133"/>
    <d v="2026-05-23T00:00:00"/>
    <n v="2026"/>
    <x v="1"/>
    <x v="4"/>
    <x v="4"/>
    <x v="1"/>
    <x v="1"/>
    <x v="0"/>
    <s v="New"/>
    <x v="2"/>
    <s v="Insulated Bottle"/>
    <n v="1"/>
    <n v="36.57"/>
    <n v="0.05"/>
    <n v="13.33"/>
    <n v="34.741500000000002"/>
    <n v="13.33"/>
    <n v="21.411500000000004"/>
    <n v="0.61630902522919284"/>
  </r>
  <r>
    <n v="1385"/>
    <d v="2026-05-23T00:00:00"/>
    <n v="2026"/>
    <x v="1"/>
    <x v="4"/>
    <x v="4"/>
    <x v="2"/>
    <x v="16"/>
    <x v="0"/>
    <s v="New"/>
    <x v="0"/>
    <s v="Compact Repair Kit"/>
    <n v="2"/>
    <n v="41.19"/>
    <n v="0"/>
    <n v="17.190000000000001"/>
    <n v="82.38"/>
    <n v="34.380000000000003"/>
    <n v="47.999999999999993"/>
    <n v="0.58266569555717407"/>
  </r>
  <r>
    <n v="1597"/>
    <d v="2026-05-23T00:00:00"/>
    <n v="2026"/>
    <x v="1"/>
    <x v="4"/>
    <x v="4"/>
    <x v="3"/>
    <x v="8"/>
    <x v="0"/>
    <s v="Returning"/>
    <x v="2"/>
    <s v="Carry-On Duffel"/>
    <n v="1"/>
    <n v="136.66999999999999"/>
    <n v="0.05"/>
    <n v="67.099999999999994"/>
    <n v="129.83649999999997"/>
    <n v="67.099999999999994"/>
    <n v="62.736499999999978"/>
    <n v="0.48319617364916639"/>
  </r>
  <r>
    <n v="2273"/>
    <d v="2026-05-23T00:00:00"/>
    <n v="2026"/>
    <x v="1"/>
    <x v="4"/>
    <x v="4"/>
    <x v="2"/>
    <x v="2"/>
    <x v="2"/>
    <s v="New"/>
    <x v="4"/>
    <s v="Recovery Roller"/>
    <n v="2"/>
    <n v="35.700000000000003"/>
    <n v="0"/>
    <n v="13.52"/>
    <n v="71.400000000000006"/>
    <n v="27.04"/>
    <n v="44.360000000000007"/>
    <n v="0.62128851540616248"/>
  </r>
  <r>
    <n v="2931"/>
    <d v="2026-05-23T00:00:00"/>
    <n v="2026"/>
    <x v="1"/>
    <x v="4"/>
    <x v="4"/>
    <x v="0"/>
    <x v="0"/>
    <x v="0"/>
    <s v="Returning"/>
    <x v="0"/>
    <s v="Cycling Pack 12L"/>
    <n v="1"/>
    <n v="100.87"/>
    <n v="0"/>
    <n v="50.4"/>
    <n v="100.87"/>
    <n v="50.4"/>
    <n v="50.470000000000006"/>
    <n v="0.5003469812630118"/>
  </r>
  <r>
    <n v="4143"/>
    <d v="2026-05-23T00:00:00"/>
    <n v="2026"/>
    <x v="1"/>
    <x v="4"/>
    <x v="4"/>
    <x v="2"/>
    <x v="16"/>
    <x v="2"/>
    <s v="Returning"/>
    <x v="2"/>
    <s v="Carry-On Duffel"/>
    <n v="1"/>
    <n v="130.80000000000001"/>
    <n v="0"/>
    <n v="68.7"/>
    <n v="130.80000000000001"/>
    <n v="68.7"/>
    <n v="62.100000000000009"/>
    <n v="0.4747706422018349"/>
  </r>
  <r>
    <n v="4504"/>
    <d v="2026-05-23T00:00:00"/>
    <n v="2026"/>
    <x v="1"/>
    <x v="4"/>
    <x v="4"/>
    <x v="0"/>
    <x v="9"/>
    <x v="3"/>
    <s v="Returning"/>
    <x v="1"/>
    <s v="Summit Backpack 45L"/>
    <n v="1"/>
    <n v="153.88999999999999"/>
    <n v="0"/>
    <n v="79.64"/>
    <n v="153.88999999999999"/>
    <n v="79.64"/>
    <n v="74.249999999999986"/>
    <n v="0.4824874910650464"/>
  </r>
  <r>
    <n v="656"/>
    <d v="2026-05-24T00:00:00"/>
    <n v="2026"/>
    <x v="1"/>
    <x v="4"/>
    <x v="4"/>
    <x v="3"/>
    <x v="7"/>
    <x v="0"/>
    <s v="New"/>
    <x v="3"/>
    <s v="Compact Sleeping Bag"/>
    <n v="1"/>
    <n v="122.51"/>
    <n v="0.15"/>
    <n v="62.2"/>
    <n v="104.1335"/>
    <n v="62.2"/>
    <n v="41.933499999999995"/>
    <n v="0.40268981643755369"/>
  </r>
  <r>
    <n v="979"/>
    <d v="2026-05-24T00:00:00"/>
    <n v="2026"/>
    <x v="1"/>
    <x v="4"/>
    <x v="4"/>
    <x v="3"/>
    <x v="4"/>
    <x v="1"/>
    <s v="Returning"/>
    <x v="0"/>
    <s v="Commuter Helmet"/>
    <n v="8"/>
    <n v="79.94"/>
    <n v="0.15"/>
    <n v="41.65"/>
    <n v="543.59199999999998"/>
    <n v="333.2"/>
    <n v="210.392"/>
    <n v="0.38704028021015763"/>
  </r>
  <r>
    <n v="1510"/>
    <d v="2026-05-24T00:00:00"/>
    <n v="2026"/>
    <x v="1"/>
    <x v="4"/>
    <x v="4"/>
    <x v="3"/>
    <x v="7"/>
    <x v="0"/>
    <s v="New"/>
    <x v="0"/>
    <s v="Trail Bike Light"/>
    <n v="2"/>
    <n v="50.78"/>
    <n v="0.05"/>
    <n v="23.03"/>
    <n v="96.481999999999999"/>
    <n v="46.06"/>
    <n v="50.421999999999997"/>
    <n v="0.52260525279326708"/>
  </r>
  <r>
    <n v="1959"/>
    <d v="2026-05-24T00:00:00"/>
    <n v="2026"/>
    <x v="1"/>
    <x v="4"/>
    <x v="4"/>
    <x v="0"/>
    <x v="15"/>
    <x v="3"/>
    <s v="Business"/>
    <x v="0"/>
    <s v="Commuter Helmet"/>
    <n v="2"/>
    <n v="80.59"/>
    <n v="0.05"/>
    <n v="41.44"/>
    <n v="153.12100000000001"/>
    <n v="82.88"/>
    <n v="70.241000000000014"/>
    <n v="0.45872871781140412"/>
  </r>
  <r>
    <n v="2089"/>
    <d v="2026-05-24T00:00:00"/>
    <n v="2026"/>
    <x v="1"/>
    <x v="4"/>
    <x v="4"/>
    <x v="0"/>
    <x v="15"/>
    <x v="3"/>
    <s v="New"/>
    <x v="4"/>
    <s v="Recovery Roller"/>
    <n v="3"/>
    <n v="35.75"/>
    <n v="0.15"/>
    <n v="13.54"/>
    <n v="91.162499999999994"/>
    <n v="40.619999999999997"/>
    <n v="50.542499999999997"/>
    <n v="0.55442204853969557"/>
  </r>
  <r>
    <n v="2446"/>
    <d v="2026-05-24T00:00:00"/>
    <n v="2026"/>
    <x v="1"/>
    <x v="4"/>
    <x v="4"/>
    <x v="1"/>
    <x v="12"/>
    <x v="0"/>
    <s v="New"/>
    <x v="3"/>
    <s v="Trail Tent 2P"/>
    <n v="5"/>
    <n v="195.78"/>
    <n v="0.1"/>
    <n v="101.98"/>
    <n v="881.01"/>
    <n v="509.90000000000003"/>
    <n v="371.10999999999996"/>
    <n v="0.4212324491208953"/>
  </r>
  <r>
    <n v="2847"/>
    <d v="2026-05-24T00:00:00"/>
    <n v="2026"/>
    <x v="1"/>
    <x v="4"/>
    <x v="4"/>
    <x v="3"/>
    <x v="13"/>
    <x v="0"/>
    <s v="Returning"/>
    <x v="3"/>
    <s v="Compact Sleeping Bag"/>
    <n v="2"/>
    <n v="125.95"/>
    <n v="0.05"/>
    <n v="61.74"/>
    <n v="239.30500000000001"/>
    <n v="123.48"/>
    <n v="115.825"/>
    <n v="0.48400576669940032"/>
  </r>
  <r>
    <n v="3454"/>
    <d v="2026-05-24T00:00:00"/>
    <n v="2026"/>
    <x v="1"/>
    <x v="4"/>
    <x v="4"/>
    <x v="3"/>
    <x v="7"/>
    <x v="0"/>
    <s v="New"/>
    <x v="4"/>
    <s v="Resistance Band Set"/>
    <n v="2"/>
    <n v="41.32"/>
    <n v="0"/>
    <n v="14.91"/>
    <n v="82.64"/>
    <n v="29.82"/>
    <n v="52.82"/>
    <n v="0.63915779283639884"/>
  </r>
  <r>
    <n v="4472"/>
    <d v="2026-05-24T00:00:00"/>
    <n v="2026"/>
    <x v="1"/>
    <x v="4"/>
    <x v="4"/>
    <x v="3"/>
    <x v="8"/>
    <x v="3"/>
    <s v="New"/>
    <x v="1"/>
    <s v="Trail Boots"/>
    <n v="2"/>
    <n v="144.01"/>
    <n v="0"/>
    <n v="79.37"/>
    <n v="288.02"/>
    <n v="158.74"/>
    <n v="129.27999999999997"/>
    <n v="0.44885771821401282"/>
  </r>
  <r>
    <n v="4852"/>
    <d v="2026-05-24T00:00:00"/>
    <n v="2026"/>
    <x v="1"/>
    <x v="4"/>
    <x v="4"/>
    <x v="0"/>
    <x v="15"/>
    <x v="0"/>
    <s v="Business"/>
    <x v="0"/>
    <s v="Trail Bike Light"/>
    <n v="2"/>
    <n v="51.17"/>
    <n v="0.05"/>
    <n v="21.97"/>
    <n v="97.222999999999999"/>
    <n v="43.94"/>
    <n v="53.283000000000001"/>
    <n v="0.54804932989107513"/>
  </r>
  <r>
    <n v="4959"/>
    <d v="2026-05-24T00:00:00"/>
    <n v="2026"/>
    <x v="1"/>
    <x v="4"/>
    <x v="4"/>
    <x v="0"/>
    <x v="0"/>
    <x v="1"/>
    <s v="Business"/>
    <x v="3"/>
    <s v="Portable Camp Stove"/>
    <n v="6"/>
    <n v="83.58"/>
    <n v="0.2"/>
    <n v="40.5"/>
    <n v="401.18400000000003"/>
    <n v="243"/>
    <n v="158.18400000000003"/>
    <n v="0.39429289303661169"/>
  </r>
  <r>
    <n v="5056"/>
    <d v="2026-05-24T00:00:00"/>
    <n v="2026"/>
    <x v="1"/>
    <x v="4"/>
    <x v="4"/>
    <x v="2"/>
    <x v="16"/>
    <x v="3"/>
    <s v="Returning"/>
    <x v="3"/>
    <s v="Portable Camp Stove"/>
    <n v="2"/>
    <n v="80.010000000000005"/>
    <n v="0"/>
    <n v="38.54"/>
    <n v="160.02000000000001"/>
    <n v="77.08"/>
    <n v="82.940000000000012"/>
    <n v="0.51831021122359711"/>
  </r>
  <r>
    <n v="1152"/>
    <d v="2026-05-25T00:00:00"/>
    <n v="2026"/>
    <x v="1"/>
    <x v="4"/>
    <x v="4"/>
    <x v="3"/>
    <x v="7"/>
    <x v="0"/>
    <s v="New"/>
    <x v="1"/>
    <s v="Hiking Daypack 20L"/>
    <n v="2"/>
    <n v="94.4"/>
    <n v="0"/>
    <n v="46.39"/>
    <n v="188.8"/>
    <n v="92.78"/>
    <n v="96.02000000000001"/>
    <n v="0.50858050847457625"/>
  </r>
  <r>
    <n v="3919"/>
    <d v="2026-05-25T00:00:00"/>
    <n v="2026"/>
    <x v="1"/>
    <x v="4"/>
    <x v="4"/>
    <x v="2"/>
    <x v="2"/>
    <x v="2"/>
    <s v="Business"/>
    <x v="1"/>
    <s v="Summit Backpack 45L"/>
    <n v="6"/>
    <n v="157.33000000000001"/>
    <n v="0"/>
    <n v="78.849999999999994"/>
    <n v="943.98"/>
    <n v="473.09999999999997"/>
    <n v="470.88000000000005"/>
    <n v="0.4988241276298227"/>
  </r>
  <r>
    <n v="4202"/>
    <d v="2026-05-25T00:00:00"/>
    <n v="2026"/>
    <x v="1"/>
    <x v="4"/>
    <x v="4"/>
    <x v="2"/>
    <x v="3"/>
    <x v="0"/>
    <s v="New"/>
    <x v="3"/>
    <s v="Compact Sleeping Bag"/>
    <n v="1"/>
    <n v="125.44"/>
    <n v="0"/>
    <n v="59.92"/>
    <n v="125.44"/>
    <n v="59.92"/>
    <n v="65.52"/>
    <n v="0.5223214285714286"/>
  </r>
  <r>
    <n v="4274"/>
    <d v="2026-05-25T00:00:00"/>
    <n v="2026"/>
    <x v="1"/>
    <x v="4"/>
    <x v="4"/>
    <x v="1"/>
    <x v="12"/>
    <x v="3"/>
    <s v="Returning"/>
    <x v="4"/>
    <s v="Recovery Roller"/>
    <n v="2"/>
    <n v="36.18"/>
    <n v="0"/>
    <n v="13.71"/>
    <n v="72.36"/>
    <n v="27.42"/>
    <n v="44.94"/>
    <n v="0.62106135986733002"/>
  </r>
  <r>
    <n v="4364"/>
    <d v="2026-05-25T00:00:00"/>
    <n v="2026"/>
    <x v="1"/>
    <x v="4"/>
    <x v="4"/>
    <x v="0"/>
    <x v="15"/>
    <x v="2"/>
    <s v="Returning"/>
    <x v="4"/>
    <s v="Resistance Band Set"/>
    <n v="1"/>
    <n v="41"/>
    <n v="0.05"/>
    <n v="14.51"/>
    <n v="38.949999999999996"/>
    <n v="14.51"/>
    <n v="24.439999999999998"/>
    <n v="0.62747111681643131"/>
  </r>
  <r>
    <n v="4896"/>
    <d v="2026-05-25T00:00:00"/>
    <n v="2026"/>
    <x v="1"/>
    <x v="4"/>
    <x v="4"/>
    <x v="2"/>
    <x v="5"/>
    <x v="0"/>
    <s v="Returning"/>
    <x v="1"/>
    <s v="Trekking Poles"/>
    <n v="1"/>
    <n v="72.33"/>
    <n v="0.1"/>
    <n v="32.61"/>
    <n v="65.096999999999994"/>
    <n v="32.61"/>
    <n v="32.486999999999995"/>
    <n v="0.49905525600258072"/>
  </r>
  <r>
    <n v="5109"/>
    <d v="2026-05-25T00:00:00"/>
    <n v="2026"/>
    <x v="1"/>
    <x v="4"/>
    <x v="4"/>
    <x v="3"/>
    <x v="4"/>
    <x v="0"/>
    <s v="Business"/>
    <x v="3"/>
    <s v="Compact Sleeping Bag"/>
    <n v="2"/>
    <n v="125.42"/>
    <n v="0"/>
    <n v="62.28"/>
    <n v="250.84"/>
    <n v="124.56"/>
    <n v="126.28"/>
    <n v="0.50342848030617127"/>
  </r>
  <r>
    <n v="289"/>
    <d v="2026-05-26T00:00:00"/>
    <n v="2026"/>
    <x v="1"/>
    <x v="4"/>
    <x v="4"/>
    <x v="0"/>
    <x v="15"/>
    <x v="0"/>
    <s v="Business"/>
    <x v="0"/>
    <s v="Compact Repair Kit"/>
    <n v="2"/>
    <n v="41.29"/>
    <n v="0.15"/>
    <n v="16.43"/>
    <n v="70.192999999999998"/>
    <n v="32.86"/>
    <n v="37.332999999999998"/>
    <n v="0.531862151496588"/>
  </r>
  <r>
    <n v="4092"/>
    <d v="2026-05-26T00:00:00"/>
    <n v="2026"/>
    <x v="1"/>
    <x v="4"/>
    <x v="4"/>
    <x v="3"/>
    <x v="8"/>
    <x v="1"/>
    <s v="Business"/>
    <x v="2"/>
    <s v="Carry-On Duffel"/>
    <n v="8"/>
    <n v="131.4"/>
    <n v="0.05"/>
    <n v="66.489999999999995"/>
    <n v="998.64"/>
    <n v="531.91999999999996"/>
    <n v="466.72"/>
    <n v="0.46735560362092449"/>
  </r>
  <r>
    <n v="4727"/>
    <d v="2026-05-26T00:00:00"/>
    <n v="2026"/>
    <x v="1"/>
    <x v="4"/>
    <x v="4"/>
    <x v="2"/>
    <x v="16"/>
    <x v="0"/>
    <s v="New"/>
    <x v="1"/>
    <s v="Trail Boots"/>
    <n v="4"/>
    <n v="140.66999999999999"/>
    <n v="0"/>
    <n v="80.72"/>
    <n v="562.67999999999995"/>
    <n v="322.88"/>
    <n v="239.79999999999995"/>
    <n v="0.42617473519584842"/>
  </r>
  <r>
    <n v="4753"/>
    <d v="2026-05-26T00:00:00"/>
    <n v="2026"/>
    <x v="1"/>
    <x v="4"/>
    <x v="4"/>
    <x v="3"/>
    <x v="8"/>
    <x v="0"/>
    <s v="Returning"/>
    <x v="4"/>
    <s v="Recovery Roller"/>
    <n v="1"/>
    <n v="36.659999999999997"/>
    <n v="0.05"/>
    <n v="13.51"/>
    <n v="34.826999999999998"/>
    <n v="13.51"/>
    <n v="21.317"/>
    <n v="0.61208257960777557"/>
  </r>
  <r>
    <n v="942"/>
    <d v="2026-05-27T00:00:00"/>
    <n v="2026"/>
    <x v="1"/>
    <x v="4"/>
    <x v="4"/>
    <x v="3"/>
    <x v="4"/>
    <x v="0"/>
    <s v="Returning"/>
    <x v="2"/>
    <s v="Packing Cube Set"/>
    <n v="1"/>
    <n v="46.28"/>
    <n v="0.05"/>
    <n v="17.95"/>
    <n v="43.966000000000001"/>
    <n v="17.95"/>
    <n v="26.016000000000002"/>
    <n v="0.591729973161079"/>
  </r>
  <r>
    <n v="1755"/>
    <d v="2026-05-27T00:00:00"/>
    <n v="2026"/>
    <x v="1"/>
    <x v="4"/>
    <x v="4"/>
    <x v="3"/>
    <x v="13"/>
    <x v="3"/>
    <s v="Returning"/>
    <x v="1"/>
    <s v="Hiking Daypack 20L"/>
    <n v="2"/>
    <n v="92.12"/>
    <n v="0"/>
    <n v="46.64"/>
    <n v="184.24"/>
    <n v="93.28"/>
    <n v="90.960000000000008"/>
    <n v="0.49370386452453324"/>
  </r>
  <r>
    <n v="3073"/>
    <d v="2026-05-27T00:00:00"/>
    <n v="2026"/>
    <x v="1"/>
    <x v="4"/>
    <x v="4"/>
    <x v="3"/>
    <x v="13"/>
    <x v="0"/>
    <s v="Returning"/>
    <x v="4"/>
    <s v="Resistance Band Set"/>
    <n v="3"/>
    <n v="39.549999999999997"/>
    <n v="0"/>
    <n v="14.87"/>
    <n v="118.64999999999999"/>
    <n v="44.61"/>
    <n v="74.039999999999992"/>
    <n v="0.6240202275600506"/>
  </r>
  <r>
    <n v="4230"/>
    <d v="2026-05-27T00:00:00"/>
    <n v="2026"/>
    <x v="1"/>
    <x v="4"/>
    <x v="4"/>
    <x v="0"/>
    <x v="0"/>
    <x v="2"/>
    <s v="New"/>
    <x v="0"/>
    <s v="Commuter Helmet"/>
    <n v="1"/>
    <n v="83.3"/>
    <n v="0"/>
    <n v="41.93"/>
    <n v="83.3"/>
    <n v="41.93"/>
    <n v="41.37"/>
    <n v="0.49663865546218489"/>
  </r>
  <r>
    <n v="644"/>
    <d v="2026-05-28T00:00:00"/>
    <n v="2026"/>
    <x v="1"/>
    <x v="4"/>
    <x v="4"/>
    <x v="3"/>
    <x v="13"/>
    <x v="2"/>
    <s v="New"/>
    <x v="1"/>
    <s v="Hiking Daypack 20L"/>
    <n v="2"/>
    <n v="93.84"/>
    <n v="0"/>
    <n v="44.72"/>
    <n v="187.68"/>
    <n v="89.44"/>
    <n v="98.240000000000009"/>
    <n v="0.52344416027280483"/>
  </r>
  <r>
    <n v="1122"/>
    <d v="2026-05-28T00:00:00"/>
    <n v="2026"/>
    <x v="1"/>
    <x v="4"/>
    <x v="4"/>
    <x v="2"/>
    <x v="16"/>
    <x v="0"/>
    <s v="Returning"/>
    <x v="0"/>
    <s v="Trail Bike Light"/>
    <n v="2"/>
    <n v="51.25"/>
    <n v="0"/>
    <n v="22.57"/>
    <n v="102.5"/>
    <n v="45.14"/>
    <n v="57.36"/>
    <n v="0.55960975609756092"/>
  </r>
  <r>
    <n v="2019"/>
    <d v="2026-05-28T00:00:00"/>
    <n v="2026"/>
    <x v="1"/>
    <x v="4"/>
    <x v="4"/>
    <x v="3"/>
    <x v="13"/>
    <x v="1"/>
    <s v="Business"/>
    <x v="0"/>
    <s v="Commuter Helmet"/>
    <n v="8"/>
    <n v="80.13"/>
    <n v="0.1"/>
    <n v="43.8"/>
    <n v="576.93600000000004"/>
    <n v="350.4"/>
    <n v="226.53600000000006"/>
    <n v="0.39265360455925796"/>
  </r>
  <r>
    <n v="2432"/>
    <d v="2026-05-28T00:00:00"/>
    <n v="2026"/>
    <x v="1"/>
    <x v="4"/>
    <x v="4"/>
    <x v="1"/>
    <x v="12"/>
    <x v="0"/>
    <s v="Returning"/>
    <x v="4"/>
    <s v="Resistance Band Set"/>
    <n v="1"/>
    <n v="41.13"/>
    <n v="0"/>
    <n v="14.8"/>
    <n v="41.13"/>
    <n v="14.8"/>
    <n v="26.330000000000002"/>
    <n v="0.64016532944322879"/>
  </r>
  <r>
    <n v="2989"/>
    <d v="2026-05-28T00:00:00"/>
    <n v="2026"/>
    <x v="1"/>
    <x v="4"/>
    <x v="4"/>
    <x v="3"/>
    <x v="13"/>
    <x v="0"/>
    <s v="Returning"/>
    <x v="3"/>
    <s v="Portable Camp Stove"/>
    <n v="1"/>
    <n v="81.28"/>
    <n v="0.15"/>
    <n v="39.020000000000003"/>
    <n v="69.087999999999994"/>
    <n v="39.020000000000003"/>
    <n v="30.067999999999991"/>
    <n v="0.43521306160259371"/>
  </r>
  <r>
    <n v="3019"/>
    <d v="2026-05-28T00:00:00"/>
    <n v="2026"/>
    <x v="1"/>
    <x v="4"/>
    <x v="4"/>
    <x v="2"/>
    <x v="3"/>
    <x v="0"/>
    <s v="Business"/>
    <x v="2"/>
    <s v="Packing Cube Set"/>
    <n v="1"/>
    <n v="46.19"/>
    <n v="0"/>
    <n v="18.329999999999998"/>
    <n v="46.19"/>
    <n v="18.329999999999998"/>
    <n v="27.86"/>
    <n v="0.60316085732842606"/>
  </r>
  <r>
    <n v="3798"/>
    <d v="2026-05-28T00:00:00"/>
    <n v="2026"/>
    <x v="1"/>
    <x v="4"/>
    <x v="4"/>
    <x v="3"/>
    <x v="8"/>
    <x v="0"/>
    <s v="Returning"/>
    <x v="1"/>
    <s v="Summit Backpack 45L"/>
    <n v="3"/>
    <n v="156.58000000000001"/>
    <n v="0"/>
    <n v="79.099999999999994"/>
    <n v="469.74"/>
    <n v="237.29999999999998"/>
    <n v="232.44000000000003"/>
    <n v="0.49482692553327379"/>
  </r>
  <r>
    <n v="3862"/>
    <d v="2026-05-28T00:00:00"/>
    <n v="2026"/>
    <x v="1"/>
    <x v="4"/>
    <x v="4"/>
    <x v="3"/>
    <x v="13"/>
    <x v="3"/>
    <s v="New"/>
    <x v="4"/>
    <s v="Weighted Vest"/>
    <n v="1"/>
    <n v="123.91"/>
    <n v="0"/>
    <n v="68.89"/>
    <n v="123.91"/>
    <n v="68.89"/>
    <n v="55.019999999999996"/>
    <n v="0.44403195867968687"/>
  </r>
  <r>
    <n v="4281"/>
    <d v="2026-05-28T00:00:00"/>
    <n v="2026"/>
    <x v="1"/>
    <x v="4"/>
    <x v="4"/>
    <x v="2"/>
    <x v="2"/>
    <x v="3"/>
    <s v="New"/>
    <x v="0"/>
    <s v="Trail Bike Light"/>
    <n v="1"/>
    <n v="50.64"/>
    <n v="0"/>
    <n v="22.97"/>
    <n v="50.64"/>
    <n v="22.97"/>
    <n v="27.67"/>
    <n v="0.54640600315955767"/>
  </r>
  <r>
    <n v="191"/>
    <d v="2026-05-29T00:00:00"/>
    <n v="2026"/>
    <x v="1"/>
    <x v="4"/>
    <x v="4"/>
    <x v="2"/>
    <x v="5"/>
    <x v="0"/>
    <s v="Returning"/>
    <x v="1"/>
    <s v="Trekking Poles"/>
    <n v="2"/>
    <n v="70.48"/>
    <n v="0.1"/>
    <n v="33.229999999999997"/>
    <n v="126.864"/>
    <n v="66.459999999999994"/>
    <n v="60.404000000000011"/>
    <n v="0.47613192079707412"/>
  </r>
  <r>
    <n v="1039"/>
    <d v="2026-05-29T00:00:00"/>
    <n v="2026"/>
    <x v="1"/>
    <x v="4"/>
    <x v="4"/>
    <x v="1"/>
    <x v="11"/>
    <x v="3"/>
    <s v="New"/>
    <x v="0"/>
    <s v="Compact Repair Kit"/>
    <n v="1"/>
    <n v="41.27"/>
    <n v="0.05"/>
    <n v="17.149999999999999"/>
    <n v="39.206499999999998"/>
    <n v="17.149999999999999"/>
    <n v="22.0565"/>
    <n v="0.56257253261576523"/>
  </r>
  <r>
    <n v="2641"/>
    <d v="2026-05-29T00:00:00"/>
    <n v="2026"/>
    <x v="1"/>
    <x v="4"/>
    <x v="4"/>
    <x v="0"/>
    <x v="15"/>
    <x v="3"/>
    <s v="Returning"/>
    <x v="4"/>
    <s v="Recovery Roller"/>
    <n v="2"/>
    <n v="36.9"/>
    <n v="0"/>
    <n v="14.07"/>
    <n v="73.8"/>
    <n v="28.14"/>
    <n v="45.66"/>
    <n v="0.61869918699186988"/>
  </r>
  <r>
    <n v="3058"/>
    <d v="2026-05-29T00:00:00"/>
    <n v="2026"/>
    <x v="1"/>
    <x v="4"/>
    <x v="4"/>
    <x v="1"/>
    <x v="11"/>
    <x v="0"/>
    <s v="Returning"/>
    <x v="3"/>
    <s v="Trail Tent 2P"/>
    <n v="1"/>
    <n v="196.91"/>
    <n v="0"/>
    <n v="106.31"/>
    <n v="196.91"/>
    <n v="106.31"/>
    <n v="90.6"/>
    <n v="0.46010867909197095"/>
  </r>
  <r>
    <n v="3110"/>
    <d v="2026-05-29T00:00:00"/>
    <n v="2026"/>
    <x v="1"/>
    <x v="4"/>
    <x v="4"/>
    <x v="1"/>
    <x v="6"/>
    <x v="2"/>
    <s v="Business"/>
    <x v="4"/>
    <s v="Recovery Roller"/>
    <n v="3"/>
    <n v="35.79"/>
    <n v="0"/>
    <n v="13.67"/>
    <n v="107.37"/>
    <n v="41.01"/>
    <n v="66.360000000000014"/>
    <n v="0.61804973456272716"/>
  </r>
  <r>
    <n v="3981"/>
    <d v="2026-05-29T00:00:00"/>
    <n v="2026"/>
    <x v="1"/>
    <x v="4"/>
    <x v="4"/>
    <x v="3"/>
    <x v="13"/>
    <x v="0"/>
    <s v="New"/>
    <x v="0"/>
    <s v="Commuter Helmet"/>
    <n v="2"/>
    <n v="82.22"/>
    <n v="0.05"/>
    <n v="42.35"/>
    <n v="156.21799999999999"/>
    <n v="84.7"/>
    <n v="71.517999999999986"/>
    <n v="0.45780895927485943"/>
  </r>
  <r>
    <n v="4663"/>
    <d v="2026-05-29T00:00:00"/>
    <n v="2026"/>
    <x v="1"/>
    <x v="4"/>
    <x v="4"/>
    <x v="2"/>
    <x v="5"/>
    <x v="0"/>
    <s v="New"/>
    <x v="0"/>
    <s v="Compact Repair Kit"/>
    <n v="1"/>
    <n v="40.57"/>
    <n v="0"/>
    <n v="16.809999999999999"/>
    <n v="40.57"/>
    <n v="16.809999999999999"/>
    <n v="23.76"/>
    <n v="0.58565442445156524"/>
  </r>
  <r>
    <n v="5021"/>
    <d v="2026-05-29T00:00:00"/>
    <n v="2026"/>
    <x v="1"/>
    <x v="4"/>
    <x v="4"/>
    <x v="2"/>
    <x v="10"/>
    <x v="2"/>
    <s v="Returning"/>
    <x v="3"/>
    <s v="Trail Tent 2P"/>
    <n v="1"/>
    <n v="191.62"/>
    <n v="0.05"/>
    <n v="106.15"/>
    <n v="182.03899999999999"/>
    <n v="106.15"/>
    <n v="75.888999999999982"/>
    <n v="0.41688319535923613"/>
  </r>
  <r>
    <n v="5107"/>
    <d v="2026-05-29T00:00:00"/>
    <n v="2026"/>
    <x v="1"/>
    <x v="4"/>
    <x v="4"/>
    <x v="1"/>
    <x v="6"/>
    <x v="3"/>
    <s v="Returning"/>
    <x v="1"/>
    <s v="Summit Backpack 45L"/>
    <n v="1"/>
    <n v="154.07"/>
    <n v="0.05"/>
    <n v="78.400000000000006"/>
    <n v="146.36649999999997"/>
    <n v="78.400000000000006"/>
    <n v="67.966499999999968"/>
    <n v="0.46435830603314271"/>
  </r>
  <r>
    <n v="454"/>
    <d v="2026-05-30T00:00:00"/>
    <n v="2026"/>
    <x v="1"/>
    <x v="4"/>
    <x v="4"/>
    <x v="2"/>
    <x v="10"/>
    <x v="3"/>
    <s v="Returning"/>
    <x v="3"/>
    <s v="Compact Sleeping Bag"/>
    <n v="1"/>
    <n v="120.8"/>
    <n v="0"/>
    <n v="61.4"/>
    <n v="120.8"/>
    <n v="61.4"/>
    <n v="59.4"/>
    <n v="0.49172185430463577"/>
  </r>
  <r>
    <n v="873"/>
    <d v="2026-05-30T00:00:00"/>
    <n v="2026"/>
    <x v="1"/>
    <x v="4"/>
    <x v="4"/>
    <x v="2"/>
    <x v="10"/>
    <x v="0"/>
    <s v="Business"/>
    <x v="0"/>
    <s v="Compact Repair Kit"/>
    <n v="1"/>
    <n v="40.15"/>
    <n v="0"/>
    <n v="16.82"/>
    <n v="40.15"/>
    <n v="16.82"/>
    <n v="23.33"/>
    <n v="0.58107098381070976"/>
  </r>
  <r>
    <n v="1116"/>
    <d v="2026-05-30T00:00:00"/>
    <n v="2026"/>
    <x v="1"/>
    <x v="4"/>
    <x v="4"/>
    <x v="1"/>
    <x v="12"/>
    <x v="1"/>
    <s v="Business"/>
    <x v="2"/>
    <s v="Carry-On Duffel"/>
    <n v="5"/>
    <n v="134.4"/>
    <n v="0.15"/>
    <n v="67.709999999999994"/>
    <n v="571.19999999999993"/>
    <n v="338.54999999999995"/>
    <n v="232.64999999999998"/>
    <n v="0.40730042016806722"/>
  </r>
  <r>
    <n v="1206"/>
    <d v="2026-05-30T00:00:00"/>
    <n v="2026"/>
    <x v="1"/>
    <x v="4"/>
    <x v="4"/>
    <x v="3"/>
    <x v="13"/>
    <x v="0"/>
    <s v="Returning"/>
    <x v="2"/>
    <s v="Insulated Bottle"/>
    <n v="2"/>
    <n v="37.130000000000003"/>
    <n v="0.05"/>
    <n v="13.44"/>
    <n v="70.546999999999997"/>
    <n v="26.88"/>
    <n v="43.667000000000002"/>
    <n v="0.6189774193091131"/>
  </r>
  <r>
    <n v="1576"/>
    <d v="2026-05-30T00:00:00"/>
    <n v="2026"/>
    <x v="1"/>
    <x v="4"/>
    <x v="4"/>
    <x v="1"/>
    <x v="1"/>
    <x v="0"/>
    <s v="Business"/>
    <x v="3"/>
    <s v="Compact Sleeping Bag"/>
    <n v="6"/>
    <n v="123.82"/>
    <n v="0"/>
    <n v="61.91"/>
    <n v="742.92"/>
    <n v="371.46"/>
    <n v="371.46"/>
    <n v="0.5"/>
  </r>
  <r>
    <n v="2634"/>
    <d v="2026-05-30T00:00:00"/>
    <n v="2026"/>
    <x v="1"/>
    <x v="4"/>
    <x v="4"/>
    <x v="2"/>
    <x v="16"/>
    <x v="3"/>
    <s v="Returning"/>
    <x v="2"/>
    <s v="Insulated Bottle"/>
    <n v="2"/>
    <n v="36.94"/>
    <n v="0.05"/>
    <n v="13.82"/>
    <n v="70.185999999999993"/>
    <n v="27.64"/>
    <n v="42.545999999999992"/>
    <n v="0.60618926851508848"/>
  </r>
  <r>
    <n v="2649"/>
    <d v="2026-05-30T00:00:00"/>
    <n v="2026"/>
    <x v="1"/>
    <x v="4"/>
    <x v="4"/>
    <x v="0"/>
    <x v="0"/>
    <x v="0"/>
    <s v="New"/>
    <x v="3"/>
    <s v="Trail Tent 2P"/>
    <n v="3"/>
    <n v="199.17"/>
    <n v="0.05"/>
    <n v="105.24"/>
    <n v="567.6345"/>
    <n v="315.71999999999997"/>
    <n v="251.91450000000003"/>
    <n v="0.4437970207941907"/>
  </r>
  <r>
    <n v="2774"/>
    <d v="2026-05-30T00:00:00"/>
    <n v="2026"/>
    <x v="1"/>
    <x v="4"/>
    <x v="4"/>
    <x v="0"/>
    <x v="9"/>
    <x v="0"/>
    <s v="Returning"/>
    <x v="3"/>
    <s v="Portable Camp Stove"/>
    <n v="3"/>
    <n v="83.17"/>
    <n v="0"/>
    <n v="40.520000000000003"/>
    <n v="249.51"/>
    <n v="121.56"/>
    <n v="127.94999999999999"/>
    <n v="0.51280509799206442"/>
  </r>
  <r>
    <n v="3037"/>
    <d v="2026-05-30T00:00:00"/>
    <n v="2026"/>
    <x v="1"/>
    <x v="4"/>
    <x v="4"/>
    <x v="1"/>
    <x v="6"/>
    <x v="0"/>
    <s v="Business"/>
    <x v="2"/>
    <s v="Packing Cube Set"/>
    <n v="1"/>
    <n v="45.8"/>
    <n v="0.05"/>
    <n v="17.88"/>
    <n v="43.51"/>
    <n v="17.88"/>
    <n v="25.63"/>
    <n v="0.58905998621006661"/>
  </r>
  <r>
    <n v="3138"/>
    <d v="2026-05-30T00:00:00"/>
    <n v="2026"/>
    <x v="1"/>
    <x v="4"/>
    <x v="4"/>
    <x v="2"/>
    <x v="2"/>
    <x v="3"/>
    <s v="Returning"/>
    <x v="1"/>
    <s v="Summit Backpack 45L"/>
    <n v="1"/>
    <n v="154.85"/>
    <n v="0"/>
    <n v="80.17"/>
    <n v="154.85"/>
    <n v="80.17"/>
    <n v="74.679999999999993"/>
    <n v="0.48227316758153049"/>
  </r>
  <r>
    <n v="3228"/>
    <d v="2026-05-30T00:00:00"/>
    <n v="2026"/>
    <x v="1"/>
    <x v="4"/>
    <x v="4"/>
    <x v="3"/>
    <x v="13"/>
    <x v="0"/>
    <s v="Business"/>
    <x v="3"/>
    <s v="Trail Tent 2P"/>
    <n v="1"/>
    <n v="194.99"/>
    <n v="0"/>
    <n v="101.21"/>
    <n v="194.99"/>
    <n v="101.21"/>
    <n v="93.780000000000015"/>
    <n v="0.48094774090979031"/>
  </r>
  <r>
    <n v="3401"/>
    <d v="2026-05-30T00:00:00"/>
    <n v="2026"/>
    <x v="1"/>
    <x v="4"/>
    <x v="4"/>
    <x v="2"/>
    <x v="10"/>
    <x v="0"/>
    <s v="Returning"/>
    <x v="4"/>
    <s v="Recovery Roller"/>
    <n v="1"/>
    <n v="36.31"/>
    <n v="0"/>
    <n v="13.93"/>
    <n v="36.31"/>
    <n v="13.93"/>
    <n v="22.380000000000003"/>
    <n v="0.61635912971633167"/>
  </r>
  <r>
    <n v="3511"/>
    <d v="2026-05-30T00:00:00"/>
    <n v="2026"/>
    <x v="1"/>
    <x v="4"/>
    <x v="4"/>
    <x v="0"/>
    <x v="0"/>
    <x v="0"/>
    <s v="Returning"/>
    <x v="2"/>
    <s v="Packing Cube Set"/>
    <n v="1"/>
    <n v="47.19"/>
    <n v="0"/>
    <n v="18.54"/>
    <n v="47.19"/>
    <n v="18.54"/>
    <n v="28.65"/>
    <n v="0.60712015257469798"/>
  </r>
  <r>
    <n v="4485"/>
    <d v="2026-05-30T00:00:00"/>
    <n v="2026"/>
    <x v="1"/>
    <x v="4"/>
    <x v="4"/>
    <x v="3"/>
    <x v="8"/>
    <x v="0"/>
    <s v="New"/>
    <x v="4"/>
    <s v="Weighted Vest"/>
    <n v="1"/>
    <n v="124.14"/>
    <n v="0"/>
    <n v="70.900000000000006"/>
    <n v="124.14"/>
    <n v="70.900000000000006"/>
    <n v="53.239999999999995"/>
    <n v="0.42887062993394548"/>
  </r>
  <r>
    <n v="447"/>
    <d v="2026-05-31T00:00:00"/>
    <n v="2026"/>
    <x v="1"/>
    <x v="4"/>
    <x v="4"/>
    <x v="3"/>
    <x v="8"/>
    <x v="0"/>
    <s v="Returning"/>
    <x v="2"/>
    <s v="Carry-On Duffel"/>
    <n v="1"/>
    <n v="131.94999999999999"/>
    <n v="0"/>
    <n v="65.17"/>
    <n v="131.94999999999999"/>
    <n v="65.17"/>
    <n v="66.779999999999987"/>
    <n v="0.50610079575596811"/>
  </r>
  <r>
    <n v="1208"/>
    <d v="2026-05-31T00:00:00"/>
    <n v="2026"/>
    <x v="1"/>
    <x v="4"/>
    <x v="4"/>
    <x v="3"/>
    <x v="8"/>
    <x v="3"/>
    <s v="New"/>
    <x v="0"/>
    <s v="Cycling Pack 12L"/>
    <n v="1"/>
    <n v="102.24"/>
    <n v="0"/>
    <n v="50.75"/>
    <n v="102.24"/>
    <n v="50.75"/>
    <n v="51.489999999999995"/>
    <n v="0.50361893583724571"/>
  </r>
  <r>
    <n v="1355"/>
    <d v="2026-05-31T00:00:00"/>
    <n v="2026"/>
    <x v="1"/>
    <x v="4"/>
    <x v="4"/>
    <x v="3"/>
    <x v="13"/>
    <x v="3"/>
    <s v="New"/>
    <x v="1"/>
    <s v="Summit Backpack 45L"/>
    <n v="2"/>
    <n v="152.07"/>
    <n v="0"/>
    <n v="76.849999999999994"/>
    <n v="304.14"/>
    <n v="153.69999999999999"/>
    <n v="150.44"/>
    <n v="0.49464062602748737"/>
  </r>
  <r>
    <n v="1474"/>
    <d v="2026-05-31T00:00:00"/>
    <n v="2026"/>
    <x v="1"/>
    <x v="4"/>
    <x v="4"/>
    <x v="2"/>
    <x v="3"/>
    <x v="0"/>
    <s v="New"/>
    <x v="3"/>
    <s v="Compact Sleeping Bag"/>
    <n v="2"/>
    <n v="123.34"/>
    <n v="0.05"/>
    <n v="58.96"/>
    <n v="234.346"/>
    <n v="117.92"/>
    <n v="116.426"/>
    <n v="0.49681240558831813"/>
  </r>
  <r>
    <n v="1625"/>
    <d v="2026-05-31T00:00:00"/>
    <n v="2026"/>
    <x v="1"/>
    <x v="4"/>
    <x v="4"/>
    <x v="2"/>
    <x v="2"/>
    <x v="2"/>
    <s v="Returning"/>
    <x v="1"/>
    <s v="Summit Backpack 45L"/>
    <n v="1"/>
    <n v="155.81"/>
    <n v="0"/>
    <n v="80.31"/>
    <n v="155.81"/>
    <n v="80.31"/>
    <n v="75.5"/>
    <n v="0.48456453372697517"/>
  </r>
  <r>
    <n v="1877"/>
    <d v="2026-05-31T00:00:00"/>
    <n v="2026"/>
    <x v="1"/>
    <x v="4"/>
    <x v="4"/>
    <x v="2"/>
    <x v="16"/>
    <x v="0"/>
    <s v="Returning"/>
    <x v="2"/>
    <s v="Travel Backpack 35L"/>
    <n v="1"/>
    <n v="163.19"/>
    <n v="0.05"/>
    <n v="87.95"/>
    <n v="155.03049999999999"/>
    <n v="87.95"/>
    <n v="67.080499999999986"/>
    <n v="0.4326922766810401"/>
  </r>
  <r>
    <n v="1978"/>
    <d v="2026-05-31T00:00:00"/>
    <n v="2026"/>
    <x v="1"/>
    <x v="4"/>
    <x v="4"/>
    <x v="1"/>
    <x v="12"/>
    <x v="0"/>
    <s v="Returning"/>
    <x v="1"/>
    <s v="Trail Boots"/>
    <n v="1"/>
    <n v="147.30000000000001"/>
    <n v="0.05"/>
    <n v="81.510000000000005"/>
    <n v="139.935"/>
    <n v="81.510000000000005"/>
    <n v="58.424999999999997"/>
    <n v="0.41751527494908347"/>
  </r>
  <r>
    <n v="3616"/>
    <d v="2026-05-31T00:00:00"/>
    <n v="2026"/>
    <x v="1"/>
    <x v="4"/>
    <x v="4"/>
    <x v="2"/>
    <x v="2"/>
    <x v="0"/>
    <s v="Returning"/>
    <x v="4"/>
    <s v="Weighted Vest"/>
    <n v="5"/>
    <n v="126.16"/>
    <n v="0"/>
    <n v="68.59"/>
    <n v="630.79999999999995"/>
    <n v="342.95000000000005"/>
    <n v="287.84999999999991"/>
    <n v="0.45632530120481918"/>
  </r>
  <r>
    <n v="3992"/>
    <d v="2026-05-31T00:00:00"/>
    <n v="2026"/>
    <x v="1"/>
    <x v="4"/>
    <x v="4"/>
    <x v="3"/>
    <x v="8"/>
    <x v="0"/>
    <s v="New"/>
    <x v="2"/>
    <s v="Travel Backpack 35L"/>
    <n v="2"/>
    <n v="163.57"/>
    <n v="0"/>
    <n v="85.72"/>
    <n v="327.14"/>
    <n v="171.44"/>
    <n v="155.69999999999999"/>
    <n v="0.47594302133643085"/>
  </r>
  <r>
    <n v="4091"/>
    <d v="2026-05-31T00:00:00"/>
    <n v="2026"/>
    <x v="1"/>
    <x v="4"/>
    <x v="4"/>
    <x v="2"/>
    <x v="16"/>
    <x v="0"/>
    <s v="New"/>
    <x v="1"/>
    <s v="Trail Boots"/>
    <n v="1"/>
    <n v="142.06"/>
    <n v="0"/>
    <n v="77.36"/>
    <n v="142.06"/>
    <n v="77.36"/>
    <n v="64.7"/>
    <n v="0.45544136280444886"/>
  </r>
  <r>
    <n v="4204"/>
    <d v="2026-05-31T00:00:00"/>
    <n v="2026"/>
    <x v="1"/>
    <x v="4"/>
    <x v="4"/>
    <x v="1"/>
    <x v="11"/>
    <x v="0"/>
    <s v="New"/>
    <x v="0"/>
    <s v="Commuter Helmet"/>
    <n v="1"/>
    <n v="81.37"/>
    <n v="0"/>
    <n v="42.01"/>
    <n v="81.37"/>
    <n v="42.01"/>
    <n v="39.360000000000007"/>
    <n v="0.48371635737986979"/>
  </r>
  <r>
    <n v="4234"/>
    <d v="2026-05-31T00:00:00"/>
    <n v="2026"/>
    <x v="1"/>
    <x v="4"/>
    <x v="4"/>
    <x v="3"/>
    <x v="8"/>
    <x v="2"/>
    <s v="New"/>
    <x v="3"/>
    <s v="Compact Sleeping Bag"/>
    <n v="1"/>
    <n v="120.75"/>
    <n v="0"/>
    <n v="61.21"/>
    <n v="120.75"/>
    <n v="61.21"/>
    <n v="59.54"/>
    <n v="0.49308488612836437"/>
  </r>
  <r>
    <n v="4696"/>
    <d v="2026-05-31T00:00:00"/>
    <n v="2026"/>
    <x v="1"/>
    <x v="4"/>
    <x v="4"/>
    <x v="1"/>
    <x v="14"/>
    <x v="0"/>
    <s v="New"/>
    <x v="0"/>
    <s v="Commuter Helmet"/>
    <n v="4"/>
    <n v="81.790000000000006"/>
    <n v="0"/>
    <n v="42.96"/>
    <n v="327.16000000000003"/>
    <n v="171.84"/>
    <n v="155.32000000000002"/>
    <n v="0.47475241472062601"/>
  </r>
  <r>
    <n v="4755"/>
    <d v="2026-05-31T00:00:00"/>
    <n v="2026"/>
    <x v="1"/>
    <x v="4"/>
    <x v="4"/>
    <x v="0"/>
    <x v="15"/>
    <x v="0"/>
    <s v="New"/>
    <x v="3"/>
    <s v="Portable Camp Stove"/>
    <n v="1"/>
    <n v="81.2"/>
    <n v="0.1"/>
    <n v="40.270000000000003"/>
    <n v="73.08"/>
    <n v="40.270000000000003"/>
    <n v="32.809999999999995"/>
    <n v="0.44896004378762994"/>
  </r>
  <r>
    <n v="5090"/>
    <d v="2026-05-31T00:00:00"/>
    <n v="2026"/>
    <x v="1"/>
    <x v="4"/>
    <x v="4"/>
    <x v="1"/>
    <x v="1"/>
    <x v="3"/>
    <s v="New"/>
    <x v="2"/>
    <s v="Packing Cube Set"/>
    <n v="2"/>
    <n v="46.52"/>
    <n v="0.05"/>
    <n v="18.739999999999998"/>
    <n v="88.388000000000005"/>
    <n v="37.479999999999997"/>
    <n v="50.908000000000008"/>
    <n v="0.57596053762954258"/>
  </r>
  <r>
    <n v="27"/>
    <d v="2026-06-01T00:00:00"/>
    <n v="2026"/>
    <x v="1"/>
    <x v="5"/>
    <x v="5"/>
    <x v="3"/>
    <x v="13"/>
    <x v="0"/>
    <s v="Returning"/>
    <x v="3"/>
    <s v="Trail Tent 2P"/>
    <n v="1"/>
    <n v="195.22"/>
    <n v="0"/>
    <n v="105.91"/>
    <n v="195.22"/>
    <n v="105.91"/>
    <n v="89.31"/>
    <n v="0.45748386435816002"/>
  </r>
  <r>
    <n v="463"/>
    <d v="2026-06-01T00:00:00"/>
    <n v="2026"/>
    <x v="1"/>
    <x v="5"/>
    <x v="5"/>
    <x v="3"/>
    <x v="4"/>
    <x v="0"/>
    <s v="New"/>
    <x v="0"/>
    <s v="Compact Repair Kit"/>
    <n v="1"/>
    <n v="40.71"/>
    <n v="0.05"/>
    <n v="16.559999999999999"/>
    <n v="38.674500000000002"/>
    <n v="16.559999999999999"/>
    <n v="22.114500000000003"/>
    <n v="0.57181088314005357"/>
  </r>
  <r>
    <n v="653"/>
    <d v="2026-06-01T00:00:00"/>
    <n v="2026"/>
    <x v="1"/>
    <x v="5"/>
    <x v="5"/>
    <x v="1"/>
    <x v="11"/>
    <x v="0"/>
    <s v="Returning"/>
    <x v="4"/>
    <s v="Resistance Band Set"/>
    <n v="1"/>
    <n v="41.26"/>
    <n v="0.05"/>
    <n v="14.32"/>
    <n v="39.196999999999996"/>
    <n v="14.32"/>
    <n v="24.876999999999995"/>
    <n v="0.63466591831007468"/>
  </r>
  <r>
    <n v="1485"/>
    <d v="2026-06-01T00:00:00"/>
    <n v="2026"/>
    <x v="1"/>
    <x v="5"/>
    <x v="5"/>
    <x v="1"/>
    <x v="11"/>
    <x v="2"/>
    <s v="New"/>
    <x v="4"/>
    <s v="Resistance Band Set"/>
    <n v="2"/>
    <n v="40.840000000000003"/>
    <n v="0"/>
    <n v="14.48"/>
    <n v="81.680000000000007"/>
    <n v="28.96"/>
    <n v="52.720000000000006"/>
    <n v="0.64544564152791384"/>
  </r>
  <r>
    <n v="1925"/>
    <d v="2026-06-01T00:00:00"/>
    <n v="2026"/>
    <x v="1"/>
    <x v="5"/>
    <x v="5"/>
    <x v="3"/>
    <x v="4"/>
    <x v="0"/>
    <s v="Returning"/>
    <x v="1"/>
    <s v="Trail Boots"/>
    <n v="1"/>
    <n v="143.32"/>
    <n v="0"/>
    <n v="80.36"/>
    <n v="143.32"/>
    <n v="80.36"/>
    <n v="62.959999999999994"/>
    <n v="0.43929667876081496"/>
  </r>
  <r>
    <n v="1952"/>
    <d v="2026-06-01T00:00:00"/>
    <n v="2026"/>
    <x v="1"/>
    <x v="5"/>
    <x v="5"/>
    <x v="0"/>
    <x v="15"/>
    <x v="0"/>
    <s v="New"/>
    <x v="1"/>
    <s v="Summit Backpack 45L"/>
    <n v="2"/>
    <n v="156.31"/>
    <n v="0"/>
    <n v="79.87"/>
    <n v="312.62"/>
    <n v="159.74"/>
    <n v="152.88"/>
    <n v="0.4890282131661442"/>
  </r>
  <r>
    <n v="2010"/>
    <d v="2026-06-01T00:00:00"/>
    <n v="2026"/>
    <x v="1"/>
    <x v="5"/>
    <x v="5"/>
    <x v="3"/>
    <x v="8"/>
    <x v="0"/>
    <s v="New"/>
    <x v="0"/>
    <s v="Cycling Pack 12L"/>
    <n v="3"/>
    <n v="100.69"/>
    <n v="0.1"/>
    <n v="51.31"/>
    <n v="271.863"/>
    <n v="153.93"/>
    <n v="117.93299999999999"/>
    <n v="0.43379569856876438"/>
  </r>
  <r>
    <n v="2114"/>
    <d v="2026-06-01T00:00:00"/>
    <n v="2026"/>
    <x v="1"/>
    <x v="5"/>
    <x v="5"/>
    <x v="3"/>
    <x v="13"/>
    <x v="2"/>
    <s v="Business"/>
    <x v="2"/>
    <s v="Packing Cube Set"/>
    <n v="2"/>
    <n v="45.54"/>
    <n v="0.1"/>
    <n v="18.309999999999999"/>
    <n v="81.971999999999994"/>
    <n v="36.619999999999997"/>
    <n v="45.351999999999997"/>
    <n v="0.5532620894939736"/>
  </r>
  <r>
    <n v="3104"/>
    <d v="2026-06-01T00:00:00"/>
    <n v="2026"/>
    <x v="1"/>
    <x v="5"/>
    <x v="5"/>
    <x v="2"/>
    <x v="3"/>
    <x v="1"/>
    <s v="Business"/>
    <x v="1"/>
    <s v="Summit Backpack 45L"/>
    <n v="5"/>
    <n v="153.97"/>
    <n v="0.15"/>
    <n v="79.81"/>
    <n v="654.37249999999995"/>
    <n v="399.05"/>
    <n v="255.32249999999993"/>
    <n v="0.39017914108554369"/>
  </r>
  <r>
    <n v="3230"/>
    <d v="2026-06-01T00:00:00"/>
    <n v="2026"/>
    <x v="1"/>
    <x v="5"/>
    <x v="5"/>
    <x v="2"/>
    <x v="16"/>
    <x v="2"/>
    <s v="Returning"/>
    <x v="4"/>
    <s v="Weighted Vest"/>
    <n v="1"/>
    <n v="124.17"/>
    <n v="0"/>
    <n v="71.040000000000006"/>
    <n v="124.17"/>
    <n v="71.040000000000006"/>
    <n v="53.129999999999995"/>
    <n v="0.4278811307079004"/>
  </r>
  <r>
    <n v="3415"/>
    <d v="2026-06-01T00:00:00"/>
    <n v="2026"/>
    <x v="1"/>
    <x v="5"/>
    <x v="5"/>
    <x v="2"/>
    <x v="5"/>
    <x v="2"/>
    <s v="Returning"/>
    <x v="1"/>
    <s v="Summit Backpack 45L"/>
    <n v="1"/>
    <n v="152.94999999999999"/>
    <n v="0.05"/>
    <n v="76.97"/>
    <n v="145.30249999999998"/>
    <n v="76.97"/>
    <n v="68.332499999999982"/>
    <n v="0.47027752447480248"/>
  </r>
  <r>
    <n v="4130"/>
    <d v="2026-06-01T00:00:00"/>
    <n v="2026"/>
    <x v="1"/>
    <x v="5"/>
    <x v="5"/>
    <x v="3"/>
    <x v="13"/>
    <x v="0"/>
    <s v="New"/>
    <x v="0"/>
    <s v="Commuter Helmet"/>
    <n v="3"/>
    <n v="80.099999999999994"/>
    <n v="0"/>
    <n v="43.51"/>
    <n v="240.29999999999998"/>
    <n v="130.53"/>
    <n v="109.76999999999998"/>
    <n v="0.45680399500624214"/>
  </r>
  <r>
    <n v="4314"/>
    <d v="2026-06-01T00:00:00"/>
    <n v="2026"/>
    <x v="1"/>
    <x v="5"/>
    <x v="5"/>
    <x v="3"/>
    <x v="4"/>
    <x v="2"/>
    <s v="New"/>
    <x v="4"/>
    <s v="Recovery Roller"/>
    <n v="2"/>
    <n v="36.61"/>
    <n v="0"/>
    <n v="14.15"/>
    <n v="73.22"/>
    <n v="28.3"/>
    <n v="44.92"/>
    <n v="0.61349358098880091"/>
  </r>
  <r>
    <n v="998"/>
    <d v="2026-06-02T00:00:00"/>
    <n v="2026"/>
    <x v="1"/>
    <x v="5"/>
    <x v="5"/>
    <x v="1"/>
    <x v="11"/>
    <x v="0"/>
    <s v="Returning"/>
    <x v="2"/>
    <s v="Carry-On Duffel"/>
    <n v="2"/>
    <n v="131.81"/>
    <n v="0.05"/>
    <n v="66.09"/>
    <n v="250.43899999999999"/>
    <n v="132.18"/>
    <n v="118.25899999999999"/>
    <n v="0.47220680485068217"/>
  </r>
  <r>
    <n v="1172"/>
    <d v="2026-06-02T00:00:00"/>
    <n v="2026"/>
    <x v="1"/>
    <x v="5"/>
    <x v="5"/>
    <x v="0"/>
    <x v="15"/>
    <x v="0"/>
    <s v="Returning"/>
    <x v="1"/>
    <s v="Summit Backpack 45L"/>
    <n v="1"/>
    <n v="153.43"/>
    <n v="0.05"/>
    <n v="78.16"/>
    <n v="145.7585"/>
    <n v="78.16"/>
    <n v="67.598500000000001"/>
    <n v="0.46377055197467043"/>
  </r>
  <r>
    <n v="1261"/>
    <d v="2026-06-02T00:00:00"/>
    <n v="2026"/>
    <x v="1"/>
    <x v="5"/>
    <x v="5"/>
    <x v="1"/>
    <x v="14"/>
    <x v="0"/>
    <s v="New"/>
    <x v="0"/>
    <s v="Commuter Helmet"/>
    <n v="2"/>
    <n v="80.06"/>
    <n v="0"/>
    <n v="42.87"/>
    <n v="160.12"/>
    <n v="85.74"/>
    <n v="74.38000000000001"/>
    <n v="0.4645266050462154"/>
  </r>
  <r>
    <n v="1762"/>
    <d v="2026-06-02T00:00:00"/>
    <n v="2026"/>
    <x v="1"/>
    <x v="5"/>
    <x v="5"/>
    <x v="3"/>
    <x v="13"/>
    <x v="2"/>
    <s v="Business"/>
    <x v="4"/>
    <s v="Resistance Band Set"/>
    <n v="1"/>
    <n v="40.549999999999997"/>
    <n v="0"/>
    <n v="15.16"/>
    <n v="40.549999999999997"/>
    <n v="15.16"/>
    <n v="25.389999999999997"/>
    <n v="0.62614056720098643"/>
  </r>
  <r>
    <n v="1851"/>
    <d v="2026-06-02T00:00:00"/>
    <n v="2026"/>
    <x v="1"/>
    <x v="5"/>
    <x v="5"/>
    <x v="1"/>
    <x v="6"/>
    <x v="0"/>
    <s v="New"/>
    <x v="2"/>
    <s v="Packing Cube Set"/>
    <n v="3"/>
    <n v="45.43"/>
    <n v="0.15"/>
    <n v="17.850000000000001"/>
    <n v="115.84649999999999"/>
    <n v="53.550000000000004"/>
    <n v="62.296499999999988"/>
    <n v="0.53775038520801222"/>
  </r>
  <r>
    <n v="3205"/>
    <d v="2026-06-02T00:00:00"/>
    <n v="2026"/>
    <x v="1"/>
    <x v="5"/>
    <x v="5"/>
    <x v="3"/>
    <x v="4"/>
    <x v="1"/>
    <s v="Business"/>
    <x v="1"/>
    <s v="Trail Boots"/>
    <n v="6"/>
    <n v="146.85"/>
    <n v="0.15"/>
    <n v="80.45"/>
    <n v="748.93499999999995"/>
    <n v="482.70000000000005"/>
    <n v="266.2349999999999"/>
    <n v="0.35548478839952724"/>
  </r>
  <r>
    <n v="1396"/>
    <d v="2026-06-03T00:00:00"/>
    <n v="2026"/>
    <x v="1"/>
    <x v="5"/>
    <x v="5"/>
    <x v="2"/>
    <x v="3"/>
    <x v="0"/>
    <s v="Business"/>
    <x v="3"/>
    <s v="Trail Tent 2P"/>
    <n v="1"/>
    <n v="192.33"/>
    <n v="0.1"/>
    <n v="105.15"/>
    <n v="173.09700000000001"/>
    <n v="105.15"/>
    <n v="67.947000000000003"/>
    <n v="0.39253713235931298"/>
  </r>
  <r>
    <n v="1441"/>
    <d v="2026-06-03T00:00:00"/>
    <n v="2026"/>
    <x v="1"/>
    <x v="5"/>
    <x v="5"/>
    <x v="2"/>
    <x v="10"/>
    <x v="3"/>
    <s v="New"/>
    <x v="2"/>
    <s v="Carry-On Duffel"/>
    <n v="3"/>
    <n v="135.4"/>
    <n v="0"/>
    <n v="65.16"/>
    <n v="406.20000000000005"/>
    <n v="195.48"/>
    <n v="210.72000000000006"/>
    <n v="0.51875923190546536"/>
  </r>
  <r>
    <n v="1511"/>
    <d v="2026-06-03T00:00:00"/>
    <n v="2026"/>
    <x v="1"/>
    <x v="5"/>
    <x v="5"/>
    <x v="2"/>
    <x v="5"/>
    <x v="0"/>
    <s v="New"/>
    <x v="4"/>
    <s v="Recovery Roller"/>
    <n v="2"/>
    <n v="36.08"/>
    <n v="0.05"/>
    <n v="13.73"/>
    <n v="68.551999999999992"/>
    <n v="27.46"/>
    <n v="41.091999999999992"/>
    <n v="0.59942817131520587"/>
  </r>
  <r>
    <n v="1701"/>
    <d v="2026-06-03T00:00:00"/>
    <n v="2026"/>
    <x v="1"/>
    <x v="5"/>
    <x v="5"/>
    <x v="0"/>
    <x v="9"/>
    <x v="0"/>
    <s v="New"/>
    <x v="2"/>
    <s v="Packing Cube Set"/>
    <n v="1"/>
    <n v="46.16"/>
    <n v="0"/>
    <n v="18.36"/>
    <n v="46.16"/>
    <n v="18.36"/>
    <n v="27.799999999999997"/>
    <n v="0.60225303292894283"/>
  </r>
  <r>
    <n v="1984"/>
    <d v="2026-06-03T00:00:00"/>
    <n v="2026"/>
    <x v="1"/>
    <x v="5"/>
    <x v="5"/>
    <x v="1"/>
    <x v="1"/>
    <x v="0"/>
    <s v="Returning"/>
    <x v="0"/>
    <s v="Trail Bike Light"/>
    <n v="2"/>
    <n v="50.77"/>
    <n v="0"/>
    <n v="22.93"/>
    <n v="101.54"/>
    <n v="45.86"/>
    <n v="55.680000000000007"/>
    <n v="0.54835532794957653"/>
  </r>
  <r>
    <n v="2572"/>
    <d v="2026-06-03T00:00:00"/>
    <n v="2026"/>
    <x v="1"/>
    <x v="5"/>
    <x v="5"/>
    <x v="3"/>
    <x v="8"/>
    <x v="3"/>
    <s v="Business"/>
    <x v="1"/>
    <s v="Trekking Poles"/>
    <n v="2"/>
    <n v="70.97"/>
    <n v="0.05"/>
    <n v="32.54"/>
    <n v="134.84299999999999"/>
    <n v="65.08"/>
    <n v="69.762999999999991"/>
    <n v="0.51736463887632278"/>
  </r>
  <r>
    <n v="2833"/>
    <d v="2026-06-03T00:00:00"/>
    <n v="2026"/>
    <x v="1"/>
    <x v="5"/>
    <x v="5"/>
    <x v="3"/>
    <x v="13"/>
    <x v="0"/>
    <s v="Returning"/>
    <x v="1"/>
    <s v="Trail Boots"/>
    <n v="3"/>
    <n v="141.6"/>
    <n v="0"/>
    <n v="78.02"/>
    <n v="424.79999999999995"/>
    <n v="234.06"/>
    <n v="190.73999999999995"/>
    <n v="0.44901129943502821"/>
  </r>
  <r>
    <n v="3522"/>
    <d v="2026-06-03T00:00:00"/>
    <n v="2026"/>
    <x v="1"/>
    <x v="5"/>
    <x v="5"/>
    <x v="3"/>
    <x v="13"/>
    <x v="0"/>
    <s v="New"/>
    <x v="0"/>
    <s v="Compact Repair Kit"/>
    <n v="1"/>
    <n v="40.57"/>
    <n v="0"/>
    <n v="16.329999999999998"/>
    <n v="40.57"/>
    <n v="16.329999999999998"/>
    <n v="24.240000000000002"/>
    <n v="0.59748582696573826"/>
  </r>
  <r>
    <n v="146"/>
    <d v="2026-06-04T00:00:00"/>
    <n v="2026"/>
    <x v="1"/>
    <x v="5"/>
    <x v="5"/>
    <x v="1"/>
    <x v="14"/>
    <x v="3"/>
    <s v="Returning"/>
    <x v="0"/>
    <s v="Commuter Helmet"/>
    <n v="2"/>
    <n v="81.81"/>
    <n v="0"/>
    <n v="42.54"/>
    <n v="163.62"/>
    <n v="85.08"/>
    <n v="78.540000000000006"/>
    <n v="0.48001466813348004"/>
  </r>
  <r>
    <n v="161"/>
    <d v="2026-06-04T00:00:00"/>
    <n v="2026"/>
    <x v="1"/>
    <x v="5"/>
    <x v="5"/>
    <x v="0"/>
    <x v="0"/>
    <x v="3"/>
    <s v="Returning"/>
    <x v="0"/>
    <s v="Trail Bike Light"/>
    <n v="2"/>
    <n v="50.09"/>
    <n v="0"/>
    <n v="22.91"/>
    <n v="100.18"/>
    <n v="45.82"/>
    <n v="54.360000000000007"/>
    <n v="0.54262327809942112"/>
  </r>
  <r>
    <n v="819"/>
    <d v="2026-06-04T00:00:00"/>
    <n v="2026"/>
    <x v="1"/>
    <x v="5"/>
    <x v="5"/>
    <x v="3"/>
    <x v="8"/>
    <x v="0"/>
    <s v="Returning"/>
    <x v="1"/>
    <s v="Trekking Poles"/>
    <n v="1"/>
    <n v="72.38"/>
    <n v="0"/>
    <n v="32.68"/>
    <n v="72.38"/>
    <n v="32.68"/>
    <n v="39.699999999999996"/>
    <n v="0.54849405913235694"/>
  </r>
  <r>
    <n v="2104"/>
    <d v="2026-06-04T00:00:00"/>
    <n v="2026"/>
    <x v="1"/>
    <x v="5"/>
    <x v="5"/>
    <x v="1"/>
    <x v="1"/>
    <x v="0"/>
    <s v="New"/>
    <x v="1"/>
    <s v="Hiking Daypack 20L"/>
    <n v="1"/>
    <n v="92.31"/>
    <n v="0"/>
    <n v="45.58"/>
    <n v="92.31"/>
    <n v="45.58"/>
    <n v="46.730000000000004"/>
    <n v="0.50622901094139316"/>
  </r>
  <r>
    <n v="2678"/>
    <d v="2026-06-04T00:00:00"/>
    <n v="2026"/>
    <x v="1"/>
    <x v="5"/>
    <x v="5"/>
    <x v="3"/>
    <x v="8"/>
    <x v="1"/>
    <s v="Returning"/>
    <x v="2"/>
    <s v="Packing Cube Set"/>
    <n v="12"/>
    <n v="47.6"/>
    <n v="0.15"/>
    <n v="18.670000000000002"/>
    <n v="485.52000000000004"/>
    <n v="224.04000000000002"/>
    <n v="261.48"/>
    <n v="0.53855659911023235"/>
  </r>
  <r>
    <n v="3015"/>
    <d v="2026-06-04T00:00:00"/>
    <n v="2026"/>
    <x v="1"/>
    <x v="5"/>
    <x v="5"/>
    <x v="1"/>
    <x v="14"/>
    <x v="0"/>
    <s v="Returning"/>
    <x v="2"/>
    <s v="Packing Cube Set"/>
    <n v="1"/>
    <n v="45.5"/>
    <n v="0.05"/>
    <n v="18.89"/>
    <n v="43.225000000000001"/>
    <n v="18.89"/>
    <n v="24.335000000000001"/>
    <n v="0.56298438403701567"/>
  </r>
  <r>
    <n v="3243"/>
    <d v="2026-06-04T00:00:00"/>
    <n v="2026"/>
    <x v="1"/>
    <x v="5"/>
    <x v="5"/>
    <x v="2"/>
    <x v="5"/>
    <x v="0"/>
    <s v="Returning"/>
    <x v="4"/>
    <s v="Recovery Roller"/>
    <n v="1"/>
    <n v="35.99"/>
    <n v="0"/>
    <n v="14.05"/>
    <n v="35.99"/>
    <n v="14.05"/>
    <n v="21.94"/>
    <n v="0.60961378160600166"/>
  </r>
  <r>
    <n v="3283"/>
    <d v="2026-06-04T00:00:00"/>
    <n v="2026"/>
    <x v="1"/>
    <x v="5"/>
    <x v="5"/>
    <x v="1"/>
    <x v="12"/>
    <x v="3"/>
    <s v="Returning"/>
    <x v="4"/>
    <s v="Weighted Vest"/>
    <n v="1"/>
    <n v="122.55"/>
    <n v="0"/>
    <n v="68.97"/>
    <n v="122.55"/>
    <n v="68.97"/>
    <n v="53.58"/>
    <n v="0.43720930232558142"/>
  </r>
  <r>
    <n v="3966"/>
    <d v="2026-06-04T00:00:00"/>
    <n v="2026"/>
    <x v="1"/>
    <x v="5"/>
    <x v="5"/>
    <x v="3"/>
    <x v="8"/>
    <x v="0"/>
    <s v="New"/>
    <x v="4"/>
    <s v="Weighted Vest"/>
    <n v="3"/>
    <n v="126.22"/>
    <n v="0"/>
    <n v="69.599999999999994"/>
    <n v="378.65999999999997"/>
    <n v="208.79999999999998"/>
    <n v="169.85999999999999"/>
    <n v="0.4485818412295991"/>
  </r>
  <r>
    <n v="1349"/>
    <d v="2026-06-05T00:00:00"/>
    <n v="2026"/>
    <x v="1"/>
    <x v="5"/>
    <x v="5"/>
    <x v="0"/>
    <x v="15"/>
    <x v="2"/>
    <s v="Returning"/>
    <x v="1"/>
    <s v="Hiking Daypack 20L"/>
    <n v="6"/>
    <n v="91.98"/>
    <n v="0.05"/>
    <n v="46.46"/>
    <n v="524.28599999999994"/>
    <n v="278.76"/>
    <n v="245.52599999999995"/>
    <n v="0.46830546686350577"/>
  </r>
  <r>
    <n v="2333"/>
    <d v="2026-06-05T00:00:00"/>
    <n v="2026"/>
    <x v="1"/>
    <x v="5"/>
    <x v="5"/>
    <x v="2"/>
    <x v="5"/>
    <x v="0"/>
    <s v="Business"/>
    <x v="3"/>
    <s v="Compact Sleeping Bag"/>
    <n v="1"/>
    <n v="125.32"/>
    <n v="0"/>
    <n v="59.03"/>
    <n v="125.32"/>
    <n v="59.03"/>
    <n v="66.289999999999992"/>
    <n v="0.52896584743057773"/>
  </r>
  <r>
    <n v="2628"/>
    <d v="2026-06-05T00:00:00"/>
    <n v="2026"/>
    <x v="1"/>
    <x v="5"/>
    <x v="5"/>
    <x v="3"/>
    <x v="8"/>
    <x v="3"/>
    <s v="Returning"/>
    <x v="2"/>
    <s v="Travel Backpack 35L"/>
    <n v="2"/>
    <n v="167.26"/>
    <n v="0"/>
    <n v="89.65"/>
    <n v="334.52"/>
    <n v="179.3"/>
    <n v="155.21999999999997"/>
    <n v="0.46400813105344968"/>
  </r>
  <r>
    <n v="2718"/>
    <d v="2026-06-05T00:00:00"/>
    <n v="2026"/>
    <x v="1"/>
    <x v="5"/>
    <x v="5"/>
    <x v="0"/>
    <x v="0"/>
    <x v="3"/>
    <s v="Returning"/>
    <x v="0"/>
    <s v="Commuter Helmet"/>
    <n v="1"/>
    <n v="80.19"/>
    <n v="0"/>
    <n v="42.18"/>
    <n v="80.19"/>
    <n v="42.18"/>
    <n v="38.01"/>
    <n v="0.47399925177702956"/>
  </r>
  <r>
    <n v="3185"/>
    <d v="2026-06-05T00:00:00"/>
    <n v="2026"/>
    <x v="1"/>
    <x v="5"/>
    <x v="5"/>
    <x v="0"/>
    <x v="15"/>
    <x v="0"/>
    <s v="New"/>
    <x v="0"/>
    <s v="Trail Bike Light"/>
    <n v="1"/>
    <n v="49.86"/>
    <n v="0"/>
    <n v="22.72"/>
    <n v="49.86"/>
    <n v="22.72"/>
    <n v="27.14"/>
    <n v="0.5443241075010028"/>
  </r>
  <r>
    <n v="4495"/>
    <d v="2026-06-05T00:00:00"/>
    <n v="2026"/>
    <x v="1"/>
    <x v="5"/>
    <x v="5"/>
    <x v="2"/>
    <x v="10"/>
    <x v="2"/>
    <s v="New"/>
    <x v="3"/>
    <s v="Trail Tent 2P"/>
    <n v="2"/>
    <n v="195.51"/>
    <n v="0"/>
    <n v="102.97"/>
    <n v="391.02"/>
    <n v="205.94"/>
    <n v="185.07999999999998"/>
    <n v="0.47332617257429288"/>
  </r>
  <r>
    <n v="815"/>
    <d v="2026-06-06T00:00:00"/>
    <n v="2026"/>
    <x v="1"/>
    <x v="5"/>
    <x v="5"/>
    <x v="0"/>
    <x v="0"/>
    <x v="2"/>
    <s v="New"/>
    <x v="4"/>
    <s v="Resistance Band Set"/>
    <n v="1"/>
    <n v="39.61"/>
    <n v="0"/>
    <n v="14.75"/>
    <n v="39.61"/>
    <n v="14.75"/>
    <n v="24.86"/>
    <n v="0.62761928805857103"/>
  </r>
  <r>
    <n v="1140"/>
    <d v="2026-06-06T00:00:00"/>
    <n v="2026"/>
    <x v="1"/>
    <x v="5"/>
    <x v="5"/>
    <x v="1"/>
    <x v="1"/>
    <x v="2"/>
    <s v="Returning"/>
    <x v="1"/>
    <s v="Trekking Poles"/>
    <n v="1"/>
    <n v="70.86"/>
    <n v="0"/>
    <n v="31.47"/>
    <n v="70.86"/>
    <n v="31.47"/>
    <n v="39.39"/>
    <n v="0.55588484335309063"/>
  </r>
  <r>
    <n v="1544"/>
    <d v="2026-06-06T00:00:00"/>
    <n v="2026"/>
    <x v="1"/>
    <x v="5"/>
    <x v="5"/>
    <x v="3"/>
    <x v="7"/>
    <x v="1"/>
    <s v="Returning"/>
    <x v="4"/>
    <s v="Resistance Band Set"/>
    <n v="8"/>
    <n v="40.46"/>
    <n v="0.2"/>
    <n v="14.7"/>
    <n v="258.94400000000002"/>
    <n v="117.6"/>
    <n v="141.34400000000002"/>
    <n v="0.54584775086505199"/>
  </r>
  <r>
    <n v="2420"/>
    <d v="2026-06-06T00:00:00"/>
    <n v="2026"/>
    <x v="1"/>
    <x v="5"/>
    <x v="5"/>
    <x v="2"/>
    <x v="5"/>
    <x v="0"/>
    <s v="New"/>
    <x v="2"/>
    <s v="Carry-On Duffel"/>
    <n v="1"/>
    <n v="131.79"/>
    <n v="0"/>
    <n v="68.22"/>
    <n v="131.79"/>
    <n v="68.22"/>
    <n v="63.569999999999993"/>
    <n v="0.48235829729114499"/>
  </r>
  <r>
    <n v="2805"/>
    <d v="2026-06-06T00:00:00"/>
    <n v="2026"/>
    <x v="1"/>
    <x v="5"/>
    <x v="5"/>
    <x v="2"/>
    <x v="10"/>
    <x v="1"/>
    <s v="Returning"/>
    <x v="3"/>
    <s v="Alpine Tent 4P"/>
    <n v="12"/>
    <n v="338.45"/>
    <n v="0.1"/>
    <n v="196.78"/>
    <n v="3655.2599999999998"/>
    <n v="2361.36"/>
    <n v="1293.8999999999996"/>
    <n v="0.35398302719915947"/>
  </r>
  <r>
    <n v="3160"/>
    <d v="2026-06-06T00:00:00"/>
    <n v="2026"/>
    <x v="1"/>
    <x v="5"/>
    <x v="5"/>
    <x v="2"/>
    <x v="3"/>
    <x v="2"/>
    <s v="Returning"/>
    <x v="4"/>
    <s v="Resistance Band Set"/>
    <n v="2"/>
    <n v="40.99"/>
    <n v="0"/>
    <n v="14.53"/>
    <n v="81.98"/>
    <n v="29.06"/>
    <n v="52.92"/>
    <n v="0.64552329836545497"/>
  </r>
  <r>
    <n v="3278"/>
    <d v="2026-06-06T00:00:00"/>
    <n v="2026"/>
    <x v="1"/>
    <x v="5"/>
    <x v="5"/>
    <x v="1"/>
    <x v="12"/>
    <x v="2"/>
    <s v="Returning"/>
    <x v="0"/>
    <s v="Cycling Pack 12L"/>
    <n v="1"/>
    <n v="101.85"/>
    <n v="0"/>
    <n v="51.59"/>
    <n v="101.85"/>
    <n v="51.59"/>
    <n v="50.259999999999991"/>
    <n v="0.49347079037800679"/>
  </r>
  <r>
    <n v="3555"/>
    <d v="2026-06-06T00:00:00"/>
    <n v="2026"/>
    <x v="1"/>
    <x v="5"/>
    <x v="5"/>
    <x v="2"/>
    <x v="2"/>
    <x v="1"/>
    <s v="Business"/>
    <x v="3"/>
    <s v="Alpine Tent 4P"/>
    <n v="4"/>
    <n v="346.14"/>
    <n v="0.05"/>
    <n v="198.97"/>
    <n v="1315.3319999999999"/>
    <n v="795.88"/>
    <n v="519.45199999999988"/>
    <n v="0.39492082607280893"/>
  </r>
  <r>
    <n v="3702"/>
    <d v="2026-06-06T00:00:00"/>
    <n v="2026"/>
    <x v="1"/>
    <x v="5"/>
    <x v="5"/>
    <x v="0"/>
    <x v="9"/>
    <x v="2"/>
    <s v="Business"/>
    <x v="0"/>
    <s v="Commuter Helmet"/>
    <n v="2"/>
    <n v="83.28"/>
    <n v="0"/>
    <n v="43.56"/>
    <n v="166.56"/>
    <n v="87.12"/>
    <n v="79.44"/>
    <n v="0.47694524495677232"/>
  </r>
  <r>
    <n v="4349"/>
    <d v="2026-06-06T00:00:00"/>
    <n v="2026"/>
    <x v="1"/>
    <x v="5"/>
    <x v="5"/>
    <x v="3"/>
    <x v="7"/>
    <x v="2"/>
    <s v="Business"/>
    <x v="0"/>
    <s v="Commuter Helmet"/>
    <n v="1"/>
    <n v="80.349999999999994"/>
    <n v="0.15"/>
    <n v="43.51"/>
    <n v="68.297499999999999"/>
    <n v="43.51"/>
    <n v="24.787500000000001"/>
    <n v="0.3629342216040119"/>
  </r>
  <r>
    <n v="4989"/>
    <d v="2026-06-06T00:00:00"/>
    <n v="2026"/>
    <x v="1"/>
    <x v="5"/>
    <x v="5"/>
    <x v="1"/>
    <x v="1"/>
    <x v="0"/>
    <s v="Returning"/>
    <x v="0"/>
    <s v="Compact Repair Kit"/>
    <n v="1"/>
    <n v="40.86"/>
    <n v="0.05"/>
    <n v="16.899999999999999"/>
    <n v="38.817"/>
    <n v="16.899999999999999"/>
    <n v="21.917000000000002"/>
    <n v="0.564623747327202"/>
  </r>
  <r>
    <n v="713"/>
    <d v="2026-06-07T00:00:00"/>
    <n v="2026"/>
    <x v="1"/>
    <x v="5"/>
    <x v="5"/>
    <x v="1"/>
    <x v="6"/>
    <x v="2"/>
    <s v="Returning"/>
    <x v="2"/>
    <s v="Insulated Bottle"/>
    <n v="4"/>
    <n v="36.299999999999997"/>
    <n v="0.05"/>
    <n v="13.16"/>
    <n v="137.93999999999997"/>
    <n v="52.64"/>
    <n v="85.299999999999969"/>
    <n v="0.61838480498767567"/>
  </r>
  <r>
    <n v="3355"/>
    <d v="2026-06-07T00:00:00"/>
    <n v="2026"/>
    <x v="1"/>
    <x v="5"/>
    <x v="5"/>
    <x v="0"/>
    <x v="15"/>
    <x v="1"/>
    <s v="New"/>
    <x v="3"/>
    <s v="Alpine Tent 4P"/>
    <n v="10"/>
    <n v="338.26"/>
    <n v="0.05"/>
    <n v="197.42"/>
    <n v="3213.47"/>
    <n v="1974.1999999999998"/>
    <n v="1239.27"/>
    <n v="0.38564853569505864"/>
  </r>
  <r>
    <n v="3879"/>
    <d v="2026-06-07T00:00:00"/>
    <n v="2026"/>
    <x v="1"/>
    <x v="5"/>
    <x v="5"/>
    <x v="0"/>
    <x v="9"/>
    <x v="3"/>
    <s v="Returning"/>
    <x v="0"/>
    <s v="Compact Repair Kit"/>
    <n v="2"/>
    <n v="41.25"/>
    <n v="0"/>
    <n v="17.13"/>
    <n v="82.5"/>
    <n v="34.26"/>
    <n v="48.24"/>
    <n v="0.58472727272727276"/>
  </r>
  <r>
    <n v="3989"/>
    <d v="2026-06-07T00:00:00"/>
    <n v="2026"/>
    <x v="1"/>
    <x v="5"/>
    <x v="5"/>
    <x v="1"/>
    <x v="12"/>
    <x v="0"/>
    <s v="Returning"/>
    <x v="1"/>
    <s v="Hiking Daypack 20L"/>
    <n v="2"/>
    <n v="92"/>
    <n v="0"/>
    <n v="44.27"/>
    <n v="184"/>
    <n v="88.54"/>
    <n v="95.46"/>
    <n v="0.51880434782608698"/>
  </r>
  <r>
    <n v="4193"/>
    <d v="2026-06-07T00:00:00"/>
    <n v="2026"/>
    <x v="1"/>
    <x v="5"/>
    <x v="5"/>
    <x v="1"/>
    <x v="6"/>
    <x v="0"/>
    <s v="New"/>
    <x v="3"/>
    <s v="Portable Camp Stove"/>
    <n v="1"/>
    <n v="80.89"/>
    <n v="0.1"/>
    <n v="40.32"/>
    <n v="72.801000000000002"/>
    <n v="40.32"/>
    <n v="32.481000000000002"/>
    <n v="0.44616145382618372"/>
  </r>
  <r>
    <n v="4413"/>
    <d v="2026-06-07T00:00:00"/>
    <n v="2026"/>
    <x v="1"/>
    <x v="5"/>
    <x v="5"/>
    <x v="0"/>
    <x v="0"/>
    <x v="2"/>
    <s v="New"/>
    <x v="3"/>
    <s v="Trail Tent 2P"/>
    <n v="1"/>
    <n v="194.73"/>
    <n v="0"/>
    <n v="101.91"/>
    <n v="194.73"/>
    <n v="101.91"/>
    <n v="92.82"/>
    <n v="0.47665999075643195"/>
  </r>
  <r>
    <n v="4598"/>
    <d v="2026-06-07T00:00:00"/>
    <n v="2026"/>
    <x v="1"/>
    <x v="5"/>
    <x v="5"/>
    <x v="3"/>
    <x v="4"/>
    <x v="1"/>
    <s v="Business"/>
    <x v="1"/>
    <s v="Hiking Daypack 20L"/>
    <n v="5"/>
    <n v="93.82"/>
    <n v="0.15"/>
    <n v="46.06"/>
    <n v="398.73499999999996"/>
    <n v="230.3"/>
    <n v="168.43499999999995"/>
    <n v="0.4224234140469233"/>
  </r>
  <r>
    <n v="72"/>
    <d v="2026-06-08T00:00:00"/>
    <n v="2026"/>
    <x v="1"/>
    <x v="5"/>
    <x v="5"/>
    <x v="2"/>
    <x v="10"/>
    <x v="2"/>
    <s v="New"/>
    <x v="1"/>
    <s v="Trail Boots"/>
    <n v="3"/>
    <n v="142.53"/>
    <n v="0"/>
    <n v="80.67"/>
    <n v="427.59000000000003"/>
    <n v="242.01"/>
    <n v="185.58000000000004"/>
    <n v="0.43401389181225014"/>
  </r>
  <r>
    <n v="176"/>
    <d v="2026-06-08T00:00:00"/>
    <n v="2026"/>
    <x v="1"/>
    <x v="5"/>
    <x v="5"/>
    <x v="1"/>
    <x v="14"/>
    <x v="0"/>
    <s v="Returning"/>
    <x v="3"/>
    <s v="Trail Tent 2P"/>
    <n v="1"/>
    <n v="196.33"/>
    <n v="0"/>
    <n v="103.27"/>
    <n v="196.33"/>
    <n v="103.27"/>
    <n v="93.060000000000016"/>
    <n v="0.47399786074466466"/>
  </r>
  <r>
    <n v="205"/>
    <d v="2026-06-08T00:00:00"/>
    <n v="2026"/>
    <x v="1"/>
    <x v="5"/>
    <x v="5"/>
    <x v="3"/>
    <x v="7"/>
    <x v="0"/>
    <s v="New"/>
    <x v="0"/>
    <s v="Compact Repair Kit"/>
    <n v="2"/>
    <n v="41.05"/>
    <n v="0"/>
    <n v="16.690000000000001"/>
    <n v="82.1"/>
    <n v="33.380000000000003"/>
    <n v="48.719999999999992"/>
    <n v="0.59342265529841653"/>
  </r>
  <r>
    <n v="896"/>
    <d v="2026-06-08T00:00:00"/>
    <n v="2026"/>
    <x v="1"/>
    <x v="5"/>
    <x v="5"/>
    <x v="3"/>
    <x v="8"/>
    <x v="0"/>
    <s v="New"/>
    <x v="4"/>
    <s v="Weighted Vest"/>
    <n v="1"/>
    <n v="123.09"/>
    <n v="0"/>
    <n v="68.03"/>
    <n v="123.09"/>
    <n v="68.03"/>
    <n v="55.06"/>
    <n v="0.44731497278414167"/>
  </r>
  <r>
    <n v="1697"/>
    <d v="2026-06-08T00:00:00"/>
    <n v="2026"/>
    <x v="1"/>
    <x v="5"/>
    <x v="5"/>
    <x v="1"/>
    <x v="12"/>
    <x v="0"/>
    <s v="Business"/>
    <x v="1"/>
    <s v="Trail Boots"/>
    <n v="2"/>
    <n v="141.09"/>
    <n v="0"/>
    <n v="81.69"/>
    <n v="282.18"/>
    <n v="163.38"/>
    <n v="118.80000000000001"/>
    <n v="0.42100786731873274"/>
  </r>
  <r>
    <n v="2159"/>
    <d v="2026-06-08T00:00:00"/>
    <n v="2026"/>
    <x v="1"/>
    <x v="5"/>
    <x v="5"/>
    <x v="2"/>
    <x v="10"/>
    <x v="2"/>
    <s v="New"/>
    <x v="1"/>
    <s v="Summit Backpack 45L"/>
    <n v="1"/>
    <n v="157.04"/>
    <n v="0"/>
    <n v="77.540000000000006"/>
    <n v="157.04"/>
    <n v="77.540000000000006"/>
    <n v="79.499999999999986"/>
    <n v="0.5062404482934284"/>
  </r>
  <r>
    <n v="2772"/>
    <d v="2026-06-08T00:00:00"/>
    <n v="2026"/>
    <x v="1"/>
    <x v="5"/>
    <x v="5"/>
    <x v="3"/>
    <x v="7"/>
    <x v="2"/>
    <s v="New"/>
    <x v="2"/>
    <s v="Carry-On Duffel"/>
    <n v="6"/>
    <n v="136.46"/>
    <n v="0"/>
    <n v="68.61"/>
    <n v="818.76"/>
    <n v="411.65999999999997"/>
    <n v="407.1"/>
    <n v="0.49721530118716112"/>
  </r>
  <r>
    <n v="3091"/>
    <d v="2026-06-08T00:00:00"/>
    <n v="2026"/>
    <x v="1"/>
    <x v="5"/>
    <x v="5"/>
    <x v="0"/>
    <x v="0"/>
    <x v="0"/>
    <s v="New"/>
    <x v="4"/>
    <s v="Recovery Roller"/>
    <n v="1"/>
    <n v="36.1"/>
    <n v="0"/>
    <n v="13.65"/>
    <n v="36.1"/>
    <n v="13.65"/>
    <n v="22.450000000000003"/>
    <n v="0.62188365650969535"/>
  </r>
  <r>
    <n v="4241"/>
    <d v="2026-06-08T00:00:00"/>
    <n v="2026"/>
    <x v="1"/>
    <x v="5"/>
    <x v="5"/>
    <x v="3"/>
    <x v="13"/>
    <x v="0"/>
    <s v="New"/>
    <x v="1"/>
    <s v="Hiking Daypack 20L"/>
    <n v="3"/>
    <n v="92.73"/>
    <n v="0"/>
    <n v="44.68"/>
    <n v="278.19"/>
    <n v="134.04"/>
    <n v="144.15"/>
    <n v="0.51817103418526911"/>
  </r>
  <r>
    <n v="5185"/>
    <d v="2026-06-08T00:00:00"/>
    <n v="2026"/>
    <x v="1"/>
    <x v="5"/>
    <x v="5"/>
    <x v="1"/>
    <x v="12"/>
    <x v="0"/>
    <s v="New"/>
    <x v="2"/>
    <s v="Travel Backpack 35L"/>
    <n v="3"/>
    <n v="164.31"/>
    <n v="0.05"/>
    <n v="86"/>
    <n v="468.2835"/>
    <n v="258"/>
    <n v="210.2835"/>
    <n v="0.44905169624810615"/>
  </r>
  <r>
    <n v="1437"/>
    <d v="2026-06-09T00:00:00"/>
    <n v="2026"/>
    <x v="1"/>
    <x v="5"/>
    <x v="5"/>
    <x v="3"/>
    <x v="8"/>
    <x v="3"/>
    <s v="New"/>
    <x v="2"/>
    <s v="Insulated Bottle"/>
    <n v="2"/>
    <n v="36.85"/>
    <n v="0.1"/>
    <n v="13.92"/>
    <n v="66.33"/>
    <n v="27.84"/>
    <n v="38.489999999999995"/>
    <n v="0.58028041610131154"/>
  </r>
  <r>
    <n v="2316"/>
    <d v="2026-06-09T00:00:00"/>
    <n v="2026"/>
    <x v="1"/>
    <x v="5"/>
    <x v="5"/>
    <x v="1"/>
    <x v="11"/>
    <x v="3"/>
    <s v="New"/>
    <x v="4"/>
    <s v="Recovery Roller"/>
    <n v="1"/>
    <n v="35.619999999999997"/>
    <n v="0"/>
    <n v="14.05"/>
    <n v="35.619999999999997"/>
    <n v="14.05"/>
    <n v="21.569999999999997"/>
    <n v="0.60555867490174053"/>
  </r>
  <r>
    <n v="2329"/>
    <d v="2026-06-09T00:00:00"/>
    <n v="2026"/>
    <x v="1"/>
    <x v="5"/>
    <x v="5"/>
    <x v="3"/>
    <x v="8"/>
    <x v="0"/>
    <s v="New"/>
    <x v="1"/>
    <s v="Summit Backpack 45L"/>
    <n v="3"/>
    <n v="157.43"/>
    <n v="0.15"/>
    <n v="77.56"/>
    <n v="401.44650000000001"/>
    <n v="232.68"/>
    <n v="168.76650000000001"/>
    <n v="0.42039599299034863"/>
  </r>
  <r>
    <n v="3036"/>
    <d v="2026-06-09T00:00:00"/>
    <n v="2026"/>
    <x v="1"/>
    <x v="5"/>
    <x v="5"/>
    <x v="1"/>
    <x v="12"/>
    <x v="2"/>
    <s v="New"/>
    <x v="0"/>
    <s v="Commuter Helmet"/>
    <n v="1"/>
    <n v="81.2"/>
    <n v="0.1"/>
    <n v="41.64"/>
    <n v="73.08"/>
    <n v="41.64"/>
    <n v="31.439999999999998"/>
    <n v="0.43021346469622329"/>
  </r>
  <r>
    <n v="3429"/>
    <d v="2026-06-09T00:00:00"/>
    <n v="2026"/>
    <x v="1"/>
    <x v="5"/>
    <x v="5"/>
    <x v="3"/>
    <x v="13"/>
    <x v="0"/>
    <s v="Returning"/>
    <x v="1"/>
    <s v="Hiking Daypack 20L"/>
    <n v="4"/>
    <n v="93.58"/>
    <n v="0.1"/>
    <n v="44.56"/>
    <n v="336.88799999999998"/>
    <n v="178.24"/>
    <n v="158.64799999999997"/>
    <n v="0.4709220868656645"/>
  </r>
  <r>
    <n v="3615"/>
    <d v="2026-06-09T00:00:00"/>
    <n v="2026"/>
    <x v="1"/>
    <x v="5"/>
    <x v="5"/>
    <x v="1"/>
    <x v="14"/>
    <x v="0"/>
    <s v="New"/>
    <x v="1"/>
    <s v="Summit Backpack 45L"/>
    <n v="4"/>
    <n v="155.22"/>
    <n v="0"/>
    <n v="77.209999999999994"/>
    <n v="620.88"/>
    <n v="308.83999999999997"/>
    <n v="312.04000000000002"/>
    <n v="0.50257698750161062"/>
  </r>
  <r>
    <n v="3661"/>
    <d v="2026-06-09T00:00:00"/>
    <n v="2026"/>
    <x v="1"/>
    <x v="5"/>
    <x v="5"/>
    <x v="3"/>
    <x v="8"/>
    <x v="0"/>
    <s v="New"/>
    <x v="0"/>
    <s v="Cycling Pack 12L"/>
    <n v="4"/>
    <n v="100.33"/>
    <n v="0"/>
    <n v="49.99"/>
    <n v="401.32"/>
    <n v="199.96"/>
    <n v="201.35999999999999"/>
    <n v="0.5017442439948171"/>
  </r>
  <r>
    <n v="3831"/>
    <d v="2026-06-09T00:00:00"/>
    <n v="2026"/>
    <x v="1"/>
    <x v="5"/>
    <x v="5"/>
    <x v="2"/>
    <x v="3"/>
    <x v="0"/>
    <s v="Business"/>
    <x v="2"/>
    <s v="Carry-On Duffel"/>
    <n v="2"/>
    <n v="134.28"/>
    <n v="0"/>
    <n v="69.12"/>
    <n v="268.56"/>
    <n v="138.24"/>
    <n v="130.32"/>
    <n v="0.48525469168900803"/>
  </r>
  <r>
    <n v="4394"/>
    <d v="2026-06-09T00:00:00"/>
    <n v="2026"/>
    <x v="1"/>
    <x v="5"/>
    <x v="5"/>
    <x v="2"/>
    <x v="2"/>
    <x v="0"/>
    <s v="New"/>
    <x v="4"/>
    <s v="Training Mat"/>
    <n v="2"/>
    <n v="51.16"/>
    <n v="0"/>
    <n v="21.57"/>
    <n v="102.32"/>
    <n v="43.14"/>
    <n v="59.179999999999993"/>
    <n v="0.57838154808444098"/>
  </r>
  <r>
    <n v="372"/>
    <d v="2026-06-10T00:00:00"/>
    <n v="2026"/>
    <x v="1"/>
    <x v="5"/>
    <x v="5"/>
    <x v="1"/>
    <x v="12"/>
    <x v="0"/>
    <s v="Returning"/>
    <x v="4"/>
    <s v="Recovery Roller"/>
    <n v="3"/>
    <n v="35.94"/>
    <n v="0.1"/>
    <n v="14.04"/>
    <n v="97.037999999999997"/>
    <n v="42.12"/>
    <n v="54.917999999999999"/>
    <n v="0.56594323873121866"/>
  </r>
  <r>
    <n v="532"/>
    <d v="2026-06-10T00:00:00"/>
    <n v="2026"/>
    <x v="1"/>
    <x v="5"/>
    <x v="5"/>
    <x v="2"/>
    <x v="10"/>
    <x v="2"/>
    <s v="Returning"/>
    <x v="1"/>
    <s v="Trail Boots"/>
    <n v="1"/>
    <n v="145.34"/>
    <n v="0.05"/>
    <n v="77.89"/>
    <n v="138.07300000000001"/>
    <n v="77.89"/>
    <n v="60.183000000000007"/>
    <n v="0.43587812244247609"/>
  </r>
  <r>
    <n v="910"/>
    <d v="2026-06-10T00:00:00"/>
    <n v="2026"/>
    <x v="1"/>
    <x v="5"/>
    <x v="5"/>
    <x v="2"/>
    <x v="16"/>
    <x v="0"/>
    <s v="Business"/>
    <x v="2"/>
    <s v="Insulated Bottle"/>
    <n v="1"/>
    <n v="35.950000000000003"/>
    <n v="0.1"/>
    <n v="13.63"/>
    <n v="32.355000000000004"/>
    <n v="13.63"/>
    <n v="18.725000000000001"/>
    <n v="0.57873589862463293"/>
  </r>
  <r>
    <n v="938"/>
    <d v="2026-06-10T00:00:00"/>
    <n v="2026"/>
    <x v="1"/>
    <x v="5"/>
    <x v="5"/>
    <x v="3"/>
    <x v="13"/>
    <x v="2"/>
    <s v="Business"/>
    <x v="4"/>
    <s v="Training Mat"/>
    <n v="1"/>
    <n v="51.09"/>
    <n v="0"/>
    <n v="22.4"/>
    <n v="51.09"/>
    <n v="22.4"/>
    <n v="28.690000000000005"/>
    <n v="0.56155803484047762"/>
  </r>
  <r>
    <n v="1079"/>
    <d v="2026-06-10T00:00:00"/>
    <n v="2026"/>
    <x v="1"/>
    <x v="5"/>
    <x v="5"/>
    <x v="1"/>
    <x v="14"/>
    <x v="2"/>
    <s v="Returning"/>
    <x v="3"/>
    <s v="Trail Tent 2P"/>
    <n v="2"/>
    <n v="198.69"/>
    <n v="0.15"/>
    <n v="104.25"/>
    <n v="337.77299999999997"/>
    <n v="208.5"/>
    <n v="129.27299999999997"/>
    <n v="0.38272153191640534"/>
  </r>
  <r>
    <n v="1662"/>
    <d v="2026-06-10T00:00:00"/>
    <n v="2026"/>
    <x v="1"/>
    <x v="5"/>
    <x v="5"/>
    <x v="1"/>
    <x v="6"/>
    <x v="2"/>
    <s v="New"/>
    <x v="0"/>
    <s v="Commuter Helmet"/>
    <n v="3"/>
    <n v="83.45"/>
    <n v="0"/>
    <n v="43.73"/>
    <n v="250.35000000000002"/>
    <n v="131.19"/>
    <n v="119.16000000000003"/>
    <n v="0.47597363690832839"/>
  </r>
  <r>
    <n v="2748"/>
    <d v="2026-06-10T00:00:00"/>
    <n v="2026"/>
    <x v="1"/>
    <x v="5"/>
    <x v="5"/>
    <x v="2"/>
    <x v="2"/>
    <x v="0"/>
    <s v="New"/>
    <x v="4"/>
    <s v="Resistance Band Set"/>
    <n v="2"/>
    <n v="40.86"/>
    <n v="0"/>
    <n v="14.59"/>
    <n v="81.72"/>
    <n v="29.18"/>
    <n v="52.54"/>
    <n v="0.64292706803720023"/>
  </r>
  <r>
    <n v="3354"/>
    <d v="2026-06-10T00:00:00"/>
    <n v="2026"/>
    <x v="1"/>
    <x v="5"/>
    <x v="5"/>
    <x v="1"/>
    <x v="6"/>
    <x v="2"/>
    <s v="New"/>
    <x v="3"/>
    <s v="Portable Camp Stove"/>
    <n v="1"/>
    <n v="82.21"/>
    <n v="0.05"/>
    <n v="39.04"/>
    <n v="78.099499999999992"/>
    <n v="39.04"/>
    <n v="39.059499999999993"/>
    <n v="0.50012484074802011"/>
  </r>
  <r>
    <n v="3532"/>
    <d v="2026-06-10T00:00:00"/>
    <n v="2026"/>
    <x v="1"/>
    <x v="5"/>
    <x v="5"/>
    <x v="2"/>
    <x v="10"/>
    <x v="3"/>
    <s v="Business"/>
    <x v="4"/>
    <s v="Recovery Roller"/>
    <n v="1"/>
    <n v="35.93"/>
    <n v="0.1"/>
    <n v="13.52"/>
    <n v="32.337000000000003"/>
    <n v="13.52"/>
    <n v="18.817000000000004"/>
    <n v="0.58190308315551853"/>
  </r>
  <r>
    <n v="3636"/>
    <d v="2026-06-10T00:00:00"/>
    <n v="2026"/>
    <x v="1"/>
    <x v="5"/>
    <x v="5"/>
    <x v="0"/>
    <x v="0"/>
    <x v="3"/>
    <s v="New"/>
    <x v="2"/>
    <s v="Travel Backpack 35L"/>
    <n v="2"/>
    <n v="164.77"/>
    <n v="0"/>
    <n v="89.07"/>
    <n v="329.54"/>
    <n v="178.14"/>
    <n v="151.40000000000003"/>
    <n v="0.45942829398555568"/>
  </r>
  <r>
    <n v="3810"/>
    <d v="2026-06-10T00:00:00"/>
    <n v="2026"/>
    <x v="1"/>
    <x v="5"/>
    <x v="5"/>
    <x v="2"/>
    <x v="2"/>
    <x v="1"/>
    <s v="Business"/>
    <x v="2"/>
    <s v="Packing Cube Set"/>
    <n v="4"/>
    <n v="47.36"/>
    <n v="0.1"/>
    <n v="18.87"/>
    <n v="170.49600000000001"/>
    <n v="75.48"/>
    <n v="95.016000000000005"/>
    <n v="0.55729166666666663"/>
  </r>
  <r>
    <n v="4137"/>
    <d v="2026-06-10T00:00:00"/>
    <n v="2026"/>
    <x v="1"/>
    <x v="5"/>
    <x v="5"/>
    <x v="3"/>
    <x v="8"/>
    <x v="0"/>
    <s v="Returning"/>
    <x v="1"/>
    <s v="Hiking Daypack 20L"/>
    <n v="1"/>
    <n v="90.7"/>
    <n v="0"/>
    <n v="44.18"/>
    <n v="90.7"/>
    <n v="44.18"/>
    <n v="46.52"/>
    <n v="0.51289966923925034"/>
  </r>
  <r>
    <n v="4303"/>
    <d v="2026-06-10T00:00:00"/>
    <n v="2026"/>
    <x v="1"/>
    <x v="5"/>
    <x v="5"/>
    <x v="2"/>
    <x v="10"/>
    <x v="3"/>
    <s v="Returning"/>
    <x v="2"/>
    <s v="Packing Cube Set"/>
    <n v="1"/>
    <n v="45.59"/>
    <n v="0"/>
    <n v="18.57"/>
    <n v="45.59"/>
    <n v="18.57"/>
    <n v="27.020000000000003"/>
    <n v="0.59267383198069756"/>
  </r>
  <r>
    <n v="4991"/>
    <d v="2026-06-10T00:00:00"/>
    <n v="2026"/>
    <x v="1"/>
    <x v="5"/>
    <x v="5"/>
    <x v="3"/>
    <x v="4"/>
    <x v="0"/>
    <s v="New"/>
    <x v="1"/>
    <s v="Trail Boots"/>
    <n v="3"/>
    <n v="146.55000000000001"/>
    <n v="0.1"/>
    <n v="79.59"/>
    <n v="395.68500000000006"/>
    <n v="238.77"/>
    <n v="156.91500000000005"/>
    <n v="0.39656544978960545"/>
  </r>
  <r>
    <n v="39"/>
    <d v="2026-06-11T00:00:00"/>
    <n v="2026"/>
    <x v="1"/>
    <x v="5"/>
    <x v="5"/>
    <x v="3"/>
    <x v="8"/>
    <x v="3"/>
    <s v="Business"/>
    <x v="0"/>
    <s v="Compact Repair Kit"/>
    <n v="4"/>
    <n v="40.33"/>
    <n v="0.1"/>
    <n v="17.170000000000002"/>
    <n v="145.18799999999999"/>
    <n v="68.680000000000007"/>
    <n v="76.507999999999981"/>
    <n v="0.52695815081136177"/>
  </r>
  <r>
    <n v="206"/>
    <d v="2026-06-11T00:00:00"/>
    <n v="2026"/>
    <x v="1"/>
    <x v="5"/>
    <x v="5"/>
    <x v="0"/>
    <x v="0"/>
    <x v="2"/>
    <s v="New"/>
    <x v="0"/>
    <s v="Trail Bike Light"/>
    <n v="2"/>
    <n v="51.83"/>
    <n v="0.1"/>
    <n v="23.1"/>
    <n v="93.293999999999997"/>
    <n v="46.2"/>
    <n v="47.093999999999994"/>
    <n v="0.50479130490706792"/>
  </r>
  <r>
    <n v="397"/>
    <d v="2026-06-11T00:00:00"/>
    <n v="2026"/>
    <x v="1"/>
    <x v="5"/>
    <x v="5"/>
    <x v="3"/>
    <x v="8"/>
    <x v="0"/>
    <s v="Business"/>
    <x v="3"/>
    <s v="Compact Sleeping Bag"/>
    <n v="2"/>
    <n v="121.19"/>
    <n v="0.05"/>
    <n v="58.91"/>
    <n v="230.261"/>
    <n v="117.82"/>
    <n v="112.441"/>
    <n v="0.48831977625390321"/>
  </r>
  <r>
    <n v="763"/>
    <d v="2026-06-11T00:00:00"/>
    <n v="2026"/>
    <x v="1"/>
    <x v="5"/>
    <x v="5"/>
    <x v="3"/>
    <x v="13"/>
    <x v="2"/>
    <s v="New"/>
    <x v="1"/>
    <s v="Summit Backpack 45L"/>
    <n v="1"/>
    <n v="154.09"/>
    <n v="0"/>
    <n v="77.37"/>
    <n v="154.09"/>
    <n v="77.37"/>
    <n v="76.72"/>
    <n v="0.49789084301382308"/>
  </r>
  <r>
    <n v="1059"/>
    <d v="2026-06-11T00:00:00"/>
    <n v="2026"/>
    <x v="1"/>
    <x v="5"/>
    <x v="5"/>
    <x v="0"/>
    <x v="0"/>
    <x v="0"/>
    <s v="New"/>
    <x v="0"/>
    <s v="Commuter Helmet"/>
    <n v="1"/>
    <n v="80.64"/>
    <n v="0.05"/>
    <n v="43.85"/>
    <n v="76.60799999999999"/>
    <n v="43.85"/>
    <n v="32.757999999999988"/>
    <n v="0.42760547201336668"/>
  </r>
  <r>
    <n v="1332"/>
    <d v="2026-06-11T00:00:00"/>
    <n v="2026"/>
    <x v="1"/>
    <x v="5"/>
    <x v="5"/>
    <x v="1"/>
    <x v="12"/>
    <x v="3"/>
    <s v="Returning"/>
    <x v="1"/>
    <s v="Hiking Daypack 20L"/>
    <n v="1"/>
    <n v="94.01"/>
    <n v="0.15"/>
    <n v="46.12"/>
    <n v="79.908500000000004"/>
    <n v="46.12"/>
    <n v="33.788500000000006"/>
    <n v="0.42283987310486376"/>
  </r>
  <r>
    <n v="1447"/>
    <d v="2026-06-11T00:00:00"/>
    <n v="2026"/>
    <x v="1"/>
    <x v="5"/>
    <x v="5"/>
    <x v="1"/>
    <x v="6"/>
    <x v="0"/>
    <s v="Returning"/>
    <x v="0"/>
    <s v="Trail Bike Light"/>
    <n v="1"/>
    <n v="51.09"/>
    <n v="0"/>
    <n v="22.78"/>
    <n v="51.09"/>
    <n v="22.78"/>
    <n v="28.310000000000002"/>
    <n v="0.55412018007437858"/>
  </r>
  <r>
    <n v="2990"/>
    <d v="2026-06-11T00:00:00"/>
    <n v="2026"/>
    <x v="1"/>
    <x v="5"/>
    <x v="5"/>
    <x v="1"/>
    <x v="6"/>
    <x v="3"/>
    <s v="Returning"/>
    <x v="1"/>
    <s v="Trail Boots"/>
    <n v="1"/>
    <n v="146.66"/>
    <n v="0"/>
    <n v="78.709999999999994"/>
    <n v="146.66"/>
    <n v="78.709999999999994"/>
    <n v="67.95"/>
    <n v="0.4633165143870176"/>
  </r>
  <r>
    <n v="3769"/>
    <d v="2026-06-11T00:00:00"/>
    <n v="2026"/>
    <x v="1"/>
    <x v="5"/>
    <x v="5"/>
    <x v="1"/>
    <x v="12"/>
    <x v="2"/>
    <s v="New"/>
    <x v="3"/>
    <s v="Trail Tent 2P"/>
    <n v="2"/>
    <n v="199.03"/>
    <n v="0"/>
    <n v="104.7"/>
    <n v="398.06"/>
    <n v="209.4"/>
    <n v="188.66"/>
    <n v="0.47394865095714211"/>
  </r>
  <r>
    <n v="4152"/>
    <d v="2026-06-11T00:00:00"/>
    <n v="2026"/>
    <x v="1"/>
    <x v="5"/>
    <x v="5"/>
    <x v="2"/>
    <x v="2"/>
    <x v="0"/>
    <s v="Returning"/>
    <x v="0"/>
    <s v="Compact Repair Kit"/>
    <n v="5"/>
    <n v="41.18"/>
    <n v="0.05"/>
    <n v="16.87"/>
    <n v="195.60499999999999"/>
    <n v="84.350000000000009"/>
    <n v="111.25499999999998"/>
    <n v="0.56877380435060443"/>
  </r>
  <r>
    <n v="4242"/>
    <d v="2026-06-11T00:00:00"/>
    <n v="2026"/>
    <x v="1"/>
    <x v="5"/>
    <x v="5"/>
    <x v="1"/>
    <x v="12"/>
    <x v="2"/>
    <s v="Business"/>
    <x v="1"/>
    <s v="Trail Boots"/>
    <n v="2"/>
    <n v="141.18"/>
    <n v="0"/>
    <n v="78.66"/>
    <n v="282.36"/>
    <n v="157.32"/>
    <n v="125.04000000000002"/>
    <n v="0.44283892902677441"/>
  </r>
  <r>
    <n v="4780"/>
    <d v="2026-06-11T00:00:00"/>
    <n v="2026"/>
    <x v="1"/>
    <x v="5"/>
    <x v="5"/>
    <x v="1"/>
    <x v="12"/>
    <x v="2"/>
    <s v="Returning"/>
    <x v="0"/>
    <s v="Commuter Helmet"/>
    <n v="1"/>
    <n v="82.47"/>
    <n v="0.1"/>
    <n v="42.73"/>
    <n v="74.222999999999999"/>
    <n v="42.73"/>
    <n v="31.493000000000002"/>
    <n v="0.42430243994449163"/>
  </r>
  <r>
    <n v="63"/>
    <d v="2026-06-12T00:00:00"/>
    <n v="2026"/>
    <x v="1"/>
    <x v="5"/>
    <x v="5"/>
    <x v="1"/>
    <x v="1"/>
    <x v="3"/>
    <s v="Returning"/>
    <x v="2"/>
    <s v="Travel Backpack 35L"/>
    <n v="1"/>
    <n v="166.91"/>
    <n v="0"/>
    <n v="85.58"/>
    <n v="166.91"/>
    <n v="85.58"/>
    <n v="81.33"/>
    <n v="0.48726858786172189"/>
  </r>
  <r>
    <n v="190"/>
    <d v="2026-06-12T00:00:00"/>
    <n v="2026"/>
    <x v="1"/>
    <x v="5"/>
    <x v="5"/>
    <x v="0"/>
    <x v="0"/>
    <x v="2"/>
    <s v="Business"/>
    <x v="2"/>
    <s v="Packing Cube Set"/>
    <n v="1"/>
    <n v="45.99"/>
    <n v="0"/>
    <n v="18.579999999999998"/>
    <n v="45.99"/>
    <n v="18.579999999999998"/>
    <n v="27.410000000000004"/>
    <n v="0.59599913024570561"/>
  </r>
  <r>
    <n v="268"/>
    <d v="2026-06-12T00:00:00"/>
    <n v="2026"/>
    <x v="1"/>
    <x v="5"/>
    <x v="5"/>
    <x v="3"/>
    <x v="13"/>
    <x v="2"/>
    <s v="Business"/>
    <x v="4"/>
    <s v="Recovery Roller"/>
    <n v="1"/>
    <n v="37.01"/>
    <n v="0.05"/>
    <n v="14.18"/>
    <n v="35.159499999999994"/>
    <n v="14.18"/>
    <n v="20.979499999999994"/>
    <n v="0.59669506107879799"/>
  </r>
  <r>
    <n v="691"/>
    <d v="2026-06-12T00:00:00"/>
    <n v="2026"/>
    <x v="1"/>
    <x v="5"/>
    <x v="5"/>
    <x v="3"/>
    <x v="8"/>
    <x v="3"/>
    <s v="Business"/>
    <x v="1"/>
    <s v="Trail Boots"/>
    <n v="5"/>
    <n v="140.9"/>
    <n v="0"/>
    <n v="80.16"/>
    <n v="704.5"/>
    <n v="400.79999999999995"/>
    <n v="303.70000000000005"/>
    <n v="0.43108587650816188"/>
  </r>
  <r>
    <n v="810"/>
    <d v="2026-06-12T00:00:00"/>
    <n v="2026"/>
    <x v="1"/>
    <x v="5"/>
    <x v="5"/>
    <x v="1"/>
    <x v="12"/>
    <x v="2"/>
    <s v="New"/>
    <x v="4"/>
    <s v="Recovery Roller"/>
    <n v="3"/>
    <n v="36.659999999999997"/>
    <n v="0"/>
    <n v="13.55"/>
    <n v="109.97999999999999"/>
    <n v="40.650000000000006"/>
    <n v="69.329999999999984"/>
    <n v="0.63038734315330047"/>
  </r>
  <r>
    <n v="855"/>
    <d v="2026-06-12T00:00:00"/>
    <n v="2026"/>
    <x v="1"/>
    <x v="5"/>
    <x v="5"/>
    <x v="1"/>
    <x v="6"/>
    <x v="0"/>
    <s v="Business"/>
    <x v="2"/>
    <s v="Insulated Bottle"/>
    <n v="1"/>
    <n v="36.299999999999997"/>
    <n v="0.1"/>
    <n v="13.69"/>
    <n v="32.67"/>
    <n v="13.69"/>
    <n v="18.980000000000004"/>
    <n v="0.58096112641567199"/>
  </r>
  <r>
    <n v="1612"/>
    <d v="2026-06-12T00:00:00"/>
    <n v="2026"/>
    <x v="1"/>
    <x v="5"/>
    <x v="5"/>
    <x v="2"/>
    <x v="16"/>
    <x v="0"/>
    <s v="New"/>
    <x v="3"/>
    <s v="Compact Sleeping Bag"/>
    <n v="2"/>
    <n v="120.64"/>
    <n v="0"/>
    <n v="61.66"/>
    <n v="241.28"/>
    <n v="123.32"/>
    <n v="117.96000000000001"/>
    <n v="0.48889257294429711"/>
  </r>
  <r>
    <n v="1704"/>
    <d v="2026-06-12T00:00:00"/>
    <n v="2026"/>
    <x v="1"/>
    <x v="5"/>
    <x v="5"/>
    <x v="2"/>
    <x v="16"/>
    <x v="0"/>
    <s v="Returning"/>
    <x v="2"/>
    <s v="Packing Cube Set"/>
    <n v="1"/>
    <n v="47.07"/>
    <n v="0"/>
    <n v="18.7"/>
    <n v="47.07"/>
    <n v="18.7"/>
    <n v="28.37"/>
    <n v="0.60271935415338862"/>
  </r>
  <r>
    <n v="1857"/>
    <d v="2026-06-12T00:00:00"/>
    <n v="2026"/>
    <x v="1"/>
    <x v="5"/>
    <x v="5"/>
    <x v="2"/>
    <x v="3"/>
    <x v="3"/>
    <s v="Business"/>
    <x v="1"/>
    <s v="Summit Backpack 45L"/>
    <n v="2"/>
    <n v="154.94"/>
    <n v="0.05"/>
    <n v="77.260000000000005"/>
    <n v="294.38599999999997"/>
    <n v="154.52000000000001"/>
    <n v="139.86599999999996"/>
    <n v="0.47511090880680457"/>
  </r>
  <r>
    <n v="1888"/>
    <d v="2026-06-12T00:00:00"/>
    <n v="2026"/>
    <x v="1"/>
    <x v="5"/>
    <x v="5"/>
    <x v="1"/>
    <x v="12"/>
    <x v="0"/>
    <s v="Returning"/>
    <x v="2"/>
    <s v="Packing Cube Set"/>
    <n v="1"/>
    <n v="45.97"/>
    <n v="0.05"/>
    <n v="18.41"/>
    <n v="43.671499999999995"/>
    <n v="18.41"/>
    <n v="25.261499999999995"/>
    <n v="0.57844360738696854"/>
  </r>
  <r>
    <n v="2683"/>
    <d v="2026-06-12T00:00:00"/>
    <n v="2026"/>
    <x v="1"/>
    <x v="5"/>
    <x v="5"/>
    <x v="3"/>
    <x v="8"/>
    <x v="0"/>
    <s v="Returning"/>
    <x v="3"/>
    <s v="Trail Tent 2P"/>
    <n v="1"/>
    <n v="198.64"/>
    <n v="0.05"/>
    <n v="101.89"/>
    <n v="188.70799999999997"/>
    <n v="101.89"/>
    <n v="86.817999999999969"/>
    <n v="0.46006528605040581"/>
  </r>
  <r>
    <n v="4211"/>
    <d v="2026-06-12T00:00:00"/>
    <n v="2026"/>
    <x v="1"/>
    <x v="5"/>
    <x v="5"/>
    <x v="2"/>
    <x v="3"/>
    <x v="0"/>
    <s v="New"/>
    <x v="2"/>
    <s v="Travel Backpack 35L"/>
    <n v="5"/>
    <n v="168.57"/>
    <n v="0"/>
    <n v="88.65"/>
    <n v="842.84999999999991"/>
    <n v="443.25"/>
    <n v="399.59999999999991"/>
    <n v="0.47410571276027758"/>
  </r>
  <r>
    <n v="4353"/>
    <d v="2026-06-12T00:00:00"/>
    <n v="2026"/>
    <x v="1"/>
    <x v="5"/>
    <x v="5"/>
    <x v="1"/>
    <x v="6"/>
    <x v="2"/>
    <s v="New"/>
    <x v="2"/>
    <s v="Insulated Bottle"/>
    <n v="1"/>
    <n v="36.65"/>
    <n v="0"/>
    <n v="13.97"/>
    <n v="36.65"/>
    <n v="13.97"/>
    <n v="22.68"/>
    <n v="0.61882673942701227"/>
  </r>
  <r>
    <n v="5020"/>
    <d v="2026-06-12T00:00:00"/>
    <n v="2026"/>
    <x v="1"/>
    <x v="5"/>
    <x v="5"/>
    <x v="2"/>
    <x v="5"/>
    <x v="2"/>
    <s v="Returning"/>
    <x v="2"/>
    <s v="Insulated Bottle"/>
    <n v="2"/>
    <n v="35.450000000000003"/>
    <n v="0.05"/>
    <n v="13.39"/>
    <n v="67.355000000000004"/>
    <n v="26.78"/>
    <n v="40.575000000000003"/>
    <n v="0.60240516665429444"/>
  </r>
  <r>
    <n v="564"/>
    <d v="2026-06-13T00:00:00"/>
    <n v="2026"/>
    <x v="1"/>
    <x v="5"/>
    <x v="5"/>
    <x v="2"/>
    <x v="5"/>
    <x v="2"/>
    <s v="New"/>
    <x v="2"/>
    <s v="Packing Cube Set"/>
    <n v="3"/>
    <n v="45.82"/>
    <n v="0.1"/>
    <n v="18.61"/>
    <n v="123.71400000000001"/>
    <n v="55.83"/>
    <n v="67.884000000000015"/>
    <n v="0.54871720258014456"/>
  </r>
  <r>
    <n v="736"/>
    <d v="2026-06-13T00:00:00"/>
    <n v="2026"/>
    <x v="1"/>
    <x v="5"/>
    <x v="5"/>
    <x v="3"/>
    <x v="13"/>
    <x v="2"/>
    <s v="Business"/>
    <x v="1"/>
    <s v="Summit Backpack 45L"/>
    <n v="1"/>
    <n v="152.78"/>
    <n v="0"/>
    <n v="78.540000000000006"/>
    <n v="152.78"/>
    <n v="78.540000000000006"/>
    <n v="74.239999999999995"/>
    <n v="0.48592747741851022"/>
  </r>
  <r>
    <n v="1300"/>
    <d v="2026-06-13T00:00:00"/>
    <n v="2026"/>
    <x v="1"/>
    <x v="5"/>
    <x v="5"/>
    <x v="1"/>
    <x v="6"/>
    <x v="0"/>
    <s v="New"/>
    <x v="0"/>
    <s v="Trail Bike Light"/>
    <n v="1"/>
    <n v="49.76"/>
    <n v="0.05"/>
    <n v="22.58"/>
    <n v="47.271999999999998"/>
    <n v="22.58"/>
    <n v="24.692"/>
    <n v="0.52233880521238796"/>
  </r>
  <r>
    <n v="1948"/>
    <d v="2026-06-13T00:00:00"/>
    <n v="2026"/>
    <x v="1"/>
    <x v="5"/>
    <x v="5"/>
    <x v="3"/>
    <x v="8"/>
    <x v="2"/>
    <s v="New"/>
    <x v="1"/>
    <s v="Summit Backpack 45L"/>
    <n v="1"/>
    <n v="157.6"/>
    <n v="0.05"/>
    <n v="79.34"/>
    <n v="149.72"/>
    <n v="79.34"/>
    <n v="70.38"/>
    <n v="0.47007747795885652"/>
  </r>
  <r>
    <n v="2272"/>
    <d v="2026-06-13T00:00:00"/>
    <n v="2026"/>
    <x v="1"/>
    <x v="5"/>
    <x v="5"/>
    <x v="3"/>
    <x v="8"/>
    <x v="0"/>
    <s v="Returning"/>
    <x v="4"/>
    <s v="Weighted Vest"/>
    <n v="1"/>
    <n v="125.01"/>
    <n v="0.15"/>
    <n v="70.39"/>
    <n v="106.2585"/>
    <n v="70.39"/>
    <n v="35.868499999999997"/>
    <n v="0.33755887764272974"/>
  </r>
  <r>
    <n v="2680"/>
    <d v="2026-06-13T00:00:00"/>
    <n v="2026"/>
    <x v="1"/>
    <x v="5"/>
    <x v="5"/>
    <x v="1"/>
    <x v="14"/>
    <x v="0"/>
    <s v="Returning"/>
    <x v="1"/>
    <s v="Hiking Daypack 20L"/>
    <n v="1"/>
    <n v="93.59"/>
    <n v="0.15"/>
    <n v="46.48"/>
    <n v="79.551500000000004"/>
    <n v="46.48"/>
    <n v="33.071500000000007"/>
    <n v="0.41572440494522422"/>
  </r>
  <r>
    <n v="4178"/>
    <d v="2026-06-13T00:00:00"/>
    <n v="2026"/>
    <x v="1"/>
    <x v="5"/>
    <x v="5"/>
    <x v="2"/>
    <x v="2"/>
    <x v="2"/>
    <s v="Returning"/>
    <x v="1"/>
    <s v="Trail Boots"/>
    <n v="4"/>
    <n v="143.9"/>
    <n v="0.05"/>
    <n v="79.709999999999994"/>
    <n v="546.82000000000005"/>
    <n v="318.83999999999997"/>
    <n v="227.98000000000008"/>
    <n v="0.41691964448996022"/>
  </r>
  <r>
    <n v="4272"/>
    <d v="2026-06-13T00:00:00"/>
    <n v="2026"/>
    <x v="1"/>
    <x v="5"/>
    <x v="5"/>
    <x v="3"/>
    <x v="7"/>
    <x v="3"/>
    <s v="Returning"/>
    <x v="3"/>
    <s v="Trail Tent 2P"/>
    <n v="4"/>
    <n v="190.97"/>
    <n v="0"/>
    <n v="103.36"/>
    <n v="763.88"/>
    <n v="413.44"/>
    <n v="350.44"/>
    <n v="0.45876315651673039"/>
  </r>
  <r>
    <n v="4713"/>
    <d v="2026-06-13T00:00:00"/>
    <n v="2026"/>
    <x v="1"/>
    <x v="5"/>
    <x v="5"/>
    <x v="3"/>
    <x v="13"/>
    <x v="2"/>
    <s v="Business"/>
    <x v="4"/>
    <s v="Recovery Roller"/>
    <n v="1"/>
    <n v="35.78"/>
    <n v="0"/>
    <n v="14"/>
    <n v="35.78"/>
    <n v="14"/>
    <n v="21.78"/>
    <n v="0.60871995528228062"/>
  </r>
  <r>
    <n v="5166"/>
    <d v="2026-06-13T00:00:00"/>
    <n v="2026"/>
    <x v="1"/>
    <x v="5"/>
    <x v="5"/>
    <x v="3"/>
    <x v="7"/>
    <x v="3"/>
    <s v="New"/>
    <x v="3"/>
    <s v="Compact Sleeping Bag"/>
    <n v="3"/>
    <n v="125.25"/>
    <n v="0.05"/>
    <n v="58.95"/>
    <n v="356.96249999999998"/>
    <n v="176.85000000000002"/>
    <n v="180.11249999999995"/>
    <n v="0.50456980775291516"/>
  </r>
  <r>
    <n v="486"/>
    <d v="2026-06-14T00:00:00"/>
    <n v="2026"/>
    <x v="1"/>
    <x v="5"/>
    <x v="5"/>
    <x v="0"/>
    <x v="9"/>
    <x v="1"/>
    <s v="Business"/>
    <x v="1"/>
    <s v="Trekking Poles"/>
    <n v="8"/>
    <n v="72.36"/>
    <n v="0.1"/>
    <n v="32.229999999999997"/>
    <n v="520.99199999999996"/>
    <n v="257.83999999999997"/>
    <n v="263.15199999999999"/>
    <n v="0.5050979669553467"/>
  </r>
  <r>
    <n v="1507"/>
    <d v="2026-06-14T00:00:00"/>
    <n v="2026"/>
    <x v="1"/>
    <x v="5"/>
    <x v="5"/>
    <x v="0"/>
    <x v="15"/>
    <x v="2"/>
    <s v="Returning"/>
    <x v="2"/>
    <s v="Travel Backpack 35L"/>
    <n v="1"/>
    <n v="162.51"/>
    <n v="0"/>
    <n v="88.29"/>
    <n v="162.51"/>
    <n v="88.29"/>
    <n v="74.219999999999985"/>
    <n v="0.45671035628576695"/>
  </r>
  <r>
    <n v="1821"/>
    <d v="2026-06-14T00:00:00"/>
    <n v="2026"/>
    <x v="1"/>
    <x v="5"/>
    <x v="5"/>
    <x v="0"/>
    <x v="15"/>
    <x v="2"/>
    <s v="Business"/>
    <x v="1"/>
    <s v="Trekking Poles"/>
    <n v="3"/>
    <n v="70.52"/>
    <n v="0"/>
    <n v="33.119999999999997"/>
    <n v="211.56"/>
    <n v="99.359999999999985"/>
    <n v="112.20000000000002"/>
    <n v="0.53034600113442998"/>
  </r>
  <r>
    <n v="2588"/>
    <d v="2026-06-14T00:00:00"/>
    <n v="2026"/>
    <x v="1"/>
    <x v="5"/>
    <x v="5"/>
    <x v="3"/>
    <x v="8"/>
    <x v="3"/>
    <s v="Returning"/>
    <x v="1"/>
    <s v="Hiking Daypack 20L"/>
    <n v="1"/>
    <n v="90.28"/>
    <n v="0"/>
    <n v="46.04"/>
    <n v="90.28"/>
    <n v="46.04"/>
    <n v="44.24"/>
    <n v="0.4900310146211786"/>
  </r>
  <r>
    <n v="2815"/>
    <d v="2026-06-14T00:00:00"/>
    <n v="2026"/>
    <x v="1"/>
    <x v="5"/>
    <x v="5"/>
    <x v="3"/>
    <x v="13"/>
    <x v="3"/>
    <s v="New"/>
    <x v="3"/>
    <s v="Alpine Tent 4P"/>
    <n v="2"/>
    <n v="342.25"/>
    <n v="0"/>
    <n v="196.86"/>
    <n v="684.5"/>
    <n v="393.72"/>
    <n v="290.77999999999997"/>
    <n v="0.42480642804967128"/>
  </r>
  <r>
    <n v="3258"/>
    <d v="2026-06-14T00:00:00"/>
    <n v="2026"/>
    <x v="1"/>
    <x v="5"/>
    <x v="5"/>
    <x v="1"/>
    <x v="1"/>
    <x v="0"/>
    <s v="Business"/>
    <x v="0"/>
    <s v="Trail Bike Light"/>
    <n v="6"/>
    <n v="50.92"/>
    <n v="0.05"/>
    <n v="22.87"/>
    <n v="290.24399999999997"/>
    <n v="137.22"/>
    <n v="153.02399999999997"/>
    <n v="0.52722536899987593"/>
  </r>
  <r>
    <n v="3361"/>
    <d v="2026-06-14T00:00:00"/>
    <n v="2026"/>
    <x v="1"/>
    <x v="5"/>
    <x v="5"/>
    <x v="0"/>
    <x v="0"/>
    <x v="2"/>
    <s v="Returning"/>
    <x v="2"/>
    <s v="Insulated Bottle"/>
    <n v="5"/>
    <n v="36.72"/>
    <n v="0.15"/>
    <n v="13.2"/>
    <n v="156.06"/>
    <n v="66"/>
    <n v="90.06"/>
    <n v="0.57708573625528647"/>
  </r>
  <r>
    <n v="3629"/>
    <d v="2026-06-14T00:00:00"/>
    <n v="2026"/>
    <x v="1"/>
    <x v="5"/>
    <x v="5"/>
    <x v="0"/>
    <x v="15"/>
    <x v="0"/>
    <s v="New"/>
    <x v="3"/>
    <s v="Alpine Tent 4P"/>
    <n v="4"/>
    <n v="348.96"/>
    <n v="0.15"/>
    <n v="197.02"/>
    <n v="1186.4639999999999"/>
    <n v="788.08"/>
    <n v="398.3839999999999"/>
    <n v="0.3357741996385899"/>
  </r>
  <r>
    <n v="3750"/>
    <d v="2026-06-14T00:00:00"/>
    <n v="2026"/>
    <x v="1"/>
    <x v="5"/>
    <x v="5"/>
    <x v="0"/>
    <x v="0"/>
    <x v="0"/>
    <s v="Returning"/>
    <x v="1"/>
    <s v="Trekking Poles"/>
    <n v="1"/>
    <n v="71.28"/>
    <n v="0"/>
    <n v="31.92"/>
    <n v="71.28"/>
    <n v="31.92"/>
    <n v="39.36"/>
    <n v="0.55218855218855212"/>
  </r>
  <r>
    <n v="5088"/>
    <d v="2026-06-14T00:00:00"/>
    <n v="2026"/>
    <x v="1"/>
    <x v="5"/>
    <x v="5"/>
    <x v="1"/>
    <x v="12"/>
    <x v="0"/>
    <s v="New"/>
    <x v="2"/>
    <s v="Travel Backpack 35L"/>
    <n v="1"/>
    <n v="160.99"/>
    <n v="0.05"/>
    <n v="89.15"/>
    <n v="152.94050000000001"/>
    <n v="89.15"/>
    <n v="63.790500000000009"/>
    <n v="0.41709357560619981"/>
  </r>
  <r>
    <n v="1450"/>
    <d v="2026-06-15T00:00:00"/>
    <n v="2026"/>
    <x v="1"/>
    <x v="5"/>
    <x v="5"/>
    <x v="1"/>
    <x v="14"/>
    <x v="0"/>
    <s v="Returning"/>
    <x v="4"/>
    <s v="Weighted Vest"/>
    <n v="1"/>
    <n v="124.19"/>
    <n v="0.05"/>
    <n v="67.209999999999994"/>
    <n v="117.98049999999999"/>
    <n v="67.209999999999994"/>
    <n v="50.770499999999998"/>
    <n v="0.43032958836417884"/>
  </r>
  <r>
    <n v="2330"/>
    <d v="2026-06-15T00:00:00"/>
    <n v="2026"/>
    <x v="1"/>
    <x v="5"/>
    <x v="5"/>
    <x v="1"/>
    <x v="1"/>
    <x v="0"/>
    <s v="New"/>
    <x v="2"/>
    <s v="Insulated Bottle"/>
    <n v="2"/>
    <n v="36.11"/>
    <n v="0.05"/>
    <n v="13.29"/>
    <n v="68.608999999999995"/>
    <n v="26.58"/>
    <n v="42.028999999999996"/>
    <n v="0.6125872698917052"/>
  </r>
  <r>
    <n v="4655"/>
    <d v="2026-06-15T00:00:00"/>
    <n v="2026"/>
    <x v="1"/>
    <x v="5"/>
    <x v="5"/>
    <x v="0"/>
    <x v="0"/>
    <x v="1"/>
    <s v="Business"/>
    <x v="4"/>
    <s v="Resistance Band Set"/>
    <n v="4"/>
    <n v="40.909999999999997"/>
    <n v="0.05"/>
    <n v="14.42"/>
    <n v="155.45799999999997"/>
    <n v="57.68"/>
    <n v="97.777999999999963"/>
    <n v="0.62896730949838531"/>
  </r>
  <r>
    <n v="137"/>
    <d v="2026-06-16T00:00:00"/>
    <n v="2026"/>
    <x v="1"/>
    <x v="5"/>
    <x v="5"/>
    <x v="1"/>
    <x v="6"/>
    <x v="0"/>
    <s v="Returning"/>
    <x v="1"/>
    <s v="Trail Boots"/>
    <n v="5"/>
    <n v="141.66999999999999"/>
    <n v="0.1"/>
    <n v="80.59"/>
    <n v="637.51499999999999"/>
    <n v="402.95000000000005"/>
    <n v="234.56499999999994"/>
    <n v="0.36793644071119885"/>
  </r>
  <r>
    <n v="141"/>
    <d v="2026-06-16T00:00:00"/>
    <n v="2026"/>
    <x v="1"/>
    <x v="5"/>
    <x v="5"/>
    <x v="3"/>
    <x v="7"/>
    <x v="0"/>
    <s v="Returning"/>
    <x v="2"/>
    <s v="Packing Cube Set"/>
    <n v="1"/>
    <n v="47.53"/>
    <n v="0.05"/>
    <n v="18.5"/>
    <n v="45.153500000000001"/>
    <n v="18.5"/>
    <n v="26.653500000000001"/>
    <n v="0.59028646727274736"/>
  </r>
  <r>
    <n v="335"/>
    <d v="2026-06-16T00:00:00"/>
    <n v="2026"/>
    <x v="1"/>
    <x v="5"/>
    <x v="5"/>
    <x v="3"/>
    <x v="8"/>
    <x v="0"/>
    <s v="Returning"/>
    <x v="2"/>
    <s v="Travel Backpack 35L"/>
    <n v="3"/>
    <n v="163.65"/>
    <n v="0.15"/>
    <n v="85.8"/>
    <n v="417.3075"/>
    <n v="257.39999999999998"/>
    <n v="159.90750000000003"/>
    <n v="0.38318865584730688"/>
  </r>
  <r>
    <n v="498"/>
    <d v="2026-06-16T00:00:00"/>
    <n v="2026"/>
    <x v="1"/>
    <x v="5"/>
    <x v="5"/>
    <x v="0"/>
    <x v="15"/>
    <x v="1"/>
    <s v="Business"/>
    <x v="2"/>
    <s v="Carry-On Duffel"/>
    <n v="5"/>
    <n v="130.94999999999999"/>
    <n v="0.15"/>
    <n v="68.47"/>
    <n v="556.53750000000002"/>
    <n v="342.35"/>
    <n v="214.1875"/>
    <n v="0.38485726478449339"/>
  </r>
  <r>
    <n v="2611"/>
    <d v="2026-06-16T00:00:00"/>
    <n v="2026"/>
    <x v="1"/>
    <x v="5"/>
    <x v="5"/>
    <x v="3"/>
    <x v="13"/>
    <x v="0"/>
    <s v="Returning"/>
    <x v="2"/>
    <s v="Travel Backpack 35L"/>
    <n v="5"/>
    <n v="160.82"/>
    <n v="0"/>
    <n v="90.14"/>
    <n v="804.09999999999991"/>
    <n v="450.7"/>
    <n v="353.39999999999992"/>
    <n v="0.43949757492849145"/>
  </r>
  <r>
    <n v="3197"/>
    <d v="2026-06-16T00:00:00"/>
    <n v="2026"/>
    <x v="1"/>
    <x v="5"/>
    <x v="5"/>
    <x v="1"/>
    <x v="12"/>
    <x v="2"/>
    <s v="New"/>
    <x v="0"/>
    <s v="Compact Repair Kit"/>
    <n v="3"/>
    <n v="40.51"/>
    <n v="0"/>
    <n v="16.940000000000001"/>
    <n v="121.53"/>
    <n v="50.820000000000007"/>
    <n v="70.709999999999994"/>
    <n v="0.58183164650703523"/>
  </r>
  <r>
    <n v="4668"/>
    <d v="2026-06-16T00:00:00"/>
    <n v="2026"/>
    <x v="1"/>
    <x v="5"/>
    <x v="5"/>
    <x v="1"/>
    <x v="11"/>
    <x v="0"/>
    <s v="Business"/>
    <x v="0"/>
    <s v="Commuter Helmet"/>
    <n v="1"/>
    <n v="81.08"/>
    <n v="0"/>
    <n v="41.52"/>
    <n v="81.08"/>
    <n v="41.52"/>
    <n v="39.559999999999995"/>
    <n v="0.48791317217562896"/>
  </r>
  <r>
    <n v="4994"/>
    <d v="2026-06-16T00:00:00"/>
    <n v="2026"/>
    <x v="1"/>
    <x v="5"/>
    <x v="5"/>
    <x v="2"/>
    <x v="10"/>
    <x v="1"/>
    <s v="Business"/>
    <x v="1"/>
    <s v="Summit Backpack 45L"/>
    <n v="4"/>
    <n v="150.43"/>
    <n v="0.1"/>
    <n v="77.650000000000006"/>
    <n v="541.548"/>
    <n v="310.60000000000002"/>
    <n v="230.94799999999998"/>
    <n v="0.42645896577957998"/>
  </r>
  <r>
    <n v="512"/>
    <d v="2026-06-17T00:00:00"/>
    <n v="2026"/>
    <x v="1"/>
    <x v="5"/>
    <x v="5"/>
    <x v="1"/>
    <x v="12"/>
    <x v="3"/>
    <s v="Returning"/>
    <x v="3"/>
    <s v="Trail Tent 2P"/>
    <n v="1"/>
    <n v="192.42"/>
    <n v="0"/>
    <n v="103.31"/>
    <n v="192.42"/>
    <n v="103.31"/>
    <n v="89.109999999999985"/>
    <n v="0.46310154869556175"/>
  </r>
  <r>
    <n v="717"/>
    <d v="2026-06-17T00:00:00"/>
    <n v="2026"/>
    <x v="1"/>
    <x v="5"/>
    <x v="5"/>
    <x v="3"/>
    <x v="7"/>
    <x v="1"/>
    <s v="Business"/>
    <x v="3"/>
    <s v="Alpine Tent 4P"/>
    <n v="10"/>
    <n v="333.14"/>
    <n v="0.15"/>
    <n v="194.52"/>
    <n v="2831.6899999999996"/>
    <n v="1945.2"/>
    <n v="886.48999999999955"/>
    <n v="0.31306039856057677"/>
  </r>
  <r>
    <n v="952"/>
    <d v="2026-06-17T00:00:00"/>
    <n v="2026"/>
    <x v="1"/>
    <x v="5"/>
    <x v="5"/>
    <x v="0"/>
    <x v="0"/>
    <x v="0"/>
    <s v="Business"/>
    <x v="3"/>
    <s v="Portable Camp Stove"/>
    <n v="1"/>
    <n v="79.900000000000006"/>
    <n v="0.05"/>
    <n v="40.19"/>
    <n v="75.905000000000001"/>
    <n v="40.19"/>
    <n v="35.715000000000003"/>
    <n v="0.47052236348066667"/>
  </r>
  <r>
    <n v="1081"/>
    <d v="2026-06-17T00:00:00"/>
    <n v="2026"/>
    <x v="1"/>
    <x v="5"/>
    <x v="5"/>
    <x v="3"/>
    <x v="13"/>
    <x v="0"/>
    <s v="Returning"/>
    <x v="0"/>
    <s v="Trail Bike Light"/>
    <n v="1"/>
    <n v="51.12"/>
    <n v="0"/>
    <n v="22.43"/>
    <n v="51.12"/>
    <n v="22.43"/>
    <n v="28.689999999999998"/>
    <n v="0.56122848200312991"/>
  </r>
  <r>
    <n v="2043"/>
    <d v="2026-06-17T00:00:00"/>
    <n v="2026"/>
    <x v="1"/>
    <x v="5"/>
    <x v="5"/>
    <x v="1"/>
    <x v="6"/>
    <x v="0"/>
    <s v="New"/>
    <x v="1"/>
    <s v="Hiking Daypack 20L"/>
    <n v="2"/>
    <n v="90.33"/>
    <n v="0"/>
    <n v="46.3"/>
    <n v="180.66"/>
    <n v="92.6"/>
    <n v="88.06"/>
    <n v="0.48743496069965686"/>
  </r>
  <r>
    <n v="4040"/>
    <d v="2026-06-17T00:00:00"/>
    <n v="2026"/>
    <x v="1"/>
    <x v="5"/>
    <x v="5"/>
    <x v="3"/>
    <x v="7"/>
    <x v="0"/>
    <s v="Business"/>
    <x v="2"/>
    <s v="Insulated Bottle"/>
    <n v="2"/>
    <n v="36.799999999999997"/>
    <n v="0.05"/>
    <n v="13.94"/>
    <n v="69.919999999999987"/>
    <n v="27.88"/>
    <n v="42.039999999999992"/>
    <n v="0.60125858123569798"/>
  </r>
  <r>
    <n v="2295"/>
    <d v="2026-06-18T00:00:00"/>
    <n v="2026"/>
    <x v="1"/>
    <x v="5"/>
    <x v="5"/>
    <x v="1"/>
    <x v="11"/>
    <x v="3"/>
    <s v="New"/>
    <x v="2"/>
    <s v="Packing Cube Set"/>
    <n v="1"/>
    <n v="45.7"/>
    <n v="0.1"/>
    <n v="18.600000000000001"/>
    <n v="41.13"/>
    <n v="18.600000000000001"/>
    <n v="22.53"/>
    <n v="0.5477753464624362"/>
  </r>
  <r>
    <n v="2670"/>
    <d v="2026-06-18T00:00:00"/>
    <n v="2026"/>
    <x v="1"/>
    <x v="5"/>
    <x v="5"/>
    <x v="2"/>
    <x v="5"/>
    <x v="3"/>
    <s v="Returning"/>
    <x v="2"/>
    <s v="Travel Backpack 35L"/>
    <n v="3"/>
    <n v="162.30000000000001"/>
    <n v="0.1"/>
    <n v="86.43"/>
    <n v="438.21000000000004"/>
    <n v="259.29000000000002"/>
    <n v="178.92000000000002"/>
    <n v="0.40829739166153217"/>
  </r>
  <r>
    <n v="2777"/>
    <d v="2026-06-18T00:00:00"/>
    <n v="2026"/>
    <x v="1"/>
    <x v="5"/>
    <x v="5"/>
    <x v="1"/>
    <x v="14"/>
    <x v="1"/>
    <s v="Business"/>
    <x v="1"/>
    <s v="Trekking Poles"/>
    <n v="5"/>
    <n v="72.37"/>
    <n v="0.2"/>
    <n v="32.840000000000003"/>
    <n v="289.48"/>
    <n v="164.20000000000002"/>
    <n v="125.28"/>
    <n v="0.43277601215973466"/>
  </r>
  <r>
    <n v="2780"/>
    <d v="2026-06-18T00:00:00"/>
    <n v="2026"/>
    <x v="1"/>
    <x v="5"/>
    <x v="5"/>
    <x v="2"/>
    <x v="3"/>
    <x v="0"/>
    <s v="New"/>
    <x v="4"/>
    <s v="Recovery Roller"/>
    <n v="2"/>
    <n v="35.61"/>
    <n v="0.15"/>
    <n v="13.96"/>
    <n v="60.536999999999999"/>
    <n v="27.92"/>
    <n v="32.616999999999997"/>
    <n v="0.53879445628293432"/>
  </r>
  <r>
    <n v="3209"/>
    <d v="2026-06-18T00:00:00"/>
    <n v="2026"/>
    <x v="1"/>
    <x v="5"/>
    <x v="5"/>
    <x v="3"/>
    <x v="13"/>
    <x v="0"/>
    <s v="Returning"/>
    <x v="2"/>
    <s v="Carry-On Duffel"/>
    <n v="2"/>
    <n v="133.12"/>
    <n v="0"/>
    <n v="67.02"/>
    <n v="266.24"/>
    <n v="134.04"/>
    <n v="132.20000000000002"/>
    <n v="0.4965444711538462"/>
  </r>
  <r>
    <n v="3414"/>
    <d v="2026-06-18T00:00:00"/>
    <n v="2026"/>
    <x v="1"/>
    <x v="5"/>
    <x v="5"/>
    <x v="0"/>
    <x v="15"/>
    <x v="3"/>
    <s v="Returning"/>
    <x v="0"/>
    <s v="Trail Bike Light"/>
    <n v="1"/>
    <n v="51.23"/>
    <n v="0.05"/>
    <n v="23.12"/>
    <n v="48.668499999999995"/>
    <n v="23.12"/>
    <n v="25.548499999999994"/>
    <n v="0.5249494025909982"/>
  </r>
  <r>
    <n v="3846"/>
    <d v="2026-06-18T00:00:00"/>
    <n v="2026"/>
    <x v="1"/>
    <x v="5"/>
    <x v="5"/>
    <x v="1"/>
    <x v="12"/>
    <x v="0"/>
    <s v="Business"/>
    <x v="1"/>
    <s v="Hiking Daypack 20L"/>
    <n v="1"/>
    <n v="93.5"/>
    <n v="0"/>
    <n v="46.63"/>
    <n v="93.5"/>
    <n v="46.63"/>
    <n v="46.87"/>
    <n v="0.50128342245989299"/>
  </r>
  <r>
    <n v="4120"/>
    <d v="2026-06-18T00:00:00"/>
    <n v="2026"/>
    <x v="1"/>
    <x v="5"/>
    <x v="5"/>
    <x v="3"/>
    <x v="4"/>
    <x v="2"/>
    <s v="Returning"/>
    <x v="4"/>
    <s v="Resistance Band Set"/>
    <n v="3"/>
    <n v="41.16"/>
    <n v="0"/>
    <n v="14.79"/>
    <n v="123.47999999999999"/>
    <n v="44.37"/>
    <n v="79.109999999999985"/>
    <n v="0.64067055393586003"/>
  </r>
  <r>
    <n v="4217"/>
    <d v="2026-06-18T00:00:00"/>
    <n v="2026"/>
    <x v="1"/>
    <x v="5"/>
    <x v="5"/>
    <x v="1"/>
    <x v="12"/>
    <x v="3"/>
    <s v="New"/>
    <x v="4"/>
    <s v="Resistance Band Set"/>
    <n v="1"/>
    <n v="39.74"/>
    <n v="0.05"/>
    <n v="14.39"/>
    <n v="37.753"/>
    <n v="14.39"/>
    <n v="23.363"/>
    <n v="0.6188382380208195"/>
  </r>
  <r>
    <n v="4786"/>
    <d v="2026-06-18T00:00:00"/>
    <n v="2026"/>
    <x v="1"/>
    <x v="5"/>
    <x v="5"/>
    <x v="3"/>
    <x v="7"/>
    <x v="0"/>
    <s v="Returning"/>
    <x v="2"/>
    <s v="Packing Cube Set"/>
    <n v="3"/>
    <n v="46.79"/>
    <n v="0.1"/>
    <n v="18.25"/>
    <n v="126.33300000000001"/>
    <n v="54.75"/>
    <n v="71.583000000000013"/>
    <n v="0.56662154781411034"/>
  </r>
  <r>
    <n v="23"/>
    <d v="2026-06-19T00:00:00"/>
    <n v="2026"/>
    <x v="1"/>
    <x v="5"/>
    <x v="5"/>
    <x v="3"/>
    <x v="13"/>
    <x v="1"/>
    <s v="Business"/>
    <x v="1"/>
    <s v="Hiking Daypack 20L"/>
    <n v="4"/>
    <n v="91.74"/>
    <n v="0.2"/>
    <n v="44.74"/>
    <n v="293.56799999999998"/>
    <n v="178.96"/>
    <n v="114.60799999999998"/>
    <n v="0.39039677349029861"/>
  </r>
  <r>
    <n v="99"/>
    <d v="2026-06-19T00:00:00"/>
    <n v="2026"/>
    <x v="1"/>
    <x v="5"/>
    <x v="5"/>
    <x v="3"/>
    <x v="13"/>
    <x v="0"/>
    <s v="New"/>
    <x v="4"/>
    <s v="Recovery Roller"/>
    <n v="1"/>
    <n v="36.28"/>
    <n v="0.1"/>
    <n v="13.8"/>
    <n v="32.652000000000001"/>
    <n v="13.8"/>
    <n v="18.852"/>
    <n v="0.5773612642410878"/>
  </r>
  <r>
    <n v="269"/>
    <d v="2026-06-19T00:00:00"/>
    <n v="2026"/>
    <x v="1"/>
    <x v="5"/>
    <x v="5"/>
    <x v="3"/>
    <x v="13"/>
    <x v="1"/>
    <s v="Returning"/>
    <x v="1"/>
    <s v="Trekking Poles"/>
    <n v="3"/>
    <n v="73.02"/>
    <n v="0.1"/>
    <n v="32.69"/>
    <n v="197.154"/>
    <n v="98.07"/>
    <n v="99.084000000000003"/>
    <n v="0.50257159377948202"/>
  </r>
  <r>
    <n v="1772"/>
    <d v="2026-06-19T00:00:00"/>
    <n v="2026"/>
    <x v="1"/>
    <x v="5"/>
    <x v="5"/>
    <x v="3"/>
    <x v="4"/>
    <x v="0"/>
    <s v="New"/>
    <x v="1"/>
    <s v="Summit Backpack 45L"/>
    <n v="4"/>
    <n v="153.38"/>
    <n v="0"/>
    <n v="76.92"/>
    <n v="613.52"/>
    <n v="307.68"/>
    <n v="305.83999999999997"/>
    <n v="0.49850045638283996"/>
  </r>
  <r>
    <n v="1906"/>
    <d v="2026-06-19T00:00:00"/>
    <n v="2026"/>
    <x v="1"/>
    <x v="5"/>
    <x v="5"/>
    <x v="3"/>
    <x v="8"/>
    <x v="3"/>
    <s v="Returning"/>
    <x v="3"/>
    <s v="Compact Sleeping Bag"/>
    <n v="2"/>
    <n v="125.5"/>
    <n v="0"/>
    <n v="61.67"/>
    <n v="251"/>
    <n v="123.34"/>
    <n v="127.66"/>
    <n v="0.50860557768924297"/>
  </r>
  <r>
    <n v="2473"/>
    <d v="2026-06-19T00:00:00"/>
    <n v="2026"/>
    <x v="1"/>
    <x v="5"/>
    <x v="5"/>
    <x v="0"/>
    <x v="0"/>
    <x v="1"/>
    <s v="Returning"/>
    <x v="0"/>
    <s v="Commuter Helmet"/>
    <n v="3"/>
    <n v="80.75"/>
    <n v="0.15"/>
    <n v="42.81"/>
    <n v="205.91249999999999"/>
    <n v="128.43"/>
    <n v="77.482499999999987"/>
    <n v="0.37628847204516475"/>
  </r>
  <r>
    <n v="2549"/>
    <d v="2026-06-19T00:00:00"/>
    <n v="2026"/>
    <x v="1"/>
    <x v="5"/>
    <x v="5"/>
    <x v="3"/>
    <x v="13"/>
    <x v="1"/>
    <s v="Returning"/>
    <x v="4"/>
    <s v="Recovery Roller"/>
    <n v="8"/>
    <n v="36.15"/>
    <n v="0.05"/>
    <n v="13.55"/>
    <n v="274.73999999999995"/>
    <n v="108.4"/>
    <n v="166.33999999999995"/>
    <n v="0.60544514814005956"/>
  </r>
  <r>
    <n v="3341"/>
    <d v="2026-06-19T00:00:00"/>
    <n v="2026"/>
    <x v="1"/>
    <x v="5"/>
    <x v="5"/>
    <x v="0"/>
    <x v="15"/>
    <x v="0"/>
    <s v="New"/>
    <x v="1"/>
    <s v="Trail Boots"/>
    <n v="2"/>
    <n v="143.1"/>
    <n v="0"/>
    <n v="78.11"/>
    <n v="286.2"/>
    <n v="156.22"/>
    <n v="129.97999999999999"/>
    <n v="0.45415793151642209"/>
  </r>
  <r>
    <n v="3351"/>
    <d v="2026-06-19T00:00:00"/>
    <n v="2026"/>
    <x v="1"/>
    <x v="5"/>
    <x v="5"/>
    <x v="1"/>
    <x v="1"/>
    <x v="3"/>
    <s v="New"/>
    <x v="3"/>
    <s v="Compact Sleeping Bag"/>
    <n v="4"/>
    <n v="123.89"/>
    <n v="0"/>
    <n v="59.42"/>
    <n v="495.56"/>
    <n v="237.68"/>
    <n v="257.88"/>
    <n v="0.5203809831301961"/>
  </r>
  <r>
    <n v="3366"/>
    <d v="2026-06-19T00:00:00"/>
    <n v="2026"/>
    <x v="1"/>
    <x v="5"/>
    <x v="5"/>
    <x v="1"/>
    <x v="11"/>
    <x v="0"/>
    <s v="Business"/>
    <x v="2"/>
    <s v="Carry-On Duffel"/>
    <n v="1"/>
    <n v="135.41999999999999"/>
    <n v="0.05"/>
    <n v="68.180000000000007"/>
    <n v="128.64899999999997"/>
    <n v="68.180000000000007"/>
    <n v="60.468999999999966"/>
    <n v="0.47003085915941811"/>
  </r>
  <r>
    <n v="3691"/>
    <d v="2026-06-19T00:00:00"/>
    <n v="2026"/>
    <x v="1"/>
    <x v="5"/>
    <x v="5"/>
    <x v="1"/>
    <x v="6"/>
    <x v="2"/>
    <s v="Returning"/>
    <x v="1"/>
    <s v="Hiking Daypack 20L"/>
    <n v="1"/>
    <n v="93.48"/>
    <n v="0.05"/>
    <n v="44.31"/>
    <n v="88.805999999999997"/>
    <n v="44.31"/>
    <n v="44.495999999999995"/>
    <n v="0.50104722653874734"/>
  </r>
  <r>
    <n v="3909"/>
    <d v="2026-06-19T00:00:00"/>
    <n v="2026"/>
    <x v="1"/>
    <x v="5"/>
    <x v="5"/>
    <x v="1"/>
    <x v="1"/>
    <x v="3"/>
    <s v="Returning"/>
    <x v="1"/>
    <s v="Summit Backpack 45L"/>
    <n v="1"/>
    <n v="156.05000000000001"/>
    <n v="0.05"/>
    <n v="81.28"/>
    <n v="148.2475"/>
    <n v="81.28"/>
    <n v="66.967500000000001"/>
    <n v="0.45172768512116562"/>
  </r>
  <r>
    <n v="4862"/>
    <d v="2026-06-19T00:00:00"/>
    <n v="2026"/>
    <x v="1"/>
    <x v="5"/>
    <x v="5"/>
    <x v="1"/>
    <x v="6"/>
    <x v="0"/>
    <s v="Returning"/>
    <x v="4"/>
    <s v="Recovery Roller"/>
    <n v="1"/>
    <n v="36.74"/>
    <n v="0"/>
    <n v="14.15"/>
    <n v="36.74"/>
    <n v="14.15"/>
    <n v="22.590000000000003"/>
    <n v="0.61486118671747425"/>
  </r>
  <r>
    <n v="5096"/>
    <d v="2026-06-19T00:00:00"/>
    <n v="2026"/>
    <x v="1"/>
    <x v="5"/>
    <x v="5"/>
    <x v="0"/>
    <x v="15"/>
    <x v="0"/>
    <s v="Returning"/>
    <x v="3"/>
    <s v="Trail Tent 2P"/>
    <n v="2"/>
    <n v="199.28"/>
    <n v="0"/>
    <n v="102.85"/>
    <n v="398.56"/>
    <n v="205.7"/>
    <n v="192.86"/>
    <n v="0.48389201124046571"/>
  </r>
  <r>
    <n v="5112"/>
    <d v="2026-06-19T00:00:00"/>
    <n v="2026"/>
    <x v="1"/>
    <x v="5"/>
    <x v="5"/>
    <x v="0"/>
    <x v="0"/>
    <x v="3"/>
    <s v="Returning"/>
    <x v="4"/>
    <s v="Recovery Roller"/>
    <n v="2"/>
    <n v="37.04"/>
    <n v="0.05"/>
    <n v="13.76"/>
    <n v="70.375999999999991"/>
    <n v="27.52"/>
    <n v="42.855999999999995"/>
    <n v="0.60895759918153913"/>
  </r>
  <r>
    <n v="501"/>
    <d v="2026-06-20T00:00:00"/>
    <n v="2026"/>
    <x v="1"/>
    <x v="5"/>
    <x v="5"/>
    <x v="3"/>
    <x v="4"/>
    <x v="0"/>
    <s v="New"/>
    <x v="3"/>
    <s v="Portable Camp Stove"/>
    <n v="2"/>
    <n v="80.95"/>
    <n v="0.1"/>
    <n v="39.44"/>
    <n v="145.71"/>
    <n v="78.88"/>
    <n v="66.830000000000013"/>
    <n v="0.45865074462974409"/>
  </r>
  <r>
    <n v="540"/>
    <d v="2026-06-20T00:00:00"/>
    <n v="2026"/>
    <x v="1"/>
    <x v="5"/>
    <x v="5"/>
    <x v="0"/>
    <x v="9"/>
    <x v="3"/>
    <s v="Returning"/>
    <x v="1"/>
    <s v="Summit Backpack 45L"/>
    <n v="1"/>
    <n v="151.46"/>
    <n v="0.05"/>
    <n v="77.98"/>
    <n v="143.887"/>
    <n v="77.98"/>
    <n v="65.906999999999996"/>
    <n v="0.45804693961233467"/>
  </r>
  <r>
    <n v="2255"/>
    <d v="2026-06-20T00:00:00"/>
    <n v="2026"/>
    <x v="1"/>
    <x v="5"/>
    <x v="5"/>
    <x v="0"/>
    <x v="9"/>
    <x v="0"/>
    <s v="Business"/>
    <x v="1"/>
    <s v="Hiking Daypack 20L"/>
    <n v="5"/>
    <n v="90.1"/>
    <n v="0"/>
    <n v="44.32"/>
    <n v="450.5"/>
    <n v="221.6"/>
    <n v="228.9"/>
    <n v="0.50810210876803552"/>
  </r>
  <r>
    <n v="3126"/>
    <d v="2026-06-20T00:00:00"/>
    <n v="2026"/>
    <x v="1"/>
    <x v="5"/>
    <x v="5"/>
    <x v="0"/>
    <x v="0"/>
    <x v="3"/>
    <s v="Business"/>
    <x v="1"/>
    <s v="Summit Backpack 45L"/>
    <n v="1"/>
    <n v="155.69"/>
    <n v="0.1"/>
    <n v="79.42"/>
    <n v="140.12100000000001"/>
    <n v="79.42"/>
    <n v="60.701000000000008"/>
    <n v="0.43320415926235184"/>
  </r>
  <r>
    <n v="3223"/>
    <d v="2026-06-20T00:00:00"/>
    <n v="2026"/>
    <x v="1"/>
    <x v="5"/>
    <x v="5"/>
    <x v="1"/>
    <x v="14"/>
    <x v="2"/>
    <s v="Returning"/>
    <x v="4"/>
    <s v="Training Mat"/>
    <n v="1"/>
    <n v="50.11"/>
    <n v="0.05"/>
    <n v="21.38"/>
    <n v="47.604499999999994"/>
    <n v="21.38"/>
    <n v="26.224499999999995"/>
    <n v="0.55088279469377888"/>
  </r>
  <r>
    <n v="3260"/>
    <d v="2026-06-20T00:00:00"/>
    <n v="2026"/>
    <x v="1"/>
    <x v="5"/>
    <x v="5"/>
    <x v="2"/>
    <x v="2"/>
    <x v="2"/>
    <s v="Returning"/>
    <x v="1"/>
    <s v="Trail Boots"/>
    <n v="1"/>
    <n v="142.55000000000001"/>
    <n v="0.1"/>
    <n v="79.709999999999994"/>
    <n v="128.29500000000002"/>
    <n v="79.709999999999994"/>
    <n v="48.585000000000022"/>
    <n v="0.37869753302934656"/>
  </r>
  <r>
    <n v="3404"/>
    <d v="2026-06-20T00:00:00"/>
    <n v="2026"/>
    <x v="1"/>
    <x v="5"/>
    <x v="5"/>
    <x v="3"/>
    <x v="8"/>
    <x v="0"/>
    <s v="New"/>
    <x v="3"/>
    <s v="Trail Tent 2P"/>
    <n v="3"/>
    <n v="191.11"/>
    <n v="0.05"/>
    <n v="102.82"/>
    <n v="544.6635"/>
    <n v="308.45999999999998"/>
    <n v="236.20350000000002"/>
    <n v="0.43366867800026992"/>
  </r>
  <r>
    <n v="4267"/>
    <d v="2026-06-20T00:00:00"/>
    <n v="2026"/>
    <x v="1"/>
    <x v="5"/>
    <x v="5"/>
    <x v="3"/>
    <x v="13"/>
    <x v="1"/>
    <s v="Business"/>
    <x v="0"/>
    <s v="Compact Repair Kit"/>
    <n v="6"/>
    <n v="40.229999999999997"/>
    <n v="0.15"/>
    <n v="17.079999999999998"/>
    <n v="205.173"/>
    <n v="102.47999999999999"/>
    <n v="102.69300000000001"/>
    <n v="0.50051907414718322"/>
  </r>
  <r>
    <n v="5082"/>
    <d v="2026-06-20T00:00:00"/>
    <n v="2026"/>
    <x v="1"/>
    <x v="5"/>
    <x v="5"/>
    <x v="1"/>
    <x v="11"/>
    <x v="0"/>
    <s v="Business"/>
    <x v="0"/>
    <s v="Commuter Helmet"/>
    <n v="2"/>
    <n v="81.489999999999995"/>
    <n v="0"/>
    <n v="42.15"/>
    <n v="162.97999999999999"/>
    <n v="84.3"/>
    <n v="78.679999999999993"/>
    <n v="0.48275862068965514"/>
  </r>
  <r>
    <n v="5108"/>
    <d v="2026-06-20T00:00:00"/>
    <n v="2026"/>
    <x v="1"/>
    <x v="5"/>
    <x v="5"/>
    <x v="1"/>
    <x v="6"/>
    <x v="1"/>
    <s v="Business"/>
    <x v="2"/>
    <s v="Travel Backpack 35L"/>
    <n v="8"/>
    <n v="162.71"/>
    <n v="0.2"/>
    <n v="85.27"/>
    <n v="1041.3440000000001"/>
    <n v="682.16"/>
    <n v="359.18400000000008"/>
    <n v="0.34492348349824847"/>
  </r>
  <r>
    <n v="1105"/>
    <d v="2026-06-21T00:00:00"/>
    <n v="2026"/>
    <x v="1"/>
    <x v="5"/>
    <x v="5"/>
    <x v="2"/>
    <x v="5"/>
    <x v="3"/>
    <s v="Returning"/>
    <x v="2"/>
    <s v="Insulated Bottle"/>
    <n v="1"/>
    <n v="36.479999999999997"/>
    <n v="0.1"/>
    <n v="13.9"/>
    <n v="32.832000000000001"/>
    <n v="13.9"/>
    <n v="18.932000000000002"/>
    <n v="0.57663255360623789"/>
  </r>
  <r>
    <n v="2757"/>
    <d v="2026-06-21T00:00:00"/>
    <n v="2026"/>
    <x v="1"/>
    <x v="5"/>
    <x v="5"/>
    <x v="1"/>
    <x v="6"/>
    <x v="1"/>
    <s v="Business"/>
    <x v="2"/>
    <s v="Carry-On Duffel"/>
    <n v="6"/>
    <n v="136.65"/>
    <n v="0.15"/>
    <n v="68.56"/>
    <n v="696.91500000000008"/>
    <n v="411.36"/>
    <n v="285.55500000000006"/>
    <n v="0.4097415036266977"/>
  </r>
  <r>
    <n v="3325"/>
    <d v="2026-06-21T00:00:00"/>
    <n v="2026"/>
    <x v="1"/>
    <x v="5"/>
    <x v="5"/>
    <x v="2"/>
    <x v="2"/>
    <x v="0"/>
    <s v="New"/>
    <x v="0"/>
    <s v="Trail Bike Light"/>
    <n v="4"/>
    <n v="50.57"/>
    <n v="0"/>
    <n v="21.85"/>
    <n v="202.28"/>
    <n v="87.4"/>
    <n v="114.88"/>
    <n v="0.56792564761716435"/>
  </r>
  <r>
    <n v="4070"/>
    <d v="2026-06-21T00:00:00"/>
    <n v="2026"/>
    <x v="1"/>
    <x v="5"/>
    <x v="5"/>
    <x v="3"/>
    <x v="8"/>
    <x v="0"/>
    <s v="New"/>
    <x v="0"/>
    <s v="Cycling Pack 12L"/>
    <n v="3"/>
    <n v="103.72"/>
    <n v="0"/>
    <n v="50.34"/>
    <n v="311.15999999999997"/>
    <n v="151.02000000000001"/>
    <n v="160.13999999999996"/>
    <n v="0.51465483995372152"/>
  </r>
  <r>
    <n v="4339"/>
    <d v="2026-06-21T00:00:00"/>
    <n v="2026"/>
    <x v="1"/>
    <x v="5"/>
    <x v="5"/>
    <x v="2"/>
    <x v="16"/>
    <x v="3"/>
    <s v="Returning"/>
    <x v="2"/>
    <s v="Carry-On Duffel"/>
    <n v="1"/>
    <n v="132.49"/>
    <n v="0"/>
    <n v="67.09"/>
    <n v="132.49"/>
    <n v="67.09"/>
    <n v="65.400000000000006"/>
    <n v="0.49362216016303118"/>
  </r>
  <r>
    <n v="731"/>
    <d v="2026-06-22T00:00:00"/>
    <n v="2026"/>
    <x v="1"/>
    <x v="5"/>
    <x v="5"/>
    <x v="2"/>
    <x v="3"/>
    <x v="0"/>
    <s v="New"/>
    <x v="3"/>
    <s v="Portable Camp Stove"/>
    <n v="2"/>
    <n v="80.650000000000006"/>
    <n v="0"/>
    <n v="39.18"/>
    <n v="161.30000000000001"/>
    <n v="78.36"/>
    <n v="82.940000000000012"/>
    <n v="0.51419714817110973"/>
  </r>
  <r>
    <n v="1362"/>
    <d v="2026-06-22T00:00:00"/>
    <n v="2026"/>
    <x v="1"/>
    <x v="5"/>
    <x v="5"/>
    <x v="1"/>
    <x v="1"/>
    <x v="2"/>
    <s v="New"/>
    <x v="4"/>
    <s v="Recovery Roller"/>
    <n v="1"/>
    <n v="35.409999999999997"/>
    <n v="0.05"/>
    <n v="13.9"/>
    <n v="33.639499999999998"/>
    <n v="13.9"/>
    <n v="19.7395"/>
    <n v="0.58679528530447833"/>
  </r>
  <r>
    <n v="1512"/>
    <d v="2026-06-22T00:00:00"/>
    <n v="2026"/>
    <x v="1"/>
    <x v="5"/>
    <x v="5"/>
    <x v="0"/>
    <x v="0"/>
    <x v="3"/>
    <s v="Returning"/>
    <x v="4"/>
    <s v="Resistance Band Set"/>
    <n v="3"/>
    <n v="41.01"/>
    <n v="0"/>
    <n v="14.33"/>
    <n v="123.03"/>
    <n v="42.99"/>
    <n v="80.039999999999992"/>
    <n v="0.65057303096805652"/>
  </r>
  <r>
    <n v="1647"/>
    <d v="2026-06-22T00:00:00"/>
    <n v="2026"/>
    <x v="1"/>
    <x v="5"/>
    <x v="5"/>
    <x v="3"/>
    <x v="8"/>
    <x v="0"/>
    <s v="Business"/>
    <x v="2"/>
    <s v="Insulated Bottle"/>
    <n v="1"/>
    <n v="36.01"/>
    <n v="0"/>
    <n v="13.23"/>
    <n v="36.01"/>
    <n v="13.23"/>
    <n v="22.779999999999998"/>
    <n v="0.63260205498472644"/>
  </r>
  <r>
    <n v="2358"/>
    <d v="2026-06-22T00:00:00"/>
    <n v="2026"/>
    <x v="1"/>
    <x v="5"/>
    <x v="5"/>
    <x v="0"/>
    <x v="0"/>
    <x v="3"/>
    <s v="Returning"/>
    <x v="4"/>
    <s v="Training Mat"/>
    <n v="2"/>
    <n v="50.21"/>
    <n v="0.05"/>
    <n v="21.74"/>
    <n v="95.399000000000001"/>
    <n v="43.48"/>
    <n v="51.919000000000004"/>
    <n v="0.54423002337550708"/>
  </r>
  <r>
    <n v="2366"/>
    <d v="2026-06-22T00:00:00"/>
    <n v="2026"/>
    <x v="1"/>
    <x v="5"/>
    <x v="5"/>
    <x v="2"/>
    <x v="10"/>
    <x v="3"/>
    <s v="Returning"/>
    <x v="0"/>
    <s v="Cycling Pack 12L"/>
    <n v="3"/>
    <n v="100.3"/>
    <n v="0"/>
    <n v="49.26"/>
    <n v="300.89999999999998"/>
    <n v="147.78"/>
    <n v="153.11999999999998"/>
    <n v="0.5088733798604187"/>
  </r>
  <r>
    <n v="3481"/>
    <d v="2026-06-22T00:00:00"/>
    <n v="2026"/>
    <x v="1"/>
    <x v="5"/>
    <x v="5"/>
    <x v="3"/>
    <x v="8"/>
    <x v="2"/>
    <s v="New"/>
    <x v="2"/>
    <s v="Packing Cube Set"/>
    <n v="1"/>
    <n v="47.7"/>
    <n v="0.1"/>
    <n v="18.760000000000002"/>
    <n v="42.930000000000007"/>
    <n v="18.760000000000002"/>
    <n v="24.170000000000005"/>
    <n v="0.56300955043093415"/>
  </r>
  <r>
    <n v="3595"/>
    <d v="2026-06-22T00:00:00"/>
    <n v="2026"/>
    <x v="1"/>
    <x v="5"/>
    <x v="5"/>
    <x v="1"/>
    <x v="14"/>
    <x v="0"/>
    <s v="New"/>
    <x v="0"/>
    <s v="Compact Repair Kit"/>
    <n v="2"/>
    <n v="40.94"/>
    <n v="0.1"/>
    <n v="16.88"/>
    <n v="73.691999999999993"/>
    <n v="33.76"/>
    <n v="39.931999999999995"/>
    <n v="0.54187700157411933"/>
  </r>
  <r>
    <n v="3766"/>
    <d v="2026-06-22T00:00:00"/>
    <n v="2026"/>
    <x v="1"/>
    <x v="5"/>
    <x v="5"/>
    <x v="3"/>
    <x v="8"/>
    <x v="2"/>
    <s v="Returning"/>
    <x v="1"/>
    <s v="Hiking Daypack 20L"/>
    <n v="1"/>
    <n v="93.78"/>
    <n v="0"/>
    <n v="46.62"/>
    <n v="93.78"/>
    <n v="46.62"/>
    <n v="47.160000000000004"/>
    <n v="0.50287907869481774"/>
  </r>
  <r>
    <n v="3933"/>
    <d v="2026-06-22T00:00:00"/>
    <n v="2026"/>
    <x v="1"/>
    <x v="5"/>
    <x v="5"/>
    <x v="3"/>
    <x v="4"/>
    <x v="2"/>
    <s v="New"/>
    <x v="4"/>
    <s v="Training Mat"/>
    <n v="2"/>
    <n v="51.42"/>
    <n v="0"/>
    <n v="22.19"/>
    <n v="102.84"/>
    <n v="44.38"/>
    <n v="58.46"/>
    <n v="0.56845585375340335"/>
  </r>
  <r>
    <n v="3951"/>
    <d v="2026-06-22T00:00:00"/>
    <n v="2026"/>
    <x v="1"/>
    <x v="5"/>
    <x v="5"/>
    <x v="2"/>
    <x v="2"/>
    <x v="2"/>
    <s v="New"/>
    <x v="2"/>
    <s v="Travel Backpack 35L"/>
    <n v="1"/>
    <n v="164.99"/>
    <n v="0.1"/>
    <n v="86.6"/>
    <n v="148.49100000000001"/>
    <n v="86.6"/>
    <n v="61.89100000000002"/>
    <n v="0.41679967136055396"/>
  </r>
  <r>
    <n v="4078"/>
    <d v="2026-06-22T00:00:00"/>
    <n v="2026"/>
    <x v="1"/>
    <x v="5"/>
    <x v="5"/>
    <x v="2"/>
    <x v="5"/>
    <x v="3"/>
    <s v="Returning"/>
    <x v="1"/>
    <s v="Trail Boots"/>
    <n v="1"/>
    <n v="145.65"/>
    <n v="0"/>
    <n v="79.87"/>
    <n v="145.65"/>
    <n v="79.87"/>
    <n v="65.78"/>
    <n v="0.45163062135255749"/>
  </r>
  <r>
    <n v="4182"/>
    <d v="2026-06-22T00:00:00"/>
    <n v="2026"/>
    <x v="1"/>
    <x v="5"/>
    <x v="5"/>
    <x v="1"/>
    <x v="11"/>
    <x v="0"/>
    <s v="New"/>
    <x v="4"/>
    <s v="Weighted Vest"/>
    <n v="4"/>
    <n v="120.94"/>
    <n v="0.05"/>
    <n v="70.84"/>
    <n v="459.57199999999995"/>
    <n v="283.36"/>
    <n v="176.21199999999993"/>
    <n v="0.38342631840059871"/>
  </r>
  <r>
    <n v="323"/>
    <d v="2026-06-23T00:00:00"/>
    <n v="2026"/>
    <x v="1"/>
    <x v="5"/>
    <x v="5"/>
    <x v="3"/>
    <x v="13"/>
    <x v="0"/>
    <s v="Returning"/>
    <x v="2"/>
    <s v="Insulated Bottle"/>
    <n v="1"/>
    <n v="36.94"/>
    <n v="0"/>
    <n v="13.25"/>
    <n v="36.94"/>
    <n v="13.25"/>
    <n v="23.689999999999998"/>
    <n v="0.64131023280996213"/>
  </r>
  <r>
    <n v="544"/>
    <d v="2026-06-23T00:00:00"/>
    <n v="2026"/>
    <x v="1"/>
    <x v="5"/>
    <x v="5"/>
    <x v="0"/>
    <x v="15"/>
    <x v="0"/>
    <s v="Business"/>
    <x v="1"/>
    <s v="Hiking Daypack 20L"/>
    <n v="1"/>
    <n v="90.3"/>
    <n v="0.05"/>
    <n v="45.07"/>
    <n v="85.784999999999997"/>
    <n v="45.07"/>
    <n v="40.714999999999996"/>
    <n v="0.47461677449437545"/>
  </r>
  <r>
    <n v="1570"/>
    <d v="2026-06-23T00:00:00"/>
    <n v="2026"/>
    <x v="1"/>
    <x v="5"/>
    <x v="5"/>
    <x v="3"/>
    <x v="13"/>
    <x v="3"/>
    <s v="Returning"/>
    <x v="3"/>
    <s v="Alpine Tent 4P"/>
    <n v="1"/>
    <n v="335.05"/>
    <n v="0"/>
    <n v="191.67"/>
    <n v="335.05"/>
    <n v="191.67"/>
    <n v="143.38000000000002"/>
    <n v="0.42793612893597976"/>
  </r>
  <r>
    <n v="1932"/>
    <d v="2026-06-23T00:00:00"/>
    <n v="2026"/>
    <x v="1"/>
    <x v="5"/>
    <x v="5"/>
    <x v="3"/>
    <x v="8"/>
    <x v="0"/>
    <s v="New"/>
    <x v="2"/>
    <s v="Insulated Bottle"/>
    <n v="1"/>
    <n v="35.9"/>
    <n v="0.05"/>
    <n v="13.81"/>
    <n v="34.104999999999997"/>
    <n v="13.81"/>
    <n v="20.294999999999995"/>
    <n v="0.59507403606509301"/>
  </r>
  <r>
    <n v="4352"/>
    <d v="2026-06-23T00:00:00"/>
    <n v="2026"/>
    <x v="1"/>
    <x v="5"/>
    <x v="5"/>
    <x v="3"/>
    <x v="13"/>
    <x v="0"/>
    <s v="Returning"/>
    <x v="0"/>
    <s v="Trail Bike Light"/>
    <n v="6"/>
    <n v="51.34"/>
    <n v="0.1"/>
    <n v="22.47"/>
    <n v="277.23600000000005"/>
    <n v="134.82"/>
    <n v="142.41600000000005"/>
    <n v="0.51369951954291659"/>
  </r>
  <r>
    <n v="4561"/>
    <d v="2026-06-23T00:00:00"/>
    <n v="2026"/>
    <x v="1"/>
    <x v="5"/>
    <x v="5"/>
    <x v="0"/>
    <x v="0"/>
    <x v="2"/>
    <s v="Returning"/>
    <x v="1"/>
    <s v="Summit Backpack 45L"/>
    <n v="1"/>
    <n v="157.91"/>
    <n v="0"/>
    <n v="77.12"/>
    <n v="157.91"/>
    <n v="77.12"/>
    <n v="80.789999999999992"/>
    <n v="0.51162054334747642"/>
  </r>
  <r>
    <n v="4741"/>
    <d v="2026-06-23T00:00:00"/>
    <n v="2026"/>
    <x v="1"/>
    <x v="5"/>
    <x v="5"/>
    <x v="3"/>
    <x v="13"/>
    <x v="0"/>
    <s v="New"/>
    <x v="0"/>
    <s v="Compact Repair Kit"/>
    <n v="3"/>
    <n v="41.09"/>
    <n v="0.05"/>
    <n v="16.809999999999999"/>
    <n v="117.10650000000001"/>
    <n v="50.429999999999993"/>
    <n v="66.676500000000019"/>
    <n v="0.569366346018368"/>
  </r>
  <r>
    <n v="4882"/>
    <d v="2026-06-23T00:00:00"/>
    <n v="2026"/>
    <x v="1"/>
    <x v="5"/>
    <x v="5"/>
    <x v="1"/>
    <x v="12"/>
    <x v="0"/>
    <s v="Returning"/>
    <x v="3"/>
    <s v="Compact Sleeping Bag"/>
    <n v="2"/>
    <n v="120.18"/>
    <n v="0.05"/>
    <n v="59.4"/>
    <n v="228.34200000000001"/>
    <n v="118.8"/>
    <n v="109.54200000000002"/>
    <n v="0.47972777675591882"/>
  </r>
  <r>
    <n v="4885"/>
    <d v="2026-06-23T00:00:00"/>
    <n v="2026"/>
    <x v="1"/>
    <x v="5"/>
    <x v="5"/>
    <x v="3"/>
    <x v="13"/>
    <x v="3"/>
    <s v="New"/>
    <x v="3"/>
    <s v="Trail Tent 2P"/>
    <n v="1"/>
    <n v="198.1"/>
    <n v="0.1"/>
    <n v="103.46"/>
    <n v="178.29"/>
    <n v="103.46"/>
    <n v="74.83"/>
    <n v="0.41970946211228899"/>
  </r>
  <r>
    <n v="4982"/>
    <d v="2026-06-23T00:00:00"/>
    <n v="2026"/>
    <x v="1"/>
    <x v="5"/>
    <x v="5"/>
    <x v="2"/>
    <x v="10"/>
    <x v="0"/>
    <s v="Returning"/>
    <x v="2"/>
    <s v="Insulated Bottle"/>
    <n v="1"/>
    <n v="36.700000000000003"/>
    <n v="0.15"/>
    <n v="13.59"/>
    <n v="31.195"/>
    <n v="13.59"/>
    <n v="17.605"/>
    <n v="0.56435326174066358"/>
  </r>
  <r>
    <n v="40"/>
    <d v="2026-06-24T00:00:00"/>
    <n v="2026"/>
    <x v="1"/>
    <x v="5"/>
    <x v="5"/>
    <x v="3"/>
    <x v="7"/>
    <x v="2"/>
    <s v="New"/>
    <x v="2"/>
    <s v="Travel Backpack 35L"/>
    <n v="1"/>
    <n v="167.23"/>
    <n v="0.05"/>
    <n v="85.14"/>
    <n v="158.86849999999998"/>
    <n v="85.14"/>
    <n v="73.728499999999983"/>
    <n v="0.46408507665144438"/>
  </r>
  <r>
    <n v="110"/>
    <d v="2026-06-24T00:00:00"/>
    <n v="2026"/>
    <x v="1"/>
    <x v="5"/>
    <x v="5"/>
    <x v="1"/>
    <x v="12"/>
    <x v="2"/>
    <s v="Business"/>
    <x v="1"/>
    <s v="Trekking Poles"/>
    <n v="2"/>
    <n v="72.97"/>
    <n v="0"/>
    <n v="31.57"/>
    <n v="145.94"/>
    <n v="63.14"/>
    <n v="82.8"/>
    <n v="0.56735644785528294"/>
  </r>
  <r>
    <n v="1169"/>
    <d v="2026-06-24T00:00:00"/>
    <n v="2026"/>
    <x v="1"/>
    <x v="5"/>
    <x v="5"/>
    <x v="1"/>
    <x v="11"/>
    <x v="2"/>
    <s v="New"/>
    <x v="0"/>
    <s v="Commuter Helmet"/>
    <n v="3"/>
    <n v="82.91"/>
    <n v="0"/>
    <n v="42.29"/>
    <n v="248.73"/>
    <n v="126.87"/>
    <n v="121.85999999999999"/>
    <n v="0.4899288384995778"/>
  </r>
  <r>
    <n v="2211"/>
    <d v="2026-06-24T00:00:00"/>
    <n v="2026"/>
    <x v="1"/>
    <x v="5"/>
    <x v="5"/>
    <x v="2"/>
    <x v="10"/>
    <x v="3"/>
    <s v="New"/>
    <x v="4"/>
    <s v="Resistance Band Set"/>
    <n v="2"/>
    <n v="41.25"/>
    <n v="0"/>
    <n v="14.72"/>
    <n v="82.5"/>
    <n v="29.44"/>
    <n v="53.06"/>
    <n v="0.64315151515151514"/>
  </r>
  <r>
    <n v="3494"/>
    <d v="2026-06-24T00:00:00"/>
    <n v="2026"/>
    <x v="1"/>
    <x v="5"/>
    <x v="5"/>
    <x v="3"/>
    <x v="8"/>
    <x v="1"/>
    <s v="Business"/>
    <x v="3"/>
    <s v="Trail Tent 2P"/>
    <n v="6"/>
    <n v="194.79"/>
    <n v="0.15"/>
    <n v="106.78"/>
    <n v="993.42899999999997"/>
    <n v="640.68000000000006"/>
    <n v="352.74899999999991"/>
    <n v="0.3550822454347517"/>
  </r>
  <r>
    <n v="3586"/>
    <d v="2026-06-24T00:00:00"/>
    <n v="2026"/>
    <x v="1"/>
    <x v="5"/>
    <x v="5"/>
    <x v="0"/>
    <x v="15"/>
    <x v="1"/>
    <s v="Business"/>
    <x v="3"/>
    <s v="Trail Tent 2P"/>
    <n v="6"/>
    <n v="193.13"/>
    <n v="0.15"/>
    <n v="106.49"/>
    <n v="984.96299999999997"/>
    <n v="638.93999999999994"/>
    <n v="346.02300000000002"/>
    <n v="0.35130558203709178"/>
  </r>
  <r>
    <n v="3660"/>
    <d v="2026-06-24T00:00:00"/>
    <n v="2026"/>
    <x v="1"/>
    <x v="5"/>
    <x v="5"/>
    <x v="2"/>
    <x v="3"/>
    <x v="0"/>
    <s v="New"/>
    <x v="0"/>
    <s v="Commuter Helmet"/>
    <n v="1"/>
    <n v="82.7"/>
    <n v="0.05"/>
    <n v="42.16"/>
    <n v="78.564999999999998"/>
    <n v="42.16"/>
    <n v="36.405000000000001"/>
    <n v="0.46337427607713361"/>
  </r>
  <r>
    <n v="4307"/>
    <d v="2026-06-24T00:00:00"/>
    <n v="2026"/>
    <x v="1"/>
    <x v="5"/>
    <x v="5"/>
    <x v="3"/>
    <x v="8"/>
    <x v="0"/>
    <s v="Business"/>
    <x v="0"/>
    <s v="Compact Repair Kit"/>
    <n v="1"/>
    <n v="40.33"/>
    <n v="0"/>
    <n v="16.48"/>
    <n v="40.33"/>
    <n v="16.48"/>
    <n v="23.849999999999998"/>
    <n v="0.59137118770146291"/>
  </r>
  <r>
    <n v="5133"/>
    <d v="2026-06-24T00:00:00"/>
    <n v="2026"/>
    <x v="1"/>
    <x v="5"/>
    <x v="5"/>
    <x v="0"/>
    <x v="0"/>
    <x v="0"/>
    <s v="Business"/>
    <x v="3"/>
    <s v="Portable Camp Stove"/>
    <n v="1"/>
    <n v="81.99"/>
    <n v="0.15"/>
    <n v="40.29"/>
    <n v="69.691499999999991"/>
    <n v="40.29"/>
    <n v="29.401499999999992"/>
    <n v="0.4218807171606293"/>
  </r>
  <r>
    <n v="472"/>
    <d v="2026-06-25T00:00:00"/>
    <n v="2026"/>
    <x v="1"/>
    <x v="5"/>
    <x v="5"/>
    <x v="1"/>
    <x v="6"/>
    <x v="2"/>
    <s v="Business"/>
    <x v="2"/>
    <s v="Packing Cube Set"/>
    <n v="3"/>
    <n v="46.29"/>
    <n v="0"/>
    <n v="18.309999999999999"/>
    <n v="138.87"/>
    <n v="54.929999999999993"/>
    <n v="83.940000000000012"/>
    <n v="0.60445020522791104"/>
  </r>
  <r>
    <n v="689"/>
    <d v="2026-06-25T00:00:00"/>
    <n v="2026"/>
    <x v="1"/>
    <x v="5"/>
    <x v="5"/>
    <x v="3"/>
    <x v="7"/>
    <x v="0"/>
    <s v="New"/>
    <x v="0"/>
    <s v="Compact Repair Kit"/>
    <n v="1"/>
    <n v="39.729999999999997"/>
    <n v="0"/>
    <n v="16.55"/>
    <n v="39.729999999999997"/>
    <n v="16.55"/>
    <n v="23.179999999999996"/>
    <n v="0.58343820790334755"/>
  </r>
  <r>
    <n v="864"/>
    <d v="2026-06-25T00:00:00"/>
    <n v="2026"/>
    <x v="1"/>
    <x v="5"/>
    <x v="5"/>
    <x v="3"/>
    <x v="8"/>
    <x v="0"/>
    <s v="New"/>
    <x v="2"/>
    <s v="Carry-On Duffel"/>
    <n v="4"/>
    <n v="131.02000000000001"/>
    <n v="0.05"/>
    <n v="67.42"/>
    <n v="497.87600000000003"/>
    <n v="269.68"/>
    <n v="228.19600000000003"/>
    <n v="0.45833902417469413"/>
  </r>
  <r>
    <n v="1163"/>
    <d v="2026-06-25T00:00:00"/>
    <n v="2026"/>
    <x v="1"/>
    <x v="5"/>
    <x v="5"/>
    <x v="1"/>
    <x v="12"/>
    <x v="0"/>
    <s v="New"/>
    <x v="2"/>
    <s v="Packing Cube Set"/>
    <n v="2"/>
    <n v="46.69"/>
    <n v="0.05"/>
    <n v="18.23"/>
    <n v="88.710999999999999"/>
    <n v="36.46"/>
    <n v="52.250999999999998"/>
    <n v="0.58900249123558523"/>
  </r>
  <r>
    <n v="1323"/>
    <d v="2026-06-25T00:00:00"/>
    <n v="2026"/>
    <x v="1"/>
    <x v="5"/>
    <x v="5"/>
    <x v="1"/>
    <x v="12"/>
    <x v="0"/>
    <s v="Returning"/>
    <x v="4"/>
    <s v="Resistance Band Set"/>
    <n v="2"/>
    <n v="39.57"/>
    <n v="0.1"/>
    <n v="14.64"/>
    <n v="71.225999999999999"/>
    <n v="29.28"/>
    <n v="41.945999999999998"/>
    <n v="0.58891416055934631"/>
  </r>
  <r>
    <n v="2098"/>
    <d v="2026-06-25T00:00:00"/>
    <n v="2026"/>
    <x v="1"/>
    <x v="5"/>
    <x v="5"/>
    <x v="2"/>
    <x v="2"/>
    <x v="0"/>
    <s v="Returning"/>
    <x v="1"/>
    <s v="Trail Boots"/>
    <n v="1"/>
    <n v="146.46"/>
    <n v="0.15"/>
    <n v="80.760000000000005"/>
    <n v="124.491"/>
    <n v="80.760000000000005"/>
    <n v="43.730999999999995"/>
    <n v="0.35127840566787955"/>
  </r>
  <r>
    <n v="2190"/>
    <d v="2026-06-25T00:00:00"/>
    <n v="2026"/>
    <x v="1"/>
    <x v="5"/>
    <x v="5"/>
    <x v="1"/>
    <x v="6"/>
    <x v="2"/>
    <s v="Business"/>
    <x v="0"/>
    <s v="Trail Bike Light"/>
    <n v="5"/>
    <n v="50.78"/>
    <n v="0"/>
    <n v="22.68"/>
    <n v="253.9"/>
    <n v="113.4"/>
    <n v="140.5"/>
    <n v="0.55336746750689247"/>
  </r>
  <r>
    <n v="2664"/>
    <d v="2026-06-25T00:00:00"/>
    <n v="2026"/>
    <x v="1"/>
    <x v="5"/>
    <x v="5"/>
    <x v="2"/>
    <x v="10"/>
    <x v="3"/>
    <s v="Returning"/>
    <x v="2"/>
    <s v="Packing Cube Set"/>
    <n v="3"/>
    <n v="47.61"/>
    <n v="0"/>
    <n v="18.21"/>
    <n v="142.82999999999998"/>
    <n v="54.63"/>
    <n v="88.199999999999989"/>
    <n v="0.61751732829237549"/>
  </r>
  <r>
    <n v="2992"/>
    <d v="2026-06-25T00:00:00"/>
    <n v="2026"/>
    <x v="1"/>
    <x v="5"/>
    <x v="5"/>
    <x v="2"/>
    <x v="16"/>
    <x v="0"/>
    <s v="New"/>
    <x v="0"/>
    <s v="Trail Bike Light"/>
    <n v="1"/>
    <n v="50.75"/>
    <n v="0.1"/>
    <n v="22.94"/>
    <n v="45.675000000000004"/>
    <n v="22.94"/>
    <n v="22.735000000000003"/>
    <n v="0.49775588396278053"/>
  </r>
  <r>
    <n v="3120"/>
    <d v="2026-06-25T00:00:00"/>
    <n v="2026"/>
    <x v="1"/>
    <x v="5"/>
    <x v="5"/>
    <x v="2"/>
    <x v="5"/>
    <x v="3"/>
    <s v="Returning"/>
    <x v="4"/>
    <s v="Training Mat"/>
    <n v="1"/>
    <n v="50.33"/>
    <n v="0"/>
    <n v="21.66"/>
    <n v="50.33"/>
    <n v="21.66"/>
    <n v="28.669999999999998"/>
    <n v="0.56964037353467112"/>
  </r>
  <r>
    <n v="189"/>
    <d v="2026-06-26T00:00:00"/>
    <n v="2026"/>
    <x v="1"/>
    <x v="5"/>
    <x v="5"/>
    <x v="2"/>
    <x v="10"/>
    <x v="0"/>
    <s v="Business"/>
    <x v="2"/>
    <s v="Packing Cube Set"/>
    <n v="1"/>
    <n v="47.5"/>
    <n v="0.1"/>
    <n v="18.8"/>
    <n v="42.75"/>
    <n v="18.8"/>
    <n v="23.95"/>
    <n v="0.56023391812865497"/>
  </r>
  <r>
    <n v="927"/>
    <d v="2026-06-26T00:00:00"/>
    <n v="2026"/>
    <x v="1"/>
    <x v="5"/>
    <x v="5"/>
    <x v="2"/>
    <x v="10"/>
    <x v="3"/>
    <s v="Returning"/>
    <x v="2"/>
    <s v="Carry-On Duffel"/>
    <n v="2"/>
    <n v="130.33000000000001"/>
    <n v="0.1"/>
    <n v="67.319999999999993"/>
    <n v="234.59400000000002"/>
    <n v="134.63999999999999"/>
    <n v="99.954000000000036"/>
    <n v="0.42607227806337772"/>
  </r>
  <r>
    <n v="1388"/>
    <d v="2026-06-26T00:00:00"/>
    <n v="2026"/>
    <x v="1"/>
    <x v="5"/>
    <x v="5"/>
    <x v="1"/>
    <x v="14"/>
    <x v="0"/>
    <s v="Returning"/>
    <x v="1"/>
    <s v="Summit Backpack 45L"/>
    <n v="3"/>
    <n v="156.76"/>
    <n v="0.05"/>
    <n v="78.63"/>
    <n v="446.76599999999996"/>
    <n v="235.89"/>
    <n v="210.87599999999998"/>
    <n v="0.47200547937846654"/>
  </r>
  <r>
    <n v="3932"/>
    <d v="2026-06-26T00:00:00"/>
    <n v="2026"/>
    <x v="1"/>
    <x v="5"/>
    <x v="5"/>
    <x v="2"/>
    <x v="10"/>
    <x v="0"/>
    <s v="New"/>
    <x v="4"/>
    <s v="Recovery Roller"/>
    <n v="4"/>
    <n v="35.770000000000003"/>
    <n v="0"/>
    <n v="13.75"/>
    <n v="143.08000000000001"/>
    <n v="55"/>
    <n v="88.080000000000013"/>
    <n v="0.61559966452334358"/>
  </r>
  <r>
    <n v="4008"/>
    <d v="2026-06-26T00:00:00"/>
    <n v="2026"/>
    <x v="1"/>
    <x v="5"/>
    <x v="5"/>
    <x v="1"/>
    <x v="14"/>
    <x v="0"/>
    <s v="Returning"/>
    <x v="0"/>
    <s v="Cycling Pack 12L"/>
    <n v="2"/>
    <n v="102.49"/>
    <n v="0"/>
    <n v="50.07"/>
    <n v="204.98"/>
    <n v="100.14"/>
    <n v="104.83999999999999"/>
    <n v="0.51146453312518292"/>
  </r>
  <r>
    <n v="4701"/>
    <d v="2026-06-26T00:00:00"/>
    <n v="2026"/>
    <x v="1"/>
    <x v="5"/>
    <x v="5"/>
    <x v="0"/>
    <x v="0"/>
    <x v="1"/>
    <s v="Business"/>
    <x v="0"/>
    <s v="Commuter Helmet"/>
    <n v="8"/>
    <n v="82.47"/>
    <n v="0.15"/>
    <n v="42.58"/>
    <n v="560.79599999999994"/>
    <n v="340.64"/>
    <n v="220.15599999999995"/>
    <n v="0.39257769313618496"/>
  </r>
  <r>
    <n v="4805"/>
    <d v="2026-06-26T00:00:00"/>
    <n v="2026"/>
    <x v="1"/>
    <x v="5"/>
    <x v="5"/>
    <x v="2"/>
    <x v="10"/>
    <x v="0"/>
    <s v="Returning"/>
    <x v="3"/>
    <s v="Compact Sleeping Bag"/>
    <n v="1"/>
    <n v="121.44"/>
    <n v="0"/>
    <n v="62.34"/>
    <n v="121.44"/>
    <n v="62.34"/>
    <n v="59.099999999999994"/>
    <n v="0.48666007905138337"/>
  </r>
  <r>
    <n v="912"/>
    <d v="2026-06-27T00:00:00"/>
    <n v="2026"/>
    <x v="1"/>
    <x v="5"/>
    <x v="5"/>
    <x v="0"/>
    <x v="0"/>
    <x v="3"/>
    <s v="New"/>
    <x v="2"/>
    <s v="Packing Cube Set"/>
    <n v="4"/>
    <n v="46.44"/>
    <n v="0.05"/>
    <n v="18.2"/>
    <n v="176.47199999999998"/>
    <n v="72.8"/>
    <n v="103.67199999999998"/>
    <n v="0.58746996690693143"/>
  </r>
  <r>
    <n v="1837"/>
    <d v="2026-06-27T00:00:00"/>
    <n v="2026"/>
    <x v="1"/>
    <x v="5"/>
    <x v="5"/>
    <x v="0"/>
    <x v="0"/>
    <x v="3"/>
    <s v="Business"/>
    <x v="3"/>
    <s v="Trail Tent 2P"/>
    <n v="2"/>
    <n v="194.13"/>
    <n v="0.1"/>
    <n v="106.51"/>
    <n v="349.43400000000003"/>
    <n v="213.02"/>
    <n v="136.41400000000002"/>
    <n v="0.39038559499075648"/>
  </r>
  <r>
    <n v="2216"/>
    <d v="2026-06-27T00:00:00"/>
    <n v="2026"/>
    <x v="1"/>
    <x v="5"/>
    <x v="5"/>
    <x v="0"/>
    <x v="9"/>
    <x v="0"/>
    <s v="Business"/>
    <x v="0"/>
    <s v="Commuter Helmet"/>
    <n v="4"/>
    <n v="81.86"/>
    <n v="0.05"/>
    <n v="42.22"/>
    <n v="311.06799999999998"/>
    <n v="168.88"/>
    <n v="142.18799999999999"/>
    <n v="0.45709619761595532"/>
  </r>
  <r>
    <n v="2451"/>
    <d v="2026-06-27T00:00:00"/>
    <n v="2026"/>
    <x v="1"/>
    <x v="5"/>
    <x v="5"/>
    <x v="0"/>
    <x v="9"/>
    <x v="1"/>
    <s v="Business"/>
    <x v="2"/>
    <s v="Travel Backpack 35L"/>
    <n v="4"/>
    <n v="162.61000000000001"/>
    <n v="0.05"/>
    <n v="88.64"/>
    <n v="617.91800000000001"/>
    <n v="354.56"/>
    <n v="263.358"/>
    <n v="0.4262021821665658"/>
  </r>
  <r>
    <n v="2874"/>
    <d v="2026-06-27T00:00:00"/>
    <n v="2026"/>
    <x v="1"/>
    <x v="5"/>
    <x v="5"/>
    <x v="1"/>
    <x v="12"/>
    <x v="2"/>
    <s v="New"/>
    <x v="0"/>
    <s v="Compact Repair Kit"/>
    <n v="1"/>
    <n v="40.26"/>
    <n v="0"/>
    <n v="16.62"/>
    <n v="40.26"/>
    <n v="16.62"/>
    <n v="23.639999999999997"/>
    <n v="0.58718330849478384"/>
  </r>
  <r>
    <n v="2885"/>
    <d v="2026-06-27T00:00:00"/>
    <n v="2026"/>
    <x v="1"/>
    <x v="5"/>
    <x v="5"/>
    <x v="0"/>
    <x v="0"/>
    <x v="0"/>
    <s v="Business"/>
    <x v="2"/>
    <s v="Packing Cube Set"/>
    <n v="1"/>
    <n v="47.23"/>
    <n v="0.1"/>
    <n v="17.829999999999998"/>
    <n v="42.506999999999998"/>
    <n v="17.829999999999998"/>
    <n v="24.677"/>
    <n v="0.58053967581810062"/>
  </r>
  <r>
    <n v="3014"/>
    <d v="2026-06-27T00:00:00"/>
    <n v="2026"/>
    <x v="1"/>
    <x v="5"/>
    <x v="5"/>
    <x v="2"/>
    <x v="10"/>
    <x v="0"/>
    <s v="New"/>
    <x v="4"/>
    <s v="Training Mat"/>
    <n v="1"/>
    <n v="50.13"/>
    <n v="0.15"/>
    <n v="22.22"/>
    <n v="42.610500000000002"/>
    <n v="22.22"/>
    <n v="20.390500000000003"/>
    <n v="0.47853228664296366"/>
  </r>
  <r>
    <n v="3273"/>
    <d v="2026-06-27T00:00:00"/>
    <n v="2026"/>
    <x v="1"/>
    <x v="5"/>
    <x v="5"/>
    <x v="2"/>
    <x v="3"/>
    <x v="0"/>
    <s v="Business"/>
    <x v="3"/>
    <s v="Alpine Tent 4P"/>
    <n v="2"/>
    <n v="345.82"/>
    <n v="0.05"/>
    <n v="196.24"/>
    <n v="657.05799999999999"/>
    <n v="392.48"/>
    <n v="264.57799999999997"/>
    <n v="0.40267069269379563"/>
  </r>
  <r>
    <n v="5041"/>
    <d v="2026-06-27T00:00:00"/>
    <n v="2026"/>
    <x v="1"/>
    <x v="5"/>
    <x v="5"/>
    <x v="0"/>
    <x v="15"/>
    <x v="2"/>
    <s v="New"/>
    <x v="3"/>
    <s v="Compact Sleeping Bag"/>
    <n v="1"/>
    <n v="126.12"/>
    <n v="0"/>
    <n v="62.18"/>
    <n v="126.12"/>
    <n v="62.18"/>
    <n v="63.940000000000005"/>
    <n v="0.50697748176339996"/>
  </r>
  <r>
    <n v="312"/>
    <d v="2026-06-28T00:00:00"/>
    <n v="2026"/>
    <x v="1"/>
    <x v="5"/>
    <x v="5"/>
    <x v="3"/>
    <x v="7"/>
    <x v="3"/>
    <s v="Returning"/>
    <x v="4"/>
    <s v="Recovery Roller"/>
    <n v="1"/>
    <n v="36"/>
    <n v="0"/>
    <n v="13.95"/>
    <n v="36"/>
    <n v="13.95"/>
    <n v="22.05"/>
    <n v="0.61250000000000004"/>
  </r>
  <r>
    <n v="647"/>
    <d v="2026-06-28T00:00:00"/>
    <n v="2026"/>
    <x v="1"/>
    <x v="5"/>
    <x v="5"/>
    <x v="0"/>
    <x v="0"/>
    <x v="0"/>
    <s v="Returning"/>
    <x v="2"/>
    <s v="Travel Backpack 35L"/>
    <n v="1"/>
    <n v="162.25"/>
    <n v="0.05"/>
    <n v="89.28"/>
    <n v="154.13749999999999"/>
    <n v="89.28"/>
    <n v="64.857499999999987"/>
    <n v="0.42077690373854509"/>
  </r>
  <r>
    <n v="708"/>
    <d v="2026-06-28T00:00:00"/>
    <n v="2026"/>
    <x v="1"/>
    <x v="5"/>
    <x v="5"/>
    <x v="1"/>
    <x v="11"/>
    <x v="0"/>
    <s v="Returning"/>
    <x v="1"/>
    <s v="Summit Backpack 45L"/>
    <n v="1"/>
    <n v="150.44"/>
    <n v="0"/>
    <n v="80.5"/>
    <n v="150.44"/>
    <n v="80.5"/>
    <n v="69.94"/>
    <n v="0.46490295134272797"/>
  </r>
  <r>
    <n v="886"/>
    <d v="2026-06-28T00:00:00"/>
    <n v="2026"/>
    <x v="1"/>
    <x v="5"/>
    <x v="5"/>
    <x v="0"/>
    <x v="0"/>
    <x v="2"/>
    <s v="Business"/>
    <x v="3"/>
    <s v="Compact Sleeping Bag"/>
    <n v="2"/>
    <n v="126.17"/>
    <n v="0.05"/>
    <n v="61.13"/>
    <n v="239.72299999999998"/>
    <n v="122.26"/>
    <n v="117.46299999999998"/>
    <n v="0.48999470221881081"/>
  </r>
  <r>
    <n v="944"/>
    <d v="2026-06-28T00:00:00"/>
    <n v="2026"/>
    <x v="1"/>
    <x v="5"/>
    <x v="5"/>
    <x v="3"/>
    <x v="7"/>
    <x v="3"/>
    <s v="Returning"/>
    <x v="3"/>
    <s v="Portable Camp Stove"/>
    <n v="2"/>
    <n v="83.72"/>
    <n v="0"/>
    <n v="38.96"/>
    <n v="167.44"/>
    <n v="77.92"/>
    <n v="89.52"/>
    <n v="0.53463927376970855"/>
  </r>
  <r>
    <n v="1050"/>
    <d v="2026-06-28T00:00:00"/>
    <n v="2026"/>
    <x v="1"/>
    <x v="5"/>
    <x v="5"/>
    <x v="3"/>
    <x v="8"/>
    <x v="3"/>
    <s v="New"/>
    <x v="1"/>
    <s v="Trekking Poles"/>
    <n v="1"/>
    <n v="70.58"/>
    <n v="0"/>
    <n v="32.78"/>
    <n v="70.58"/>
    <n v="32.78"/>
    <n v="37.799999999999997"/>
    <n v="0.53556248228960046"/>
  </r>
  <r>
    <n v="1677"/>
    <d v="2026-06-28T00:00:00"/>
    <n v="2026"/>
    <x v="1"/>
    <x v="5"/>
    <x v="5"/>
    <x v="3"/>
    <x v="13"/>
    <x v="1"/>
    <s v="Business"/>
    <x v="3"/>
    <s v="Portable Camp Stove"/>
    <n v="5"/>
    <n v="81.96"/>
    <n v="0.05"/>
    <n v="39.130000000000003"/>
    <n v="389.30999999999995"/>
    <n v="195.65"/>
    <n v="193.65999999999994"/>
    <n v="0.497444196141892"/>
  </r>
  <r>
    <n v="2109"/>
    <d v="2026-06-28T00:00:00"/>
    <n v="2026"/>
    <x v="1"/>
    <x v="5"/>
    <x v="5"/>
    <x v="1"/>
    <x v="14"/>
    <x v="0"/>
    <s v="New"/>
    <x v="0"/>
    <s v="Compact Repair Kit"/>
    <n v="1"/>
    <n v="40.67"/>
    <n v="0"/>
    <n v="16.5"/>
    <n v="40.67"/>
    <n v="16.5"/>
    <n v="24.17"/>
    <n v="0.59429554954511932"/>
  </r>
  <r>
    <n v="3688"/>
    <d v="2026-06-28T00:00:00"/>
    <n v="2026"/>
    <x v="1"/>
    <x v="5"/>
    <x v="5"/>
    <x v="2"/>
    <x v="16"/>
    <x v="2"/>
    <s v="New"/>
    <x v="4"/>
    <s v="Resistance Band Set"/>
    <n v="1"/>
    <n v="40.94"/>
    <n v="0"/>
    <n v="14.47"/>
    <n v="40.94"/>
    <n v="14.47"/>
    <n v="26.47"/>
    <n v="0.64655593551538837"/>
  </r>
  <r>
    <n v="521"/>
    <d v="2026-06-29T00:00:00"/>
    <n v="2026"/>
    <x v="1"/>
    <x v="5"/>
    <x v="5"/>
    <x v="3"/>
    <x v="8"/>
    <x v="1"/>
    <s v="Business"/>
    <x v="0"/>
    <s v="Cycling Pack 12L"/>
    <n v="3"/>
    <n v="100.89"/>
    <n v="0.05"/>
    <n v="49.08"/>
    <n v="287.53649999999999"/>
    <n v="147.24"/>
    <n v="140.29649999999998"/>
    <n v="0.48792588071427451"/>
  </r>
  <r>
    <n v="557"/>
    <d v="2026-06-29T00:00:00"/>
    <n v="2026"/>
    <x v="1"/>
    <x v="5"/>
    <x v="5"/>
    <x v="1"/>
    <x v="12"/>
    <x v="1"/>
    <s v="Business"/>
    <x v="0"/>
    <s v="Compact Repair Kit"/>
    <n v="3"/>
    <n v="39.78"/>
    <n v="0.15"/>
    <n v="16.850000000000001"/>
    <n v="101.43900000000001"/>
    <n v="50.550000000000004"/>
    <n v="50.889000000000003"/>
    <n v="0.50167095495815217"/>
  </r>
  <r>
    <n v="929"/>
    <d v="2026-06-29T00:00:00"/>
    <n v="2026"/>
    <x v="1"/>
    <x v="5"/>
    <x v="5"/>
    <x v="0"/>
    <x v="0"/>
    <x v="0"/>
    <s v="Returning"/>
    <x v="4"/>
    <s v="Resistance Band Set"/>
    <n v="1"/>
    <n v="40.299999999999997"/>
    <n v="0.05"/>
    <n v="14.79"/>
    <n v="38.284999999999997"/>
    <n v="14.79"/>
    <n v="23.494999999999997"/>
    <n v="0.61368682251534545"/>
  </r>
  <r>
    <n v="1089"/>
    <d v="2026-06-29T00:00:00"/>
    <n v="2026"/>
    <x v="1"/>
    <x v="5"/>
    <x v="5"/>
    <x v="1"/>
    <x v="11"/>
    <x v="2"/>
    <s v="Returning"/>
    <x v="1"/>
    <s v="Hiking Daypack 20L"/>
    <n v="1"/>
    <n v="90.91"/>
    <n v="0.05"/>
    <n v="45.9"/>
    <n v="86.364499999999992"/>
    <n v="45.9"/>
    <n v="40.464499999999994"/>
    <n v="0.46853163047316893"/>
  </r>
  <r>
    <n v="1655"/>
    <d v="2026-06-29T00:00:00"/>
    <n v="2026"/>
    <x v="1"/>
    <x v="5"/>
    <x v="5"/>
    <x v="0"/>
    <x v="0"/>
    <x v="1"/>
    <s v="Business"/>
    <x v="2"/>
    <s v="Travel Backpack 35L"/>
    <n v="5"/>
    <n v="162.29"/>
    <n v="0.15"/>
    <n v="86.66"/>
    <n v="689.73249999999996"/>
    <n v="433.29999999999995"/>
    <n v="256.4325"/>
    <n v="0.37178543855770174"/>
  </r>
  <r>
    <n v="1897"/>
    <d v="2026-06-29T00:00:00"/>
    <n v="2026"/>
    <x v="1"/>
    <x v="5"/>
    <x v="5"/>
    <x v="1"/>
    <x v="11"/>
    <x v="0"/>
    <s v="Business"/>
    <x v="0"/>
    <s v="Trail Bike Light"/>
    <n v="2"/>
    <n v="51.03"/>
    <n v="0"/>
    <n v="22.59"/>
    <n v="102.06"/>
    <n v="45.18"/>
    <n v="56.88"/>
    <n v="0.55731922398589062"/>
  </r>
  <r>
    <n v="2417"/>
    <d v="2026-06-29T00:00:00"/>
    <n v="2026"/>
    <x v="1"/>
    <x v="5"/>
    <x v="5"/>
    <x v="1"/>
    <x v="12"/>
    <x v="0"/>
    <s v="Business"/>
    <x v="4"/>
    <s v="Training Mat"/>
    <n v="1"/>
    <n v="50.67"/>
    <n v="0"/>
    <n v="22.18"/>
    <n v="50.67"/>
    <n v="22.18"/>
    <n v="28.490000000000002"/>
    <n v="0.56226564041839355"/>
  </r>
  <r>
    <n v="3474"/>
    <d v="2026-06-29T00:00:00"/>
    <n v="2026"/>
    <x v="1"/>
    <x v="5"/>
    <x v="5"/>
    <x v="3"/>
    <x v="8"/>
    <x v="1"/>
    <s v="Returning"/>
    <x v="2"/>
    <s v="Carry-On Duffel"/>
    <n v="10"/>
    <n v="130.62"/>
    <n v="0.05"/>
    <n v="67.05"/>
    <n v="1240.8899999999999"/>
    <n v="670.5"/>
    <n v="570.38999999999987"/>
    <n v="0.45966201677828006"/>
  </r>
  <r>
    <n v="4079"/>
    <d v="2026-06-29T00:00:00"/>
    <n v="2026"/>
    <x v="1"/>
    <x v="5"/>
    <x v="5"/>
    <x v="2"/>
    <x v="5"/>
    <x v="0"/>
    <s v="New"/>
    <x v="3"/>
    <s v="Trail Tent 2P"/>
    <n v="4"/>
    <n v="194.6"/>
    <n v="0"/>
    <n v="104.64"/>
    <n v="778.4"/>
    <n v="418.56"/>
    <n v="359.84"/>
    <n v="0.46228160328879753"/>
  </r>
  <r>
    <n v="45"/>
    <d v="2026-06-30T00:00:00"/>
    <n v="2026"/>
    <x v="1"/>
    <x v="5"/>
    <x v="5"/>
    <x v="2"/>
    <x v="2"/>
    <x v="2"/>
    <s v="New"/>
    <x v="1"/>
    <s v="Hiking Daypack 20L"/>
    <n v="1"/>
    <n v="94"/>
    <n v="0"/>
    <n v="45.62"/>
    <n v="94"/>
    <n v="45.62"/>
    <n v="48.38"/>
    <n v="0.51468085106382977"/>
  </r>
  <r>
    <n v="2895"/>
    <d v="2026-06-30T00:00:00"/>
    <n v="2026"/>
    <x v="1"/>
    <x v="5"/>
    <x v="5"/>
    <x v="3"/>
    <x v="8"/>
    <x v="0"/>
    <s v="Returning"/>
    <x v="4"/>
    <s v="Resistance Band Set"/>
    <n v="2"/>
    <n v="40.46"/>
    <n v="0"/>
    <n v="15.15"/>
    <n v="80.92"/>
    <n v="30.3"/>
    <n v="50.620000000000005"/>
    <n v="0.62555610479485912"/>
  </r>
  <r>
    <n v="5158"/>
    <d v="2026-06-30T00:00:00"/>
    <n v="2026"/>
    <x v="1"/>
    <x v="5"/>
    <x v="5"/>
    <x v="1"/>
    <x v="6"/>
    <x v="2"/>
    <s v="New"/>
    <x v="1"/>
    <s v="Summit Backpack 45L"/>
    <n v="1"/>
    <n v="156.11000000000001"/>
    <n v="0"/>
    <n v="79.52"/>
    <n v="156.11000000000001"/>
    <n v="79.52"/>
    <n v="76.590000000000018"/>
    <n v="0.49061559157004681"/>
  </r>
  <r>
    <n v="1217"/>
    <d v="2026-07-01T00:00:00"/>
    <n v="2026"/>
    <x v="2"/>
    <x v="6"/>
    <x v="6"/>
    <x v="2"/>
    <x v="3"/>
    <x v="0"/>
    <s v="Returning"/>
    <x v="3"/>
    <s v="Compact Sleeping Bag"/>
    <n v="2"/>
    <n v="121.78"/>
    <n v="0.1"/>
    <n v="59.62"/>
    <n v="219.20400000000001"/>
    <n v="119.24"/>
    <n v="99.964000000000013"/>
    <n v="0.45603182423678407"/>
  </r>
  <r>
    <n v="2249"/>
    <d v="2026-07-01T00:00:00"/>
    <n v="2026"/>
    <x v="2"/>
    <x v="6"/>
    <x v="6"/>
    <x v="0"/>
    <x v="15"/>
    <x v="3"/>
    <s v="New"/>
    <x v="4"/>
    <s v="Recovery Roller"/>
    <n v="3"/>
    <n v="36.22"/>
    <n v="0.1"/>
    <n v="13.83"/>
    <n v="97.793999999999997"/>
    <n v="41.49"/>
    <n v="56.303999999999995"/>
    <n v="0.57574084299650286"/>
  </r>
  <r>
    <n v="2650"/>
    <d v="2026-07-01T00:00:00"/>
    <n v="2026"/>
    <x v="2"/>
    <x v="6"/>
    <x v="6"/>
    <x v="3"/>
    <x v="7"/>
    <x v="1"/>
    <s v="Business"/>
    <x v="2"/>
    <s v="Travel Backpack 35L"/>
    <n v="10"/>
    <n v="161.78"/>
    <n v="0.1"/>
    <n v="85.11"/>
    <n v="1456.02"/>
    <n v="851.1"/>
    <n v="604.91999999999996"/>
    <n v="0.4154613260806857"/>
  </r>
  <r>
    <n v="3937"/>
    <d v="2026-07-01T00:00:00"/>
    <n v="2026"/>
    <x v="2"/>
    <x v="6"/>
    <x v="6"/>
    <x v="3"/>
    <x v="7"/>
    <x v="0"/>
    <s v="Business"/>
    <x v="3"/>
    <s v="Compact Sleeping Bag"/>
    <n v="3"/>
    <n v="126.23"/>
    <n v="0.05"/>
    <n v="61.81"/>
    <n v="359.75549999999998"/>
    <n v="185.43"/>
    <n v="174.32549999999998"/>
    <n v="0.4845666014835075"/>
  </r>
  <r>
    <n v="4122"/>
    <d v="2026-07-01T00:00:00"/>
    <n v="2026"/>
    <x v="2"/>
    <x v="6"/>
    <x v="6"/>
    <x v="3"/>
    <x v="8"/>
    <x v="0"/>
    <s v="Returning"/>
    <x v="0"/>
    <s v="Commuter Helmet"/>
    <n v="4"/>
    <n v="79.97"/>
    <n v="0.1"/>
    <n v="43.36"/>
    <n v="287.892"/>
    <n v="173.44"/>
    <n v="114.452"/>
    <n v="0.39755185972517471"/>
  </r>
  <r>
    <n v="4589"/>
    <d v="2026-07-01T00:00:00"/>
    <n v="2026"/>
    <x v="2"/>
    <x v="6"/>
    <x v="6"/>
    <x v="3"/>
    <x v="8"/>
    <x v="2"/>
    <s v="New"/>
    <x v="0"/>
    <s v="Cycling Pack 12L"/>
    <n v="2"/>
    <n v="102.37"/>
    <n v="0"/>
    <n v="50.25"/>
    <n v="204.74"/>
    <n v="100.5"/>
    <n v="104.24000000000001"/>
    <n v="0.50913353521539517"/>
  </r>
  <r>
    <n v="4873"/>
    <d v="2026-07-01T00:00:00"/>
    <n v="2026"/>
    <x v="2"/>
    <x v="6"/>
    <x v="6"/>
    <x v="3"/>
    <x v="13"/>
    <x v="0"/>
    <s v="New"/>
    <x v="0"/>
    <s v="Cycling Pack 12L"/>
    <n v="1"/>
    <n v="102.13"/>
    <n v="0"/>
    <n v="49.17"/>
    <n v="102.13"/>
    <n v="49.17"/>
    <n v="52.959999999999994"/>
    <n v="0.5185547831195535"/>
  </r>
  <r>
    <n v="729"/>
    <d v="2026-07-02T00:00:00"/>
    <n v="2026"/>
    <x v="2"/>
    <x v="6"/>
    <x v="6"/>
    <x v="2"/>
    <x v="2"/>
    <x v="0"/>
    <s v="Returning"/>
    <x v="2"/>
    <s v="Travel Backpack 35L"/>
    <n v="1"/>
    <n v="161.82"/>
    <n v="0"/>
    <n v="87.15"/>
    <n v="161.82"/>
    <n v="87.15"/>
    <n v="74.669999999999987"/>
    <n v="0.46143863552094916"/>
  </r>
  <r>
    <n v="906"/>
    <d v="2026-07-02T00:00:00"/>
    <n v="2026"/>
    <x v="2"/>
    <x v="6"/>
    <x v="6"/>
    <x v="3"/>
    <x v="8"/>
    <x v="0"/>
    <s v="New"/>
    <x v="0"/>
    <s v="Commuter Helmet"/>
    <n v="2"/>
    <n v="83.29"/>
    <n v="0"/>
    <n v="42.45"/>
    <n v="166.58"/>
    <n v="84.9"/>
    <n v="81.680000000000007"/>
    <n v="0.49033497418657701"/>
  </r>
  <r>
    <n v="1531"/>
    <d v="2026-07-02T00:00:00"/>
    <n v="2026"/>
    <x v="2"/>
    <x v="6"/>
    <x v="6"/>
    <x v="2"/>
    <x v="16"/>
    <x v="0"/>
    <s v="New"/>
    <x v="2"/>
    <s v="Carry-On Duffel"/>
    <n v="2"/>
    <n v="136.72999999999999"/>
    <n v="0"/>
    <n v="66.03"/>
    <n v="273.45999999999998"/>
    <n v="132.06"/>
    <n v="141.39999999999998"/>
    <n v="0.5170774519125283"/>
  </r>
  <r>
    <n v="1683"/>
    <d v="2026-07-02T00:00:00"/>
    <n v="2026"/>
    <x v="2"/>
    <x v="6"/>
    <x v="6"/>
    <x v="2"/>
    <x v="2"/>
    <x v="3"/>
    <s v="Returning"/>
    <x v="1"/>
    <s v="Summit Backpack 45L"/>
    <n v="2"/>
    <n v="152.44"/>
    <n v="0"/>
    <n v="81.23"/>
    <n v="304.88"/>
    <n v="162.46"/>
    <n v="142.41999999999999"/>
    <n v="0.46713461033849379"/>
  </r>
  <r>
    <n v="2363"/>
    <d v="2026-07-02T00:00:00"/>
    <n v="2026"/>
    <x v="2"/>
    <x v="6"/>
    <x v="6"/>
    <x v="3"/>
    <x v="7"/>
    <x v="0"/>
    <s v="New"/>
    <x v="1"/>
    <s v="Trekking Poles"/>
    <n v="2"/>
    <n v="71.28"/>
    <n v="0.1"/>
    <n v="32.67"/>
    <n v="128.304"/>
    <n v="65.34"/>
    <n v="62.963999999999999"/>
    <n v="0.4907407407407407"/>
  </r>
  <r>
    <n v="3858"/>
    <d v="2026-07-02T00:00:00"/>
    <n v="2026"/>
    <x v="2"/>
    <x v="6"/>
    <x v="6"/>
    <x v="2"/>
    <x v="3"/>
    <x v="3"/>
    <s v="Returning"/>
    <x v="0"/>
    <s v="Commuter Helmet"/>
    <n v="1"/>
    <n v="80.290000000000006"/>
    <n v="0.1"/>
    <n v="43.47"/>
    <n v="72.26100000000001"/>
    <n v="43.47"/>
    <n v="28.791000000000011"/>
    <n v="0.39843068875326948"/>
  </r>
  <r>
    <n v="4233"/>
    <d v="2026-07-02T00:00:00"/>
    <n v="2026"/>
    <x v="2"/>
    <x v="6"/>
    <x v="6"/>
    <x v="1"/>
    <x v="6"/>
    <x v="3"/>
    <s v="New"/>
    <x v="1"/>
    <s v="Trail Boots"/>
    <n v="1"/>
    <n v="142.38"/>
    <n v="0.05"/>
    <n v="77.17"/>
    <n v="135.261"/>
    <n v="77.17"/>
    <n v="58.090999999999994"/>
    <n v="0.42947338848596417"/>
  </r>
  <r>
    <n v="5071"/>
    <d v="2026-07-02T00:00:00"/>
    <n v="2026"/>
    <x v="2"/>
    <x v="6"/>
    <x v="6"/>
    <x v="3"/>
    <x v="7"/>
    <x v="0"/>
    <s v="New"/>
    <x v="1"/>
    <s v="Hiking Daypack 20L"/>
    <n v="3"/>
    <n v="91.47"/>
    <n v="0.05"/>
    <n v="45.6"/>
    <n v="260.68949999999995"/>
    <n v="136.80000000000001"/>
    <n v="123.88949999999994"/>
    <n v="0.47523778287963253"/>
  </r>
  <r>
    <n v="5174"/>
    <d v="2026-07-02T00:00:00"/>
    <n v="2026"/>
    <x v="2"/>
    <x v="6"/>
    <x v="6"/>
    <x v="1"/>
    <x v="11"/>
    <x v="2"/>
    <s v="New"/>
    <x v="2"/>
    <s v="Packing Cube Set"/>
    <n v="1"/>
    <n v="45.92"/>
    <n v="0.05"/>
    <n v="17.91"/>
    <n v="43.624000000000002"/>
    <n v="17.91"/>
    <n v="25.714000000000002"/>
    <n v="0.58944617641665142"/>
  </r>
  <r>
    <n v="727"/>
    <d v="2026-07-03T00:00:00"/>
    <n v="2026"/>
    <x v="2"/>
    <x v="6"/>
    <x v="6"/>
    <x v="3"/>
    <x v="4"/>
    <x v="2"/>
    <s v="New"/>
    <x v="4"/>
    <s v="Recovery Roller"/>
    <n v="1"/>
    <n v="36.01"/>
    <n v="0"/>
    <n v="14.11"/>
    <n v="36.01"/>
    <n v="14.11"/>
    <n v="21.9"/>
    <n v="0.60816439877811723"/>
  </r>
  <r>
    <n v="1546"/>
    <d v="2026-07-03T00:00:00"/>
    <n v="2026"/>
    <x v="2"/>
    <x v="6"/>
    <x v="6"/>
    <x v="3"/>
    <x v="13"/>
    <x v="0"/>
    <s v="Business"/>
    <x v="2"/>
    <s v="Travel Backpack 35L"/>
    <n v="1"/>
    <n v="165.8"/>
    <n v="0.1"/>
    <n v="88.32"/>
    <n v="149.22000000000003"/>
    <n v="88.32"/>
    <n v="60.900000000000034"/>
    <n v="0.40812223562525146"/>
  </r>
  <r>
    <n v="3610"/>
    <d v="2026-07-03T00:00:00"/>
    <n v="2026"/>
    <x v="2"/>
    <x v="6"/>
    <x v="6"/>
    <x v="2"/>
    <x v="2"/>
    <x v="1"/>
    <s v="Business"/>
    <x v="4"/>
    <s v="Resistance Band Set"/>
    <n v="5"/>
    <n v="40.36"/>
    <n v="0.15"/>
    <n v="14.57"/>
    <n v="171.53"/>
    <n v="72.849999999999994"/>
    <n v="98.68"/>
    <n v="0.57529295167026184"/>
  </r>
  <r>
    <n v="3931"/>
    <d v="2026-07-03T00:00:00"/>
    <n v="2026"/>
    <x v="2"/>
    <x v="6"/>
    <x v="6"/>
    <x v="2"/>
    <x v="16"/>
    <x v="1"/>
    <s v="Business"/>
    <x v="1"/>
    <s v="Trail Boots"/>
    <n v="12"/>
    <n v="143.77000000000001"/>
    <n v="0.1"/>
    <n v="81.680000000000007"/>
    <n v="1552.7160000000003"/>
    <n v="980.16000000000008"/>
    <n v="572.55600000000027"/>
    <n v="0.3687448316369511"/>
  </r>
  <r>
    <n v="3942"/>
    <d v="2026-07-03T00:00:00"/>
    <n v="2026"/>
    <x v="2"/>
    <x v="6"/>
    <x v="6"/>
    <x v="1"/>
    <x v="12"/>
    <x v="0"/>
    <s v="New"/>
    <x v="1"/>
    <s v="Trekking Poles"/>
    <n v="2"/>
    <n v="70.5"/>
    <n v="0"/>
    <n v="32.51"/>
    <n v="141"/>
    <n v="65.02"/>
    <n v="75.98"/>
    <n v="0.53886524822695037"/>
  </r>
  <r>
    <n v="4165"/>
    <d v="2026-07-03T00:00:00"/>
    <n v="2026"/>
    <x v="2"/>
    <x v="6"/>
    <x v="6"/>
    <x v="1"/>
    <x v="14"/>
    <x v="0"/>
    <s v="New"/>
    <x v="1"/>
    <s v="Summit Backpack 45L"/>
    <n v="2"/>
    <n v="152.88999999999999"/>
    <n v="0"/>
    <n v="81.34"/>
    <n v="305.77999999999997"/>
    <n v="162.68"/>
    <n v="143.09999999999997"/>
    <n v="0.46798351756164558"/>
  </r>
  <r>
    <n v="1149"/>
    <d v="2026-07-04T00:00:00"/>
    <n v="2026"/>
    <x v="2"/>
    <x v="6"/>
    <x v="6"/>
    <x v="0"/>
    <x v="15"/>
    <x v="0"/>
    <s v="New"/>
    <x v="0"/>
    <s v="Commuter Helmet"/>
    <n v="2"/>
    <n v="81.900000000000006"/>
    <n v="0"/>
    <n v="42.61"/>
    <n v="163.80000000000001"/>
    <n v="85.22"/>
    <n v="78.580000000000013"/>
    <n v="0.47973137973137975"/>
  </r>
  <r>
    <n v="1310"/>
    <d v="2026-07-04T00:00:00"/>
    <n v="2026"/>
    <x v="2"/>
    <x v="6"/>
    <x v="6"/>
    <x v="2"/>
    <x v="10"/>
    <x v="2"/>
    <s v="New"/>
    <x v="0"/>
    <s v="Cycling Pack 12L"/>
    <n v="1"/>
    <n v="103.58"/>
    <n v="0"/>
    <n v="51.94"/>
    <n v="103.58"/>
    <n v="51.94"/>
    <n v="51.64"/>
    <n v="0.49855184398532537"/>
  </r>
  <r>
    <n v="2352"/>
    <d v="2026-07-04T00:00:00"/>
    <n v="2026"/>
    <x v="2"/>
    <x v="6"/>
    <x v="6"/>
    <x v="2"/>
    <x v="3"/>
    <x v="1"/>
    <s v="Returning"/>
    <x v="1"/>
    <s v="Trekking Poles"/>
    <n v="4"/>
    <n v="69.7"/>
    <n v="0.1"/>
    <n v="32.799999999999997"/>
    <n v="250.92000000000002"/>
    <n v="131.19999999999999"/>
    <n v="119.72000000000003"/>
    <n v="0.47712418300653603"/>
  </r>
  <r>
    <n v="2547"/>
    <d v="2026-07-04T00:00:00"/>
    <n v="2026"/>
    <x v="2"/>
    <x v="6"/>
    <x v="6"/>
    <x v="1"/>
    <x v="12"/>
    <x v="0"/>
    <s v="Business"/>
    <x v="4"/>
    <s v="Resistance Band Set"/>
    <n v="1"/>
    <n v="40.549999999999997"/>
    <n v="0.05"/>
    <n v="14.44"/>
    <n v="38.522499999999994"/>
    <n v="14.44"/>
    <n v="24.082499999999996"/>
    <n v="0.62515413070283599"/>
  </r>
  <r>
    <n v="2720"/>
    <d v="2026-07-04T00:00:00"/>
    <n v="2026"/>
    <x v="2"/>
    <x v="6"/>
    <x v="6"/>
    <x v="3"/>
    <x v="8"/>
    <x v="0"/>
    <s v="New"/>
    <x v="1"/>
    <s v="Trail Boots"/>
    <n v="2"/>
    <n v="145.88999999999999"/>
    <n v="0"/>
    <n v="80.709999999999994"/>
    <n v="291.77999999999997"/>
    <n v="161.41999999999999"/>
    <n v="130.35999999999999"/>
    <n v="0.4467749674412228"/>
  </r>
  <r>
    <n v="3591"/>
    <d v="2026-07-04T00:00:00"/>
    <n v="2026"/>
    <x v="2"/>
    <x v="6"/>
    <x v="6"/>
    <x v="3"/>
    <x v="13"/>
    <x v="0"/>
    <s v="Returning"/>
    <x v="2"/>
    <s v="Travel Backpack 35L"/>
    <n v="1"/>
    <n v="163.25"/>
    <n v="0"/>
    <n v="89.71"/>
    <n v="163.25"/>
    <n v="89.71"/>
    <n v="73.540000000000006"/>
    <n v="0.45047473200612559"/>
  </r>
  <r>
    <n v="3819"/>
    <d v="2026-07-04T00:00:00"/>
    <n v="2026"/>
    <x v="2"/>
    <x v="6"/>
    <x v="6"/>
    <x v="1"/>
    <x v="1"/>
    <x v="0"/>
    <s v="Returning"/>
    <x v="4"/>
    <s v="Resistance Band Set"/>
    <n v="1"/>
    <n v="40.39"/>
    <n v="0.1"/>
    <n v="14.38"/>
    <n v="36.350999999999999"/>
    <n v="14.38"/>
    <n v="21.970999999999997"/>
    <n v="0.60441253335534095"/>
  </r>
  <r>
    <n v="4869"/>
    <d v="2026-07-04T00:00:00"/>
    <n v="2026"/>
    <x v="2"/>
    <x v="6"/>
    <x v="6"/>
    <x v="0"/>
    <x v="15"/>
    <x v="2"/>
    <s v="Returning"/>
    <x v="3"/>
    <s v="Trail Tent 2P"/>
    <n v="1"/>
    <n v="200.22"/>
    <n v="0"/>
    <n v="104.38"/>
    <n v="200.22"/>
    <n v="104.38"/>
    <n v="95.84"/>
    <n v="0.47867345919488563"/>
  </r>
  <r>
    <n v="4940"/>
    <d v="2026-07-04T00:00:00"/>
    <n v="2026"/>
    <x v="2"/>
    <x v="6"/>
    <x v="6"/>
    <x v="1"/>
    <x v="6"/>
    <x v="0"/>
    <s v="Returning"/>
    <x v="2"/>
    <s v="Travel Backpack 35L"/>
    <n v="1"/>
    <n v="164.78"/>
    <n v="0.1"/>
    <n v="88.72"/>
    <n v="148.30199999999999"/>
    <n v="88.72"/>
    <n v="59.581999999999994"/>
    <n v="0.4017612709201494"/>
  </r>
  <r>
    <n v="5164"/>
    <d v="2026-07-04T00:00:00"/>
    <n v="2026"/>
    <x v="2"/>
    <x v="6"/>
    <x v="6"/>
    <x v="1"/>
    <x v="14"/>
    <x v="0"/>
    <s v="Returning"/>
    <x v="1"/>
    <s v="Trail Boots"/>
    <n v="4"/>
    <n v="142.86000000000001"/>
    <n v="0"/>
    <n v="81.62"/>
    <n v="571.44000000000005"/>
    <n v="326.48"/>
    <n v="244.96000000000004"/>
    <n v="0.42867142657146862"/>
  </r>
  <r>
    <n v="659"/>
    <d v="2026-07-05T00:00:00"/>
    <n v="2026"/>
    <x v="2"/>
    <x v="6"/>
    <x v="6"/>
    <x v="3"/>
    <x v="13"/>
    <x v="3"/>
    <s v="Business"/>
    <x v="0"/>
    <s v="Compact Repair Kit"/>
    <n v="1"/>
    <n v="41.18"/>
    <n v="0"/>
    <n v="16.25"/>
    <n v="41.18"/>
    <n v="16.25"/>
    <n v="24.93"/>
    <n v="0.6053909664885867"/>
  </r>
  <r>
    <n v="969"/>
    <d v="2026-07-05T00:00:00"/>
    <n v="2026"/>
    <x v="2"/>
    <x v="6"/>
    <x v="6"/>
    <x v="1"/>
    <x v="11"/>
    <x v="1"/>
    <s v="Business"/>
    <x v="4"/>
    <s v="Recovery Roller"/>
    <n v="12"/>
    <n v="35.81"/>
    <n v="0.15"/>
    <n v="14.29"/>
    <n v="365.262"/>
    <n v="171.48"/>
    <n v="193.78200000000001"/>
    <n v="0.53052877112866936"/>
  </r>
  <r>
    <n v="1096"/>
    <d v="2026-07-05T00:00:00"/>
    <n v="2026"/>
    <x v="2"/>
    <x v="6"/>
    <x v="6"/>
    <x v="1"/>
    <x v="14"/>
    <x v="2"/>
    <s v="New"/>
    <x v="3"/>
    <s v="Alpine Tent 4P"/>
    <n v="3"/>
    <n v="345.42"/>
    <n v="0"/>
    <n v="198.69"/>
    <n v="1036.26"/>
    <n v="596.06999999999994"/>
    <n v="440.19000000000005"/>
    <n v="0.42478721556366167"/>
  </r>
  <r>
    <n v="1440"/>
    <d v="2026-07-05T00:00:00"/>
    <n v="2026"/>
    <x v="2"/>
    <x v="6"/>
    <x v="6"/>
    <x v="3"/>
    <x v="8"/>
    <x v="0"/>
    <s v="Returning"/>
    <x v="0"/>
    <s v="Cycling Pack 12L"/>
    <n v="4"/>
    <n v="101.66"/>
    <n v="0.1"/>
    <n v="51.55"/>
    <n v="365.976"/>
    <n v="206.2"/>
    <n v="159.77600000000001"/>
    <n v="0.43657507596126527"/>
  </r>
  <r>
    <n v="2052"/>
    <d v="2026-07-05T00:00:00"/>
    <n v="2026"/>
    <x v="2"/>
    <x v="6"/>
    <x v="6"/>
    <x v="3"/>
    <x v="13"/>
    <x v="0"/>
    <s v="Business"/>
    <x v="1"/>
    <s v="Trail Boots"/>
    <n v="3"/>
    <n v="146.88999999999999"/>
    <n v="0"/>
    <n v="77.650000000000006"/>
    <n v="440.66999999999996"/>
    <n v="232.95000000000002"/>
    <n v="207.71999999999994"/>
    <n v="0.47137313636054179"/>
  </r>
  <r>
    <n v="2096"/>
    <d v="2026-07-05T00:00:00"/>
    <n v="2026"/>
    <x v="2"/>
    <x v="6"/>
    <x v="6"/>
    <x v="3"/>
    <x v="13"/>
    <x v="3"/>
    <s v="Returning"/>
    <x v="2"/>
    <s v="Travel Backpack 35L"/>
    <n v="2"/>
    <n v="161.21"/>
    <n v="0"/>
    <n v="85.2"/>
    <n v="322.42"/>
    <n v="170.4"/>
    <n v="152.02000000000001"/>
    <n v="0.47149680540909372"/>
  </r>
  <r>
    <n v="2488"/>
    <d v="2026-07-05T00:00:00"/>
    <n v="2026"/>
    <x v="2"/>
    <x v="6"/>
    <x v="6"/>
    <x v="3"/>
    <x v="8"/>
    <x v="2"/>
    <s v="New"/>
    <x v="1"/>
    <s v="Trekking Poles"/>
    <n v="2"/>
    <n v="71.27"/>
    <n v="0.05"/>
    <n v="32.85"/>
    <n v="135.41299999999998"/>
    <n v="65.7"/>
    <n v="69.71299999999998"/>
    <n v="0.5148176319851121"/>
  </r>
  <r>
    <n v="3220"/>
    <d v="2026-07-05T00:00:00"/>
    <n v="2026"/>
    <x v="2"/>
    <x v="6"/>
    <x v="6"/>
    <x v="0"/>
    <x v="9"/>
    <x v="2"/>
    <s v="Returning"/>
    <x v="4"/>
    <s v="Training Mat"/>
    <n v="3"/>
    <n v="50.16"/>
    <n v="0.05"/>
    <n v="22.24"/>
    <n v="142.95599999999999"/>
    <n v="66.72"/>
    <n v="76.23599999999999"/>
    <n v="0.53328296818601528"/>
  </r>
  <r>
    <n v="3711"/>
    <d v="2026-07-05T00:00:00"/>
    <n v="2026"/>
    <x v="2"/>
    <x v="6"/>
    <x v="6"/>
    <x v="3"/>
    <x v="4"/>
    <x v="3"/>
    <s v="New"/>
    <x v="1"/>
    <s v="Trail Boots"/>
    <n v="1"/>
    <n v="145.37"/>
    <n v="0.05"/>
    <n v="81.02"/>
    <n v="138.10149999999999"/>
    <n v="81.02"/>
    <n v="57.081499999999991"/>
    <n v="0.41333005072356199"/>
  </r>
  <r>
    <n v="3823"/>
    <d v="2026-07-05T00:00:00"/>
    <n v="2026"/>
    <x v="2"/>
    <x v="6"/>
    <x v="6"/>
    <x v="3"/>
    <x v="7"/>
    <x v="2"/>
    <s v="New"/>
    <x v="2"/>
    <s v="Packing Cube Set"/>
    <n v="2"/>
    <n v="47.1"/>
    <n v="0"/>
    <n v="17.920000000000002"/>
    <n v="94.2"/>
    <n v="35.840000000000003"/>
    <n v="58.36"/>
    <n v="0.6195329087048832"/>
  </r>
  <r>
    <n v="4058"/>
    <d v="2026-07-05T00:00:00"/>
    <n v="2026"/>
    <x v="2"/>
    <x v="6"/>
    <x v="6"/>
    <x v="3"/>
    <x v="13"/>
    <x v="1"/>
    <s v="Business"/>
    <x v="1"/>
    <s v="Summit Backpack 45L"/>
    <n v="5"/>
    <n v="155.09"/>
    <n v="0.1"/>
    <n v="78.52"/>
    <n v="697.90500000000009"/>
    <n v="392.59999999999997"/>
    <n v="305.30500000000012"/>
    <n v="0.43745925305020034"/>
  </r>
  <r>
    <n v="4126"/>
    <d v="2026-07-05T00:00:00"/>
    <n v="2026"/>
    <x v="2"/>
    <x v="6"/>
    <x v="6"/>
    <x v="3"/>
    <x v="13"/>
    <x v="0"/>
    <s v="New"/>
    <x v="0"/>
    <s v="Commuter Helmet"/>
    <n v="3"/>
    <n v="82.89"/>
    <n v="0"/>
    <n v="42.31"/>
    <n v="248.67000000000002"/>
    <n v="126.93"/>
    <n v="121.74000000000001"/>
    <n v="0.48956448304982508"/>
  </r>
  <r>
    <n v="5080"/>
    <d v="2026-07-05T00:00:00"/>
    <n v="2026"/>
    <x v="2"/>
    <x v="6"/>
    <x v="6"/>
    <x v="2"/>
    <x v="3"/>
    <x v="2"/>
    <s v="New"/>
    <x v="0"/>
    <s v="Commuter Helmet"/>
    <n v="2"/>
    <n v="80.8"/>
    <n v="0"/>
    <n v="42.21"/>
    <n v="161.6"/>
    <n v="84.42"/>
    <n v="77.179999999999993"/>
    <n v="0.47759900990099008"/>
  </r>
  <r>
    <n v="923"/>
    <d v="2026-07-06T00:00:00"/>
    <n v="2026"/>
    <x v="2"/>
    <x v="6"/>
    <x v="6"/>
    <x v="2"/>
    <x v="5"/>
    <x v="0"/>
    <s v="New"/>
    <x v="4"/>
    <s v="Resistance Band Set"/>
    <n v="2"/>
    <n v="39.54"/>
    <n v="0.05"/>
    <n v="14.68"/>
    <n v="75.125999999999991"/>
    <n v="29.36"/>
    <n v="45.765999999999991"/>
    <n v="0.60918989431089099"/>
  </r>
  <r>
    <n v="1549"/>
    <d v="2026-07-06T00:00:00"/>
    <n v="2026"/>
    <x v="2"/>
    <x v="6"/>
    <x v="6"/>
    <x v="2"/>
    <x v="2"/>
    <x v="0"/>
    <s v="New"/>
    <x v="4"/>
    <s v="Weighted Vest"/>
    <n v="2"/>
    <n v="121.35"/>
    <n v="0"/>
    <n v="71.06"/>
    <n v="242.7"/>
    <n v="142.12"/>
    <n v="100.57999999999998"/>
    <n v="0.41442109600329619"/>
  </r>
  <r>
    <n v="1839"/>
    <d v="2026-07-06T00:00:00"/>
    <n v="2026"/>
    <x v="2"/>
    <x v="6"/>
    <x v="6"/>
    <x v="3"/>
    <x v="8"/>
    <x v="2"/>
    <s v="Returning"/>
    <x v="4"/>
    <s v="Resistance Band Set"/>
    <n v="1"/>
    <n v="41.37"/>
    <n v="0"/>
    <n v="15.12"/>
    <n v="41.37"/>
    <n v="15.12"/>
    <n v="26.25"/>
    <n v="0.63451776649746194"/>
  </r>
  <r>
    <n v="2053"/>
    <d v="2026-07-06T00:00:00"/>
    <n v="2026"/>
    <x v="2"/>
    <x v="6"/>
    <x v="6"/>
    <x v="1"/>
    <x v="12"/>
    <x v="0"/>
    <s v="New"/>
    <x v="0"/>
    <s v="Commuter Helmet"/>
    <n v="5"/>
    <n v="81.63"/>
    <n v="0.05"/>
    <n v="42.36"/>
    <n v="387.74249999999995"/>
    <n v="211.8"/>
    <n v="175.94249999999994"/>
    <n v="0.45376119460724568"/>
  </r>
  <r>
    <n v="2342"/>
    <d v="2026-07-06T00:00:00"/>
    <n v="2026"/>
    <x v="2"/>
    <x v="6"/>
    <x v="6"/>
    <x v="1"/>
    <x v="1"/>
    <x v="0"/>
    <s v="Returning"/>
    <x v="4"/>
    <s v="Recovery Roller"/>
    <n v="1"/>
    <n v="36.19"/>
    <n v="0"/>
    <n v="13.91"/>
    <n v="36.19"/>
    <n v="13.91"/>
    <n v="22.279999999999998"/>
    <n v="0.61563967946946663"/>
  </r>
  <r>
    <n v="2465"/>
    <d v="2026-07-06T00:00:00"/>
    <n v="2026"/>
    <x v="2"/>
    <x v="6"/>
    <x v="6"/>
    <x v="1"/>
    <x v="1"/>
    <x v="3"/>
    <s v="New"/>
    <x v="1"/>
    <s v="Trail Boots"/>
    <n v="1"/>
    <n v="142.04"/>
    <n v="0"/>
    <n v="81.67"/>
    <n v="142.04"/>
    <n v="81.67"/>
    <n v="60.36999999999999"/>
    <n v="0.4250211208110391"/>
  </r>
  <r>
    <n v="3990"/>
    <d v="2026-07-06T00:00:00"/>
    <n v="2026"/>
    <x v="2"/>
    <x v="6"/>
    <x v="6"/>
    <x v="2"/>
    <x v="5"/>
    <x v="0"/>
    <s v="Business"/>
    <x v="2"/>
    <s v="Carry-On Duffel"/>
    <n v="1"/>
    <n v="133.66999999999999"/>
    <n v="0"/>
    <n v="68.25"/>
    <n v="133.66999999999999"/>
    <n v="68.25"/>
    <n v="65.419999999999987"/>
    <n v="0.48941422907159415"/>
  </r>
  <r>
    <n v="4370"/>
    <d v="2026-07-06T00:00:00"/>
    <n v="2026"/>
    <x v="2"/>
    <x v="6"/>
    <x v="6"/>
    <x v="2"/>
    <x v="10"/>
    <x v="0"/>
    <s v="New"/>
    <x v="2"/>
    <s v="Travel Backpack 35L"/>
    <n v="6"/>
    <n v="166.6"/>
    <n v="0"/>
    <n v="88.14"/>
    <n v="999.59999999999991"/>
    <n v="528.84"/>
    <n v="470.75999999999988"/>
    <n v="0.47094837935174061"/>
  </r>
  <r>
    <n v="4856"/>
    <d v="2026-07-06T00:00:00"/>
    <n v="2026"/>
    <x v="2"/>
    <x v="6"/>
    <x v="6"/>
    <x v="1"/>
    <x v="12"/>
    <x v="0"/>
    <s v="Returning"/>
    <x v="0"/>
    <s v="Cycling Pack 12L"/>
    <n v="2"/>
    <n v="99.93"/>
    <n v="0.1"/>
    <n v="51.96"/>
    <n v="179.87400000000002"/>
    <n v="103.92"/>
    <n v="75.954000000000022"/>
    <n v="0.422262250241836"/>
  </r>
  <r>
    <n v="337"/>
    <d v="2026-07-07T00:00:00"/>
    <n v="2026"/>
    <x v="2"/>
    <x v="6"/>
    <x v="6"/>
    <x v="0"/>
    <x v="15"/>
    <x v="2"/>
    <s v="Returning"/>
    <x v="0"/>
    <s v="Cycling Pack 12L"/>
    <n v="6"/>
    <n v="100.56"/>
    <n v="0"/>
    <n v="49.47"/>
    <n v="603.36"/>
    <n v="296.82"/>
    <n v="306.54000000000002"/>
    <n v="0.508054892601432"/>
  </r>
  <r>
    <n v="1001"/>
    <d v="2026-07-07T00:00:00"/>
    <n v="2026"/>
    <x v="2"/>
    <x v="6"/>
    <x v="6"/>
    <x v="0"/>
    <x v="9"/>
    <x v="0"/>
    <s v="Returning"/>
    <x v="3"/>
    <s v="Trail Tent 2P"/>
    <n v="1"/>
    <n v="200.48"/>
    <n v="0.05"/>
    <n v="104.11"/>
    <n v="190.45599999999999"/>
    <n v="104.11"/>
    <n v="86.345999999999989"/>
    <n v="0.45336455664300412"/>
  </r>
  <r>
    <n v="2424"/>
    <d v="2026-07-07T00:00:00"/>
    <n v="2026"/>
    <x v="2"/>
    <x v="6"/>
    <x v="6"/>
    <x v="3"/>
    <x v="8"/>
    <x v="0"/>
    <s v="New"/>
    <x v="0"/>
    <s v="Trail Bike Light"/>
    <n v="1"/>
    <n v="51.06"/>
    <n v="0.15"/>
    <n v="22.56"/>
    <n v="43.401000000000003"/>
    <n v="22.56"/>
    <n v="20.841000000000005"/>
    <n v="0.48019630884081022"/>
  </r>
  <r>
    <n v="2751"/>
    <d v="2026-07-07T00:00:00"/>
    <n v="2026"/>
    <x v="2"/>
    <x v="6"/>
    <x v="6"/>
    <x v="0"/>
    <x v="15"/>
    <x v="2"/>
    <s v="New"/>
    <x v="4"/>
    <s v="Weighted Vest"/>
    <n v="2"/>
    <n v="125.9"/>
    <n v="0.15"/>
    <n v="70.27"/>
    <n v="214.03"/>
    <n v="140.54"/>
    <n v="73.490000000000009"/>
    <n v="0.34336307994206422"/>
  </r>
  <r>
    <n v="375"/>
    <d v="2026-07-08T00:00:00"/>
    <n v="2026"/>
    <x v="2"/>
    <x v="6"/>
    <x v="6"/>
    <x v="1"/>
    <x v="12"/>
    <x v="2"/>
    <s v="Returning"/>
    <x v="3"/>
    <s v="Trail Tent 2P"/>
    <n v="2"/>
    <n v="192.24"/>
    <n v="0.05"/>
    <n v="103.65"/>
    <n v="365.25599999999997"/>
    <n v="207.3"/>
    <n v="157.95599999999996"/>
    <n v="0.43245285498390162"/>
  </r>
  <r>
    <n v="650"/>
    <d v="2026-07-08T00:00:00"/>
    <n v="2026"/>
    <x v="2"/>
    <x v="6"/>
    <x v="6"/>
    <x v="0"/>
    <x v="0"/>
    <x v="0"/>
    <s v="Business"/>
    <x v="4"/>
    <s v="Resistance Band Set"/>
    <n v="2"/>
    <n v="40.79"/>
    <n v="0"/>
    <n v="14.61"/>
    <n v="81.58"/>
    <n v="29.22"/>
    <n v="52.36"/>
    <n v="0.64182397646481981"/>
  </r>
  <r>
    <n v="941"/>
    <d v="2026-07-08T00:00:00"/>
    <n v="2026"/>
    <x v="2"/>
    <x v="6"/>
    <x v="6"/>
    <x v="0"/>
    <x v="9"/>
    <x v="2"/>
    <s v="New"/>
    <x v="3"/>
    <s v="Compact Sleeping Bag"/>
    <n v="2"/>
    <n v="125.73"/>
    <n v="0.15"/>
    <n v="61.75"/>
    <n v="213.74100000000001"/>
    <n v="123.5"/>
    <n v="90.241000000000014"/>
    <n v="0.42219789371248384"/>
  </r>
  <r>
    <n v="2719"/>
    <d v="2026-07-08T00:00:00"/>
    <n v="2026"/>
    <x v="2"/>
    <x v="6"/>
    <x v="6"/>
    <x v="0"/>
    <x v="15"/>
    <x v="0"/>
    <s v="Business"/>
    <x v="2"/>
    <s v="Travel Backpack 35L"/>
    <n v="1"/>
    <n v="164.92"/>
    <n v="0"/>
    <n v="89.47"/>
    <n v="164.92"/>
    <n v="89.47"/>
    <n v="75.449999999999989"/>
    <n v="0.45749454280863444"/>
  </r>
  <r>
    <n v="3833"/>
    <d v="2026-07-08T00:00:00"/>
    <n v="2026"/>
    <x v="2"/>
    <x v="6"/>
    <x v="6"/>
    <x v="1"/>
    <x v="6"/>
    <x v="2"/>
    <s v="New"/>
    <x v="0"/>
    <s v="Cycling Pack 12L"/>
    <n v="5"/>
    <n v="103.91"/>
    <n v="0"/>
    <n v="51.19"/>
    <n v="519.54999999999995"/>
    <n v="255.95"/>
    <n v="263.59999999999997"/>
    <n v="0.50736214031373306"/>
  </r>
  <r>
    <n v="211"/>
    <d v="2026-07-09T00:00:00"/>
    <n v="2026"/>
    <x v="2"/>
    <x v="6"/>
    <x v="6"/>
    <x v="2"/>
    <x v="16"/>
    <x v="1"/>
    <s v="Business"/>
    <x v="0"/>
    <s v="Trail Bike Light"/>
    <n v="10"/>
    <n v="49.69"/>
    <n v="0.1"/>
    <n v="21.82"/>
    <n v="447.21"/>
    <n v="218.2"/>
    <n v="229.01"/>
    <n v="0.51208604458755391"/>
  </r>
  <r>
    <n v="392"/>
    <d v="2026-07-09T00:00:00"/>
    <n v="2026"/>
    <x v="2"/>
    <x v="6"/>
    <x v="6"/>
    <x v="3"/>
    <x v="7"/>
    <x v="2"/>
    <s v="Returning"/>
    <x v="1"/>
    <s v="Hiking Daypack 20L"/>
    <n v="3"/>
    <n v="94.19"/>
    <n v="0"/>
    <n v="44.1"/>
    <n v="282.57"/>
    <n v="132.30000000000001"/>
    <n v="150.26999999999998"/>
    <n v="0.53179743072512997"/>
  </r>
  <r>
    <n v="1302"/>
    <d v="2026-07-09T00:00:00"/>
    <n v="2026"/>
    <x v="2"/>
    <x v="6"/>
    <x v="6"/>
    <x v="1"/>
    <x v="14"/>
    <x v="2"/>
    <s v="Returning"/>
    <x v="2"/>
    <s v="Packing Cube Set"/>
    <n v="1"/>
    <n v="46.87"/>
    <n v="0"/>
    <n v="18.649999999999999"/>
    <n v="46.87"/>
    <n v="18.649999999999999"/>
    <n v="28.22"/>
    <n v="0.60209088969490077"/>
  </r>
  <r>
    <n v="1366"/>
    <d v="2026-07-09T00:00:00"/>
    <n v="2026"/>
    <x v="2"/>
    <x v="6"/>
    <x v="6"/>
    <x v="2"/>
    <x v="16"/>
    <x v="0"/>
    <s v="Returning"/>
    <x v="2"/>
    <s v="Insulated Bottle"/>
    <n v="1"/>
    <n v="36.99"/>
    <n v="0.1"/>
    <n v="13.2"/>
    <n v="33.291000000000004"/>
    <n v="13.2"/>
    <n v="20.091000000000005"/>
    <n v="0.60349644047940887"/>
  </r>
  <r>
    <n v="1974"/>
    <d v="2026-07-09T00:00:00"/>
    <n v="2026"/>
    <x v="2"/>
    <x v="6"/>
    <x v="6"/>
    <x v="0"/>
    <x v="15"/>
    <x v="0"/>
    <s v="Returning"/>
    <x v="2"/>
    <s v="Carry-On Duffel"/>
    <n v="1"/>
    <n v="135.44"/>
    <n v="0"/>
    <n v="65.48"/>
    <n v="135.44"/>
    <n v="65.48"/>
    <n v="69.959999999999994"/>
    <n v="0.51653868871825159"/>
  </r>
  <r>
    <n v="2716"/>
    <d v="2026-07-09T00:00:00"/>
    <n v="2026"/>
    <x v="2"/>
    <x v="6"/>
    <x v="6"/>
    <x v="1"/>
    <x v="1"/>
    <x v="0"/>
    <s v="New"/>
    <x v="1"/>
    <s v="Hiking Daypack 20L"/>
    <n v="3"/>
    <n v="92.25"/>
    <n v="0"/>
    <n v="46.27"/>
    <n v="276.75"/>
    <n v="138.81"/>
    <n v="137.94"/>
    <n v="0.49842818428184282"/>
  </r>
  <r>
    <n v="3161"/>
    <d v="2026-07-09T00:00:00"/>
    <n v="2026"/>
    <x v="2"/>
    <x v="6"/>
    <x v="6"/>
    <x v="2"/>
    <x v="5"/>
    <x v="0"/>
    <s v="New"/>
    <x v="3"/>
    <s v="Trail Tent 2P"/>
    <n v="2"/>
    <n v="192.6"/>
    <n v="0"/>
    <n v="104.89"/>
    <n v="385.2"/>
    <n v="209.78"/>
    <n v="175.42"/>
    <n v="0.45539979231568017"/>
  </r>
  <r>
    <n v="3240"/>
    <d v="2026-07-09T00:00:00"/>
    <n v="2026"/>
    <x v="2"/>
    <x v="6"/>
    <x v="6"/>
    <x v="3"/>
    <x v="8"/>
    <x v="0"/>
    <s v="Returning"/>
    <x v="0"/>
    <s v="Compact Repair Kit"/>
    <n v="1"/>
    <n v="39.94"/>
    <n v="0"/>
    <n v="16.89"/>
    <n v="39.94"/>
    <n v="16.89"/>
    <n v="23.049999999999997"/>
    <n v="0.57711567351026538"/>
  </r>
  <r>
    <n v="3682"/>
    <d v="2026-07-09T00:00:00"/>
    <n v="2026"/>
    <x v="2"/>
    <x v="6"/>
    <x v="6"/>
    <x v="2"/>
    <x v="2"/>
    <x v="0"/>
    <s v="Returning"/>
    <x v="1"/>
    <s v="Summit Backpack 45L"/>
    <n v="3"/>
    <n v="150.61000000000001"/>
    <n v="0"/>
    <n v="79.900000000000006"/>
    <n v="451.83000000000004"/>
    <n v="239.70000000000002"/>
    <n v="212.13000000000002"/>
    <n v="0.46949073766682159"/>
  </r>
  <r>
    <n v="4725"/>
    <d v="2026-07-09T00:00:00"/>
    <n v="2026"/>
    <x v="2"/>
    <x v="6"/>
    <x v="6"/>
    <x v="3"/>
    <x v="13"/>
    <x v="0"/>
    <s v="Returning"/>
    <x v="1"/>
    <s v="Trekking Poles"/>
    <n v="2"/>
    <n v="71.069999999999993"/>
    <n v="0"/>
    <n v="31.57"/>
    <n v="142.13999999999999"/>
    <n v="63.14"/>
    <n v="78.999999999999986"/>
    <n v="0.55579006613198245"/>
  </r>
  <r>
    <n v="758"/>
    <d v="2026-07-10T00:00:00"/>
    <n v="2026"/>
    <x v="2"/>
    <x v="6"/>
    <x v="6"/>
    <x v="0"/>
    <x v="0"/>
    <x v="2"/>
    <s v="New"/>
    <x v="0"/>
    <s v="Trail Bike Light"/>
    <n v="1"/>
    <n v="50.78"/>
    <n v="0"/>
    <n v="22.29"/>
    <n v="50.78"/>
    <n v="22.29"/>
    <n v="28.490000000000002"/>
    <n v="0.56104765655769995"/>
  </r>
  <r>
    <n v="1910"/>
    <d v="2026-07-10T00:00:00"/>
    <n v="2026"/>
    <x v="2"/>
    <x v="6"/>
    <x v="6"/>
    <x v="0"/>
    <x v="15"/>
    <x v="0"/>
    <s v="Returning"/>
    <x v="1"/>
    <s v="Trail Boots"/>
    <n v="2"/>
    <n v="141.51"/>
    <n v="0.05"/>
    <n v="77.040000000000006"/>
    <n v="268.86899999999997"/>
    <n v="154.08000000000001"/>
    <n v="114.78899999999996"/>
    <n v="0.42693281858451504"/>
  </r>
  <r>
    <n v="1941"/>
    <d v="2026-07-10T00:00:00"/>
    <n v="2026"/>
    <x v="2"/>
    <x v="6"/>
    <x v="6"/>
    <x v="1"/>
    <x v="12"/>
    <x v="3"/>
    <s v="Returning"/>
    <x v="1"/>
    <s v="Summit Backpack 45L"/>
    <n v="1"/>
    <n v="156.44"/>
    <n v="0.1"/>
    <n v="80.72"/>
    <n v="140.79599999999999"/>
    <n v="80.72"/>
    <n v="60.075999999999993"/>
    <n v="0.42668825818915307"/>
  </r>
  <r>
    <n v="2324"/>
    <d v="2026-07-10T00:00:00"/>
    <n v="2026"/>
    <x v="2"/>
    <x v="6"/>
    <x v="6"/>
    <x v="1"/>
    <x v="12"/>
    <x v="0"/>
    <s v="New"/>
    <x v="4"/>
    <s v="Training Mat"/>
    <n v="2"/>
    <n v="51.75"/>
    <n v="0"/>
    <n v="21.4"/>
    <n v="103.5"/>
    <n v="42.8"/>
    <n v="60.7"/>
    <n v="0.58647342995169083"/>
  </r>
  <r>
    <n v="2869"/>
    <d v="2026-07-10T00:00:00"/>
    <n v="2026"/>
    <x v="2"/>
    <x v="6"/>
    <x v="6"/>
    <x v="2"/>
    <x v="5"/>
    <x v="3"/>
    <s v="New"/>
    <x v="3"/>
    <s v="Portable Camp Stove"/>
    <n v="1"/>
    <n v="82.23"/>
    <n v="0.1"/>
    <n v="38.340000000000003"/>
    <n v="74.007000000000005"/>
    <n v="38.340000000000003"/>
    <n v="35.667000000000002"/>
    <n v="0.48194089748267055"/>
  </r>
  <r>
    <n v="3236"/>
    <d v="2026-07-10T00:00:00"/>
    <n v="2026"/>
    <x v="2"/>
    <x v="6"/>
    <x v="6"/>
    <x v="1"/>
    <x v="6"/>
    <x v="0"/>
    <s v="New"/>
    <x v="1"/>
    <s v="Trail Boots"/>
    <n v="1"/>
    <n v="144.16999999999999"/>
    <n v="0.1"/>
    <n v="78.13"/>
    <n v="129.75299999999999"/>
    <n v="78.13"/>
    <n v="51.62299999999999"/>
    <n v="0.39785592625989374"/>
  </r>
  <r>
    <n v="3582"/>
    <d v="2026-07-10T00:00:00"/>
    <n v="2026"/>
    <x v="2"/>
    <x v="6"/>
    <x v="6"/>
    <x v="1"/>
    <x v="12"/>
    <x v="0"/>
    <s v="Returning"/>
    <x v="3"/>
    <s v="Portable Camp Stove"/>
    <n v="4"/>
    <n v="82.47"/>
    <n v="0"/>
    <n v="40.22"/>
    <n v="329.88"/>
    <n v="160.88"/>
    <n v="169"/>
    <n v="0.51230750575967021"/>
  </r>
  <r>
    <n v="3715"/>
    <d v="2026-07-10T00:00:00"/>
    <n v="2026"/>
    <x v="2"/>
    <x v="6"/>
    <x v="6"/>
    <x v="3"/>
    <x v="8"/>
    <x v="0"/>
    <s v="New"/>
    <x v="3"/>
    <s v="Compact Sleeping Bag"/>
    <n v="1"/>
    <n v="122.14"/>
    <n v="0.15"/>
    <n v="59.87"/>
    <n v="103.819"/>
    <n v="59.87"/>
    <n v="43.949000000000005"/>
    <n v="0.42332328379198414"/>
  </r>
  <r>
    <n v="3940"/>
    <d v="2026-07-10T00:00:00"/>
    <n v="2026"/>
    <x v="2"/>
    <x v="6"/>
    <x v="6"/>
    <x v="2"/>
    <x v="16"/>
    <x v="2"/>
    <s v="Returning"/>
    <x v="1"/>
    <s v="Trail Boots"/>
    <n v="3"/>
    <n v="143.59"/>
    <n v="0"/>
    <n v="78.91"/>
    <n v="430.77"/>
    <n v="236.73"/>
    <n v="194.04"/>
    <n v="0.45044919562643637"/>
  </r>
  <r>
    <n v="4760"/>
    <d v="2026-07-10T00:00:00"/>
    <n v="2026"/>
    <x v="2"/>
    <x v="6"/>
    <x v="6"/>
    <x v="3"/>
    <x v="13"/>
    <x v="0"/>
    <s v="Business"/>
    <x v="1"/>
    <s v="Summit Backpack 45L"/>
    <n v="2"/>
    <n v="157.66"/>
    <n v="0"/>
    <n v="78.760000000000005"/>
    <n v="315.32"/>
    <n v="157.52000000000001"/>
    <n v="157.79999999999998"/>
    <n v="0.50044399340352652"/>
  </r>
  <r>
    <n v="4768"/>
    <d v="2026-07-10T00:00:00"/>
    <n v="2026"/>
    <x v="2"/>
    <x v="6"/>
    <x v="6"/>
    <x v="1"/>
    <x v="1"/>
    <x v="0"/>
    <s v="Business"/>
    <x v="0"/>
    <s v="Cycling Pack 12L"/>
    <n v="1"/>
    <n v="101.58"/>
    <n v="0"/>
    <n v="49.83"/>
    <n v="101.58"/>
    <n v="49.83"/>
    <n v="51.75"/>
    <n v="0.50945067926757237"/>
  </r>
  <r>
    <n v="5025"/>
    <d v="2026-07-10T00:00:00"/>
    <n v="2026"/>
    <x v="2"/>
    <x v="6"/>
    <x v="6"/>
    <x v="2"/>
    <x v="3"/>
    <x v="0"/>
    <s v="Returning"/>
    <x v="2"/>
    <s v="Travel Backpack 35L"/>
    <n v="4"/>
    <n v="166.71"/>
    <n v="0"/>
    <n v="86.55"/>
    <n v="666.84"/>
    <n v="346.2"/>
    <n v="320.64000000000004"/>
    <n v="0.48083498290444487"/>
  </r>
  <r>
    <n v="165"/>
    <d v="2026-07-11T00:00:00"/>
    <n v="2026"/>
    <x v="2"/>
    <x v="6"/>
    <x v="6"/>
    <x v="1"/>
    <x v="12"/>
    <x v="2"/>
    <s v="New"/>
    <x v="0"/>
    <s v="Commuter Helmet"/>
    <n v="2"/>
    <n v="83.33"/>
    <n v="0"/>
    <n v="42.11"/>
    <n v="166.66"/>
    <n v="84.22"/>
    <n v="82.44"/>
    <n v="0.49465978639145564"/>
  </r>
  <r>
    <n v="198"/>
    <d v="2026-07-11T00:00:00"/>
    <n v="2026"/>
    <x v="2"/>
    <x v="6"/>
    <x v="6"/>
    <x v="0"/>
    <x v="15"/>
    <x v="0"/>
    <s v="New"/>
    <x v="1"/>
    <s v="Trekking Poles"/>
    <n v="2"/>
    <n v="71.77"/>
    <n v="0.05"/>
    <n v="32.9"/>
    <n v="136.363"/>
    <n v="65.8"/>
    <n v="70.563000000000002"/>
    <n v="0.5174644148339359"/>
  </r>
  <r>
    <n v="1480"/>
    <d v="2026-07-11T00:00:00"/>
    <n v="2026"/>
    <x v="2"/>
    <x v="6"/>
    <x v="6"/>
    <x v="0"/>
    <x v="15"/>
    <x v="0"/>
    <s v="New"/>
    <x v="2"/>
    <s v="Travel Backpack 35L"/>
    <n v="3"/>
    <n v="164.5"/>
    <n v="0"/>
    <n v="87.06"/>
    <n v="493.5"/>
    <n v="261.18"/>
    <n v="232.32"/>
    <n v="0.47075987841945288"/>
  </r>
  <r>
    <n v="1990"/>
    <d v="2026-07-11T00:00:00"/>
    <n v="2026"/>
    <x v="2"/>
    <x v="6"/>
    <x v="6"/>
    <x v="0"/>
    <x v="15"/>
    <x v="0"/>
    <s v="Returning"/>
    <x v="3"/>
    <s v="Portable Camp Stove"/>
    <n v="3"/>
    <n v="82.28"/>
    <n v="0.1"/>
    <n v="39.51"/>
    <n v="222.15600000000001"/>
    <n v="118.53"/>
    <n v="103.626"/>
    <n v="0.46645600388915898"/>
  </r>
  <r>
    <n v="2298"/>
    <d v="2026-07-11T00:00:00"/>
    <n v="2026"/>
    <x v="2"/>
    <x v="6"/>
    <x v="6"/>
    <x v="2"/>
    <x v="2"/>
    <x v="2"/>
    <s v="New"/>
    <x v="0"/>
    <s v="Cycling Pack 12L"/>
    <n v="2"/>
    <n v="103.17"/>
    <n v="0"/>
    <n v="50.49"/>
    <n v="206.34"/>
    <n v="100.98"/>
    <n v="105.36"/>
    <n v="0.51061355045071244"/>
  </r>
  <r>
    <n v="2886"/>
    <d v="2026-07-11T00:00:00"/>
    <n v="2026"/>
    <x v="2"/>
    <x v="6"/>
    <x v="6"/>
    <x v="0"/>
    <x v="15"/>
    <x v="0"/>
    <s v="New"/>
    <x v="0"/>
    <s v="Trail Bike Light"/>
    <n v="1"/>
    <n v="50.33"/>
    <n v="0.05"/>
    <n v="22.06"/>
    <n v="47.813499999999998"/>
    <n v="22.06"/>
    <n v="25.753499999999999"/>
    <n v="0.53862402877848303"/>
  </r>
  <r>
    <n v="2893"/>
    <d v="2026-07-11T00:00:00"/>
    <n v="2026"/>
    <x v="2"/>
    <x v="6"/>
    <x v="6"/>
    <x v="1"/>
    <x v="11"/>
    <x v="1"/>
    <s v="Business"/>
    <x v="1"/>
    <s v="Trail Boots"/>
    <n v="6"/>
    <n v="142.78"/>
    <n v="0.15"/>
    <n v="80.38"/>
    <n v="728.178"/>
    <n v="482.28"/>
    <n v="245.89800000000002"/>
    <n v="0.33768941110552642"/>
  </r>
  <r>
    <n v="2939"/>
    <d v="2026-07-11T00:00:00"/>
    <n v="2026"/>
    <x v="2"/>
    <x v="6"/>
    <x v="6"/>
    <x v="1"/>
    <x v="6"/>
    <x v="0"/>
    <s v="New"/>
    <x v="3"/>
    <s v="Trail Tent 2P"/>
    <n v="1"/>
    <n v="195.38"/>
    <n v="0.05"/>
    <n v="101.67"/>
    <n v="185.61099999999999"/>
    <n v="101.67"/>
    <n v="83.940999999999988"/>
    <n v="0.45224151585843508"/>
  </r>
  <r>
    <n v="3249"/>
    <d v="2026-07-11T00:00:00"/>
    <n v="2026"/>
    <x v="2"/>
    <x v="6"/>
    <x v="6"/>
    <x v="3"/>
    <x v="4"/>
    <x v="2"/>
    <s v="Returning"/>
    <x v="0"/>
    <s v="Cycling Pack 12L"/>
    <n v="5"/>
    <n v="104.8"/>
    <n v="0"/>
    <n v="50.94"/>
    <n v="524"/>
    <n v="254.7"/>
    <n v="269.3"/>
    <n v="0.51393129770992374"/>
  </r>
  <r>
    <n v="3832"/>
    <d v="2026-07-11T00:00:00"/>
    <n v="2026"/>
    <x v="2"/>
    <x v="6"/>
    <x v="6"/>
    <x v="3"/>
    <x v="7"/>
    <x v="0"/>
    <s v="Returning"/>
    <x v="3"/>
    <s v="Portable Camp Stove"/>
    <n v="3"/>
    <n v="82.26"/>
    <n v="0"/>
    <n v="40.020000000000003"/>
    <n v="246.78000000000003"/>
    <n v="120.06"/>
    <n v="126.72000000000003"/>
    <n v="0.51349380014587898"/>
  </r>
  <r>
    <n v="3868"/>
    <d v="2026-07-11T00:00:00"/>
    <n v="2026"/>
    <x v="2"/>
    <x v="6"/>
    <x v="6"/>
    <x v="2"/>
    <x v="10"/>
    <x v="0"/>
    <s v="Business"/>
    <x v="1"/>
    <s v="Hiking Daypack 20L"/>
    <n v="1"/>
    <n v="90.79"/>
    <n v="0"/>
    <n v="46.39"/>
    <n v="90.79"/>
    <n v="46.39"/>
    <n v="44.400000000000006"/>
    <n v="0.4890406432426479"/>
  </r>
  <r>
    <n v="4365"/>
    <d v="2026-07-11T00:00:00"/>
    <n v="2026"/>
    <x v="2"/>
    <x v="6"/>
    <x v="6"/>
    <x v="1"/>
    <x v="11"/>
    <x v="0"/>
    <s v="Returning"/>
    <x v="0"/>
    <s v="Compact Repair Kit"/>
    <n v="1"/>
    <n v="41.33"/>
    <n v="0"/>
    <n v="17.2"/>
    <n v="41.33"/>
    <n v="17.2"/>
    <n v="24.13"/>
    <n v="0.58383740624243896"/>
  </r>
  <r>
    <n v="314"/>
    <d v="2026-07-12T00:00:00"/>
    <n v="2026"/>
    <x v="2"/>
    <x v="6"/>
    <x v="6"/>
    <x v="2"/>
    <x v="2"/>
    <x v="0"/>
    <s v="Returning"/>
    <x v="4"/>
    <s v="Resistance Band Set"/>
    <n v="2"/>
    <n v="41.09"/>
    <n v="0.05"/>
    <n v="14.54"/>
    <n v="78.070999999999998"/>
    <n v="29.08"/>
    <n v="48.991"/>
    <n v="0.62751854081541159"/>
  </r>
  <r>
    <n v="552"/>
    <d v="2026-07-12T00:00:00"/>
    <n v="2026"/>
    <x v="2"/>
    <x v="6"/>
    <x v="6"/>
    <x v="1"/>
    <x v="12"/>
    <x v="1"/>
    <s v="Business"/>
    <x v="3"/>
    <s v="Portable Camp Stove"/>
    <n v="5"/>
    <n v="82.39"/>
    <n v="0.05"/>
    <n v="39.479999999999997"/>
    <n v="391.35249999999996"/>
    <n v="197.39999999999998"/>
    <n v="193.95249999999999"/>
    <n v="0.49559540312122702"/>
  </r>
  <r>
    <n v="1317"/>
    <d v="2026-07-12T00:00:00"/>
    <n v="2026"/>
    <x v="2"/>
    <x v="6"/>
    <x v="6"/>
    <x v="1"/>
    <x v="14"/>
    <x v="0"/>
    <s v="Business"/>
    <x v="4"/>
    <s v="Recovery Roller"/>
    <n v="3"/>
    <n v="37"/>
    <n v="0"/>
    <n v="13.69"/>
    <n v="111"/>
    <n v="41.07"/>
    <n v="69.930000000000007"/>
    <n v="0.63000000000000012"/>
  </r>
  <r>
    <n v="1515"/>
    <d v="2026-07-12T00:00:00"/>
    <n v="2026"/>
    <x v="2"/>
    <x v="6"/>
    <x v="6"/>
    <x v="3"/>
    <x v="8"/>
    <x v="2"/>
    <s v="New"/>
    <x v="4"/>
    <s v="Resistance Band Set"/>
    <n v="2"/>
    <n v="40.9"/>
    <n v="0"/>
    <n v="14.81"/>
    <n v="81.8"/>
    <n v="29.62"/>
    <n v="52.179999999999993"/>
    <n v="0.63789731051344734"/>
  </r>
  <r>
    <n v="1674"/>
    <d v="2026-07-12T00:00:00"/>
    <n v="2026"/>
    <x v="2"/>
    <x v="6"/>
    <x v="6"/>
    <x v="0"/>
    <x v="0"/>
    <x v="0"/>
    <s v="New"/>
    <x v="4"/>
    <s v="Weighted Vest"/>
    <n v="1"/>
    <n v="123.33"/>
    <n v="0.1"/>
    <n v="70.900000000000006"/>
    <n v="110.997"/>
    <n v="70.900000000000006"/>
    <n v="40.096999999999994"/>
    <n v="0.36124399758552028"/>
  </r>
  <r>
    <n v="2407"/>
    <d v="2026-07-12T00:00:00"/>
    <n v="2026"/>
    <x v="2"/>
    <x v="6"/>
    <x v="6"/>
    <x v="1"/>
    <x v="12"/>
    <x v="3"/>
    <s v="Business"/>
    <x v="1"/>
    <s v="Summit Backpack 45L"/>
    <n v="1"/>
    <n v="153.25"/>
    <n v="0.15"/>
    <n v="78.28"/>
    <n v="130.26249999999999"/>
    <n v="78.28"/>
    <n v="51.982499999999987"/>
    <n v="0.39905959121005657"/>
  </r>
  <r>
    <n v="2817"/>
    <d v="2026-07-12T00:00:00"/>
    <n v="2026"/>
    <x v="2"/>
    <x v="6"/>
    <x v="6"/>
    <x v="3"/>
    <x v="7"/>
    <x v="3"/>
    <s v="New"/>
    <x v="2"/>
    <s v="Carry-On Duffel"/>
    <n v="3"/>
    <n v="134.43"/>
    <n v="0.1"/>
    <n v="65.78"/>
    <n v="362.96100000000001"/>
    <n v="197.34"/>
    <n v="165.62100000000001"/>
    <n v="0.45630522287518493"/>
  </r>
  <r>
    <n v="3059"/>
    <d v="2026-07-12T00:00:00"/>
    <n v="2026"/>
    <x v="2"/>
    <x v="6"/>
    <x v="6"/>
    <x v="0"/>
    <x v="0"/>
    <x v="0"/>
    <s v="Returning"/>
    <x v="1"/>
    <s v="Hiking Daypack 20L"/>
    <n v="1"/>
    <n v="93.73"/>
    <n v="0.05"/>
    <n v="44.51"/>
    <n v="89.043499999999995"/>
    <n v="44.51"/>
    <n v="44.533499999999997"/>
    <n v="0.50013195797559618"/>
  </r>
  <r>
    <n v="3210"/>
    <d v="2026-07-12T00:00:00"/>
    <n v="2026"/>
    <x v="2"/>
    <x v="6"/>
    <x v="6"/>
    <x v="0"/>
    <x v="0"/>
    <x v="0"/>
    <s v="Returning"/>
    <x v="2"/>
    <s v="Insulated Bottle"/>
    <n v="1"/>
    <n v="37.090000000000003"/>
    <n v="0"/>
    <n v="13.43"/>
    <n v="37.090000000000003"/>
    <n v="13.43"/>
    <n v="23.660000000000004"/>
    <n v="0.63790779185764357"/>
  </r>
  <r>
    <n v="3670"/>
    <d v="2026-07-12T00:00:00"/>
    <n v="2026"/>
    <x v="2"/>
    <x v="6"/>
    <x v="6"/>
    <x v="0"/>
    <x v="0"/>
    <x v="2"/>
    <s v="New"/>
    <x v="2"/>
    <s v="Packing Cube Set"/>
    <n v="1"/>
    <n v="45.43"/>
    <n v="0"/>
    <n v="18.66"/>
    <n v="45.43"/>
    <n v="18.66"/>
    <n v="26.77"/>
    <n v="0.58925819942769098"/>
  </r>
  <r>
    <n v="4017"/>
    <d v="2026-07-12T00:00:00"/>
    <n v="2026"/>
    <x v="2"/>
    <x v="6"/>
    <x v="6"/>
    <x v="3"/>
    <x v="8"/>
    <x v="3"/>
    <s v="New"/>
    <x v="4"/>
    <s v="Resistance Band Set"/>
    <n v="1"/>
    <n v="39.5"/>
    <n v="0.1"/>
    <n v="14.86"/>
    <n v="35.550000000000004"/>
    <n v="14.86"/>
    <n v="20.690000000000005"/>
    <n v="0.58199718706047832"/>
  </r>
  <r>
    <n v="5012"/>
    <d v="2026-07-12T00:00:00"/>
    <n v="2026"/>
    <x v="2"/>
    <x v="6"/>
    <x v="6"/>
    <x v="2"/>
    <x v="16"/>
    <x v="2"/>
    <s v="Returning"/>
    <x v="4"/>
    <s v="Weighted Vest"/>
    <n v="2"/>
    <n v="123.58"/>
    <n v="0.1"/>
    <n v="68.739999999999995"/>
    <n v="222.44399999999999"/>
    <n v="137.47999999999999"/>
    <n v="84.963999999999999"/>
    <n v="0.3819568071065077"/>
  </r>
  <r>
    <n v="884"/>
    <d v="2026-07-13T00:00:00"/>
    <n v="2026"/>
    <x v="2"/>
    <x v="6"/>
    <x v="6"/>
    <x v="3"/>
    <x v="13"/>
    <x v="2"/>
    <s v="Returning"/>
    <x v="0"/>
    <s v="Cycling Pack 12L"/>
    <n v="1"/>
    <n v="103.61"/>
    <n v="0"/>
    <n v="51.84"/>
    <n v="103.61"/>
    <n v="51.84"/>
    <n v="51.769999999999996"/>
    <n v="0.49966219476884466"/>
  </r>
  <r>
    <n v="1025"/>
    <d v="2026-07-13T00:00:00"/>
    <n v="2026"/>
    <x v="2"/>
    <x v="6"/>
    <x v="6"/>
    <x v="2"/>
    <x v="2"/>
    <x v="2"/>
    <s v="Returning"/>
    <x v="1"/>
    <s v="Trail Boots"/>
    <n v="2"/>
    <n v="145.75"/>
    <n v="0.05"/>
    <n v="79.319999999999993"/>
    <n v="276.92500000000001"/>
    <n v="158.63999999999999"/>
    <n v="118.28500000000003"/>
    <n v="0.42713731154644768"/>
  </r>
  <r>
    <n v="1279"/>
    <d v="2026-07-13T00:00:00"/>
    <n v="2026"/>
    <x v="2"/>
    <x v="6"/>
    <x v="6"/>
    <x v="3"/>
    <x v="8"/>
    <x v="3"/>
    <s v="New"/>
    <x v="3"/>
    <s v="Trail Tent 2P"/>
    <n v="2"/>
    <n v="193.76"/>
    <n v="0.1"/>
    <n v="104.66"/>
    <n v="348.76799999999997"/>
    <n v="209.32"/>
    <n v="139.44799999999998"/>
    <n v="0.39983025965684921"/>
  </r>
  <r>
    <n v="1534"/>
    <d v="2026-07-13T00:00:00"/>
    <n v="2026"/>
    <x v="2"/>
    <x v="6"/>
    <x v="6"/>
    <x v="2"/>
    <x v="16"/>
    <x v="0"/>
    <s v="Returning"/>
    <x v="1"/>
    <s v="Trail Boots"/>
    <n v="2"/>
    <n v="146.09"/>
    <n v="0.1"/>
    <n v="79.36"/>
    <n v="262.96199999999999"/>
    <n v="158.72"/>
    <n v="104.24199999999999"/>
    <n v="0.39641469109605187"/>
  </r>
  <r>
    <n v="2147"/>
    <d v="2026-07-13T00:00:00"/>
    <n v="2026"/>
    <x v="2"/>
    <x v="6"/>
    <x v="6"/>
    <x v="1"/>
    <x v="14"/>
    <x v="2"/>
    <s v="New"/>
    <x v="2"/>
    <s v="Carry-On Duffel"/>
    <n v="1"/>
    <n v="131.91999999999999"/>
    <n v="0"/>
    <n v="66.19"/>
    <n v="131.91999999999999"/>
    <n v="66.19"/>
    <n v="65.72999999999999"/>
    <n v="0.49825651910248631"/>
  </r>
  <r>
    <n v="2385"/>
    <d v="2026-07-13T00:00:00"/>
    <n v="2026"/>
    <x v="2"/>
    <x v="6"/>
    <x v="6"/>
    <x v="1"/>
    <x v="11"/>
    <x v="1"/>
    <s v="Business"/>
    <x v="3"/>
    <s v="Portable Camp Stove"/>
    <n v="6"/>
    <n v="83.28"/>
    <n v="0.15"/>
    <n v="38.76"/>
    <n v="424.72800000000001"/>
    <n v="232.56"/>
    <n v="192.16800000000001"/>
    <n v="0.45244956772334294"/>
  </r>
  <r>
    <n v="2517"/>
    <d v="2026-07-13T00:00:00"/>
    <n v="2026"/>
    <x v="2"/>
    <x v="6"/>
    <x v="6"/>
    <x v="1"/>
    <x v="6"/>
    <x v="0"/>
    <s v="New"/>
    <x v="2"/>
    <s v="Insulated Bottle"/>
    <n v="1"/>
    <n v="36.479999999999997"/>
    <n v="0.05"/>
    <n v="13.22"/>
    <n v="34.655999999999999"/>
    <n v="13.22"/>
    <n v="21.436"/>
    <n v="0.61853647276084955"/>
  </r>
  <r>
    <n v="2746"/>
    <d v="2026-07-13T00:00:00"/>
    <n v="2026"/>
    <x v="2"/>
    <x v="6"/>
    <x v="6"/>
    <x v="0"/>
    <x v="0"/>
    <x v="2"/>
    <s v="New"/>
    <x v="1"/>
    <s v="Summit Backpack 45L"/>
    <n v="3"/>
    <n v="155.44"/>
    <n v="0.05"/>
    <n v="79.95"/>
    <n v="443.00399999999996"/>
    <n v="239.85000000000002"/>
    <n v="203.15399999999994"/>
    <n v="0.45858276674702703"/>
  </r>
  <r>
    <n v="3297"/>
    <d v="2026-07-13T00:00:00"/>
    <n v="2026"/>
    <x v="2"/>
    <x v="6"/>
    <x v="6"/>
    <x v="0"/>
    <x v="15"/>
    <x v="1"/>
    <s v="Returning"/>
    <x v="4"/>
    <s v="Resistance Band Set"/>
    <n v="6"/>
    <n v="40.58"/>
    <n v="0.15"/>
    <n v="15.06"/>
    <n v="206.958"/>
    <n v="90.36"/>
    <n v="116.598"/>
    <n v="0.5633896732670397"/>
  </r>
  <r>
    <n v="772"/>
    <d v="2026-07-14T00:00:00"/>
    <n v="2026"/>
    <x v="2"/>
    <x v="6"/>
    <x v="6"/>
    <x v="3"/>
    <x v="13"/>
    <x v="0"/>
    <s v="Returning"/>
    <x v="0"/>
    <s v="Cycling Pack 12L"/>
    <n v="2"/>
    <n v="101.03"/>
    <n v="0.1"/>
    <n v="50.98"/>
    <n v="181.85400000000001"/>
    <n v="101.96"/>
    <n v="79.89400000000002"/>
    <n v="0.43933045190097558"/>
  </r>
  <r>
    <n v="838"/>
    <d v="2026-07-14T00:00:00"/>
    <n v="2026"/>
    <x v="2"/>
    <x v="6"/>
    <x v="6"/>
    <x v="0"/>
    <x v="9"/>
    <x v="2"/>
    <s v="Returning"/>
    <x v="3"/>
    <s v="Portable Camp Stove"/>
    <n v="1"/>
    <n v="80.150000000000006"/>
    <n v="0.05"/>
    <n v="38.89"/>
    <n v="76.142499999999998"/>
    <n v="38.89"/>
    <n v="37.252499999999998"/>
    <n v="0.48924713530551267"/>
  </r>
  <r>
    <n v="1144"/>
    <d v="2026-07-14T00:00:00"/>
    <n v="2026"/>
    <x v="2"/>
    <x v="6"/>
    <x v="6"/>
    <x v="2"/>
    <x v="2"/>
    <x v="2"/>
    <s v="New"/>
    <x v="3"/>
    <s v="Portable Camp Stove"/>
    <n v="1"/>
    <n v="83.74"/>
    <n v="0"/>
    <n v="38.96"/>
    <n v="83.74"/>
    <n v="38.96"/>
    <n v="44.779999999999994"/>
    <n v="0.53475041796035339"/>
  </r>
  <r>
    <n v="1686"/>
    <d v="2026-07-14T00:00:00"/>
    <n v="2026"/>
    <x v="2"/>
    <x v="6"/>
    <x v="6"/>
    <x v="2"/>
    <x v="5"/>
    <x v="1"/>
    <s v="Returning"/>
    <x v="2"/>
    <s v="Insulated Bottle"/>
    <n v="8"/>
    <n v="35.75"/>
    <n v="0.15"/>
    <n v="13.56"/>
    <n v="243.1"/>
    <n v="108.48"/>
    <n v="134.62"/>
    <n v="0.55376388317564795"/>
  </r>
  <r>
    <n v="2823"/>
    <d v="2026-07-14T00:00:00"/>
    <n v="2026"/>
    <x v="2"/>
    <x v="6"/>
    <x v="6"/>
    <x v="0"/>
    <x v="15"/>
    <x v="0"/>
    <s v="New"/>
    <x v="0"/>
    <s v="Commuter Helmet"/>
    <n v="3"/>
    <n v="81.39"/>
    <n v="0"/>
    <n v="43.54"/>
    <n v="244.17000000000002"/>
    <n v="130.62"/>
    <n v="113.55000000000001"/>
    <n v="0.46504484580415284"/>
  </r>
  <r>
    <n v="2883"/>
    <d v="2026-07-14T00:00:00"/>
    <n v="2026"/>
    <x v="2"/>
    <x v="6"/>
    <x v="6"/>
    <x v="2"/>
    <x v="10"/>
    <x v="3"/>
    <s v="New"/>
    <x v="2"/>
    <s v="Insulated Bottle"/>
    <n v="1"/>
    <n v="36.799999999999997"/>
    <n v="0"/>
    <n v="13.91"/>
    <n v="36.799999999999997"/>
    <n v="13.91"/>
    <n v="22.889999999999997"/>
    <n v="0.62201086956521734"/>
  </r>
  <r>
    <n v="3259"/>
    <d v="2026-07-14T00:00:00"/>
    <n v="2026"/>
    <x v="2"/>
    <x v="6"/>
    <x v="6"/>
    <x v="2"/>
    <x v="16"/>
    <x v="1"/>
    <s v="Returning"/>
    <x v="3"/>
    <s v="Trail Tent 2P"/>
    <n v="6"/>
    <n v="194.15"/>
    <n v="0.1"/>
    <n v="105.12"/>
    <n v="1048.4100000000001"/>
    <n v="630.72"/>
    <n v="417.69000000000005"/>
    <n v="0.3984032964202936"/>
  </r>
  <r>
    <n v="3709"/>
    <d v="2026-07-14T00:00:00"/>
    <n v="2026"/>
    <x v="2"/>
    <x v="6"/>
    <x v="6"/>
    <x v="0"/>
    <x v="9"/>
    <x v="0"/>
    <s v="New"/>
    <x v="4"/>
    <s v="Training Mat"/>
    <n v="1"/>
    <n v="50.94"/>
    <n v="0"/>
    <n v="22.28"/>
    <n v="50.94"/>
    <n v="22.28"/>
    <n v="28.659999999999997"/>
    <n v="0.5626226933647428"/>
  </r>
  <r>
    <n v="61"/>
    <d v="2026-07-15T00:00:00"/>
    <n v="2026"/>
    <x v="2"/>
    <x v="6"/>
    <x v="6"/>
    <x v="3"/>
    <x v="8"/>
    <x v="0"/>
    <s v="Returning"/>
    <x v="4"/>
    <s v="Weighted Vest"/>
    <n v="2"/>
    <n v="125.89"/>
    <n v="0"/>
    <n v="70.8"/>
    <n v="251.78"/>
    <n v="141.6"/>
    <n v="110.18"/>
    <n v="0.43760425768528083"/>
  </r>
  <r>
    <n v="357"/>
    <d v="2026-07-15T00:00:00"/>
    <n v="2026"/>
    <x v="2"/>
    <x v="6"/>
    <x v="6"/>
    <x v="0"/>
    <x v="9"/>
    <x v="0"/>
    <s v="New"/>
    <x v="4"/>
    <s v="Training Mat"/>
    <n v="2"/>
    <n v="51.9"/>
    <n v="0"/>
    <n v="21.82"/>
    <n v="103.8"/>
    <n v="43.64"/>
    <n v="60.16"/>
    <n v="0.57957610789980729"/>
  </r>
  <r>
    <n v="1607"/>
    <d v="2026-07-15T00:00:00"/>
    <n v="2026"/>
    <x v="2"/>
    <x v="6"/>
    <x v="6"/>
    <x v="0"/>
    <x v="0"/>
    <x v="2"/>
    <s v="New"/>
    <x v="4"/>
    <s v="Resistance Band Set"/>
    <n v="2"/>
    <n v="39.75"/>
    <n v="0"/>
    <n v="14.78"/>
    <n v="79.5"/>
    <n v="29.56"/>
    <n v="49.94"/>
    <n v="0.62817610062893081"/>
  </r>
  <r>
    <n v="3295"/>
    <d v="2026-07-15T00:00:00"/>
    <n v="2026"/>
    <x v="2"/>
    <x v="6"/>
    <x v="6"/>
    <x v="1"/>
    <x v="12"/>
    <x v="3"/>
    <s v="Returning"/>
    <x v="1"/>
    <s v="Hiking Daypack 20L"/>
    <n v="1"/>
    <n v="93.46"/>
    <n v="0.15"/>
    <n v="46.65"/>
    <n v="79.440999999999988"/>
    <n v="46.65"/>
    <n v="32.79099999999999"/>
    <n v="0.41277174255107557"/>
  </r>
  <r>
    <n v="4048"/>
    <d v="2026-07-15T00:00:00"/>
    <n v="2026"/>
    <x v="2"/>
    <x v="6"/>
    <x v="6"/>
    <x v="3"/>
    <x v="13"/>
    <x v="1"/>
    <s v="Business"/>
    <x v="0"/>
    <s v="Commuter Helmet"/>
    <n v="3"/>
    <n v="82.79"/>
    <n v="0.1"/>
    <n v="43.07"/>
    <n v="223.53300000000002"/>
    <n v="129.21"/>
    <n v="94.323000000000008"/>
    <n v="0.42196454214813922"/>
  </r>
  <r>
    <n v="4424"/>
    <d v="2026-07-15T00:00:00"/>
    <n v="2026"/>
    <x v="2"/>
    <x v="6"/>
    <x v="6"/>
    <x v="2"/>
    <x v="2"/>
    <x v="2"/>
    <s v="Business"/>
    <x v="1"/>
    <s v="Hiking Daypack 20L"/>
    <n v="1"/>
    <n v="92.54"/>
    <n v="0"/>
    <n v="44.48"/>
    <n v="92.54"/>
    <n v="44.48"/>
    <n v="48.060000000000009"/>
    <n v="0.51934298681651181"/>
  </r>
  <r>
    <n v="4732"/>
    <d v="2026-07-15T00:00:00"/>
    <n v="2026"/>
    <x v="2"/>
    <x v="6"/>
    <x v="6"/>
    <x v="1"/>
    <x v="14"/>
    <x v="2"/>
    <s v="New"/>
    <x v="2"/>
    <s v="Packing Cube Set"/>
    <n v="1"/>
    <n v="46.53"/>
    <n v="0"/>
    <n v="18.829999999999998"/>
    <n v="46.53"/>
    <n v="18.829999999999998"/>
    <n v="27.700000000000003"/>
    <n v="0.59531485063399958"/>
  </r>
  <r>
    <n v="194"/>
    <d v="2026-07-16T00:00:00"/>
    <n v="2026"/>
    <x v="2"/>
    <x v="6"/>
    <x v="6"/>
    <x v="1"/>
    <x v="12"/>
    <x v="0"/>
    <s v="Returning"/>
    <x v="0"/>
    <s v="Trail Bike Light"/>
    <n v="2"/>
    <n v="49.69"/>
    <n v="0"/>
    <n v="21.97"/>
    <n v="99.38"/>
    <n v="43.94"/>
    <n v="55.44"/>
    <n v="0.557858724089354"/>
  </r>
  <r>
    <n v="258"/>
    <d v="2026-07-16T00:00:00"/>
    <n v="2026"/>
    <x v="2"/>
    <x v="6"/>
    <x v="6"/>
    <x v="3"/>
    <x v="8"/>
    <x v="3"/>
    <s v="New"/>
    <x v="1"/>
    <s v="Trekking Poles"/>
    <n v="3"/>
    <n v="71.34"/>
    <n v="0.1"/>
    <n v="31.71"/>
    <n v="192.61800000000002"/>
    <n v="95.13"/>
    <n v="97.488000000000028"/>
    <n v="0.50612092327819835"/>
  </r>
  <r>
    <n v="543"/>
    <d v="2026-07-16T00:00:00"/>
    <n v="2026"/>
    <x v="2"/>
    <x v="6"/>
    <x v="6"/>
    <x v="1"/>
    <x v="14"/>
    <x v="3"/>
    <s v="Returning"/>
    <x v="0"/>
    <s v="Commuter Helmet"/>
    <n v="1"/>
    <n v="83.03"/>
    <n v="0"/>
    <n v="42.41"/>
    <n v="83.03"/>
    <n v="42.41"/>
    <n v="40.620000000000005"/>
    <n v="0.48922076357942917"/>
  </r>
  <r>
    <n v="972"/>
    <d v="2026-07-16T00:00:00"/>
    <n v="2026"/>
    <x v="2"/>
    <x v="6"/>
    <x v="6"/>
    <x v="3"/>
    <x v="4"/>
    <x v="0"/>
    <s v="Returning"/>
    <x v="4"/>
    <s v="Resistance Band Set"/>
    <n v="1"/>
    <n v="40.799999999999997"/>
    <n v="0"/>
    <n v="14.42"/>
    <n v="40.799999999999997"/>
    <n v="14.42"/>
    <n v="26.379999999999995"/>
    <n v="0.64656862745098032"/>
  </r>
  <r>
    <n v="1146"/>
    <d v="2026-07-16T00:00:00"/>
    <n v="2026"/>
    <x v="2"/>
    <x v="6"/>
    <x v="6"/>
    <x v="1"/>
    <x v="6"/>
    <x v="3"/>
    <s v="Returning"/>
    <x v="3"/>
    <s v="Compact Sleeping Bag"/>
    <n v="2"/>
    <n v="125.34"/>
    <n v="0.15"/>
    <n v="59.04"/>
    <n v="213.078"/>
    <n v="118.08"/>
    <n v="94.998000000000005"/>
    <n v="0.44583673584321237"/>
  </r>
  <r>
    <n v="1464"/>
    <d v="2026-07-16T00:00:00"/>
    <n v="2026"/>
    <x v="2"/>
    <x v="6"/>
    <x v="6"/>
    <x v="0"/>
    <x v="9"/>
    <x v="0"/>
    <s v="Returning"/>
    <x v="4"/>
    <s v="Weighted Vest"/>
    <n v="1"/>
    <n v="122.73"/>
    <n v="0.1"/>
    <n v="70.540000000000006"/>
    <n v="110.45700000000001"/>
    <n v="70.540000000000006"/>
    <n v="39.917000000000002"/>
    <n v="0.36138044668966202"/>
  </r>
  <r>
    <n v="1581"/>
    <d v="2026-07-16T00:00:00"/>
    <n v="2026"/>
    <x v="2"/>
    <x v="6"/>
    <x v="6"/>
    <x v="2"/>
    <x v="5"/>
    <x v="2"/>
    <s v="New"/>
    <x v="1"/>
    <s v="Hiking Daypack 20L"/>
    <n v="5"/>
    <n v="92.72"/>
    <n v="0.1"/>
    <n v="46.2"/>
    <n v="417.24"/>
    <n v="231"/>
    <n v="186.24"/>
    <n v="0.44636180615473109"/>
  </r>
  <r>
    <n v="1894"/>
    <d v="2026-07-16T00:00:00"/>
    <n v="2026"/>
    <x v="2"/>
    <x v="6"/>
    <x v="6"/>
    <x v="3"/>
    <x v="7"/>
    <x v="1"/>
    <s v="Business"/>
    <x v="4"/>
    <s v="Recovery Roller"/>
    <n v="5"/>
    <n v="36.29"/>
    <n v="0.05"/>
    <n v="13.52"/>
    <n v="172.37749999999997"/>
    <n v="67.599999999999994"/>
    <n v="104.77749999999997"/>
    <n v="0.60783744978317933"/>
  </r>
  <r>
    <n v="2100"/>
    <d v="2026-07-16T00:00:00"/>
    <n v="2026"/>
    <x v="2"/>
    <x v="6"/>
    <x v="6"/>
    <x v="2"/>
    <x v="2"/>
    <x v="0"/>
    <s v="Business"/>
    <x v="0"/>
    <s v="Trail Bike Light"/>
    <n v="2"/>
    <n v="49.84"/>
    <n v="0.1"/>
    <n v="23.06"/>
    <n v="89.712000000000003"/>
    <n v="46.12"/>
    <n v="43.592000000000006"/>
    <n v="0.48591046905653651"/>
  </r>
  <r>
    <n v="2902"/>
    <d v="2026-07-16T00:00:00"/>
    <n v="2026"/>
    <x v="2"/>
    <x v="6"/>
    <x v="6"/>
    <x v="1"/>
    <x v="12"/>
    <x v="3"/>
    <s v="Business"/>
    <x v="4"/>
    <s v="Recovery Roller"/>
    <n v="1"/>
    <n v="35.799999999999997"/>
    <n v="0"/>
    <n v="14.05"/>
    <n v="35.799999999999997"/>
    <n v="14.05"/>
    <n v="21.749999999999996"/>
    <n v="0.60754189944134074"/>
  </r>
  <r>
    <n v="3115"/>
    <d v="2026-07-16T00:00:00"/>
    <n v="2026"/>
    <x v="2"/>
    <x v="6"/>
    <x v="6"/>
    <x v="3"/>
    <x v="13"/>
    <x v="0"/>
    <s v="New"/>
    <x v="3"/>
    <s v="Trail Tent 2P"/>
    <n v="1"/>
    <n v="195.12"/>
    <n v="0"/>
    <n v="101.14"/>
    <n v="195.12"/>
    <n v="101.14"/>
    <n v="93.98"/>
    <n v="0.48165231652316526"/>
  </r>
  <r>
    <n v="3546"/>
    <d v="2026-07-16T00:00:00"/>
    <n v="2026"/>
    <x v="2"/>
    <x v="6"/>
    <x v="6"/>
    <x v="0"/>
    <x v="15"/>
    <x v="0"/>
    <s v="New"/>
    <x v="0"/>
    <s v="Compact Repair Kit"/>
    <n v="2"/>
    <n v="39.69"/>
    <n v="0.05"/>
    <n v="16.88"/>
    <n v="75.410999999999987"/>
    <n v="33.76"/>
    <n v="41.650999999999989"/>
    <n v="0.55231995332245953"/>
  </r>
  <r>
    <n v="4224"/>
    <d v="2026-07-16T00:00:00"/>
    <n v="2026"/>
    <x v="2"/>
    <x v="6"/>
    <x v="6"/>
    <x v="2"/>
    <x v="3"/>
    <x v="2"/>
    <s v="Returning"/>
    <x v="3"/>
    <s v="Alpine Tent 4P"/>
    <n v="1"/>
    <n v="348.73"/>
    <n v="0.15"/>
    <n v="190.33"/>
    <n v="296.4205"/>
    <n v="190.33"/>
    <n v="106.09049999999999"/>
    <n v="0.35790540802677273"/>
  </r>
  <r>
    <n v="4858"/>
    <d v="2026-07-16T00:00:00"/>
    <n v="2026"/>
    <x v="2"/>
    <x v="6"/>
    <x v="6"/>
    <x v="1"/>
    <x v="12"/>
    <x v="2"/>
    <s v="Returning"/>
    <x v="2"/>
    <s v="Insulated Bottle"/>
    <n v="1"/>
    <n v="35.5"/>
    <n v="0"/>
    <n v="13.26"/>
    <n v="35.5"/>
    <n v="13.26"/>
    <n v="22.240000000000002"/>
    <n v="0.62647887323943663"/>
  </r>
  <r>
    <n v="768"/>
    <d v="2026-07-17T00:00:00"/>
    <n v="2026"/>
    <x v="2"/>
    <x v="6"/>
    <x v="6"/>
    <x v="0"/>
    <x v="9"/>
    <x v="0"/>
    <s v="Business"/>
    <x v="2"/>
    <s v="Packing Cube Set"/>
    <n v="1"/>
    <n v="46.44"/>
    <n v="0"/>
    <n v="18.47"/>
    <n v="46.44"/>
    <n v="18.47"/>
    <n v="27.97"/>
    <n v="0.60228251507321273"/>
  </r>
  <r>
    <n v="1901"/>
    <d v="2026-07-17T00:00:00"/>
    <n v="2026"/>
    <x v="2"/>
    <x v="6"/>
    <x v="6"/>
    <x v="1"/>
    <x v="14"/>
    <x v="0"/>
    <s v="New"/>
    <x v="1"/>
    <s v="Trekking Poles"/>
    <n v="1"/>
    <n v="70.44"/>
    <n v="0.05"/>
    <n v="32.229999999999997"/>
    <n v="66.917999999999992"/>
    <n v="32.229999999999997"/>
    <n v="34.687999999999995"/>
    <n v="0.51836576108072563"/>
  </r>
  <r>
    <n v="2226"/>
    <d v="2026-07-17T00:00:00"/>
    <n v="2026"/>
    <x v="2"/>
    <x v="6"/>
    <x v="6"/>
    <x v="0"/>
    <x v="15"/>
    <x v="2"/>
    <s v="New"/>
    <x v="1"/>
    <s v="Trekking Poles"/>
    <n v="1"/>
    <n v="69.78"/>
    <n v="0.05"/>
    <n v="32.83"/>
    <n v="66.290999999999997"/>
    <n v="32.83"/>
    <n v="33.460999999999999"/>
    <n v="0.50475931876121949"/>
  </r>
  <r>
    <n v="2660"/>
    <d v="2026-07-17T00:00:00"/>
    <n v="2026"/>
    <x v="2"/>
    <x v="6"/>
    <x v="6"/>
    <x v="2"/>
    <x v="5"/>
    <x v="2"/>
    <s v="New"/>
    <x v="2"/>
    <s v="Insulated Bottle"/>
    <n v="4"/>
    <n v="35.450000000000003"/>
    <n v="0.1"/>
    <n v="13.83"/>
    <n v="127.62000000000002"/>
    <n v="55.32"/>
    <n v="72.300000000000011"/>
    <n v="0.56652562294311237"/>
  </r>
  <r>
    <n v="3004"/>
    <d v="2026-07-17T00:00:00"/>
    <n v="2026"/>
    <x v="2"/>
    <x v="6"/>
    <x v="6"/>
    <x v="3"/>
    <x v="8"/>
    <x v="0"/>
    <s v="Returning"/>
    <x v="0"/>
    <s v="Trail Bike Light"/>
    <n v="1"/>
    <n v="50.82"/>
    <n v="0.05"/>
    <n v="22.36"/>
    <n v="48.278999999999996"/>
    <n v="22.36"/>
    <n v="25.918999999999997"/>
    <n v="0.5368586756146565"/>
  </r>
  <r>
    <n v="4020"/>
    <d v="2026-07-17T00:00:00"/>
    <n v="2026"/>
    <x v="2"/>
    <x v="6"/>
    <x v="6"/>
    <x v="2"/>
    <x v="2"/>
    <x v="0"/>
    <s v="Returning"/>
    <x v="3"/>
    <s v="Compact Sleeping Bag"/>
    <n v="1"/>
    <n v="126.13"/>
    <n v="0.15"/>
    <n v="60.43"/>
    <n v="107.2105"/>
    <n v="60.43"/>
    <n v="46.780499999999996"/>
    <n v="0.43634252242084498"/>
  </r>
  <r>
    <n v="4154"/>
    <d v="2026-07-17T00:00:00"/>
    <n v="2026"/>
    <x v="2"/>
    <x v="6"/>
    <x v="6"/>
    <x v="2"/>
    <x v="10"/>
    <x v="0"/>
    <s v="Returning"/>
    <x v="1"/>
    <s v="Trekking Poles"/>
    <n v="3"/>
    <n v="72.150000000000006"/>
    <n v="0"/>
    <n v="33.01"/>
    <n v="216.45000000000002"/>
    <n v="99.03"/>
    <n v="117.42000000000002"/>
    <n v="0.54248094248094247"/>
  </r>
  <r>
    <n v="4957"/>
    <d v="2026-07-17T00:00:00"/>
    <n v="2026"/>
    <x v="2"/>
    <x v="6"/>
    <x v="6"/>
    <x v="1"/>
    <x v="1"/>
    <x v="0"/>
    <s v="Returning"/>
    <x v="4"/>
    <s v="Recovery Roller"/>
    <n v="1"/>
    <n v="35.58"/>
    <n v="0"/>
    <n v="13.68"/>
    <n v="35.58"/>
    <n v="13.68"/>
    <n v="21.9"/>
    <n v="0.61551433389544685"/>
  </r>
  <r>
    <n v="945"/>
    <d v="2026-07-18T00:00:00"/>
    <n v="2026"/>
    <x v="2"/>
    <x v="6"/>
    <x v="6"/>
    <x v="2"/>
    <x v="3"/>
    <x v="0"/>
    <s v="New"/>
    <x v="1"/>
    <s v="Summit Backpack 45L"/>
    <n v="1"/>
    <n v="154.9"/>
    <n v="0.05"/>
    <n v="77.819999999999993"/>
    <n v="147.155"/>
    <n v="77.819999999999993"/>
    <n v="69.335000000000008"/>
    <n v="0.47116985491488572"/>
  </r>
  <r>
    <n v="1726"/>
    <d v="2026-07-18T00:00:00"/>
    <n v="2026"/>
    <x v="2"/>
    <x v="6"/>
    <x v="6"/>
    <x v="1"/>
    <x v="14"/>
    <x v="2"/>
    <s v="Business"/>
    <x v="3"/>
    <s v="Portable Camp Stove"/>
    <n v="2"/>
    <n v="80.98"/>
    <n v="0.05"/>
    <n v="39.85"/>
    <n v="153.86199999999999"/>
    <n v="79.7"/>
    <n v="74.161999999999992"/>
    <n v="0.48200335365457353"/>
  </r>
  <r>
    <n v="1790"/>
    <d v="2026-07-18T00:00:00"/>
    <n v="2026"/>
    <x v="2"/>
    <x v="6"/>
    <x v="6"/>
    <x v="1"/>
    <x v="12"/>
    <x v="0"/>
    <s v="New"/>
    <x v="1"/>
    <s v="Hiking Daypack 20L"/>
    <n v="1"/>
    <n v="91.36"/>
    <n v="0"/>
    <n v="44.86"/>
    <n v="91.36"/>
    <n v="44.86"/>
    <n v="46.5"/>
    <n v="0.50897548161120842"/>
  </r>
  <r>
    <n v="2193"/>
    <d v="2026-07-18T00:00:00"/>
    <n v="2026"/>
    <x v="2"/>
    <x v="6"/>
    <x v="6"/>
    <x v="2"/>
    <x v="2"/>
    <x v="0"/>
    <s v="Returning"/>
    <x v="0"/>
    <s v="Compact Repair Kit"/>
    <n v="2"/>
    <n v="39.409999999999997"/>
    <n v="0"/>
    <n v="16.8"/>
    <n v="78.819999999999993"/>
    <n v="33.6"/>
    <n v="45.219999999999992"/>
    <n v="0.57371225577264651"/>
  </r>
  <r>
    <n v="2781"/>
    <d v="2026-07-18T00:00:00"/>
    <n v="2026"/>
    <x v="2"/>
    <x v="6"/>
    <x v="6"/>
    <x v="0"/>
    <x v="0"/>
    <x v="0"/>
    <s v="Returning"/>
    <x v="2"/>
    <s v="Carry-On Duffel"/>
    <n v="2"/>
    <n v="134.99"/>
    <n v="0"/>
    <n v="68.77"/>
    <n v="269.98"/>
    <n v="137.54"/>
    <n v="132.44000000000003"/>
    <n v="0.49055485591525305"/>
  </r>
  <r>
    <n v="3043"/>
    <d v="2026-07-18T00:00:00"/>
    <n v="2026"/>
    <x v="2"/>
    <x v="6"/>
    <x v="6"/>
    <x v="1"/>
    <x v="12"/>
    <x v="3"/>
    <s v="New"/>
    <x v="0"/>
    <s v="Compact Repair Kit"/>
    <n v="2"/>
    <n v="40.93"/>
    <n v="0.05"/>
    <n v="16.89"/>
    <n v="77.766999999999996"/>
    <n v="33.78"/>
    <n v="43.986999999999995"/>
    <n v="0.56562552239381736"/>
  </r>
  <r>
    <n v="3102"/>
    <d v="2026-07-18T00:00:00"/>
    <n v="2026"/>
    <x v="2"/>
    <x v="6"/>
    <x v="6"/>
    <x v="3"/>
    <x v="13"/>
    <x v="3"/>
    <s v="Returning"/>
    <x v="1"/>
    <s v="Hiking Daypack 20L"/>
    <n v="1"/>
    <n v="90.02"/>
    <n v="0.05"/>
    <n v="45.83"/>
    <n v="85.518999999999991"/>
    <n v="45.83"/>
    <n v="39.688999999999993"/>
    <n v="0.46409569803201622"/>
  </r>
  <r>
    <n v="3156"/>
    <d v="2026-07-18T00:00:00"/>
    <n v="2026"/>
    <x v="2"/>
    <x v="6"/>
    <x v="6"/>
    <x v="0"/>
    <x v="0"/>
    <x v="2"/>
    <s v="Returning"/>
    <x v="4"/>
    <s v="Training Mat"/>
    <n v="2"/>
    <n v="50.73"/>
    <n v="0"/>
    <n v="21.87"/>
    <n v="101.46"/>
    <n v="43.74"/>
    <n v="57.719999999999992"/>
    <n v="0.56889414547604966"/>
  </r>
  <r>
    <n v="3308"/>
    <d v="2026-07-18T00:00:00"/>
    <n v="2026"/>
    <x v="2"/>
    <x v="6"/>
    <x v="6"/>
    <x v="3"/>
    <x v="13"/>
    <x v="2"/>
    <s v="New"/>
    <x v="4"/>
    <s v="Weighted Vest"/>
    <n v="3"/>
    <n v="121.05"/>
    <n v="0.05"/>
    <n v="68.56"/>
    <n v="344.99249999999995"/>
    <n v="205.68"/>
    <n v="139.31249999999994"/>
    <n v="0.40381312637231231"/>
  </r>
  <r>
    <n v="3329"/>
    <d v="2026-07-18T00:00:00"/>
    <n v="2026"/>
    <x v="2"/>
    <x v="6"/>
    <x v="6"/>
    <x v="1"/>
    <x v="11"/>
    <x v="0"/>
    <s v="New"/>
    <x v="0"/>
    <s v="Commuter Helmet"/>
    <n v="2"/>
    <n v="81.739999999999995"/>
    <n v="0"/>
    <n v="42.75"/>
    <n v="163.47999999999999"/>
    <n v="85.5"/>
    <n v="77.97999999999999"/>
    <n v="0.47700024467824809"/>
  </r>
  <r>
    <n v="4102"/>
    <d v="2026-07-18T00:00:00"/>
    <n v="2026"/>
    <x v="2"/>
    <x v="6"/>
    <x v="6"/>
    <x v="1"/>
    <x v="12"/>
    <x v="0"/>
    <s v="Returning"/>
    <x v="1"/>
    <s v="Summit Backpack 45L"/>
    <n v="3"/>
    <n v="154.01"/>
    <n v="0.1"/>
    <n v="78.78"/>
    <n v="415.827"/>
    <n v="236.34"/>
    <n v="179.48699999999999"/>
    <n v="0.43163863818366771"/>
  </r>
  <r>
    <n v="4109"/>
    <d v="2026-07-18T00:00:00"/>
    <n v="2026"/>
    <x v="2"/>
    <x v="6"/>
    <x v="6"/>
    <x v="1"/>
    <x v="12"/>
    <x v="3"/>
    <s v="New"/>
    <x v="0"/>
    <s v="Cycling Pack 12L"/>
    <n v="4"/>
    <n v="101.61"/>
    <n v="0"/>
    <n v="51.68"/>
    <n v="406.44"/>
    <n v="206.72"/>
    <n v="199.72"/>
    <n v="0.49138864285011319"/>
  </r>
  <r>
    <n v="4813"/>
    <d v="2026-07-18T00:00:00"/>
    <n v="2026"/>
    <x v="2"/>
    <x v="6"/>
    <x v="6"/>
    <x v="2"/>
    <x v="10"/>
    <x v="2"/>
    <s v="Returning"/>
    <x v="4"/>
    <s v="Recovery Roller"/>
    <n v="2"/>
    <n v="36.869999999999997"/>
    <n v="0.15"/>
    <n v="13.94"/>
    <n v="62.678999999999995"/>
    <n v="27.88"/>
    <n v="34.798999999999992"/>
    <n v="0.55519392459994565"/>
  </r>
  <r>
    <n v="5054"/>
    <d v="2026-07-18T00:00:00"/>
    <n v="2026"/>
    <x v="2"/>
    <x v="6"/>
    <x v="6"/>
    <x v="3"/>
    <x v="8"/>
    <x v="0"/>
    <s v="New"/>
    <x v="3"/>
    <s v="Compact Sleeping Bag"/>
    <n v="2"/>
    <n v="121.06"/>
    <n v="0"/>
    <n v="59.62"/>
    <n v="242.12"/>
    <n v="119.24"/>
    <n v="122.88000000000001"/>
    <n v="0.50751693375185858"/>
  </r>
  <r>
    <n v="138"/>
    <d v="2026-07-19T00:00:00"/>
    <n v="2026"/>
    <x v="2"/>
    <x v="6"/>
    <x v="6"/>
    <x v="1"/>
    <x v="12"/>
    <x v="0"/>
    <s v="New"/>
    <x v="1"/>
    <s v="Trekking Poles"/>
    <n v="2"/>
    <n v="71.81"/>
    <n v="0"/>
    <n v="32.35"/>
    <n v="143.62"/>
    <n v="64.7"/>
    <n v="78.92"/>
    <n v="0.54950563988302459"/>
  </r>
  <r>
    <n v="433"/>
    <d v="2026-07-19T00:00:00"/>
    <n v="2026"/>
    <x v="2"/>
    <x v="6"/>
    <x v="6"/>
    <x v="1"/>
    <x v="12"/>
    <x v="0"/>
    <s v="New"/>
    <x v="1"/>
    <s v="Trail Boots"/>
    <n v="4"/>
    <n v="145.18"/>
    <n v="0"/>
    <n v="79.540000000000006"/>
    <n v="580.72"/>
    <n v="318.16000000000003"/>
    <n v="262.56"/>
    <n v="0.45212839234054275"/>
  </r>
  <r>
    <n v="484"/>
    <d v="2026-07-19T00:00:00"/>
    <n v="2026"/>
    <x v="2"/>
    <x v="6"/>
    <x v="6"/>
    <x v="1"/>
    <x v="12"/>
    <x v="0"/>
    <s v="New"/>
    <x v="4"/>
    <s v="Recovery Roller"/>
    <n v="2"/>
    <n v="36.07"/>
    <n v="0"/>
    <n v="13.6"/>
    <n v="72.14"/>
    <n v="27.2"/>
    <n v="44.94"/>
    <n v="0.62295536456889378"/>
  </r>
  <r>
    <n v="492"/>
    <d v="2026-07-19T00:00:00"/>
    <n v="2026"/>
    <x v="2"/>
    <x v="6"/>
    <x v="6"/>
    <x v="1"/>
    <x v="14"/>
    <x v="2"/>
    <s v="New"/>
    <x v="1"/>
    <s v="Trekking Poles"/>
    <n v="3"/>
    <n v="72.23"/>
    <n v="0.1"/>
    <n v="31.67"/>
    <n v="195.02100000000002"/>
    <n v="95.01"/>
    <n v="100.01100000000001"/>
    <n v="0.5128216961250327"/>
  </r>
  <r>
    <n v="626"/>
    <d v="2026-07-19T00:00:00"/>
    <n v="2026"/>
    <x v="2"/>
    <x v="6"/>
    <x v="6"/>
    <x v="1"/>
    <x v="14"/>
    <x v="2"/>
    <s v="Returning"/>
    <x v="2"/>
    <s v="Insulated Bottle"/>
    <n v="1"/>
    <n v="36.549999999999997"/>
    <n v="0.1"/>
    <n v="13.2"/>
    <n v="32.894999999999996"/>
    <n v="13.2"/>
    <n v="19.694999999999997"/>
    <n v="0.59872321021431829"/>
  </r>
  <r>
    <n v="1409"/>
    <d v="2026-07-19T00:00:00"/>
    <n v="2026"/>
    <x v="2"/>
    <x v="6"/>
    <x v="6"/>
    <x v="1"/>
    <x v="14"/>
    <x v="0"/>
    <s v="New"/>
    <x v="3"/>
    <s v="Compact Sleeping Bag"/>
    <n v="5"/>
    <n v="124.68"/>
    <n v="0.05"/>
    <n v="60.61"/>
    <n v="592.23"/>
    <n v="303.05"/>
    <n v="289.18"/>
    <n v="0.48829002245749115"/>
  </r>
  <r>
    <n v="1486"/>
    <d v="2026-07-19T00:00:00"/>
    <n v="2026"/>
    <x v="2"/>
    <x v="6"/>
    <x v="6"/>
    <x v="3"/>
    <x v="8"/>
    <x v="0"/>
    <s v="Returning"/>
    <x v="0"/>
    <s v="Cycling Pack 12L"/>
    <n v="1"/>
    <n v="101.7"/>
    <n v="0.05"/>
    <n v="49.92"/>
    <n v="96.614999999999995"/>
    <n v="49.92"/>
    <n v="46.694999999999993"/>
    <n v="0.48331004502406455"/>
  </r>
  <r>
    <n v="1940"/>
    <d v="2026-07-19T00:00:00"/>
    <n v="2026"/>
    <x v="2"/>
    <x v="6"/>
    <x v="6"/>
    <x v="2"/>
    <x v="16"/>
    <x v="0"/>
    <s v="New"/>
    <x v="4"/>
    <s v="Training Mat"/>
    <n v="2"/>
    <n v="50.24"/>
    <n v="0.05"/>
    <n v="21.88"/>
    <n v="95.456000000000003"/>
    <n v="43.76"/>
    <n v="51.696000000000005"/>
    <n v="0.54156889037881328"/>
  </r>
  <r>
    <n v="2215"/>
    <d v="2026-07-19T00:00:00"/>
    <n v="2026"/>
    <x v="2"/>
    <x v="6"/>
    <x v="6"/>
    <x v="3"/>
    <x v="13"/>
    <x v="2"/>
    <s v="Returning"/>
    <x v="4"/>
    <s v="Recovery Roller"/>
    <n v="3"/>
    <n v="35.53"/>
    <n v="0"/>
    <n v="14"/>
    <n v="106.59"/>
    <n v="42"/>
    <n v="64.59"/>
    <n v="0.60596678862932729"/>
  </r>
  <r>
    <n v="2555"/>
    <d v="2026-07-19T00:00:00"/>
    <n v="2026"/>
    <x v="2"/>
    <x v="6"/>
    <x v="6"/>
    <x v="2"/>
    <x v="2"/>
    <x v="3"/>
    <s v="New"/>
    <x v="2"/>
    <s v="Packing Cube Set"/>
    <n v="2"/>
    <n v="46.89"/>
    <n v="0.1"/>
    <n v="18.53"/>
    <n v="84.402000000000001"/>
    <n v="37.06"/>
    <n v="47.341999999999999"/>
    <n v="0.56091087888912583"/>
  </r>
  <r>
    <n v="4710"/>
    <d v="2026-07-19T00:00:00"/>
    <n v="2026"/>
    <x v="2"/>
    <x v="6"/>
    <x v="6"/>
    <x v="0"/>
    <x v="0"/>
    <x v="2"/>
    <s v="Returning"/>
    <x v="3"/>
    <s v="Trail Tent 2P"/>
    <n v="1"/>
    <n v="197.29"/>
    <n v="0.1"/>
    <n v="104.7"/>
    <n v="177.56100000000001"/>
    <n v="104.7"/>
    <n v="72.861000000000004"/>
    <n v="0.4103434875901803"/>
  </r>
  <r>
    <n v="4974"/>
    <d v="2026-07-19T00:00:00"/>
    <n v="2026"/>
    <x v="2"/>
    <x v="6"/>
    <x v="6"/>
    <x v="0"/>
    <x v="9"/>
    <x v="2"/>
    <s v="Business"/>
    <x v="1"/>
    <s v="Trekking Poles"/>
    <n v="1"/>
    <n v="70.52"/>
    <n v="0.1"/>
    <n v="33.28"/>
    <n v="63.467999999999996"/>
    <n v="33.28"/>
    <n v="30.187999999999995"/>
    <n v="0.47564126804058732"/>
  </r>
  <r>
    <n v="5048"/>
    <d v="2026-07-19T00:00:00"/>
    <n v="2026"/>
    <x v="2"/>
    <x v="6"/>
    <x v="6"/>
    <x v="1"/>
    <x v="12"/>
    <x v="3"/>
    <s v="New"/>
    <x v="4"/>
    <s v="Training Mat"/>
    <n v="3"/>
    <n v="49.9"/>
    <n v="0.05"/>
    <n v="22.27"/>
    <n v="142.21499999999997"/>
    <n v="66.81"/>
    <n v="75.404999999999973"/>
    <n v="0.53021833139964125"/>
  </r>
  <r>
    <n v="1"/>
    <d v="2026-07-20T00:00:00"/>
    <n v="2026"/>
    <x v="2"/>
    <x v="6"/>
    <x v="6"/>
    <x v="3"/>
    <x v="7"/>
    <x v="2"/>
    <s v="New"/>
    <x v="1"/>
    <s v="Summit Backpack 45L"/>
    <n v="3"/>
    <n v="156.25"/>
    <n v="0"/>
    <n v="79.900000000000006"/>
    <n v="468.75"/>
    <n v="239.70000000000002"/>
    <n v="229.04999999999998"/>
    <n v="0.48863999999999996"/>
  </r>
  <r>
    <n v="270"/>
    <d v="2026-07-20T00:00:00"/>
    <n v="2026"/>
    <x v="2"/>
    <x v="6"/>
    <x v="6"/>
    <x v="2"/>
    <x v="2"/>
    <x v="3"/>
    <s v="Returning"/>
    <x v="3"/>
    <s v="Compact Sleeping Bag"/>
    <n v="3"/>
    <n v="120.14"/>
    <n v="0"/>
    <n v="58.9"/>
    <n v="360.42"/>
    <n v="176.7"/>
    <n v="183.72000000000003"/>
    <n v="0.5097386382553688"/>
  </r>
  <r>
    <n v="2130"/>
    <d v="2026-07-20T00:00:00"/>
    <n v="2026"/>
    <x v="2"/>
    <x v="6"/>
    <x v="6"/>
    <x v="1"/>
    <x v="14"/>
    <x v="2"/>
    <s v="Returning"/>
    <x v="1"/>
    <s v="Trail Boots"/>
    <n v="1"/>
    <n v="145.21"/>
    <n v="0"/>
    <n v="80.52"/>
    <n v="145.21"/>
    <n v="80.52"/>
    <n v="64.690000000000012"/>
    <n v="0.44549273466014744"/>
  </r>
  <r>
    <n v="2474"/>
    <d v="2026-07-20T00:00:00"/>
    <n v="2026"/>
    <x v="2"/>
    <x v="6"/>
    <x v="6"/>
    <x v="2"/>
    <x v="2"/>
    <x v="2"/>
    <s v="Returning"/>
    <x v="0"/>
    <s v="Compact Repair Kit"/>
    <n v="2"/>
    <n v="39.78"/>
    <n v="0.1"/>
    <n v="16.260000000000002"/>
    <n v="71.603999999999999"/>
    <n v="32.520000000000003"/>
    <n v="39.083999999999996"/>
    <n v="0.54583542818836928"/>
  </r>
  <r>
    <n v="2514"/>
    <d v="2026-07-20T00:00:00"/>
    <n v="2026"/>
    <x v="2"/>
    <x v="6"/>
    <x v="6"/>
    <x v="1"/>
    <x v="6"/>
    <x v="0"/>
    <s v="New"/>
    <x v="2"/>
    <s v="Travel Backpack 35L"/>
    <n v="2"/>
    <n v="161.97"/>
    <n v="0.1"/>
    <n v="88.57"/>
    <n v="291.54599999999999"/>
    <n v="177.14"/>
    <n v="114.40600000000001"/>
    <n v="0.39241148909606033"/>
  </r>
  <r>
    <n v="2616"/>
    <d v="2026-07-20T00:00:00"/>
    <n v="2026"/>
    <x v="2"/>
    <x v="6"/>
    <x v="6"/>
    <x v="2"/>
    <x v="3"/>
    <x v="2"/>
    <s v="New"/>
    <x v="4"/>
    <s v="Weighted Vest"/>
    <n v="2"/>
    <n v="125.37"/>
    <n v="0"/>
    <n v="68.040000000000006"/>
    <n v="250.74"/>
    <n v="136.08000000000001"/>
    <n v="114.66"/>
    <n v="0.457286432160804"/>
  </r>
  <r>
    <n v="2632"/>
    <d v="2026-07-20T00:00:00"/>
    <n v="2026"/>
    <x v="2"/>
    <x v="6"/>
    <x v="6"/>
    <x v="0"/>
    <x v="15"/>
    <x v="0"/>
    <s v="New"/>
    <x v="3"/>
    <s v="Trail Tent 2P"/>
    <n v="1"/>
    <n v="196.57"/>
    <n v="0"/>
    <n v="104.78"/>
    <n v="196.57"/>
    <n v="104.78"/>
    <n v="91.789999999999992"/>
    <n v="0.46695833545301924"/>
  </r>
  <r>
    <n v="3725"/>
    <d v="2026-07-20T00:00:00"/>
    <n v="2026"/>
    <x v="2"/>
    <x v="6"/>
    <x v="6"/>
    <x v="2"/>
    <x v="16"/>
    <x v="0"/>
    <s v="Returning"/>
    <x v="3"/>
    <s v="Trail Tent 2P"/>
    <n v="2"/>
    <n v="195.74"/>
    <n v="0.05"/>
    <n v="107.17"/>
    <n v="371.90600000000001"/>
    <n v="214.34"/>
    <n v="157.566"/>
    <n v="0.4236715729243411"/>
  </r>
  <r>
    <n v="3834"/>
    <d v="2026-07-20T00:00:00"/>
    <n v="2026"/>
    <x v="2"/>
    <x v="6"/>
    <x v="6"/>
    <x v="1"/>
    <x v="14"/>
    <x v="2"/>
    <s v="New"/>
    <x v="3"/>
    <s v="Trail Tent 2P"/>
    <n v="3"/>
    <n v="192.28"/>
    <n v="0"/>
    <n v="104.3"/>
    <n v="576.84"/>
    <n v="312.89999999999998"/>
    <n v="263.94000000000005"/>
    <n v="0.45756188891200339"/>
  </r>
  <r>
    <n v="159"/>
    <d v="2026-07-21T00:00:00"/>
    <n v="2026"/>
    <x v="2"/>
    <x v="6"/>
    <x v="6"/>
    <x v="1"/>
    <x v="1"/>
    <x v="0"/>
    <s v="Returning"/>
    <x v="1"/>
    <s v="Trekking Poles"/>
    <n v="2"/>
    <n v="70.150000000000006"/>
    <n v="0.05"/>
    <n v="32.950000000000003"/>
    <n v="133.285"/>
    <n v="65.900000000000006"/>
    <n v="67.384999999999991"/>
    <n v="0.50557076940390888"/>
  </r>
  <r>
    <n v="435"/>
    <d v="2026-07-21T00:00:00"/>
    <n v="2026"/>
    <x v="2"/>
    <x v="6"/>
    <x v="6"/>
    <x v="2"/>
    <x v="2"/>
    <x v="0"/>
    <s v="Returning"/>
    <x v="3"/>
    <s v="Alpine Tent 4P"/>
    <n v="2"/>
    <n v="342.38"/>
    <n v="0.05"/>
    <n v="192.01"/>
    <n v="650.52199999999993"/>
    <n v="384.02"/>
    <n v="266.50199999999995"/>
    <n v="0.40967407712575438"/>
  </r>
  <r>
    <n v="1467"/>
    <d v="2026-07-21T00:00:00"/>
    <n v="2026"/>
    <x v="2"/>
    <x v="6"/>
    <x v="6"/>
    <x v="1"/>
    <x v="14"/>
    <x v="3"/>
    <s v="New"/>
    <x v="4"/>
    <s v="Training Mat"/>
    <n v="1"/>
    <n v="50.59"/>
    <n v="0.05"/>
    <n v="22.04"/>
    <n v="48.060499999999998"/>
    <n v="22.04"/>
    <n v="26.020499999999998"/>
    <n v="0.54141134611583319"/>
  </r>
  <r>
    <n v="1552"/>
    <d v="2026-07-21T00:00:00"/>
    <n v="2026"/>
    <x v="2"/>
    <x v="6"/>
    <x v="6"/>
    <x v="3"/>
    <x v="4"/>
    <x v="2"/>
    <s v="New"/>
    <x v="2"/>
    <s v="Packing Cube Set"/>
    <n v="2"/>
    <n v="46.34"/>
    <n v="0.1"/>
    <n v="18.41"/>
    <n v="83.412000000000006"/>
    <n v="36.82"/>
    <n v="46.592000000000006"/>
    <n v="0.55857670359180933"/>
  </r>
  <r>
    <n v="1745"/>
    <d v="2026-07-21T00:00:00"/>
    <n v="2026"/>
    <x v="2"/>
    <x v="6"/>
    <x v="6"/>
    <x v="1"/>
    <x v="6"/>
    <x v="3"/>
    <s v="New"/>
    <x v="1"/>
    <s v="Hiking Daypack 20L"/>
    <n v="1"/>
    <n v="91.45"/>
    <n v="0"/>
    <n v="44.16"/>
    <n v="91.45"/>
    <n v="44.16"/>
    <n v="47.290000000000006"/>
    <n v="0.51711317659923461"/>
  </r>
  <r>
    <n v="2174"/>
    <d v="2026-07-21T00:00:00"/>
    <n v="2026"/>
    <x v="2"/>
    <x v="6"/>
    <x v="6"/>
    <x v="3"/>
    <x v="8"/>
    <x v="3"/>
    <s v="Returning"/>
    <x v="0"/>
    <s v="Compact Repair Kit"/>
    <n v="3"/>
    <n v="40.28"/>
    <n v="0"/>
    <n v="17.12"/>
    <n v="120.84"/>
    <n v="51.36"/>
    <n v="69.48"/>
    <n v="0.57497517378351537"/>
  </r>
  <r>
    <n v="3444"/>
    <d v="2026-07-21T00:00:00"/>
    <n v="2026"/>
    <x v="2"/>
    <x v="6"/>
    <x v="6"/>
    <x v="1"/>
    <x v="14"/>
    <x v="0"/>
    <s v="Returning"/>
    <x v="4"/>
    <s v="Recovery Roller"/>
    <n v="2"/>
    <n v="36.93"/>
    <n v="0"/>
    <n v="13.63"/>
    <n v="73.86"/>
    <n v="27.26"/>
    <n v="46.599999999999994"/>
    <n v="0.63092336853506625"/>
  </r>
  <r>
    <n v="3646"/>
    <d v="2026-07-21T00:00:00"/>
    <n v="2026"/>
    <x v="2"/>
    <x v="6"/>
    <x v="6"/>
    <x v="2"/>
    <x v="2"/>
    <x v="3"/>
    <s v="Returning"/>
    <x v="1"/>
    <s v="Trail Boots"/>
    <n v="1"/>
    <n v="143.69"/>
    <n v="0"/>
    <n v="80.87"/>
    <n v="143.69"/>
    <n v="80.87"/>
    <n v="62.819999999999993"/>
    <n v="0.43719117544714309"/>
  </r>
  <r>
    <n v="4558"/>
    <d v="2026-07-21T00:00:00"/>
    <n v="2026"/>
    <x v="2"/>
    <x v="6"/>
    <x v="6"/>
    <x v="1"/>
    <x v="14"/>
    <x v="3"/>
    <s v="New"/>
    <x v="1"/>
    <s v="Trail Boots"/>
    <n v="2"/>
    <n v="147.09"/>
    <n v="0"/>
    <n v="81.58"/>
    <n v="294.18"/>
    <n v="163.16"/>
    <n v="131.02000000000001"/>
    <n v="0.44537358080087025"/>
  </r>
  <r>
    <n v="4564"/>
    <d v="2026-07-21T00:00:00"/>
    <n v="2026"/>
    <x v="2"/>
    <x v="6"/>
    <x v="6"/>
    <x v="2"/>
    <x v="5"/>
    <x v="0"/>
    <s v="New"/>
    <x v="1"/>
    <s v="Summit Backpack 45L"/>
    <n v="1"/>
    <n v="153.88"/>
    <n v="0"/>
    <n v="80.98"/>
    <n v="153.88"/>
    <n v="80.98"/>
    <n v="72.899999999999991"/>
    <n v="0.47374577592929551"/>
  </r>
  <r>
    <n v="4616"/>
    <d v="2026-07-21T00:00:00"/>
    <n v="2026"/>
    <x v="2"/>
    <x v="6"/>
    <x v="6"/>
    <x v="3"/>
    <x v="13"/>
    <x v="3"/>
    <s v="New"/>
    <x v="1"/>
    <s v="Trekking Poles"/>
    <n v="3"/>
    <n v="72.2"/>
    <n v="0"/>
    <n v="31.45"/>
    <n v="216.60000000000002"/>
    <n v="94.35"/>
    <n v="122.25000000000003"/>
    <n v="0.5644044321329641"/>
  </r>
  <r>
    <n v="536"/>
    <d v="2026-07-22T00:00:00"/>
    <n v="2026"/>
    <x v="2"/>
    <x v="6"/>
    <x v="6"/>
    <x v="3"/>
    <x v="13"/>
    <x v="2"/>
    <s v="Business"/>
    <x v="4"/>
    <s v="Resistance Band Set"/>
    <n v="1"/>
    <n v="40.67"/>
    <n v="0"/>
    <n v="14.28"/>
    <n v="40.67"/>
    <n v="14.28"/>
    <n v="26.39"/>
    <n v="0.64888123924268504"/>
  </r>
  <r>
    <n v="571"/>
    <d v="2026-07-22T00:00:00"/>
    <n v="2026"/>
    <x v="2"/>
    <x v="6"/>
    <x v="6"/>
    <x v="0"/>
    <x v="0"/>
    <x v="0"/>
    <s v="New"/>
    <x v="1"/>
    <s v="Summit Backpack 45L"/>
    <n v="3"/>
    <n v="152.53"/>
    <n v="0"/>
    <n v="80.88"/>
    <n v="457.59000000000003"/>
    <n v="242.64"/>
    <n v="214.95000000000005"/>
    <n v="0.46974365698551113"/>
  </r>
  <r>
    <n v="965"/>
    <d v="2026-07-22T00:00:00"/>
    <n v="2026"/>
    <x v="2"/>
    <x v="6"/>
    <x v="6"/>
    <x v="1"/>
    <x v="11"/>
    <x v="2"/>
    <s v="Returning"/>
    <x v="2"/>
    <s v="Insulated Bottle"/>
    <n v="2"/>
    <n v="35.39"/>
    <n v="0.05"/>
    <n v="13.39"/>
    <n v="67.241"/>
    <n v="26.78"/>
    <n v="40.460999999999999"/>
    <n v="0.60173108668818132"/>
  </r>
  <r>
    <n v="1504"/>
    <d v="2026-07-22T00:00:00"/>
    <n v="2026"/>
    <x v="2"/>
    <x v="6"/>
    <x v="6"/>
    <x v="3"/>
    <x v="4"/>
    <x v="0"/>
    <s v="Returning"/>
    <x v="1"/>
    <s v="Hiking Daypack 20L"/>
    <n v="5"/>
    <n v="93.35"/>
    <n v="0"/>
    <n v="46.31"/>
    <n v="466.75"/>
    <n v="231.55"/>
    <n v="235.2"/>
    <n v="0.50391001606855912"/>
  </r>
  <r>
    <n v="2560"/>
    <d v="2026-07-22T00:00:00"/>
    <n v="2026"/>
    <x v="2"/>
    <x v="6"/>
    <x v="6"/>
    <x v="1"/>
    <x v="12"/>
    <x v="0"/>
    <s v="Returning"/>
    <x v="0"/>
    <s v="Trail Bike Light"/>
    <n v="2"/>
    <n v="51.71"/>
    <n v="0"/>
    <n v="22.75"/>
    <n v="103.42"/>
    <n v="45.5"/>
    <n v="57.92"/>
    <n v="0.5600464126861342"/>
  </r>
  <r>
    <n v="2758"/>
    <d v="2026-07-22T00:00:00"/>
    <n v="2026"/>
    <x v="2"/>
    <x v="6"/>
    <x v="6"/>
    <x v="0"/>
    <x v="0"/>
    <x v="0"/>
    <s v="New"/>
    <x v="0"/>
    <s v="Compact Repair Kit"/>
    <n v="1"/>
    <n v="39.86"/>
    <n v="0"/>
    <n v="16.53"/>
    <n v="39.86"/>
    <n v="16.53"/>
    <n v="23.33"/>
    <n v="0.58529854490717503"/>
  </r>
  <r>
    <n v="4030"/>
    <d v="2026-07-22T00:00:00"/>
    <n v="2026"/>
    <x v="2"/>
    <x v="6"/>
    <x v="6"/>
    <x v="3"/>
    <x v="8"/>
    <x v="0"/>
    <s v="New"/>
    <x v="3"/>
    <s v="Portable Camp Stove"/>
    <n v="2"/>
    <n v="83.71"/>
    <n v="0"/>
    <n v="39.29"/>
    <n v="167.42"/>
    <n v="78.58"/>
    <n v="88.839999999999989"/>
    <n v="0.53064150041811009"/>
  </r>
  <r>
    <n v="4337"/>
    <d v="2026-07-22T00:00:00"/>
    <n v="2026"/>
    <x v="2"/>
    <x v="6"/>
    <x v="6"/>
    <x v="1"/>
    <x v="14"/>
    <x v="2"/>
    <s v="New"/>
    <x v="2"/>
    <s v="Packing Cube Set"/>
    <n v="1"/>
    <n v="47.62"/>
    <n v="0"/>
    <n v="17.82"/>
    <n v="47.62"/>
    <n v="17.82"/>
    <n v="29.799999999999997"/>
    <n v="0.62578748425031494"/>
  </r>
  <r>
    <n v="5129"/>
    <d v="2026-07-22T00:00:00"/>
    <n v="2026"/>
    <x v="2"/>
    <x v="6"/>
    <x v="6"/>
    <x v="1"/>
    <x v="12"/>
    <x v="0"/>
    <s v="Returning"/>
    <x v="0"/>
    <s v="Commuter Helmet"/>
    <n v="1"/>
    <n v="80.05"/>
    <n v="0.05"/>
    <n v="43.81"/>
    <n v="76.047499999999999"/>
    <n v="43.81"/>
    <n v="32.237499999999997"/>
    <n v="0.42391268615010352"/>
  </r>
  <r>
    <n v="81"/>
    <d v="2026-07-23T00:00:00"/>
    <n v="2026"/>
    <x v="2"/>
    <x v="6"/>
    <x v="6"/>
    <x v="3"/>
    <x v="8"/>
    <x v="2"/>
    <s v="Returning"/>
    <x v="4"/>
    <s v="Training Mat"/>
    <n v="1"/>
    <n v="51.82"/>
    <n v="0"/>
    <n v="21.43"/>
    <n v="51.82"/>
    <n v="21.43"/>
    <n v="30.39"/>
    <n v="0.58645310690852959"/>
  </r>
  <r>
    <n v="493"/>
    <d v="2026-07-23T00:00:00"/>
    <n v="2026"/>
    <x v="2"/>
    <x v="6"/>
    <x v="6"/>
    <x v="1"/>
    <x v="11"/>
    <x v="0"/>
    <s v="Business"/>
    <x v="2"/>
    <s v="Travel Backpack 35L"/>
    <n v="4"/>
    <n v="161.28"/>
    <n v="0.15"/>
    <n v="89.2"/>
    <n v="548.35199999999998"/>
    <n v="356.8"/>
    <n v="191.55199999999996"/>
    <n v="0.3493230625583566"/>
  </r>
  <r>
    <n v="613"/>
    <d v="2026-07-23T00:00:00"/>
    <n v="2026"/>
    <x v="2"/>
    <x v="6"/>
    <x v="6"/>
    <x v="0"/>
    <x v="0"/>
    <x v="0"/>
    <s v="New"/>
    <x v="0"/>
    <s v="Compact Repair Kit"/>
    <n v="1"/>
    <n v="39.86"/>
    <n v="0.05"/>
    <n v="16.989999999999998"/>
    <n v="37.866999999999997"/>
    <n v="16.989999999999998"/>
    <n v="20.876999999999999"/>
    <n v="0.55132437214461139"/>
  </r>
  <r>
    <n v="958"/>
    <d v="2026-07-23T00:00:00"/>
    <n v="2026"/>
    <x v="2"/>
    <x v="6"/>
    <x v="6"/>
    <x v="3"/>
    <x v="8"/>
    <x v="3"/>
    <s v="New"/>
    <x v="0"/>
    <s v="Cycling Pack 12L"/>
    <n v="6"/>
    <n v="102.96"/>
    <n v="0.05"/>
    <n v="51.74"/>
    <n v="586.87199999999996"/>
    <n v="310.44"/>
    <n v="276.43199999999996"/>
    <n v="0.47102604997341835"/>
  </r>
  <r>
    <n v="1270"/>
    <d v="2026-07-23T00:00:00"/>
    <n v="2026"/>
    <x v="2"/>
    <x v="6"/>
    <x v="6"/>
    <x v="1"/>
    <x v="12"/>
    <x v="3"/>
    <s v="Returning"/>
    <x v="1"/>
    <s v="Hiking Daypack 20L"/>
    <n v="1"/>
    <n v="94.04"/>
    <n v="0"/>
    <n v="44.88"/>
    <n v="94.04"/>
    <n v="44.88"/>
    <n v="49.160000000000004"/>
    <n v="0.52275627392598889"/>
  </r>
  <r>
    <n v="1513"/>
    <d v="2026-07-23T00:00:00"/>
    <n v="2026"/>
    <x v="2"/>
    <x v="6"/>
    <x v="6"/>
    <x v="3"/>
    <x v="8"/>
    <x v="0"/>
    <s v="New"/>
    <x v="1"/>
    <s v="Trekking Poles"/>
    <n v="2"/>
    <n v="70.790000000000006"/>
    <n v="0"/>
    <n v="32.44"/>
    <n v="141.58000000000001"/>
    <n v="64.88"/>
    <n v="76.700000000000017"/>
    <n v="0.541743184065546"/>
  </r>
  <r>
    <n v="2009"/>
    <d v="2026-07-23T00:00:00"/>
    <n v="2026"/>
    <x v="2"/>
    <x v="6"/>
    <x v="6"/>
    <x v="2"/>
    <x v="10"/>
    <x v="0"/>
    <s v="New"/>
    <x v="2"/>
    <s v="Packing Cube Set"/>
    <n v="2"/>
    <n v="46.41"/>
    <n v="0"/>
    <n v="18.600000000000001"/>
    <n v="92.82"/>
    <n v="37.200000000000003"/>
    <n v="55.61999999999999"/>
    <n v="0.59922430510665803"/>
  </r>
  <r>
    <n v="2838"/>
    <d v="2026-07-23T00:00:00"/>
    <n v="2026"/>
    <x v="2"/>
    <x v="6"/>
    <x v="6"/>
    <x v="3"/>
    <x v="13"/>
    <x v="3"/>
    <s v="New"/>
    <x v="1"/>
    <s v="Trekking Poles"/>
    <n v="1"/>
    <n v="69.75"/>
    <n v="0"/>
    <n v="33.299999999999997"/>
    <n v="69.75"/>
    <n v="33.299999999999997"/>
    <n v="36.450000000000003"/>
    <n v="0.52258064516129032"/>
  </r>
  <r>
    <n v="3730"/>
    <d v="2026-07-23T00:00:00"/>
    <n v="2026"/>
    <x v="2"/>
    <x v="6"/>
    <x v="6"/>
    <x v="0"/>
    <x v="15"/>
    <x v="2"/>
    <s v="Business"/>
    <x v="0"/>
    <s v="Compact Repair Kit"/>
    <n v="3"/>
    <n v="40.81"/>
    <n v="0"/>
    <n v="16.86"/>
    <n v="122.43"/>
    <n v="50.58"/>
    <n v="71.850000000000009"/>
    <n v="0.58686596422445481"/>
  </r>
  <r>
    <n v="4287"/>
    <d v="2026-07-23T00:00:00"/>
    <n v="2026"/>
    <x v="2"/>
    <x v="6"/>
    <x v="6"/>
    <x v="3"/>
    <x v="8"/>
    <x v="3"/>
    <s v="Returning"/>
    <x v="1"/>
    <s v="Summit Backpack 45L"/>
    <n v="5"/>
    <n v="156.69"/>
    <n v="0"/>
    <n v="80.489999999999995"/>
    <n v="783.45"/>
    <n v="402.45"/>
    <n v="381.00000000000006"/>
    <n v="0.48631054949262881"/>
  </r>
  <r>
    <n v="4297"/>
    <d v="2026-07-23T00:00:00"/>
    <n v="2026"/>
    <x v="2"/>
    <x v="6"/>
    <x v="6"/>
    <x v="1"/>
    <x v="6"/>
    <x v="3"/>
    <s v="Returning"/>
    <x v="2"/>
    <s v="Travel Backpack 35L"/>
    <n v="1"/>
    <n v="168.59"/>
    <n v="0.1"/>
    <n v="88.8"/>
    <n v="151.73099999999999"/>
    <n v="88.8"/>
    <n v="62.930999999999997"/>
    <n v="0.41475374181940405"/>
  </r>
  <r>
    <n v="5118"/>
    <d v="2026-07-23T00:00:00"/>
    <n v="2026"/>
    <x v="2"/>
    <x v="6"/>
    <x v="6"/>
    <x v="1"/>
    <x v="12"/>
    <x v="0"/>
    <s v="Business"/>
    <x v="2"/>
    <s v="Insulated Bottle"/>
    <n v="5"/>
    <n v="36.880000000000003"/>
    <n v="0.1"/>
    <n v="13.76"/>
    <n v="165.96"/>
    <n v="68.8"/>
    <n v="97.160000000000011"/>
    <n v="0.58544227524704751"/>
  </r>
  <r>
    <n v="363"/>
    <d v="2026-07-24T00:00:00"/>
    <n v="2026"/>
    <x v="2"/>
    <x v="6"/>
    <x v="6"/>
    <x v="0"/>
    <x v="0"/>
    <x v="1"/>
    <s v="Business"/>
    <x v="2"/>
    <s v="Carry-On Duffel"/>
    <n v="8"/>
    <n v="136.13"/>
    <n v="0.1"/>
    <n v="66.55"/>
    <n v="980.13599999999997"/>
    <n v="532.4"/>
    <n v="447.73599999999999"/>
    <n v="0.45681007533648393"/>
  </r>
  <r>
    <n v="4243"/>
    <d v="2026-07-24T00:00:00"/>
    <n v="2026"/>
    <x v="2"/>
    <x v="6"/>
    <x v="6"/>
    <x v="1"/>
    <x v="14"/>
    <x v="3"/>
    <s v="Returning"/>
    <x v="0"/>
    <s v="Compact Repair Kit"/>
    <n v="2"/>
    <n v="40.479999999999997"/>
    <n v="0.05"/>
    <n v="16.93"/>
    <n v="76.911999999999992"/>
    <n v="33.86"/>
    <n v="43.051999999999992"/>
    <n v="0.5597566049511129"/>
  </r>
  <r>
    <n v="4348"/>
    <d v="2026-07-24T00:00:00"/>
    <n v="2026"/>
    <x v="2"/>
    <x v="6"/>
    <x v="6"/>
    <x v="0"/>
    <x v="0"/>
    <x v="0"/>
    <s v="New"/>
    <x v="0"/>
    <s v="Trail Bike Light"/>
    <n v="4"/>
    <n v="50.09"/>
    <n v="0"/>
    <n v="22.11"/>
    <n v="200.36"/>
    <n v="88.44"/>
    <n v="111.92000000000002"/>
    <n v="0.55859452984627678"/>
  </r>
  <r>
    <n v="4405"/>
    <d v="2026-07-24T00:00:00"/>
    <n v="2026"/>
    <x v="2"/>
    <x v="6"/>
    <x v="6"/>
    <x v="3"/>
    <x v="8"/>
    <x v="0"/>
    <s v="Returning"/>
    <x v="1"/>
    <s v="Summit Backpack 45L"/>
    <n v="1"/>
    <n v="156.54"/>
    <n v="0.1"/>
    <n v="77.38"/>
    <n v="140.886"/>
    <n v="77.38"/>
    <n v="63.506"/>
    <n v="0.4507616086765186"/>
  </r>
  <r>
    <n v="4857"/>
    <d v="2026-07-24T00:00:00"/>
    <n v="2026"/>
    <x v="2"/>
    <x v="6"/>
    <x v="6"/>
    <x v="1"/>
    <x v="6"/>
    <x v="2"/>
    <s v="Returning"/>
    <x v="1"/>
    <s v="Summit Backpack 45L"/>
    <n v="1"/>
    <n v="152.1"/>
    <n v="0.1"/>
    <n v="80.459999999999994"/>
    <n v="136.88999999999999"/>
    <n v="80.459999999999994"/>
    <n v="56.429999999999993"/>
    <n v="0.41222879684418146"/>
  </r>
  <r>
    <n v="87"/>
    <d v="2026-07-25T00:00:00"/>
    <n v="2026"/>
    <x v="2"/>
    <x v="6"/>
    <x v="6"/>
    <x v="1"/>
    <x v="11"/>
    <x v="0"/>
    <s v="Returning"/>
    <x v="1"/>
    <s v="Summit Backpack 45L"/>
    <n v="1"/>
    <n v="155.35"/>
    <n v="0"/>
    <n v="80.47"/>
    <n v="155.35"/>
    <n v="80.47"/>
    <n v="74.88"/>
    <n v="0.48200836820083681"/>
  </r>
  <r>
    <n v="315"/>
    <d v="2026-07-25T00:00:00"/>
    <n v="2026"/>
    <x v="2"/>
    <x v="6"/>
    <x v="6"/>
    <x v="2"/>
    <x v="3"/>
    <x v="3"/>
    <s v="New"/>
    <x v="0"/>
    <s v="Commuter Helmet"/>
    <n v="1"/>
    <n v="81.13"/>
    <n v="0.05"/>
    <n v="42.41"/>
    <n v="77.073499999999996"/>
    <n v="42.41"/>
    <n v="34.663499999999999"/>
    <n v="0.44974602165465433"/>
  </r>
  <r>
    <n v="970"/>
    <d v="2026-07-25T00:00:00"/>
    <n v="2026"/>
    <x v="2"/>
    <x v="6"/>
    <x v="6"/>
    <x v="1"/>
    <x v="11"/>
    <x v="0"/>
    <s v="New"/>
    <x v="1"/>
    <s v="Trail Boots"/>
    <n v="1"/>
    <n v="145.87"/>
    <n v="0"/>
    <n v="81.430000000000007"/>
    <n v="145.87"/>
    <n v="81.430000000000007"/>
    <n v="64.44"/>
    <n v="0.44176321382052508"/>
  </r>
  <r>
    <n v="1891"/>
    <d v="2026-07-25T00:00:00"/>
    <n v="2026"/>
    <x v="2"/>
    <x v="6"/>
    <x v="6"/>
    <x v="1"/>
    <x v="12"/>
    <x v="0"/>
    <s v="New"/>
    <x v="1"/>
    <s v="Summit Backpack 45L"/>
    <n v="6"/>
    <n v="151.88999999999999"/>
    <n v="0.15"/>
    <n v="76.83"/>
    <n v="774.6389999999999"/>
    <n v="460.98"/>
    <n v="313.65899999999988"/>
    <n v="0.40490989996630677"/>
  </r>
  <r>
    <n v="2148"/>
    <d v="2026-07-25T00:00:00"/>
    <n v="2026"/>
    <x v="2"/>
    <x v="6"/>
    <x v="6"/>
    <x v="2"/>
    <x v="10"/>
    <x v="0"/>
    <s v="New"/>
    <x v="4"/>
    <s v="Resistance Band Set"/>
    <n v="2"/>
    <n v="41.14"/>
    <n v="0.1"/>
    <n v="14.84"/>
    <n v="74.052000000000007"/>
    <n v="29.68"/>
    <n v="44.372000000000007"/>
    <n v="0.59920056176740677"/>
  </r>
  <r>
    <n v="2467"/>
    <d v="2026-07-25T00:00:00"/>
    <n v="2026"/>
    <x v="2"/>
    <x v="6"/>
    <x v="6"/>
    <x v="3"/>
    <x v="4"/>
    <x v="2"/>
    <s v="Returning"/>
    <x v="0"/>
    <s v="Trail Bike Light"/>
    <n v="1"/>
    <n v="49.5"/>
    <n v="0"/>
    <n v="21.83"/>
    <n v="49.5"/>
    <n v="21.83"/>
    <n v="27.67"/>
    <n v="0.55898989898989904"/>
  </r>
  <r>
    <n v="3710"/>
    <d v="2026-07-25T00:00:00"/>
    <n v="2026"/>
    <x v="2"/>
    <x v="6"/>
    <x v="6"/>
    <x v="3"/>
    <x v="7"/>
    <x v="0"/>
    <s v="New"/>
    <x v="2"/>
    <s v="Packing Cube Set"/>
    <n v="2"/>
    <n v="46.48"/>
    <n v="0.05"/>
    <n v="18.760000000000002"/>
    <n v="88.311999999999983"/>
    <n v="37.520000000000003"/>
    <n v="50.79199999999998"/>
    <n v="0.57514267596702584"/>
  </r>
  <r>
    <n v="3714"/>
    <d v="2026-07-25T00:00:00"/>
    <n v="2026"/>
    <x v="2"/>
    <x v="6"/>
    <x v="6"/>
    <x v="2"/>
    <x v="2"/>
    <x v="3"/>
    <s v="Returning"/>
    <x v="2"/>
    <s v="Insulated Bottle"/>
    <n v="1"/>
    <n v="36.909999999999997"/>
    <n v="0"/>
    <n v="13.56"/>
    <n v="36.909999999999997"/>
    <n v="13.56"/>
    <n v="23.349999999999994"/>
    <n v="0.63261988620969922"/>
  </r>
  <r>
    <n v="3893"/>
    <d v="2026-07-25T00:00:00"/>
    <n v="2026"/>
    <x v="2"/>
    <x v="6"/>
    <x v="6"/>
    <x v="0"/>
    <x v="0"/>
    <x v="0"/>
    <s v="Returning"/>
    <x v="2"/>
    <s v="Insulated Bottle"/>
    <n v="1"/>
    <n v="35.6"/>
    <n v="0"/>
    <n v="13.91"/>
    <n v="35.6"/>
    <n v="13.91"/>
    <n v="21.69"/>
    <n v="0.60926966292134832"/>
  </r>
  <r>
    <n v="4136"/>
    <d v="2026-07-25T00:00:00"/>
    <n v="2026"/>
    <x v="2"/>
    <x v="6"/>
    <x v="6"/>
    <x v="1"/>
    <x v="11"/>
    <x v="2"/>
    <s v="New"/>
    <x v="0"/>
    <s v="Commuter Helmet"/>
    <n v="2"/>
    <n v="80.25"/>
    <n v="0.05"/>
    <n v="42.39"/>
    <n v="152.47499999999999"/>
    <n v="84.78"/>
    <n v="67.694999999999993"/>
    <n v="0.44397442203639936"/>
  </r>
  <r>
    <n v="4212"/>
    <d v="2026-07-25T00:00:00"/>
    <n v="2026"/>
    <x v="2"/>
    <x v="6"/>
    <x v="6"/>
    <x v="0"/>
    <x v="0"/>
    <x v="3"/>
    <s v="Returning"/>
    <x v="2"/>
    <s v="Packing Cube Set"/>
    <n v="2"/>
    <n v="47.52"/>
    <n v="0.1"/>
    <n v="17.86"/>
    <n v="85.536000000000001"/>
    <n v="35.72"/>
    <n v="49.816000000000003"/>
    <n v="0.58239805462027683"/>
  </r>
  <r>
    <n v="4332"/>
    <d v="2026-07-25T00:00:00"/>
    <n v="2026"/>
    <x v="2"/>
    <x v="6"/>
    <x v="6"/>
    <x v="3"/>
    <x v="13"/>
    <x v="0"/>
    <s v="New"/>
    <x v="2"/>
    <s v="Travel Backpack 35L"/>
    <n v="2"/>
    <n v="164.58"/>
    <n v="0.1"/>
    <n v="86.55"/>
    <n v="296.24400000000003"/>
    <n v="173.1"/>
    <n v="123.14400000000003"/>
    <n v="0.41568436829100341"/>
  </r>
  <r>
    <n v="702"/>
    <d v="2026-07-26T00:00:00"/>
    <n v="2026"/>
    <x v="2"/>
    <x v="6"/>
    <x v="6"/>
    <x v="0"/>
    <x v="9"/>
    <x v="0"/>
    <s v="New"/>
    <x v="0"/>
    <s v="Compact Repair Kit"/>
    <n v="1"/>
    <n v="39.99"/>
    <n v="0.05"/>
    <n v="16.739999999999998"/>
    <n v="37.990499999999997"/>
    <n v="16.739999999999998"/>
    <n v="21.250499999999999"/>
    <n v="0.55936352509179932"/>
  </r>
  <r>
    <n v="1223"/>
    <d v="2026-07-26T00:00:00"/>
    <n v="2026"/>
    <x v="2"/>
    <x v="6"/>
    <x v="6"/>
    <x v="1"/>
    <x v="12"/>
    <x v="2"/>
    <s v="New"/>
    <x v="1"/>
    <s v="Trail Boots"/>
    <n v="1"/>
    <n v="140.44"/>
    <n v="0"/>
    <n v="77.08"/>
    <n v="140.44"/>
    <n v="77.08"/>
    <n v="63.36"/>
    <n v="0.45115351751637711"/>
  </r>
  <r>
    <n v="1370"/>
    <d v="2026-07-26T00:00:00"/>
    <n v="2026"/>
    <x v="2"/>
    <x v="6"/>
    <x v="6"/>
    <x v="2"/>
    <x v="10"/>
    <x v="3"/>
    <s v="New"/>
    <x v="4"/>
    <s v="Weighted Vest"/>
    <n v="2"/>
    <n v="123.73"/>
    <n v="0.05"/>
    <n v="68.22"/>
    <n v="235.08699999999999"/>
    <n v="136.44"/>
    <n v="98.646999999999991"/>
    <n v="0.41961911973014243"/>
  </r>
  <r>
    <n v="3476"/>
    <d v="2026-07-26T00:00:00"/>
    <n v="2026"/>
    <x v="2"/>
    <x v="6"/>
    <x v="6"/>
    <x v="3"/>
    <x v="13"/>
    <x v="1"/>
    <s v="New"/>
    <x v="2"/>
    <s v="Carry-On Duffel"/>
    <n v="3"/>
    <n v="132.68"/>
    <n v="0.15"/>
    <n v="67.38"/>
    <n v="338.334"/>
    <n v="202.14"/>
    <n v="136.19400000000002"/>
    <n v="0.40254304917625783"/>
  </r>
  <r>
    <n v="4066"/>
    <d v="2026-07-26T00:00:00"/>
    <n v="2026"/>
    <x v="2"/>
    <x v="6"/>
    <x v="6"/>
    <x v="3"/>
    <x v="7"/>
    <x v="2"/>
    <s v="New"/>
    <x v="4"/>
    <s v="Recovery Roller"/>
    <n v="1"/>
    <n v="35.479999999999997"/>
    <n v="0.05"/>
    <n v="14.15"/>
    <n v="33.705999999999996"/>
    <n v="14.15"/>
    <n v="19.555999999999997"/>
    <n v="0.58019343737020113"/>
  </r>
  <r>
    <n v="4153"/>
    <d v="2026-07-26T00:00:00"/>
    <n v="2026"/>
    <x v="2"/>
    <x v="6"/>
    <x v="6"/>
    <x v="3"/>
    <x v="7"/>
    <x v="0"/>
    <s v="Business"/>
    <x v="2"/>
    <s v="Carry-On Duffel"/>
    <n v="3"/>
    <n v="134.63"/>
    <n v="0"/>
    <n v="67.2"/>
    <n v="403.89"/>
    <n v="201.60000000000002"/>
    <n v="202.28999999999996"/>
    <n v="0.50085419297333422"/>
  </r>
  <r>
    <n v="379"/>
    <d v="2026-07-27T00:00:00"/>
    <n v="2026"/>
    <x v="2"/>
    <x v="6"/>
    <x v="6"/>
    <x v="0"/>
    <x v="9"/>
    <x v="3"/>
    <s v="New"/>
    <x v="1"/>
    <s v="Trekking Poles"/>
    <n v="3"/>
    <n v="72.03"/>
    <n v="0"/>
    <n v="32.46"/>
    <n v="216.09"/>
    <n v="97.38"/>
    <n v="118.71000000000001"/>
    <n v="0.54935443565181175"/>
  </r>
  <r>
    <n v="820"/>
    <d v="2026-07-27T00:00:00"/>
    <n v="2026"/>
    <x v="2"/>
    <x v="6"/>
    <x v="6"/>
    <x v="3"/>
    <x v="7"/>
    <x v="3"/>
    <s v="Returning"/>
    <x v="4"/>
    <s v="Resistance Band Set"/>
    <n v="1"/>
    <n v="40.24"/>
    <n v="0"/>
    <n v="15.05"/>
    <n v="40.24"/>
    <n v="15.05"/>
    <n v="25.19"/>
    <n v="0.62599403578528823"/>
  </r>
  <r>
    <n v="2003"/>
    <d v="2026-07-27T00:00:00"/>
    <n v="2026"/>
    <x v="2"/>
    <x v="6"/>
    <x v="6"/>
    <x v="2"/>
    <x v="5"/>
    <x v="2"/>
    <s v="Returning"/>
    <x v="2"/>
    <s v="Insulated Bottle"/>
    <n v="1"/>
    <n v="36.14"/>
    <n v="0"/>
    <n v="13.52"/>
    <n v="36.14"/>
    <n v="13.52"/>
    <n v="22.62"/>
    <n v="0.62589928057553956"/>
  </r>
  <r>
    <n v="2682"/>
    <d v="2026-07-27T00:00:00"/>
    <n v="2026"/>
    <x v="2"/>
    <x v="6"/>
    <x v="6"/>
    <x v="1"/>
    <x v="11"/>
    <x v="0"/>
    <s v="New"/>
    <x v="4"/>
    <s v="Resistance Band Set"/>
    <n v="2"/>
    <n v="40.22"/>
    <n v="0.05"/>
    <n v="14.72"/>
    <n v="76.417999999999992"/>
    <n v="29.44"/>
    <n v="46.977999999999994"/>
    <n v="0.61475045146431473"/>
  </r>
  <r>
    <n v="3860"/>
    <d v="2026-07-27T00:00:00"/>
    <n v="2026"/>
    <x v="2"/>
    <x v="6"/>
    <x v="6"/>
    <x v="3"/>
    <x v="7"/>
    <x v="0"/>
    <s v="Returning"/>
    <x v="4"/>
    <s v="Recovery Roller"/>
    <n v="3"/>
    <n v="37.130000000000003"/>
    <n v="0.05"/>
    <n v="14.29"/>
    <n v="105.82050000000001"/>
    <n v="42.87"/>
    <n v="62.950500000000012"/>
    <n v="0.59488000907196625"/>
  </r>
  <r>
    <n v="4063"/>
    <d v="2026-07-27T00:00:00"/>
    <n v="2026"/>
    <x v="2"/>
    <x v="6"/>
    <x v="6"/>
    <x v="0"/>
    <x v="9"/>
    <x v="0"/>
    <s v="New"/>
    <x v="3"/>
    <s v="Compact Sleeping Bag"/>
    <n v="4"/>
    <n v="125.07"/>
    <n v="0.05"/>
    <n v="60"/>
    <n v="475.26599999999996"/>
    <n v="240"/>
    <n v="235.26599999999996"/>
    <n v="0.4950196311118405"/>
  </r>
  <r>
    <n v="4474"/>
    <d v="2026-07-27T00:00:00"/>
    <n v="2026"/>
    <x v="2"/>
    <x v="6"/>
    <x v="6"/>
    <x v="3"/>
    <x v="13"/>
    <x v="1"/>
    <s v="Returning"/>
    <x v="4"/>
    <s v="Weighted Vest"/>
    <n v="5"/>
    <n v="122.14"/>
    <n v="0.05"/>
    <n v="70.64"/>
    <n v="580.16499999999996"/>
    <n v="353.2"/>
    <n v="226.96499999999997"/>
    <n v="0.39120767367903958"/>
  </r>
  <r>
    <n v="21"/>
    <d v="2026-07-28T00:00:00"/>
    <n v="2026"/>
    <x v="2"/>
    <x v="6"/>
    <x v="6"/>
    <x v="1"/>
    <x v="11"/>
    <x v="0"/>
    <s v="Business"/>
    <x v="3"/>
    <s v="Compact Sleeping Bag"/>
    <n v="1"/>
    <n v="120.09"/>
    <n v="0"/>
    <n v="62.18"/>
    <n v="120.09"/>
    <n v="62.18"/>
    <n v="57.910000000000004"/>
    <n v="0.48222166708302111"/>
  </r>
  <r>
    <n v="368"/>
    <d v="2026-07-28T00:00:00"/>
    <n v="2026"/>
    <x v="2"/>
    <x v="6"/>
    <x v="6"/>
    <x v="3"/>
    <x v="4"/>
    <x v="3"/>
    <s v="Returning"/>
    <x v="0"/>
    <s v="Cycling Pack 12L"/>
    <n v="6"/>
    <n v="102.75"/>
    <n v="0"/>
    <n v="51.55"/>
    <n v="616.5"/>
    <n v="309.29999999999995"/>
    <n v="307.20000000000005"/>
    <n v="0.49829683698296845"/>
  </r>
  <r>
    <n v="457"/>
    <d v="2026-07-28T00:00:00"/>
    <n v="2026"/>
    <x v="2"/>
    <x v="6"/>
    <x v="6"/>
    <x v="2"/>
    <x v="2"/>
    <x v="0"/>
    <s v="Returning"/>
    <x v="3"/>
    <s v="Trail Tent 2P"/>
    <n v="4"/>
    <n v="191.15"/>
    <n v="0"/>
    <n v="105.01"/>
    <n v="764.6"/>
    <n v="420.04"/>
    <n v="344.56"/>
    <n v="0.45064085796494896"/>
  </r>
  <r>
    <n v="1516"/>
    <d v="2026-07-28T00:00:00"/>
    <n v="2026"/>
    <x v="2"/>
    <x v="6"/>
    <x v="6"/>
    <x v="0"/>
    <x v="9"/>
    <x v="0"/>
    <s v="Business"/>
    <x v="4"/>
    <s v="Resistance Band Set"/>
    <n v="2"/>
    <n v="40.15"/>
    <n v="0.1"/>
    <n v="14.86"/>
    <n v="72.27"/>
    <n v="29.72"/>
    <n v="42.55"/>
    <n v="0.58876435588764353"/>
  </r>
  <r>
    <n v="2266"/>
    <d v="2026-07-28T00:00:00"/>
    <n v="2026"/>
    <x v="2"/>
    <x v="6"/>
    <x v="6"/>
    <x v="1"/>
    <x v="11"/>
    <x v="3"/>
    <s v="Business"/>
    <x v="3"/>
    <s v="Portable Camp Stove"/>
    <n v="1"/>
    <n v="83.05"/>
    <n v="0"/>
    <n v="38.86"/>
    <n v="83.05"/>
    <n v="38.86"/>
    <n v="44.19"/>
    <n v="0.53208910295003009"/>
  </r>
  <r>
    <n v="2802"/>
    <d v="2026-07-28T00:00:00"/>
    <n v="2026"/>
    <x v="2"/>
    <x v="6"/>
    <x v="6"/>
    <x v="0"/>
    <x v="9"/>
    <x v="0"/>
    <s v="Returning"/>
    <x v="1"/>
    <s v="Trail Boots"/>
    <n v="2"/>
    <n v="146.22999999999999"/>
    <n v="0"/>
    <n v="79.040000000000006"/>
    <n v="292.45999999999998"/>
    <n v="158.08000000000001"/>
    <n v="134.37999999999997"/>
    <n v="0.45948163851466861"/>
  </r>
  <r>
    <n v="3604"/>
    <d v="2026-07-28T00:00:00"/>
    <n v="2026"/>
    <x v="2"/>
    <x v="6"/>
    <x v="6"/>
    <x v="1"/>
    <x v="14"/>
    <x v="0"/>
    <s v="Returning"/>
    <x v="1"/>
    <s v="Trail Boots"/>
    <n v="2"/>
    <n v="144.09"/>
    <n v="0"/>
    <n v="77.67"/>
    <n v="288.18"/>
    <n v="155.34"/>
    <n v="132.84"/>
    <n v="0.46096189881324173"/>
  </r>
  <r>
    <n v="3644"/>
    <d v="2026-07-28T00:00:00"/>
    <n v="2026"/>
    <x v="2"/>
    <x v="6"/>
    <x v="6"/>
    <x v="2"/>
    <x v="10"/>
    <x v="2"/>
    <s v="Business"/>
    <x v="1"/>
    <s v="Hiking Daypack 20L"/>
    <n v="3"/>
    <n v="93.01"/>
    <n v="0.15"/>
    <n v="46.68"/>
    <n v="237.17550000000003"/>
    <n v="140.04"/>
    <n v="97.135500000000036"/>
    <n v="0.4095511551572571"/>
  </r>
  <r>
    <n v="4271"/>
    <d v="2026-07-28T00:00:00"/>
    <n v="2026"/>
    <x v="2"/>
    <x v="6"/>
    <x v="6"/>
    <x v="0"/>
    <x v="0"/>
    <x v="2"/>
    <s v="New"/>
    <x v="3"/>
    <s v="Compact Sleeping Bag"/>
    <n v="1"/>
    <n v="121.61"/>
    <n v="0.1"/>
    <n v="60.58"/>
    <n v="109.449"/>
    <n v="60.58"/>
    <n v="48.869"/>
    <n v="0.4465001964385239"/>
  </r>
  <r>
    <n v="272"/>
    <d v="2026-07-29T00:00:00"/>
    <n v="2026"/>
    <x v="2"/>
    <x v="6"/>
    <x v="6"/>
    <x v="3"/>
    <x v="4"/>
    <x v="0"/>
    <s v="Business"/>
    <x v="3"/>
    <s v="Trail Tent 2P"/>
    <n v="2"/>
    <n v="195.09"/>
    <n v="0"/>
    <n v="106.82"/>
    <n v="390.18"/>
    <n v="213.64"/>
    <n v="176.54000000000002"/>
    <n v="0.45245783997129535"/>
  </r>
  <r>
    <n v="1469"/>
    <d v="2026-07-29T00:00:00"/>
    <n v="2026"/>
    <x v="2"/>
    <x v="6"/>
    <x v="6"/>
    <x v="2"/>
    <x v="10"/>
    <x v="2"/>
    <s v="Returning"/>
    <x v="2"/>
    <s v="Travel Backpack 35L"/>
    <n v="3"/>
    <n v="167.52"/>
    <n v="0"/>
    <n v="87.26"/>
    <n v="502.56000000000006"/>
    <n v="261.78000000000003"/>
    <n v="240.78000000000003"/>
    <n v="0.4791069723018147"/>
  </r>
  <r>
    <n v="2253"/>
    <d v="2026-07-29T00:00:00"/>
    <n v="2026"/>
    <x v="2"/>
    <x v="6"/>
    <x v="6"/>
    <x v="1"/>
    <x v="14"/>
    <x v="3"/>
    <s v="New"/>
    <x v="0"/>
    <s v="Trail Bike Light"/>
    <n v="3"/>
    <n v="50.98"/>
    <n v="0"/>
    <n v="22.63"/>
    <n v="152.94"/>
    <n v="67.89"/>
    <n v="85.05"/>
    <n v="0.55610043154178113"/>
  </r>
  <r>
    <n v="2554"/>
    <d v="2026-07-29T00:00:00"/>
    <n v="2026"/>
    <x v="2"/>
    <x v="6"/>
    <x v="6"/>
    <x v="1"/>
    <x v="11"/>
    <x v="3"/>
    <s v="New"/>
    <x v="4"/>
    <s v="Training Mat"/>
    <n v="2"/>
    <n v="49.98"/>
    <n v="0.1"/>
    <n v="21.91"/>
    <n v="89.963999999999999"/>
    <n v="43.82"/>
    <n v="46.143999999999998"/>
    <n v="0.51291627762215997"/>
  </r>
  <r>
    <n v="2624"/>
    <d v="2026-07-29T00:00:00"/>
    <n v="2026"/>
    <x v="2"/>
    <x v="6"/>
    <x v="6"/>
    <x v="3"/>
    <x v="4"/>
    <x v="1"/>
    <s v="Business"/>
    <x v="2"/>
    <s v="Insulated Bottle"/>
    <n v="4"/>
    <n v="36.44"/>
    <n v="0.15"/>
    <n v="13.32"/>
    <n v="123.89599999999999"/>
    <n v="53.28"/>
    <n v="70.615999999999985"/>
    <n v="0.5699619035319945"/>
  </r>
  <r>
    <n v="3338"/>
    <d v="2026-07-29T00:00:00"/>
    <n v="2026"/>
    <x v="2"/>
    <x v="6"/>
    <x v="6"/>
    <x v="0"/>
    <x v="0"/>
    <x v="0"/>
    <s v="Returning"/>
    <x v="3"/>
    <s v="Trail Tent 2P"/>
    <n v="1"/>
    <n v="195.34"/>
    <n v="0.05"/>
    <n v="106.6"/>
    <n v="185.57300000000001"/>
    <n v="106.6"/>
    <n v="78.973000000000013"/>
    <n v="0.42556298599472991"/>
  </r>
  <r>
    <n v="4575"/>
    <d v="2026-07-29T00:00:00"/>
    <n v="2026"/>
    <x v="2"/>
    <x v="6"/>
    <x v="6"/>
    <x v="2"/>
    <x v="5"/>
    <x v="0"/>
    <s v="Business"/>
    <x v="0"/>
    <s v="Cycling Pack 12L"/>
    <n v="1"/>
    <n v="103.31"/>
    <n v="0"/>
    <n v="50.93"/>
    <n v="103.31"/>
    <n v="50.93"/>
    <n v="52.38"/>
    <n v="0.50701771367728199"/>
  </r>
  <r>
    <n v="4871"/>
    <d v="2026-07-29T00:00:00"/>
    <n v="2026"/>
    <x v="2"/>
    <x v="6"/>
    <x v="6"/>
    <x v="0"/>
    <x v="0"/>
    <x v="0"/>
    <s v="New"/>
    <x v="3"/>
    <s v="Compact Sleeping Bag"/>
    <n v="3"/>
    <n v="123.31"/>
    <n v="0"/>
    <n v="59.16"/>
    <n v="369.93"/>
    <n v="177.48"/>
    <n v="192.45000000000002"/>
    <n v="0.52023355770010549"/>
  </r>
  <r>
    <n v="4931"/>
    <d v="2026-07-29T00:00:00"/>
    <n v="2026"/>
    <x v="2"/>
    <x v="6"/>
    <x v="6"/>
    <x v="0"/>
    <x v="15"/>
    <x v="0"/>
    <s v="New"/>
    <x v="4"/>
    <s v="Resistance Band Set"/>
    <n v="1"/>
    <n v="40.36"/>
    <n v="0.1"/>
    <n v="14.82"/>
    <n v="36.323999999999998"/>
    <n v="14.82"/>
    <n v="21.503999999999998"/>
    <n v="0.59200528576148004"/>
  </r>
  <r>
    <n v="4962"/>
    <d v="2026-07-29T00:00:00"/>
    <n v="2026"/>
    <x v="2"/>
    <x v="6"/>
    <x v="6"/>
    <x v="0"/>
    <x v="15"/>
    <x v="2"/>
    <s v="New"/>
    <x v="3"/>
    <s v="Portable Camp Stove"/>
    <n v="2"/>
    <n v="83.06"/>
    <n v="0"/>
    <n v="38.74"/>
    <n v="166.12"/>
    <n v="77.48"/>
    <n v="88.64"/>
    <n v="0.5335901757765471"/>
  </r>
  <r>
    <n v="5006"/>
    <d v="2026-07-29T00:00:00"/>
    <n v="2026"/>
    <x v="2"/>
    <x v="6"/>
    <x v="6"/>
    <x v="2"/>
    <x v="3"/>
    <x v="0"/>
    <s v="Returning"/>
    <x v="1"/>
    <s v="Summit Backpack 45L"/>
    <n v="2"/>
    <n v="151.72999999999999"/>
    <n v="0"/>
    <n v="81.209999999999994"/>
    <n v="303.45999999999998"/>
    <n v="162.41999999999999"/>
    <n v="141.04"/>
    <n v="0.46477295195412904"/>
  </r>
  <r>
    <n v="5033"/>
    <d v="2026-07-29T00:00:00"/>
    <n v="2026"/>
    <x v="2"/>
    <x v="6"/>
    <x v="6"/>
    <x v="3"/>
    <x v="8"/>
    <x v="0"/>
    <s v="New"/>
    <x v="1"/>
    <s v="Trekking Poles"/>
    <n v="4"/>
    <n v="72.010000000000005"/>
    <n v="0.05"/>
    <n v="32.36"/>
    <n v="273.63800000000003"/>
    <n v="129.44"/>
    <n v="144.19800000000004"/>
    <n v="0.52696628392255473"/>
  </r>
  <r>
    <n v="5117"/>
    <d v="2026-07-29T00:00:00"/>
    <n v="2026"/>
    <x v="2"/>
    <x v="6"/>
    <x v="6"/>
    <x v="1"/>
    <x v="11"/>
    <x v="0"/>
    <s v="Business"/>
    <x v="1"/>
    <s v="Summit Backpack 45L"/>
    <n v="1"/>
    <n v="154.87"/>
    <n v="0"/>
    <n v="80.459999999999994"/>
    <n v="154.87"/>
    <n v="80.459999999999994"/>
    <n v="74.410000000000011"/>
    <n v="0.48046748886162594"/>
  </r>
  <r>
    <n v="954"/>
    <d v="2026-07-30T00:00:00"/>
    <n v="2026"/>
    <x v="2"/>
    <x v="6"/>
    <x v="6"/>
    <x v="1"/>
    <x v="1"/>
    <x v="0"/>
    <s v="New"/>
    <x v="2"/>
    <s v="Carry-On Duffel"/>
    <n v="3"/>
    <n v="134.61000000000001"/>
    <n v="0.1"/>
    <n v="65.77"/>
    <n v="363.44700000000006"/>
    <n v="197.31"/>
    <n v="166.13700000000006"/>
    <n v="0.45711479252820914"/>
  </r>
  <r>
    <n v="1644"/>
    <d v="2026-07-30T00:00:00"/>
    <n v="2026"/>
    <x v="2"/>
    <x v="6"/>
    <x v="6"/>
    <x v="3"/>
    <x v="13"/>
    <x v="0"/>
    <s v="Returning"/>
    <x v="0"/>
    <s v="Commuter Helmet"/>
    <n v="3"/>
    <n v="81.5"/>
    <n v="0.05"/>
    <n v="43.85"/>
    <n v="232.27499999999998"/>
    <n v="131.55000000000001"/>
    <n v="100.72499999999997"/>
    <n v="0.43364546335163051"/>
  </r>
  <r>
    <n v="2030"/>
    <d v="2026-07-30T00:00:00"/>
    <n v="2026"/>
    <x v="2"/>
    <x v="6"/>
    <x v="6"/>
    <x v="0"/>
    <x v="0"/>
    <x v="3"/>
    <s v="Business"/>
    <x v="2"/>
    <s v="Carry-On Duffel"/>
    <n v="2"/>
    <n v="135.63"/>
    <n v="0"/>
    <n v="66.63"/>
    <n v="271.26"/>
    <n v="133.26"/>
    <n v="138"/>
    <n v="0.50873700508737008"/>
  </r>
  <r>
    <n v="2595"/>
    <d v="2026-07-30T00:00:00"/>
    <n v="2026"/>
    <x v="2"/>
    <x v="6"/>
    <x v="6"/>
    <x v="0"/>
    <x v="9"/>
    <x v="1"/>
    <s v="Business"/>
    <x v="2"/>
    <s v="Carry-On Duffel"/>
    <n v="15"/>
    <n v="133.44999999999999"/>
    <n v="0.2"/>
    <n v="65.819999999999993"/>
    <n v="1601.3999999999999"/>
    <n v="987.3"/>
    <n v="614.09999999999991"/>
    <n v="0.3834769576620457"/>
  </r>
  <r>
    <n v="2763"/>
    <d v="2026-07-30T00:00:00"/>
    <n v="2026"/>
    <x v="2"/>
    <x v="6"/>
    <x v="6"/>
    <x v="0"/>
    <x v="15"/>
    <x v="0"/>
    <s v="Business"/>
    <x v="3"/>
    <s v="Compact Sleeping Bag"/>
    <n v="1"/>
    <n v="120.94"/>
    <n v="0"/>
    <n v="62.24"/>
    <n v="120.94"/>
    <n v="62.24"/>
    <n v="58.699999999999996"/>
    <n v="0.48536464362493797"/>
  </r>
  <r>
    <n v="3537"/>
    <d v="2026-07-30T00:00:00"/>
    <n v="2026"/>
    <x v="2"/>
    <x v="6"/>
    <x v="6"/>
    <x v="1"/>
    <x v="11"/>
    <x v="0"/>
    <s v="Returning"/>
    <x v="3"/>
    <s v="Alpine Tent 4P"/>
    <n v="2"/>
    <n v="332.99"/>
    <n v="0.15"/>
    <n v="199.09"/>
    <n v="566.08299999999997"/>
    <n v="398.18"/>
    <n v="167.90299999999996"/>
    <n v="0.29660491482697759"/>
  </r>
  <r>
    <n v="3550"/>
    <d v="2026-07-30T00:00:00"/>
    <n v="2026"/>
    <x v="2"/>
    <x v="6"/>
    <x v="6"/>
    <x v="0"/>
    <x v="15"/>
    <x v="0"/>
    <s v="Returning"/>
    <x v="3"/>
    <s v="Compact Sleeping Bag"/>
    <n v="3"/>
    <n v="120.88"/>
    <n v="0"/>
    <n v="60.97"/>
    <n v="362.64"/>
    <n v="182.91"/>
    <n v="179.73"/>
    <n v="0.49561548643282594"/>
  </r>
  <r>
    <n v="3875"/>
    <d v="2026-07-30T00:00:00"/>
    <n v="2026"/>
    <x v="2"/>
    <x v="6"/>
    <x v="6"/>
    <x v="3"/>
    <x v="8"/>
    <x v="0"/>
    <s v="Returning"/>
    <x v="0"/>
    <s v="Cycling Pack 12L"/>
    <n v="1"/>
    <n v="101.73"/>
    <n v="0.05"/>
    <n v="51.63"/>
    <n v="96.643500000000003"/>
    <n v="51.63"/>
    <n v="45.013500000000001"/>
    <n v="0.46576852038678235"/>
  </r>
  <r>
    <n v="4467"/>
    <d v="2026-07-30T00:00:00"/>
    <n v="2026"/>
    <x v="2"/>
    <x v="6"/>
    <x v="6"/>
    <x v="3"/>
    <x v="7"/>
    <x v="0"/>
    <s v="Returning"/>
    <x v="2"/>
    <s v="Insulated Bottle"/>
    <n v="2"/>
    <n v="36.21"/>
    <n v="0"/>
    <n v="13.5"/>
    <n v="72.42"/>
    <n v="27"/>
    <n v="45.42"/>
    <n v="0.62717481358740679"/>
  </r>
  <r>
    <n v="739"/>
    <d v="2026-07-31T00:00:00"/>
    <n v="2026"/>
    <x v="2"/>
    <x v="6"/>
    <x v="6"/>
    <x v="3"/>
    <x v="7"/>
    <x v="0"/>
    <s v="Business"/>
    <x v="0"/>
    <s v="Cycling Pack 12L"/>
    <n v="5"/>
    <n v="104.65"/>
    <n v="0"/>
    <n v="49.2"/>
    <n v="523.25"/>
    <n v="246"/>
    <n v="277.25"/>
    <n v="0.52986144290492121"/>
  </r>
  <r>
    <n v="2376"/>
    <d v="2026-07-31T00:00:00"/>
    <n v="2026"/>
    <x v="2"/>
    <x v="6"/>
    <x v="6"/>
    <x v="2"/>
    <x v="5"/>
    <x v="1"/>
    <s v="Returning"/>
    <x v="3"/>
    <s v="Trail Tent 2P"/>
    <n v="5"/>
    <n v="198.35"/>
    <n v="0.05"/>
    <n v="104.96"/>
    <n v="942.16249999999991"/>
    <n v="524.79999999999995"/>
    <n v="417.36249999999995"/>
    <n v="0.44298356175288234"/>
  </r>
  <r>
    <n v="3109"/>
    <d v="2026-07-31T00:00:00"/>
    <n v="2026"/>
    <x v="2"/>
    <x v="6"/>
    <x v="6"/>
    <x v="0"/>
    <x v="0"/>
    <x v="3"/>
    <s v="Returning"/>
    <x v="4"/>
    <s v="Recovery Roller"/>
    <n v="2"/>
    <n v="36.56"/>
    <n v="0.05"/>
    <n v="13.76"/>
    <n v="69.463999999999999"/>
    <n v="27.52"/>
    <n v="41.944000000000003"/>
    <n v="0.60382356328457909"/>
  </r>
  <r>
    <n v="4362"/>
    <d v="2026-07-31T00:00:00"/>
    <n v="2026"/>
    <x v="2"/>
    <x v="6"/>
    <x v="6"/>
    <x v="1"/>
    <x v="14"/>
    <x v="0"/>
    <s v="Returning"/>
    <x v="1"/>
    <s v="Hiking Daypack 20L"/>
    <n v="5"/>
    <n v="92.41"/>
    <n v="0"/>
    <n v="44.29"/>
    <n v="462.04999999999995"/>
    <n v="221.45"/>
    <n v="240.59999999999997"/>
    <n v="0.52072286549074775"/>
  </r>
  <r>
    <n v="777"/>
    <d v="2026-08-01T00:00:00"/>
    <n v="2026"/>
    <x v="2"/>
    <x v="7"/>
    <x v="7"/>
    <x v="3"/>
    <x v="13"/>
    <x v="0"/>
    <s v="Returning"/>
    <x v="3"/>
    <s v="Compact Sleeping Bag"/>
    <n v="4"/>
    <n v="121.87"/>
    <n v="0"/>
    <n v="59.89"/>
    <n v="487.48"/>
    <n v="239.56"/>
    <n v="247.92000000000002"/>
    <n v="0.50857471075736438"/>
  </r>
  <r>
    <n v="831"/>
    <d v="2026-08-01T00:00:00"/>
    <n v="2026"/>
    <x v="2"/>
    <x v="7"/>
    <x v="7"/>
    <x v="3"/>
    <x v="8"/>
    <x v="0"/>
    <s v="Returning"/>
    <x v="2"/>
    <s v="Carry-On Duffel"/>
    <n v="2"/>
    <n v="130.9"/>
    <n v="0.05"/>
    <n v="67.959999999999994"/>
    <n v="248.71"/>
    <n v="135.91999999999999"/>
    <n v="112.79000000000002"/>
    <n v="0.45350006031120588"/>
  </r>
  <r>
    <n v="2059"/>
    <d v="2026-08-01T00:00:00"/>
    <n v="2026"/>
    <x v="2"/>
    <x v="7"/>
    <x v="7"/>
    <x v="2"/>
    <x v="2"/>
    <x v="2"/>
    <s v="New"/>
    <x v="0"/>
    <s v="Trail Bike Light"/>
    <n v="1"/>
    <n v="50.98"/>
    <n v="0"/>
    <n v="22.92"/>
    <n v="50.98"/>
    <n v="22.92"/>
    <n v="28.059999999999995"/>
    <n v="0.55041192624558644"/>
  </r>
  <r>
    <n v="2519"/>
    <d v="2026-08-01T00:00:00"/>
    <n v="2026"/>
    <x v="2"/>
    <x v="7"/>
    <x v="7"/>
    <x v="2"/>
    <x v="2"/>
    <x v="0"/>
    <s v="Returning"/>
    <x v="1"/>
    <s v="Hiking Daypack 20L"/>
    <n v="2"/>
    <n v="91.11"/>
    <n v="0"/>
    <n v="44.19"/>
    <n v="182.22"/>
    <n v="88.38"/>
    <n v="93.84"/>
    <n v="0.51498189002304906"/>
  </r>
  <r>
    <n v="2644"/>
    <d v="2026-08-01T00:00:00"/>
    <n v="2026"/>
    <x v="2"/>
    <x v="7"/>
    <x v="7"/>
    <x v="0"/>
    <x v="0"/>
    <x v="3"/>
    <s v="Returning"/>
    <x v="2"/>
    <s v="Insulated Bottle"/>
    <n v="3"/>
    <n v="35.619999999999997"/>
    <n v="0.05"/>
    <n v="13.47"/>
    <n v="101.51699999999998"/>
    <n v="40.410000000000004"/>
    <n v="61.106999999999978"/>
    <n v="0.60193859156594454"/>
  </r>
  <r>
    <n v="4141"/>
    <d v="2026-08-01T00:00:00"/>
    <n v="2026"/>
    <x v="2"/>
    <x v="7"/>
    <x v="7"/>
    <x v="3"/>
    <x v="13"/>
    <x v="0"/>
    <s v="New"/>
    <x v="1"/>
    <s v="Hiking Daypack 20L"/>
    <n v="1"/>
    <n v="91.95"/>
    <n v="0.05"/>
    <n v="46.47"/>
    <n v="87.352499999999992"/>
    <n v="46.47"/>
    <n v="40.882499999999993"/>
    <n v="0.46801751523997592"/>
  </r>
  <r>
    <n v="4804"/>
    <d v="2026-08-01T00:00:00"/>
    <n v="2026"/>
    <x v="2"/>
    <x v="7"/>
    <x v="7"/>
    <x v="0"/>
    <x v="9"/>
    <x v="0"/>
    <s v="Returning"/>
    <x v="4"/>
    <s v="Training Mat"/>
    <n v="1"/>
    <n v="49.46"/>
    <n v="0"/>
    <n v="21.47"/>
    <n v="49.46"/>
    <n v="21.47"/>
    <n v="27.990000000000002"/>
    <n v="0.5659118479579458"/>
  </r>
  <r>
    <n v="5161"/>
    <d v="2026-08-01T00:00:00"/>
    <n v="2026"/>
    <x v="2"/>
    <x v="7"/>
    <x v="7"/>
    <x v="0"/>
    <x v="15"/>
    <x v="0"/>
    <s v="New"/>
    <x v="0"/>
    <s v="Compact Repair Kit"/>
    <n v="1"/>
    <n v="41.25"/>
    <n v="0.05"/>
    <n v="16.98"/>
    <n v="39.1875"/>
    <n v="16.98"/>
    <n v="22.2075"/>
    <n v="0.56669856459330148"/>
  </r>
  <r>
    <n v="590"/>
    <d v="2026-08-02T00:00:00"/>
    <n v="2026"/>
    <x v="2"/>
    <x v="7"/>
    <x v="7"/>
    <x v="2"/>
    <x v="5"/>
    <x v="0"/>
    <s v="Returning"/>
    <x v="2"/>
    <s v="Carry-On Duffel"/>
    <n v="4"/>
    <n v="133.65"/>
    <n v="0"/>
    <n v="66"/>
    <n v="534.6"/>
    <n v="264"/>
    <n v="270.60000000000002"/>
    <n v="0.50617283950617287"/>
  </r>
  <r>
    <n v="1599"/>
    <d v="2026-08-02T00:00:00"/>
    <n v="2026"/>
    <x v="2"/>
    <x v="7"/>
    <x v="7"/>
    <x v="3"/>
    <x v="4"/>
    <x v="0"/>
    <s v="Returning"/>
    <x v="3"/>
    <s v="Trail Tent 2P"/>
    <n v="2"/>
    <n v="200.45"/>
    <n v="0.05"/>
    <n v="105.42"/>
    <n v="380.85499999999996"/>
    <n v="210.84"/>
    <n v="170.01499999999996"/>
    <n v="0.44640348689133652"/>
  </r>
  <r>
    <n v="1665"/>
    <d v="2026-08-02T00:00:00"/>
    <n v="2026"/>
    <x v="2"/>
    <x v="7"/>
    <x v="7"/>
    <x v="0"/>
    <x v="0"/>
    <x v="3"/>
    <s v="Returning"/>
    <x v="0"/>
    <s v="Trail Bike Light"/>
    <n v="2"/>
    <n v="51.87"/>
    <n v="0.05"/>
    <n v="21.98"/>
    <n v="98.552999999999997"/>
    <n v="43.96"/>
    <n v="54.592999999999996"/>
    <n v="0.55394559272675614"/>
  </r>
  <r>
    <n v="2409"/>
    <d v="2026-08-02T00:00:00"/>
    <n v="2026"/>
    <x v="2"/>
    <x v="7"/>
    <x v="7"/>
    <x v="3"/>
    <x v="13"/>
    <x v="0"/>
    <s v="Returning"/>
    <x v="3"/>
    <s v="Portable Camp Stove"/>
    <n v="1"/>
    <n v="83.6"/>
    <n v="0.05"/>
    <n v="38.51"/>
    <n v="79.419999999999987"/>
    <n v="38.51"/>
    <n v="40.909999999999989"/>
    <n v="0.51510954419541677"/>
  </r>
  <r>
    <n v="2936"/>
    <d v="2026-08-02T00:00:00"/>
    <n v="2026"/>
    <x v="2"/>
    <x v="7"/>
    <x v="7"/>
    <x v="2"/>
    <x v="16"/>
    <x v="0"/>
    <s v="New"/>
    <x v="2"/>
    <s v="Insulated Bottle"/>
    <n v="1"/>
    <n v="35.74"/>
    <n v="0"/>
    <n v="13.49"/>
    <n v="35.74"/>
    <n v="13.49"/>
    <n v="22.25"/>
    <n v="0.62255176273083379"/>
  </r>
  <r>
    <n v="3397"/>
    <d v="2026-08-02T00:00:00"/>
    <n v="2026"/>
    <x v="2"/>
    <x v="7"/>
    <x v="7"/>
    <x v="3"/>
    <x v="4"/>
    <x v="0"/>
    <s v="Returning"/>
    <x v="0"/>
    <s v="Commuter Helmet"/>
    <n v="1"/>
    <n v="79.849999999999994"/>
    <n v="0.1"/>
    <n v="43.11"/>
    <n v="71.864999999999995"/>
    <n v="43.11"/>
    <n v="28.754999999999995"/>
    <n v="0.40012523481527862"/>
  </r>
  <r>
    <n v="4556"/>
    <d v="2026-08-02T00:00:00"/>
    <n v="2026"/>
    <x v="2"/>
    <x v="7"/>
    <x v="7"/>
    <x v="0"/>
    <x v="15"/>
    <x v="0"/>
    <s v="Returning"/>
    <x v="2"/>
    <s v="Packing Cube Set"/>
    <n v="2"/>
    <n v="46.44"/>
    <n v="0"/>
    <n v="18.489999999999998"/>
    <n v="92.88"/>
    <n v="36.979999999999997"/>
    <n v="55.9"/>
    <n v="0.60185185185185186"/>
  </r>
  <r>
    <n v="4614"/>
    <d v="2026-08-02T00:00:00"/>
    <n v="2026"/>
    <x v="2"/>
    <x v="7"/>
    <x v="7"/>
    <x v="3"/>
    <x v="8"/>
    <x v="2"/>
    <s v="Returning"/>
    <x v="0"/>
    <s v="Trail Bike Light"/>
    <n v="2"/>
    <n v="50.44"/>
    <n v="0"/>
    <n v="22.99"/>
    <n v="100.88"/>
    <n v="45.98"/>
    <n v="54.9"/>
    <n v="0.54421094369547984"/>
  </r>
  <r>
    <n v="4999"/>
    <d v="2026-08-02T00:00:00"/>
    <n v="2026"/>
    <x v="2"/>
    <x v="7"/>
    <x v="7"/>
    <x v="3"/>
    <x v="8"/>
    <x v="0"/>
    <s v="Returning"/>
    <x v="0"/>
    <s v="Commuter Helmet"/>
    <n v="2"/>
    <n v="81.38"/>
    <n v="0"/>
    <n v="42.19"/>
    <n v="162.76"/>
    <n v="84.38"/>
    <n v="78.38"/>
    <n v="0.4815679528139592"/>
  </r>
  <r>
    <n v="207"/>
    <d v="2026-08-03T00:00:00"/>
    <n v="2026"/>
    <x v="2"/>
    <x v="7"/>
    <x v="7"/>
    <x v="2"/>
    <x v="16"/>
    <x v="0"/>
    <s v="Returning"/>
    <x v="4"/>
    <s v="Resistance Band Set"/>
    <n v="1"/>
    <n v="41.3"/>
    <n v="0"/>
    <n v="14.52"/>
    <n v="41.3"/>
    <n v="14.52"/>
    <n v="26.779999999999998"/>
    <n v="0.64842615012106541"/>
  </r>
  <r>
    <n v="295"/>
    <d v="2026-08-03T00:00:00"/>
    <n v="2026"/>
    <x v="2"/>
    <x v="7"/>
    <x v="7"/>
    <x v="3"/>
    <x v="8"/>
    <x v="3"/>
    <s v="Returning"/>
    <x v="2"/>
    <s v="Insulated Bottle"/>
    <n v="2"/>
    <n v="36.15"/>
    <n v="0.1"/>
    <n v="13.19"/>
    <n v="65.069999999999993"/>
    <n v="26.38"/>
    <n v="38.69"/>
    <n v="0.59459044106347014"/>
  </r>
  <r>
    <n v="657"/>
    <d v="2026-08-03T00:00:00"/>
    <n v="2026"/>
    <x v="2"/>
    <x v="7"/>
    <x v="7"/>
    <x v="1"/>
    <x v="12"/>
    <x v="0"/>
    <s v="Returning"/>
    <x v="2"/>
    <s v="Carry-On Duffel"/>
    <n v="3"/>
    <n v="132.59"/>
    <n v="0.1"/>
    <n v="66.040000000000006"/>
    <n v="357.99299999999999"/>
    <n v="198.12"/>
    <n v="159.87299999999999"/>
    <n v="0.44658135773604507"/>
  </r>
  <r>
    <n v="694"/>
    <d v="2026-08-03T00:00:00"/>
    <n v="2026"/>
    <x v="2"/>
    <x v="7"/>
    <x v="7"/>
    <x v="2"/>
    <x v="3"/>
    <x v="0"/>
    <s v="New"/>
    <x v="1"/>
    <s v="Trail Boots"/>
    <n v="3"/>
    <n v="144"/>
    <n v="0"/>
    <n v="78.89"/>
    <n v="432"/>
    <n v="236.67000000000002"/>
    <n v="195.32999999999998"/>
    <n v="0.45215277777777774"/>
  </r>
  <r>
    <n v="1187"/>
    <d v="2026-08-03T00:00:00"/>
    <n v="2026"/>
    <x v="2"/>
    <x v="7"/>
    <x v="7"/>
    <x v="0"/>
    <x v="0"/>
    <x v="0"/>
    <s v="Returning"/>
    <x v="2"/>
    <s v="Packing Cube Set"/>
    <n v="2"/>
    <n v="45.45"/>
    <n v="0.05"/>
    <n v="18.829999999999998"/>
    <n v="86.355000000000004"/>
    <n v="37.659999999999997"/>
    <n v="48.695000000000007"/>
    <n v="0.56389323142840608"/>
  </r>
  <r>
    <n v="1915"/>
    <d v="2026-08-03T00:00:00"/>
    <n v="2026"/>
    <x v="2"/>
    <x v="7"/>
    <x v="7"/>
    <x v="1"/>
    <x v="6"/>
    <x v="0"/>
    <s v="Returning"/>
    <x v="0"/>
    <s v="Compact Repair Kit"/>
    <n v="1"/>
    <n v="41.16"/>
    <n v="0.05"/>
    <n v="16.66"/>
    <n v="39.101999999999997"/>
    <n v="16.66"/>
    <n v="22.441999999999997"/>
    <n v="0.57393483709273174"/>
  </r>
  <r>
    <n v="2156"/>
    <d v="2026-08-03T00:00:00"/>
    <n v="2026"/>
    <x v="2"/>
    <x v="7"/>
    <x v="7"/>
    <x v="0"/>
    <x v="0"/>
    <x v="2"/>
    <s v="Returning"/>
    <x v="2"/>
    <s v="Travel Backpack 35L"/>
    <n v="1"/>
    <n v="162.78"/>
    <n v="0"/>
    <n v="85.08"/>
    <n v="162.78"/>
    <n v="85.08"/>
    <n v="77.7"/>
    <n v="0.47733136748986366"/>
  </r>
  <r>
    <n v="2539"/>
    <d v="2026-08-03T00:00:00"/>
    <n v="2026"/>
    <x v="2"/>
    <x v="7"/>
    <x v="7"/>
    <x v="2"/>
    <x v="16"/>
    <x v="2"/>
    <s v="New"/>
    <x v="0"/>
    <s v="Commuter Helmet"/>
    <n v="1"/>
    <n v="80.040000000000006"/>
    <n v="0.1"/>
    <n v="41.88"/>
    <n v="72.036000000000001"/>
    <n v="41.88"/>
    <n v="30.155999999999999"/>
    <n v="0.41862402132267196"/>
  </r>
  <r>
    <n v="3803"/>
    <d v="2026-08-03T00:00:00"/>
    <n v="2026"/>
    <x v="2"/>
    <x v="7"/>
    <x v="7"/>
    <x v="2"/>
    <x v="5"/>
    <x v="0"/>
    <s v="New"/>
    <x v="1"/>
    <s v="Hiking Daypack 20L"/>
    <n v="1"/>
    <n v="90.21"/>
    <n v="0"/>
    <n v="46.31"/>
    <n v="90.21"/>
    <n v="46.31"/>
    <n v="43.899999999999991"/>
    <n v="0.48664227912648261"/>
  </r>
  <r>
    <n v="100"/>
    <d v="2026-08-04T00:00:00"/>
    <n v="2026"/>
    <x v="2"/>
    <x v="7"/>
    <x v="7"/>
    <x v="0"/>
    <x v="9"/>
    <x v="2"/>
    <s v="Business"/>
    <x v="2"/>
    <s v="Carry-On Duffel"/>
    <n v="1"/>
    <n v="133.6"/>
    <n v="0.1"/>
    <n v="67.3"/>
    <n v="120.24"/>
    <n v="67.3"/>
    <n v="52.94"/>
    <n v="0.44028609447771122"/>
  </r>
  <r>
    <n v="118"/>
    <d v="2026-08-04T00:00:00"/>
    <n v="2026"/>
    <x v="2"/>
    <x v="7"/>
    <x v="7"/>
    <x v="3"/>
    <x v="4"/>
    <x v="0"/>
    <s v="Returning"/>
    <x v="2"/>
    <s v="Packing Cube Set"/>
    <n v="1"/>
    <n v="47.53"/>
    <n v="0"/>
    <n v="18.04"/>
    <n v="47.53"/>
    <n v="18.04"/>
    <n v="29.490000000000002"/>
    <n v="0.62045024195245113"/>
  </r>
  <r>
    <n v="220"/>
    <d v="2026-08-04T00:00:00"/>
    <n v="2026"/>
    <x v="2"/>
    <x v="7"/>
    <x v="7"/>
    <x v="0"/>
    <x v="15"/>
    <x v="0"/>
    <s v="Returning"/>
    <x v="2"/>
    <s v="Packing Cube Set"/>
    <n v="2"/>
    <n v="46.71"/>
    <n v="0"/>
    <n v="18.41"/>
    <n v="93.42"/>
    <n v="36.82"/>
    <n v="56.6"/>
    <n v="0.60586598158852489"/>
  </r>
  <r>
    <n v="1145"/>
    <d v="2026-08-04T00:00:00"/>
    <n v="2026"/>
    <x v="2"/>
    <x v="7"/>
    <x v="7"/>
    <x v="2"/>
    <x v="16"/>
    <x v="3"/>
    <s v="New"/>
    <x v="3"/>
    <s v="Trail Tent 2P"/>
    <n v="1"/>
    <n v="197.26"/>
    <n v="0"/>
    <n v="104.09"/>
    <n v="197.26"/>
    <n v="104.09"/>
    <n v="93.169999999999987"/>
    <n v="0.47232079488999285"/>
  </r>
  <r>
    <n v="1289"/>
    <d v="2026-08-04T00:00:00"/>
    <n v="2026"/>
    <x v="2"/>
    <x v="7"/>
    <x v="7"/>
    <x v="2"/>
    <x v="16"/>
    <x v="3"/>
    <s v="New"/>
    <x v="1"/>
    <s v="Trekking Poles"/>
    <n v="1"/>
    <n v="70.56"/>
    <n v="0"/>
    <n v="32.11"/>
    <n v="70.56"/>
    <n v="32.11"/>
    <n v="38.450000000000003"/>
    <n v="0.54492630385487528"/>
  </r>
  <r>
    <n v="1411"/>
    <d v="2026-08-04T00:00:00"/>
    <n v="2026"/>
    <x v="2"/>
    <x v="7"/>
    <x v="7"/>
    <x v="1"/>
    <x v="12"/>
    <x v="0"/>
    <s v="Business"/>
    <x v="4"/>
    <s v="Recovery Roller"/>
    <n v="1"/>
    <n v="36.58"/>
    <n v="0"/>
    <n v="13.98"/>
    <n v="36.58"/>
    <n v="13.98"/>
    <n v="22.599999999999998"/>
    <n v="0.61782394751230174"/>
  </r>
  <r>
    <n v="1799"/>
    <d v="2026-08-04T00:00:00"/>
    <n v="2026"/>
    <x v="2"/>
    <x v="7"/>
    <x v="7"/>
    <x v="3"/>
    <x v="13"/>
    <x v="1"/>
    <s v="Business"/>
    <x v="0"/>
    <s v="Commuter Helmet"/>
    <n v="4"/>
    <n v="82.98"/>
    <n v="0.05"/>
    <n v="43.79"/>
    <n v="315.32400000000001"/>
    <n v="175.16"/>
    <n v="140.16400000000002"/>
    <n v="0.44450787126891711"/>
  </r>
  <r>
    <n v="1871"/>
    <d v="2026-08-04T00:00:00"/>
    <n v="2026"/>
    <x v="2"/>
    <x v="7"/>
    <x v="7"/>
    <x v="0"/>
    <x v="0"/>
    <x v="0"/>
    <s v="New"/>
    <x v="0"/>
    <s v="Compact Repair Kit"/>
    <n v="1"/>
    <n v="41.25"/>
    <n v="0"/>
    <n v="17.02"/>
    <n v="41.25"/>
    <n v="17.02"/>
    <n v="24.23"/>
    <n v="0.58739393939393936"/>
  </r>
  <r>
    <n v="4180"/>
    <d v="2026-08-04T00:00:00"/>
    <n v="2026"/>
    <x v="2"/>
    <x v="7"/>
    <x v="7"/>
    <x v="2"/>
    <x v="3"/>
    <x v="0"/>
    <s v="Returning"/>
    <x v="0"/>
    <s v="Cycling Pack 12L"/>
    <n v="1"/>
    <n v="101.37"/>
    <n v="0"/>
    <n v="51.56"/>
    <n v="101.37"/>
    <n v="51.56"/>
    <n v="49.81"/>
    <n v="0.49136825490776365"/>
  </r>
  <r>
    <n v="4338"/>
    <d v="2026-08-04T00:00:00"/>
    <n v="2026"/>
    <x v="2"/>
    <x v="7"/>
    <x v="7"/>
    <x v="2"/>
    <x v="16"/>
    <x v="0"/>
    <s v="Returning"/>
    <x v="3"/>
    <s v="Alpine Tent 4P"/>
    <n v="1"/>
    <n v="340.66"/>
    <n v="0.05"/>
    <n v="194.13"/>
    <n v="323.62700000000001"/>
    <n v="194.13"/>
    <n v="129.49700000000001"/>
    <n v="0.40014275693931595"/>
  </r>
  <r>
    <n v="4463"/>
    <d v="2026-08-04T00:00:00"/>
    <n v="2026"/>
    <x v="2"/>
    <x v="7"/>
    <x v="7"/>
    <x v="2"/>
    <x v="2"/>
    <x v="3"/>
    <s v="Business"/>
    <x v="0"/>
    <s v="Trail Bike Light"/>
    <n v="1"/>
    <n v="50.43"/>
    <n v="0.15"/>
    <n v="22.94"/>
    <n v="42.865499999999997"/>
    <n v="22.94"/>
    <n v="19.925499999999996"/>
    <n v="0.46483768998378644"/>
  </r>
  <r>
    <n v="382"/>
    <d v="2026-08-05T00:00:00"/>
    <n v="2026"/>
    <x v="2"/>
    <x v="7"/>
    <x v="7"/>
    <x v="3"/>
    <x v="8"/>
    <x v="0"/>
    <s v="New"/>
    <x v="4"/>
    <s v="Resistance Band Set"/>
    <n v="1"/>
    <n v="40.42"/>
    <n v="0.05"/>
    <n v="14.33"/>
    <n v="38.399000000000001"/>
    <n v="14.33"/>
    <n v="24.069000000000003"/>
    <n v="0.62681319826037141"/>
  </r>
  <r>
    <n v="1011"/>
    <d v="2026-08-05T00:00:00"/>
    <n v="2026"/>
    <x v="2"/>
    <x v="7"/>
    <x v="7"/>
    <x v="0"/>
    <x v="0"/>
    <x v="0"/>
    <s v="New"/>
    <x v="0"/>
    <s v="Trail Bike Light"/>
    <n v="1"/>
    <n v="51.81"/>
    <n v="0.05"/>
    <n v="22.28"/>
    <n v="49.219499999999996"/>
    <n v="22.28"/>
    <n v="26.939499999999995"/>
    <n v="0.54733388189640275"/>
  </r>
  <r>
    <n v="1148"/>
    <d v="2026-08-05T00:00:00"/>
    <n v="2026"/>
    <x v="2"/>
    <x v="7"/>
    <x v="7"/>
    <x v="2"/>
    <x v="2"/>
    <x v="2"/>
    <s v="New"/>
    <x v="4"/>
    <s v="Recovery Roller"/>
    <n v="3"/>
    <n v="35.9"/>
    <n v="0"/>
    <n v="14.11"/>
    <n v="107.69999999999999"/>
    <n v="42.33"/>
    <n v="65.36999999999999"/>
    <n v="0.60696378830083564"/>
  </r>
  <r>
    <n v="1397"/>
    <d v="2026-08-05T00:00:00"/>
    <n v="2026"/>
    <x v="2"/>
    <x v="7"/>
    <x v="7"/>
    <x v="1"/>
    <x v="14"/>
    <x v="2"/>
    <s v="Business"/>
    <x v="1"/>
    <s v="Hiking Daypack 20L"/>
    <n v="2"/>
    <n v="90.27"/>
    <n v="0.05"/>
    <n v="46.38"/>
    <n v="171.51299999999998"/>
    <n v="92.76"/>
    <n v="78.752999999999972"/>
    <n v="0.45916636056742044"/>
  </r>
  <r>
    <n v="2252"/>
    <d v="2026-08-05T00:00:00"/>
    <n v="2026"/>
    <x v="2"/>
    <x v="7"/>
    <x v="7"/>
    <x v="1"/>
    <x v="11"/>
    <x v="0"/>
    <s v="New"/>
    <x v="0"/>
    <s v="Trail Bike Light"/>
    <n v="1"/>
    <n v="49.68"/>
    <n v="0.05"/>
    <n v="22.02"/>
    <n v="47.195999999999998"/>
    <n v="22.02"/>
    <n v="25.175999999999998"/>
    <n v="0.53343503686753113"/>
  </r>
  <r>
    <n v="2415"/>
    <d v="2026-08-05T00:00:00"/>
    <n v="2026"/>
    <x v="2"/>
    <x v="7"/>
    <x v="7"/>
    <x v="1"/>
    <x v="12"/>
    <x v="0"/>
    <s v="New"/>
    <x v="2"/>
    <s v="Carry-On Duffel"/>
    <n v="2"/>
    <n v="131.25"/>
    <n v="0.05"/>
    <n v="65.42"/>
    <n v="249.375"/>
    <n v="130.84"/>
    <n v="118.535"/>
    <n v="0.47532832080200499"/>
  </r>
  <r>
    <n v="2525"/>
    <d v="2026-08-05T00:00:00"/>
    <n v="2026"/>
    <x v="2"/>
    <x v="7"/>
    <x v="7"/>
    <x v="3"/>
    <x v="4"/>
    <x v="2"/>
    <s v="New"/>
    <x v="4"/>
    <s v="Recovery Roller"/>
    <n v="2"/>
    <n v="36.78"/>
    <n v="0.05"/>
    <n v="13.85"/>
    <n v="69.882000000000005"/>
    <n v="27.7"/>
    <n v="42.182000000000002"/>
    <n v="0.60361752668784519"/>
  </r>
  <r>
    <n v="2652"/>
    <d v="2026-08-05T00:00:00"/>
    <n v="2026"/>
    <x v="2"/>
    <x v="7"/>
    <x v="7"/>
    <x v="2"/>
    <x v="2"/>
    <x v="2"/>
    <s v="Returning"/>
    <x v="0"/>
    <s v="Commuter Helmet"/>
    <n v="1"/>
    <n v="80.790000000000006"/>
    <n v="0.1"/>
    <n v="43.65"/>
    <n v="72.711000000000013"/>
    <n v="43.65"/>
    <n v="29.061000000000014"/>
    <n v="0.39967817799232591"/>
  </r>
  <r>
    <n v="4035"/>
    <d v="2026-08-05T00:00:00"/>
    <n v="2026"/>
    <x v="2"/>
    <x v="7"/>
    <x v="7"/>
    <x v="0"/>
    <x v="9"/>
    <x v="0"/>
    <s v="Returning"/>
    <x v="0"/>
    <s v="Compact Repair Kit"/>
    <n v="2"/>
    <n v="40.53"/>
    <n v="0.05"/>
    <n v="17.100000000000001"/>
    <n v="77.007000000000005"/>
    <n v="34.200000000000003"/>
    <n v="42.807000000000002"/>
    <n v="0.55588452997779425"/>
  </r>
  <r>
    <n v="4377"/>
    <d v="2026-08-05T00:00:00"/>
    <n v="2026"/>
    <x v="2"/>
    <x v="7"/>
    <x v="7"/>
    <x v="2"/>
    <x v="2"/>
    <x v="3"/>
    <s v="New"/>
    <x v="0"/>
    <s v="Commuter Helmet"/>
    <n v="2"/>
    <n v="81.66"/>
    <n v="0"/>
    <n v="42.11"/>
    <n v="163.32"/>
    <n v="84.22"/>
    <n v="79.099999999999994"/>
    <n v="0.48432525104090129"/>
  </r>
  <r>
    <n v="4734"/>
    <d v="2026-08-05T00:00:00"/>
    <n v="2026"/>
    <x v="2"/>
    <x v="7"/>
    <x v="7"/>
    <x v="1"/>
    <x v="12"/>
    <x v="3"/>
    <s v="Returning"/>
    <x v="1"/>
    <s v="Trail Boots"/>
    <n v="1"/>
    <n v="146.55000000000001"/>
    <n v="0"/>
    <n v="78.8"/>
    <n v="146.55000000000001"/>
    <n v="78.8"/>
    <n v="67.750000000000014"/>
    <n v="0.46229955646537024"/>
  </r>
  <r>
    <n v="4892"/>
    <d v="2026-08-05T00:00:00"/>
    <n v="2026"/>
    <x v="2"/>
    <x v="7"/>
    <x v="7"/>
    <x v="1"/>
    <x v="1"/>
    <x v="2"/>
    <s v="Returning"/>
    <x v="2"/>
    <s v="Travel Backpack 35L"/>
    <n v="2"/>
    <n v="161.75"/>
    <n v="0.1"/>
    <n v="85.85"/>
    <n v="291.15000000000003"/>
    <n v="171.7"/>
    <n v="119.45000000000005"/>
    <n v="0.41026962047054794"/>
  </r>
  <r>
    <n v="5059"/>
    <d v="2026-08-05T00:00:00"/>
    <n v="2026"/>
    <x v="2"/>
    <x v="7"/>
    <x v="7"/>
    <x v="1"/>
    <x v="1"/>
    <x v="3"/>
    <s v="Returning"/>
    <x v="3"/>
    <s v="Compact Sleeping Bag"/>
    <n v="2"/>
    <n v="122.47"/>
    <n v="0"/>
    <n v="59.73"/>
    <n v="244.94"/>
    <n v="119.46"/>
    <n v="125.48"/>
    <n v="0.5122887237690863"/>
  </r>
  <r>
    <n v="835"/>
    <d v="2026-08-06T00:00:00"/>
    <n v="2026"/>
    <x v="2"/>
    <x v="7"/>
    <x v="7"/>
    <x v="3"/>
    <x v="7"/>
    <x v="3"/>
    <s v="Returning"/>
    <x v="1"/>
    <s v="Trekking Poles"/>
    <n v="3"/>
    <n v="70.930000000000007"/>
    <n v="0"/>
    <n v="32.9"/>
    <n v="212.79000000000002"/>
    <n v="98.699999999999989"/>
    <n v="114.09000000000003"/>
    <n v="0.53616241364725792"/>
  </r>
  <r>
    <n v="1104"/>
    <d v="2026-08-06T00:00:00"/>
    <n v="2026"/>
    <x v="2"/>
    <x v="7"/>
    <x v="7"/>
    <x v="0"/>
    <x v="15"/>
    <x v="0"/>
    <s v="Returning"/>
    <x v="3"/>
    <s v="Trail Tent 2P"/>
    <n v="1"/>
    <n v="191.44"/>
    <n v="0"/>
    <n v="102.13"/>
    <n v="191.44"/>
    <n v="102.13"/>
    <n v="89.31"/>
    <n v="0.46651692436272463"/>
  </r>
  <r>
    <n v="1976"/>
    <d v="2026-08-06T00:00:00"/>
    <n v="2026"/>
    <x v="2"/>
    <x v="7"/>
    <x v="7"/>
    <x v="3"/>
    <x v="8"/>
    <x v="0"/>
    <s v="Returning"/>
    <x v="0"/>
    <s v="Commuter Helmet"/>
    <n v="2"/>
    <n v="82.92"/>
    <n v="0"/>
    <n v="41.64"/>
    <n v="165.84"/>
    <n v="83.28"/>
    <n v="82.56"/>
    <n v="0.49782923299565845"/>
  </r>
  <r>
    <n v="2596"/>
    <d v="2026-08-06T00:00:00"/>
    <n v="2026"/>
    <x v="2"/>
    <x v="7"/>
    <x v="7"/>
    <x v="2"/>
    <x v="3"/>
    <x v="2"/>
    <s v="Returning"/>
    <x v="3"/>
    <s v="Portable Camp Stove"/>
    <n v="1"/>
    <n v="82.82"/>
    <n v="0"/>
    <n v="38.83"/>
    <n v="82.82"/>
    <n v="38.83"/>
    <n v="43.989999999999995"/>
    <n v="0.53115189567737264"/>
  </r>
  <r>
    <n v="2693"/>
    <d v="2026-08-06T00:00:00"/>
    <n v="2026"/>
    <x v="2"/>
    <x v="7"/>
    <x v="7"/>
    <x v="3"/>
    <x v="8"/>
    <x v="0"/>
    <s v="New"/>
    <x v="3"/>
    <s v="Alpine Tent 4P"/>
    <n v="1"/>
    <n v="335.26"/>
    <n v="0.05"/>
    <n v="193.73"/>
    <n v="318.49699999999996"/>
    <n v="193.73"/>
    <n v="124.76699999999997"/>
    <n v="0.39173681384754011"/>
  </r>
  <r>
    <n v="3045"/>
    <d v="2026-08-06T00:00:00"/>
    <n v="2026"/>
    <x v="2"/>
    <x v="7"/>
    <x v="7"/>
    <x v="2"/>
    <x v="16"/>
    <x v="3"/>
    <s v="Business"/>
    <x v="2"/>
    <s v="Packing Cube Set"/>
    <n v="1"/>
    <n v="47.19"/>
    <n v="0.05"/>
    <n v="18.11"/>
    <n v="44.830499999999994"/>
    <n v="18.11"/>
    <n v="26.720499999999994"/>
    <n v="0.59603395010093574"/>
  </r>
  <r>
    <n v="3340"/>
    <d v="2026-08-06T00:00:00"/>
    <n v="2026"/>
    <x v="2"/>
    <x v="7"/>
    <x v="7"/>
    <x v="2"/>
    <x v="16"/>
    <x v="3"/>
    <s v="Returning"/>
    <x v="1"/>
    <s v="Hiking Daypack 20L"/>
    <n v="3"/>
    <n v="91.57"/>
    <n v="0"/>
    <n v="44.52"/>
    <n v="274.70999999999998"/>
    <n v="133.56"/>
    <n v="141.14999999999998"/>
    <n v="0.51381456808998571"/>
  </r>
  <r>
    <n v="3553"/>
    <d v="2026-08-06T00:00:00"/>
    <n v="2026"/>
    <x v="2"/>
    <x v="7"/>
    <x v="7"/>
    <x v="3"/>
    <x v="13"/>
    <x v="0"/>
    <s v="New"/>
    <x v="1"/>
    <s v="Summit Backpack 45L"/>
    <n v="4"/>
    <n v="154.41999999999999"/>
    <n v="0"/>
    <n v="77.86"/>
    <n v="617.67999999999995"/>
    <n v="311.44"/>
    <n v="306.23999999999995"/>
    <n v="0.49579070068643954"/>
  </r>
  <r>
    <n v="3807"/>
    <d v="2026-08-06T00:00:00"/>
    <n v="2026"/>
    <x v="2"/>
    <x v="7"/>
    <x v="7"/>
    <x v="0"/>
    <x v="0"/>
    <x v="3"/>
    <s v="Returning"/>
    <x v="0"/>
    <s v="Trail Bike Light"/>
    <n v="2"/>
    <n v="49.91"/>
    <n v="0.05"/>
    <n v="21.86"/>
    <n v="94.828999999999994"/>
    <n v="43.72"/>
    <n v="51.108999999999995"/>
    <n v="0.53895960096594919"/>
  </r>
  <r>
    <n v="4061"/>
    <d v="2026-08-06T00:00:00"/>
    <n v="2026"/>
    <x v="2"/>
    <x v="7"/>
    <x v="7"/>
    <x v="3"/>
    <x v="8"/>
    <x v="3"/>
    <s v="Returning"/>
    <x v="1"/>
    <s v="Hiking Daypack 20L"/>
    <n v="1"/>
    <n v="91.58"/>
    <n v="0.1"/>
    <n v="44.87"/>
    <n v="82.421999999999997"/>
    <n v="44.87"/>
    <n v="37.552"/>
    <n v="0.45560651282424597"/>
  </r>
  <r>
    <n v="4645"/>
    <d v="2026-08-06T00:00:00"/>
    <n v="2026"/>
    <x v="2"/>
    <x v="7"/>
    <x v="7"/>
    <x v="2"/>
    <x v="10"/>
    <x v="0"/>
    <s v="New"/>
    <x v="4"/>
    <s v="Resistance Band Set"/>
    <n v="3"/>
    <n v="41.11"/>
    <n v="0"/>
    <n v="14.49"/>
    <n v="123.33"/>
    <n v="43.47"/>
    <n v="79.86"/>
    <n v="0.64753101435173921"/>
  </r>
  <r>
    <n v="5104"/>
    <d v="2026-08-06T00:00:00"/>
    <n v="2026"/>
    <x v="2"/>
    <x v="7"/>
    <x v="7"/>
    <x v="1"/>
    <x v="12"/>
    <x v="0"/>
    <s v="Returning"/>
    <x v="2"/>
    <s v="Insulated Bottle"/>
    <n v="4"/>
    <n v="35.9"/>
    <n v="0"/>
    <n v="13.49"/>
    <n v="143.6"/>
    <n v="53.96"/>
    <n v="89.639999999999986"/>
    <n v="0.62423398328690805"/>
  </r>
  <r>
    <n v="813"/>
    <d v="2026-08-07T00:00:00"/>
    <n v="2026"/>
    <x v="2"/>
    <x v="7"/>
    <x v="7"/>
    <x v="2"/>
    <x v="16"/>
    <x v="0"/>
    <s v="Returning"/>
    <x v="4"/>
    <s v="Recovery Roller"/>
    <n v="1"/>
    <n v="36.33"/>
    <n v="0.05"/>
    <n v="13.78"/>
    <n v="34.513499999999993"/>
    <n v="13.78"/>
    <n v="20.733499999999992"/>
    <n v="0.60073594390600771"/>
  </r>
  <r>
    <n v="836"/>
    <d v="2026-08-07T00:00:00"/>
    <n v="2026"/>
    <x v="2"/>
    <x v="7"/>
    <x v="7"/>
    <x v="1"/>
    <x v="14"/>
    <x v="3"/>
    <s v="New"/>
    <x v="2"/>
    <s v="Packing Cube Set"/>
    <n v="5"/>
    <n v="45.94"/>
    <n v="0.05"/>
    <n v="18.059999999999999"/>
    <n v="218.21499999999997"/>
    <n v="90.3"/>
    <n v="127.91499999999998"/>
    <n v="0.5861879339183832"/>
  </r>
  <r>
    <n v="1266"/>
    <d v="2026-08-07T00:00:00"/>
    <n v="2026"/>
    <x v="2"/>
    <x v="7"/>
    <x v="7"/>
    <x v="0"/>
    <x v="15"/>
    <x v="2"/>
    <s v="Returning"/>
    <x v="4"/>
    <s v="Recovery Roller"/>
    <n v="1"/>
    <n v="36.630000000000003"/>
    <n v="0"/>
    <n v="13.7"/>
    <n v="36.630000000000003"/>
    <n v="13.7"/>
    <n v="22.930000000000003"/>
    <n v="0.62598962598962604"/>
  </r>
  <r>
    <n v="2201"/>
    <d v="2026-08-07T00:00:00"/>
    <n v="2026"/>
    <x v="2"/>
    <x v="7"/>
    <x v="7"/>
    <x v="1"/>
    <x v="1"/>
    <x v="0"/>
    <s v="Returning"/>
    <x v="1"/>
    <s v="Trail Boots"/>
    <n v="1"/>
    <n v="141.38"/>
    <n v="0.05"/>
    <n v="77.14"/>
    <n v="134.31099999999998"/>
    <n v="77.14"/>
    <n v="57.170999999999978"/>
    <n v="0.42566133823737434"/>
  </r>
  <r>
    <n v="2382"/>
    <d v="2026-08-07T00:00:00"/>
    <n v="2026"/>
    <x v="2"/>
    <x v="7"/>
    <x v="7"/>
    <x v="1"/>
    <x v="14"/>
    <x v="2"/>
    <s v="Returning"/>
    <x v="3"/>
    <s v="Alpine Tent 4P"/>
    <n v="3"/>
    <n v="343.45"/>
    <n v="0.05"/>
    <n v="195.73"/>
    <n v="978.83249999999987"/>
    <n v="587.18999999999994"/>
    <n v="391.64249999999993"/>
    <n v="0.40011186796515236"/>
  </r>
  <r>
    <n v="1227"/>
    <d v="2026-08-08T00:00:00"/>
    <n v="2026"/>
    <x v="2"/>
    <x v="7"/>
    <x v="7"/>
    <x v="3"/>
    <x v="8"/>
    <x v="0"/>
    <s v="Returning"/>
    <x v="0"/>
    <s v="Cycling Pack 12L"/>
    <n v="1"/>
    <n v="104.69"/>
    <n v="0"/>
    <n v="49.06"/>
    <n v="104.69"/>
    <n v="49.06"/>
    <n v="55.629999999999995"/>
    <n v="0.53137835514375775"/>
  </r>
  <r>
    <n v="1843"/>
    <d v="2026-08-08T00:00:00"/>
    <n v="2026"/>
    <x v="2"/>
    <x v="7"/>
    <x v="7"/>
    <x v="3"/>
    <x v="8"/>
    <x v="0"/>
    <s v="New"/>
    <x v="3"/>
    <s v="Alpine Tent 4P"/>
    <n v="2"/>
    <n v="341.23"/>
    <n v="0.05"/>
    <n v="192.5"/>
    <n v="648.33699999999999"/>
    <n v="385"/>
    <n v="263.33699999999999"/>
    <n v="0.40617302421425894"/>
  </r>
  <r>
    <n v="2369"/>
    <d v="2026-08-08T00:00:00"/>
    <n v="2026"/>
    <x v="2"/>
    <x v="7"/>
    <x v="7"/>
    <x v="3"/>
    <x v="8"/>
    <x v="2"/>
    <s v="New"/>
    <x v="3"/>
    <s v="Compact Sleeping Bag"/>
    <n v="1"/>
    <n v="125.95"/>
    <n v="0.05"/>
    <n v="61.9"/>
    <n v="119.6525"/>
    <n v="61.9"/>
    <n v="57.752500000000005"/>
    <n v="0.48266856104134892"/>
  </r>
  <r>
    <n v="2386"/>
    <d v="2026-08-08T00:00:00"/>
    <n v="2026"/>
    <x v="2"/>
    <x v="7"/>
    <x v="7"/>
    <x v="1"/>
    <x v="1"/>
    <x v="0"/>
    <s v="Returning"/>
    <x v="1"/>
    <s v="Hiking Daypack 20L"/>
    <n v="6"/>
    <n v="91.9"/>
    <n v="0.05"/>
    <n v="44.69"/>
    <n v="523.83000000000004"/>
    <n v="268.14"/>
    <n v="255.69000000000005"/>
    <n v="0.48811637363266713"/>
  </r>
  <r>
    <n v="2579"/>
    <d v="2026-08-08T00:00:00"/>
    <n v="2026"/>
    <x v="2"/>
    <x v="7"/>
    <x v="7"/>
    <x v="3"/>
    <x v="8"/>
    <x v="2"/>
    <s v="Returning"/>
    <x v="3"/>
    <s v="Portable Camp Stove"/>
    <n v="1"/>
    <n v="81.22"/>
    <n v="0"/>
    <n v="39.18"/>
    <n v="81.22"/>
    <n v="39.18"/>
    <n v="42.04"/>
    <n v="0.51760650086185667"/>
  </r>
  <r>
    <n v="3075"/>
    <d v="2026-08-08T00:00:00"/>
    <n v="2026"/>
    <x v="2"/>
    <x v="7"/>
    <x v="7"/>
    <x v="0"/>
    <x v="0"/>
    <x v="0"/>
    <s v="Business"/>
    <x v="1"/>
    <s v="Trekking Poles"/>
    <n v="2"/>
    <n v="72.31"/>
    <n v="0"/>
    <n v="31.75"/>
    <n v="144.62"/>
    <n v="63.5"/>
    <n v="81.12"/>
    <n v="0.56091826856589688"/>
  </r>
  <r>
    <n v="3982"/>
    <d v="2026-08-08T00:00:00"/>
    <n v="2026"/>
    <x v="2"/>
    <x v="7"/>
    <x v="7"/>
    <x v="2"/>
    <x v="2"/>
    <x v="2"/>
    <s v="Returning"/>
    <x v="3"/>
    <s v="Portable Camp Stove"/>
    <n v="1"/>
    <n v="79.989999999999995"/>
    <n v="0.05"/>
    <n v="40.25"/>
    <n v="75.990499999999997"/>
    <n v="40.25"/>
    <n v="35.740499999999997"/>
    <n v="0.47032852790809376"/>
  </r>
  <r>
    <n v="4530"/>
    <d v="2026-08-08T00:00:00"/>
    <n v="2026"/>
    <x v="2"/>
    <x v="7"/>
    <x v="7"/>
    <x v="3"/>
    <x v="13"/>
    <x v="0"/>
    <s v="New"/>
    <x v="1"/>
    <s v="Summit Backpack 45L"/>
    <n v="1"/>
    <n v="151.87"/>
    <n v="0.1"/>
    <n v="76.97"/>
    <n v="136.68300000000002"/>
    <n v="76.97"/>
    <n v="59.713000000000022"/>
    <n v="0.4368721786908395"/>
  </r>
  <r>
    <n v="4641"/>
    <d v="2026-08-08T00:00:00"/>
    <n v="2026"/>
    <x v="2"/>
    <x v="7"/>
    <x v="7"/>
    <x v="3"/>
    <x v="8"/>
    <x v="3"/>
    <s v="New"/>
    <x v="1"/>
    <s v="Summit Backpack 45L"/>
    <n v="1"/>
    <n v="156.55000000000001"/>
    <n v="0"/>
    <n v="80.430000000000007"/>
    <n v="156.55000000000001"/>
    <n v="80.430000000000007"/>
    <n v="76.12"/>
    <n v="0.48623442989460236"/>
  </r>
  <r>
    <n v="4778"/>
    <d v="2026-08-08T00:00:00"/>
    <n v="2026"/>
    <x v="2"/>
    <x v="7"/>
    <x v="7"/>
    <x v="1"/>
    <x v="12"/>
    <x v="2"/>
    <s v="New"/>
    <x v="1"/>
    <s v="Summit Backpack 45L"/>
    <n v="1"/>
    <n v="152.72"/>
    <n v="0"/>
    <n v="77.73"/>
    <n v="152.72"/>
    <n v="77.73"/>
    <n v="74.989999999999995"/>
    <n v="0.4910293347302252"/>
  </r>
  <r>
    <n v="5132"/>
    <d v="2026-08-08T00:00:00"/>
    <n v="2026"/>
    <x v="2"/>
    <x v="7"/>
    <x v="7"/>
    <x v="1"/>
    <x v="12"/>
    <x v="0"/>
    <s v="Business"/>
    <x v="0"/>
    <s v="Compact Repair Kit"/>
    <n v="1"/>
    <n v="40.51"/>
    <n v="0.05"/>
    <n v="16.29"/>
    <n v="38.484499999999997"/>
    <n v="16.29"/>
    <n v="22.194499999999998"/>
    <n v="0.57671270251659756"/>
  </r>
  <r>
    <n v="227"/>
    <d v="2026-08-09T00:00:00"/>
    <n v="2026"/>
    <x v="2"/>
    <x v="7"/>
    <x v="7"/>
    <x v="3"/>
    <x v="7"/>
    <x v="3"/>
    <s v="Returning"/>
    <x v="4"/>
    <s v="Resistance Band Set"/>
    <n v="3"/>
    <n v="40.61"/>
    <n v="0"/>
    <n v="14.72"/>
    <n v="121.83"/>
    <n v="44.160000000000004"/>
    <n v="77.669999999999987"/>
    <n v="0.63752770253632096"/>
  </r>
  <r>
    <n v="390"/>
    <d v="2026-08-09T00:00:00"/>
    <n v="2026"/>
    <x v="2"/>
    <x v="7"/>
    <x v="7"/>
    <x v="2"/>
    <x v="5"/>
    <x v="2"/>
    <s v="New"/>
    <x v="1"/>
    <s v="Hiking Daypack 20L"/>
    <n v="1"/>
    <n v="93.41"/>
    <n v="0.05"/>
    <n v="44.7"/>
    <n v="88.739499999999992"/>
    <n v="44.7"/>
    <n v="44.03949999999999"/>
    <n v="0.49627843294136198"/>
  </r>
  <r>
    <n v="859"/>
    <d v="2026-08-09T00:00:00"/>
    <n v="2026"/>
    <x v="2"/>
    <x v="7"/>
    <x v="7"/>
    <x v="0"/>
    <x v="0"/>
    <x v="2"/>
    <s v="New"/>
    <x v="1"/>
    <s v="Hiking Daypack 20L"/>
    <n v="2"/>
    <n v="90.23"/>
    <n v="0"/>
    <n v="44.22"/>
    <n v="180.46"/>
    <n v="88.44"/>
    <n v="92.02000000000001"/>
    <n v="0.50991909564446414"/>
  </r>
  <r>
    <n v="1468"/>
    <d v="2026-08-09T00:00:00"/>
    <n v="2026"/>
    <x v="2"/>
    <x v="7"/>
    <x v="7"/>
    <x v="1"/>
    <x v="11"/>
    <x v="2"/>
    <s v="Returning"/>
    <x v="0"/>
    <s v="Trail Bike Light"/>
    <n v="1"/>
    <n v="51.75"/>
    <n v="0"/>
    <n v="22.36"/>
    <n v="51.75"/>
    <n v="22.36"/>
    <n v="29.39"/>
    <n v="0.56792270531400968"/>
  </r>
  <r>
    <n v="2356"/>
    <d v="2026-08-09T00:00:00"/>
    <n v="2026"/>
    <x v="2"/>
    <x v="7"/>
    <x v="7"/>
    <x v="3"/>
    <x v="13"/>
    <x v="2"/>
    <s v="New"/>
    <x v="0"/>
    <s v="Cycling Pack 12L"/>
    <n v="3"/>
    <n v="102.91"/>
    <n v="0.1"/>
    <n v="50.23"/>
    <n v="277.85700000000003"/>
    <n v="150.69"/>
    <n v="127.16700000000003"/>
    <n v="0.45767067232425318"/>
  </r>
  <r>
    <n v="3556"/>
    <d v="2026-08-09T00:00:00"/>
    <n v="2026"/>
    <x v="2"/>
    <x v="7"/>
    <x v="7"/>
    <x v="2"/>
    <x v="16"/>
    <x v="0"/>
    <s v="New"/>
    <x v="0"/>
    <s v="Commuter Helmet"/>
    <n v="4"/>
    <n v="82.63"/>
    <n v="0.1"/>
    <n v="43.78"/>
    <n v="297.46800000000002"/>
    <n v="175.12"/>
    <n v="122.34800000000001"/>
    <n v="0.41129802197211129"/>
  </r>
  <r>
    <n v="925"/>
    <d v="2026-08-10T00:00:00"/>
    <n v="2026"/>
    <x v="2"/>
    <x v="7"/>
    <x v="7"/>
    <x v="0"/>
    <x v="0"/>
    <x v="2"/>
    <s v="Returning"/>
    <x v="3"/>
    <s v="Trail Tent 2P"/>
    <n v="1"/>
    <n v="196.39"/>
    <n v="0"/>
    <n v="102.92"/>
    <n v="196.39"/>
    <n v="102.92"/>
    <n v="93.469999999999985"/>
    <n v="0.47594073017974436"/>
  </r>
  <r>
    <n v="1563"/>
    <d v="2026-08-10T00:00:00"/>
    <n v="2026"/>
    <x v="2"/>
    <x v="7"/>
    <x v="7"/>
    <x v="2"/>
    <x v="10"/>
    <x v="3"/>
    <s v="Business"/>
    <x v="2"/>
    <s v="Insulated Bottle"/>
    <n v="2"/>
    <n v="36.25"/>
    <n v="0"/>
    <n v="13.77"/>
    <n v="72.5"/>
    <n v="27.54"/>
    <n v="44.96"/>
    <n v="0.62013793103448278"/>
  </r>
  <r>
    <n v="1634"/>
    <d v="2026-08-10T00:00:00"/>
    <n v="2026"/>
    <x v="2"/>
    <x v="7"/>
    <x v="7"/>
    <x v="1"/>
    <x v="1"/>
    <x v="2"/>
    <s v="Returning"/>
    <x v="3"/>
    <s v="Trail Tent 2P"/>
    <n v="2"/>
    <n v="199.85"/>
    <n v="0.05"/>
    <n v="104.34"/>
    <n v="379.71499999999997"/>
    <n v="208.68"/>
    <n v="171.03499999999997"/>
    <n v="0.45042992770893953"/>
  </r>
  <r>
    <n v="2187"/>
    <d v="2026-08-10T00:00:00"/>
    <n v="2026"/>
    <x v="2"/>
    <x v="7"/>
    <x v="7"/>
    <x v="2"/>
    <x v="2"/>
    <x v="2"/>
    <s v="New"/>
    <x v="2"/>
    <s v="Packing Cube Set"/>
    <n v="1"/>
    <n v="46.32"/>
    <n v="0.05"/>
    <n v="18.34"/>
    <n v="44.003999999999998"/>
    <n v="18.34"/>
    <n v="25.663999999999998"/>
    <n v="0.58321970729933637"/>
  </r>
  <r>
    <n v="2773"/>
    <d v="2026-08-10T00:00:00"/>
    <n v="2026"/>
    <x v="2"/>
    <x v="7"/>
    <x v="7"/>
    <x v="1"/>
    <x v="14"/>
    <x v="0"/>
    <s v="New"/>
    <x v="1"/>
    <s v="Summit Backpack 45L"/>
    <n v="4"/>
    <n v="151.06"/>
    <n v="0"/>
    <n v="77.67"/>
    <n v="604.24"/>
    <n v="310.68"/>
    <n v="293.56"/>
    <n v="0.48583344366476894"/>
  </r>
  <r>
    <n v="5040"/>
    <d v="2026-08-10T00:00:00"/>
    <n v="2026"/>
    <x v="2"/>
    <x v="7"/>
    <x v="7"/>
    <x v="3"/>
    <x v="7"/>
    <x v="0"/>
    <s v="Returning"/>
    <x v="1"/>
    <s v="Trekking Poles"/>
    <n v="1"/>
    <n v="72.39"/>
    <n v="0.1"/>
    <n v="31.64"/>
    <n v="65.150999999999996"/>
    <n v="31.64"/>
    <n v="33.510999999999996"/>
    <n v="0.51435895074519189"/>
  </r>
  <r>
    <n v="415"/>
    <d v="2026-08-11T00:00:00"/>
    <n v="2026"/>
    <x v="2"/>
    <x v="7"/>
    <x v="7"/>
    <x v="0"/>
    <x v="9"/>
    <x v="2"/>
    <s v="Returning"/>
    <x v="1"/>
    <s v="Trekking Poles"/>
    <n v="1"/>
    <n v="72.650000000000006"/>
    <n v="0"/>
    <n v="31.72"/>
    <n v="72.650000000000006"/>
    <n v="31.72"/>
    <n v="40.930000000000007"/>
    <n v="0.56338609772883697"/>
  </r>
  <r>
    <n v="1111"/>
    <d v="2026-08-11T00:00:00"/>
    <n v="2026"/>
    <x v="2"/>
    <x v="7"/>
    <x v="7"/>
    <x v="3"/>
    <x v="13"/>
    <x v="0"/>
    <s v="New"/>
    <x v="3"/>
    <s v="Trail Tent 2P"/>
    <n v="1"/>
    <n v="198.44"/>
    <n v="0"/>
    <n v="106.79"/>
    <n v="198.44"/>
    <n v="106.79"/>
    <n v="91.649999999999991"/>
    <n v="0.46185244910300338"/>
  </r>
  <r>
    <n v="1243"/>
    <d v="2026-08-11T00:00:00"/>
    <n v="2026"/>
    <x v="2"/>
    <x v="7"/>
    <x v="7"/>
    <x v="2"/>
    <x v="16"/>
    <x v="0"/>
    <s v="Returning"/>
    <x v="3"/>
    <s v="Trail Tent 2P"/>
    <n v="1"/>
    <n v="193.67"/>
    <n v="0"/>
    <n v="103.79"/>
    <n v="193.67"/>
    <n v="103.79"/>
    <n v="89.879999999999981"/>
    <n v="0.46408839779005517"/>
  </r>
  <r>
    <n v="1326"/>
    <d v="2026-08-11T00:00:00"/>
    <n v="2026"/>
    <x v="2"/>
    <x v="7"/>
    <x v="7"/>
    <x v="3"/>
    <x v="8"/>
    <x v="0"/>
    <s v="Returning"/>
    <x v="2"/>
    <s v="Travel Backpack 35L"/>
    <n v="5"/>
    <n v="166.03"/>
    <n v="0"/>
    <n v="87.46"/>
    <n v="830.15"/>
    <n v="437.29999999999995"/>
    <n v="392.85"/>
    <n v="0.47322772992832624"/>
  </r>
  <r>
    <n v="1682"/>
    <d v="2026-08-11T00:00:00"/>
    <n v="2026"/>
    <x v="2"/>
    <x v="7"/>
    <x v="7"/>
    <x v="0"/>
    <x v="0"/>
    <x v="0"/>
    <s v="Business"/>
    <x v="3"/>
    <s v="Portable Camp Stove"/>
    <n v="2"/>
    <n v="81.569999999999993"/>
    <n v="0"/>
    <n v="40.36"/>
    <n v="163.13999999999999"/>
    <n v="80.72"/>
    <n v="82.419999999999987"/>
    <n v="0.50521024886600463"/>
  </r>
  <r>
    <n v="2618"/>
    <d v="2026-08-11T00:00:00"/>
    <n v="2026"/>
    <x v="2"/>
    <x v="7"/>
    <x v="7"/>
    <x v="0"/>
    <x v="15"/>
    <x v="2"/>
    <s v="Business"/>
    <x v="1"/>
    <s v="Trail Boots"/>
    <n v="2"/>
    <n v="143.86000000000001"/>
    <n v="0"/>
    <n v="81.23"/>
    <n v="287.72000000000003"/>
    <n v="162.46"/>
    <n v="125.26000000000002"/>
    <n v="0.43535381621020441"/>
  </r>
  <r>
    <n v="3319"/>
    <d v="2026-08-11T00:00:00"/>
    <n v="2026"/>
    <x v="2"/>
    <x v="7"/>
    <x v="7"/>
    <x v="1"/>
    <x v="14"/>
    <x v="0"/>
    <s v="Returning"/>
    <x v="1"/>
    <s v="Hiking Daypack 20L"/>
    <n v="3"/>
    <n v="93.53"/>
    <n v="0"/>
    <n v="46.19"/>
    <n v="280.59000000000003"/>
    <n v="138.57"/>
    <n v="142.02000000000004"/>
    <n v="0.5061477600769807"/>
  </r>
  <r>
    <n v="4600"/>
    <d v="2026-08-11T00:00:00"/>
    <n v="2026"/>
    <x v="2"/>
    <x v="7"/>
    <x v="7"/>
    <x v="3"/>
    <x v="4"/>
    <x v="1"/>
    <s v="Business"/>
    <x v="2"/>
    <s v="Travel Backpack 35L"/>
    <n v="10"/>
    <n v="162.38"/>
    <n v="0.05"/>
    <n v="85.82"/>
    <n v="1542.61"/>
    <n v="858.19999999999993"/>
    <n v="684.41"/>
    <n v="0.44367014345816508"/>
  </r>
  <r>
    <n v="5168"/>
    <d v="2026-08-11T00:00:00"/>
    <n v="2026"/>
    <x v="2"/>
    <x v="7"/>
    <x v="7"/>
    <x v="0"/>
    <x v="15"/>
    <x v="3"/>
    <s v="Business"/>
    <x v="4"/>
    <s v="Weighted Vest"/>
    <n v="1"/>
    <n v="122.52"/>
    <n v="0.05"/>
    <n v="69.66"/>
    <n v="116.39399999999999"/>
    <n v="69.66"/>
    <n v="46.733999999999995"/>
    <n v="0.40151554203824935"/>
  </r>
  <r>
    <n v="245"/>
    <d v="2026-08-12T00:00:00"/>
    <n v="2026"/>
    <x v="2"/>
    <x v="7"/>
    <x v="7"/>
    <x v="3"/>
    <x v="13"/>
    <x v="3"/>
    <s v="Returning"/>
    <x v="1"/>
    <s v="Trail Boots"/>
    <n v="1"/>
    <n v="142.84"/>
    <n v="0"/>
    <n v="77.7"/>
    <n v="142.84"/>
    <n v="77.7"/>
    <n v="65.14"/>
    <n v="0.4560347241669"/>
  </r>
  <r>
    <n v="322"/>
    <d v="2026-08-12T00:00:00"/>
    <n v="2026"/>
    <x v="2"/>
    <x v="7"/>
    <x v="7"/>
    <x v="1"/>
    <x v="14"/>
    <x v="2"/>
    <s v="Returning"/>
    <x v="1"/>
    <s v="Trekking Poles"/>
    <n v="3"/>
    <n v="72.349999999999994"/>
    <n v="0"/>
    <n v="32.119999999999997"/>
    <n v="217.04999999999998"/>
    <n v="96.359999999999985"/>
    <n v="120.69"/>
    <n v="0.55604699378023503"/>
  </r>
  <r>
    <n v="1101"/>
    <d v="2026-08-12T00:00:00"/>
    <n v="2026"/>
    <x v="2"/>
    <x v="7"/>
    <x v="7"/>
    <x v="3"/>
    <x v="4"/>
    <x v="0"/>
    <s v="New"/>
    <x v="4"/>
    <s v="Resistance Band Set"/>
    <n v="3"/>
    <n v="40.14"/>
    <n v="0.05"/>
    <n v="14.53"/>
    <n v="114.399"/>
    <n v="43.589999999999996"/>
    <n v="70.808999999999997"/>
    <n v="0.61896520074476169"/>
  </r>
  <r>
    <n v="1564"/>
    <d v="2026-08-12T00:00:00"/>
    <n v="2026"/>
    <x v="2"/>
    <x v="7"/>
    <x v="7"/>
    <x v="3"/>
    <x v="13"/>
    <x v="0"/>
    <s v="New"/>
    <x v="4"/>
    <s v="Training Mat"/>
    <n v="2"/>
    <n v="51.84"/>
    <n v="0"/>
    <n v="21.62"/>
    <n v="103.68"/>
    <n v="43.24"/>
    <n v="60.440000000000005"/>
    <n v="0.58294753086419759"/>
  </r>
  <r>
    <n v="3712"/>
    <d v="2026-08-12T00:00:00"/>
    <n v="2026"/>
    <x v="2"/>
    <x v="7"/>
    <x v="7"/>
    <x v="3"/>
    <x v="8"/>
    <x v="0"/>
    <s v="New"/>
    <x v="0"/>
    <s v="Commuter Helmet"/>
    <n v="3"/>
    <n v="82.32"/>
    <n v="0.15"/>
    <n v="41.95"/>
    <n v="209.91599999999997"/>
    <n v="125.85000000000001"/>
    <n v="84.06599999999996"/>
    <n v="0.40047447550448739"/>
  </r>
  <r>
    <n v="771"/>
    <d v="2026-08-13T00:00:00"/>
    <n v="2026"/>
    <x v="2"/>
    <x v="7"/>
    <x v="7"/>
    <x v="2"/>
    <x v="5"/>
    <x v="0"/>
    <s v="Returning"/>
    <x v="1"/>
    <s v="Hiking Daypack 20L"/>
    <n v="1"/>
    <n v="91.78"/>
    <n v="0"/>
    <n v="46.15"/>
    <n v="91.78"/>
    <n v="46.15"/>
    <n v="45.63"/>
    <n v="0.49716713881019831"/>
  </r>
  <r>
    <n v="2749"/>
    <d v="2026-08-13T00:00:00"/>
    <n v="2026"/>
    <x v="2"/>
    <x v="7"/>
    <x v="7"/>
    <x v="1"/>
    <x v="14"/>
    <x v="0"/>
    <s v="Business"/>
    <x v="1"/>
    <s v="Hiking Daypack 20L"/>
    <n v="2"/>
    <n v="93.13"/>
    <n v="0"/>
    <n v="45.68"/>
    <n v="186.26"/>
    <n v="91.36"/>
    <n v="94.899999999999991"/>
    <n v="0.50950284548480618"/>
  </r>
  <r>
    <n v="4252"/>
    <d v="2026-08-13T00:00:00"/>
    <n v="2026"/>
    <x v="2"/>
    <x v="7"/>
    <x v="7"/>
    <x v="1"/>
    <x v="12"/>
    <x v="0"/>
    <s v="Returning"/>
    <x v="2"/>
    <s v="Insulated Bottle"/>
    <n v="1"/>
    <n v="36.67"/>
    <n v="0.1"/>
    <n v="13.18"/>
    <n v="33.003"/>
    <n v="13.18"/>
    <n v="19.823"/>
    <n v="0.60064236584552921"/>
  </r>
  <r>
    <n v="4665"/>
    <d v="2026-08-13T00:00:00"/>
    <n v="2026"/>
    <x v="2"/>
    <x v="7"/>
    <x v="7"/>
    <x v="3"/>
    <x v="8"/>
    <x v="1"/>
    <s v="Returning"/>
    <x v="4"/>
    <s v="Training Mat"/>
    <n v="4"/>
    <n v="51.25"/>
    <n v="0.1"/>
    <n v="21.77"/>
    <n v="184.5"/>
    <n v="87.08"/>
    <n v="97.42"/>
    <n v="0.52802168021680218"/>
  </r>
  <r>
    <n v="4767"/>
    <d v="2026-08-13T00:00:00"/>
    <n v="2026"/>
    <x v="2"/>
    <x v="7"/>
    <x v="7"/>
    <x v="3"/>
    <x v="8"/>
    <x v="3"/>
    <s v="Business"/>
    <x v="4"/>
    <s v="Resistance Band Set"/>
    <n v="1"/>
    <n v="39.61"/>
    <n v="0.1"/>
    <n v="14.85"/>
    <n v="35.649000000000001"/>
    <n v="14.85"/>
    <n v="20.798999999999999"/>
    <n v="0.58343852562484222"/>
  </r>
  <r>
    <n v="4832"/>
    <d v="2026-08-13T00:00:00"/>
    <n v="2026"/>
    <x v="2"/>
    <x v="7"/>
    <x v="7"/>
    <x v="0"/>
    <x v="15"/>
    <x v="3"/>
    <s v="Returning"/>
    <x v="0"/>
    <s v="Commuter Helmet"/>
    <n v="2"/>
    <n v="81.59"/>
    <n v="0.15"/>
    <n v="43.9"/>
    <n v="138.703"/>
    <n v="87.8"/>
    <n v="50.903000000000006"/>
    <n v="0.3669927831409559"/>
  </r>
  <r>
    <n v="747"/>
    <d v="2026-08-14T00:00:00"/>
    <n v="2026"/>
    <x v="2"/>
    <x v="7"/>
    <x v="7"/>
    <x v="1"/>
    <x v="1"/>
    <x v="2"/>
    <s v="New"/>
    <x v="4"/>
    <s v="Weighted Vest"/>
    <n v="3"/>
    <n v="122.96"/>
    <n v="0.1"/>
    <n v="67.62"/>
    <n v="331.99200000000002"/>
    <n v="202.86"/>
    <n v="129.13200000000001"/>
    <n v="0.38896117978746475"/>
  </r>
  <r>
    <n v="2281"/>
    <d v="2026-08-14T00:00:00"/>
    <n v="2026"/>
    <x v="2"/>
    <x v="7"/>
    <x v="7"/>
    <x v="1"/>
    <x v="11"/>
    <x v="2"/>
    <s v="Returning"/>
    <x v="1"/>
    <s v="Trekking Poles"/>
    <n v="1"/>
    <n v="70.91"/>
    <n v="0"/>
    <n v="33.11"/>
    <n v="70.91"/>
    <n v="33.11"/>
    <n v="37.799999999999997"/>
    <n v="0.53307008884501483"/>
  </r>
  <r>
    <n v="2414"/>
    <d v="2026-08-14T00:00:00"/>
    <n v="2026"/>
    <x v="2"/>
    <x v="7"/>
    <x v="7"/>
    <x v="1"/>
    <x v="6"/>
    <x v="1"/>
    <s v="Business"/>
    <x v="0"/>
    <s v="Trail Bike Light"/>
    <n v="6"/>
    <n v="50.94"/>
    <n v="0.1"/>
    <n v="22.76"/>
    <n v="275.07600000000002"/>
    <n v="136.56"/>
    <n v="138.51600000000002"/>
    <n v="0.50355538105832576"/>
  </r>
  <r>
    <n v="3162"/>
    <d v="2026-08-14T00:00:00"/>
    <n v="2026"/>
    <x v="2"/>
    <x v="7"/>
    <x v="7"/>
    <x v="1"/>
    <x v="1"/>
    <x v="0"/>
    <s v="New"/>
    <x v="1"/>
    <s v="Trail Boots"/>
    <n v="1"/>
    <n v="144.96"/>
    <n v="0.05"/>
    <n v="77.959999999999994"/>
    <n v="137.71199999999999"/>
    <n v="77.959999999999994"/>
    <n v="59.751999999999995"/>
    <n v="0.43389101893807364"/>
  </r>
  <r>
    <n v="3200"/>
    <d v="2026-08-14T00:00:00"/>
    <n v="2026"/>
    <x v="2"/>
    <x v="7"/>
    <x v="7"/>
    <x v="3"/>
    <x v="8"/>
    <x v="2"/>
    <s v="New"/>
    <x v="1"/>
    <s v="Summit Backpack 45L"/>
    <n v="1"/>
    <n v="152.97"/>
    <n v="0"/>
    <n v="79.66"/>
    <n v="152.97"/>
    <n v="79.66"/>
    <n v="73.31"/>
    <n v="0.47924429626724196"/>
  </r>
  <r>
    <n v="3521"/>
    <d v="2026-08-14T00:00:00"/>
    <n v="2026"/>
    <x v="2"/>
    <x v="7"/>
    <x v="7"/>
    <x v="2"/>
    <x v="16"/>
    <x v="0"/>
    <s v="Business"/>
    <x v="2"/>
    <s v="Packing Cube Set"/>
    <n v="2"/>
    <n v="45.79"/>
    <n v="0"/>
    <n v="18.23"/>
    <n v="91.58"/>
    <n v="36.46"/>
    <n v="55.12"/>
    <n v="0.60187813933173184"/>
  </r>
  <r>
    <n v="4447"/>
    <d v="2026-08-14T00:00:00"/>
    <n v="2026"/>
    <x v="2"/>
    <x v="7"/>
    <x v="7"/>
    <x v="1"/>
    <x v="6"/>
    <x v="0"/>
    <s v="New"/>
    <x v="2"/>
    <s v="Travel Backpack 35L"/>
    <n v="1"/>
    <n v="161.31"/>
    <n v="0"/>
    <n v="87.81"/>
    <n v="161.31"/>
    <n v="87.81"/>
    <n v="73.5"/>
    <n v="0.45564441138181139"/>
  </r>
  <r>
    <n v="421"/>
    <d v="2026-08-15T00:00:00"/>
    <n v="2026"/>
    <x v="2"/>
    <x v="7"/>
    <x v="7"/>
    <x v="3"/>
    <x v="7"/>
    <x v="0"/>
    <s v="New"/>
    <x v="4"/>
    <s v="Recovery Roller"/>
    <n v="2"/>
    <n v="35.97"/>
    <n v="0.05"/>
    <n v="14.28"/>
    <n v="68.342999999999989"/>
    <n v="28.56"/>
    <n v="39.782999999999987"/>
    <n v="0.58210789693165343"/>
  </r>
  <r>
    <n v="962"/>
    <d v="2026-08-15T00:00:00"/>
    <n v="2026"/>
    <x v="2"/>
    <x v="7"/>
    <x v="7"/>
    <x v="0"/>
    <x v="0"/>
    <x v="2"/>
    <s v="New"/>
    <x v="4"/>
    <s v="Resistance Band Set"/>
    <n v="2"/>
    <n v="39.729999999999997"/>
    <n v="0"/>
    <n v="14.95"/>
    <n v="79.459999999999994"/>
    <n v="29.9"/>
    <n v="49.559999999999995"/>
    <n v="0.62371004278882458"/>
  </r>
  <r>
    <n v="1386"/>
    <d v="2026-08-15T00:00:00"/>
    <n v="2026"/>
    <x v="2"/>
    <x v="7"/>
    <x v="7"/>
    <x v="1"/>
    <x v="12"/>
    <x v="0"/>
    <s v="Business"/>
    <x v="2"/>
    <s v="Insulated Bottle"/>
    <n v="2"/>
    <n v="36.049999999999997"/>
    <n v="0"/>
    <n v="13.8"/>
    <n v="72.099999999999994"/>
    <n v="27.6"/>
    <n v="44.499999999999993"/>
    <n v="0.61719833564493753"/>
  </r>
  <r>
    <n v="3083"/>
    <d v="2026-08-15T00:00:00"/>
    <n v="2026"/>
    <x v="2"/>
    <x v="7"/>
    <x v="7"/>
    <x v="3"/>
    <x v="7"/>
    <x v="0"/>
    <s v="New"/>
    <x v="3"/>
    <s v="Trail Tent 2P"/>
    <n v="1"/>
    <n v="194.36"/>
    <n v="0"/>
    <n v="106.01"/>
    <n v="194.36"/>
    <n v="106.01"/>
    <n v="88.350000000000009"/>
    <n v="0.45456884132537562"/>
  </r>
  <r>
    <n v="3174"/>
    <d v="2026-08-15T00:00:00"/>
    <n v="2026"/>
    <x v="2"/>
    <x v="7"/>
    <x v="7"/>
    <x v="3"/>
    <x v="4"/>
    <x v="2"/>
    <s v="Returning"/>
    <x v="3"/>
    <s v="Trail Tent 2P"/>
    <n v="1"/>
    <n v="192.67"/>
    <n v="0.05"/>
    <n v="103.37"/>
    <n v="183.03649999999999"/>
    <n v="103.37"/>
    <n v="79.666499999999985"/>
    <n v="0.43524925356417976"/>
  </r>
  <r>
    <n v="4045"/>
    <d v="2026-08-15T00:00:00"/>
    <n v="2026"/>
    <x v="2"/>
    <x v="7"/>
    <x v="7"/>
    <x v="2"/>
    <x v="16"/>
    <x v="0"/>
    <s v="New"/>
    <x v="1"/>
    <s v="Hiking Daypack 20L"/>
    <n v="3"/>
    <n v="92.12"/>
    <n v="0.1"/>
    <n v="44.1"/>
    <n v="248.72400000000002"/>
    <n v="132.30000000000001"/>
    <n v="116.42400000000001"/>
    <n v="0.46808510638297873"/>
  </r>
  <r>
    <n v="4850"/>
    <d v="2026-08-15T00:00:00"/>
    <n v="2026"/>
    <x v="2"/>
    <x v="7"/>
    <x v="7"/>
    <x v="1"/>
    <x v="1"/>
    <x v="2"/>
    <s v="Business"/>
    <x v="3"/>
    <s v="Trail Tent 2P"/>
    <n v="1"/>
    <n v="192.82"/>
    <n v="0"/>
    <n v="104.98"/>
    <n v="192.82"/>
    <n v="104.98"/>
    <n v="87.839999999999989"/>
    <n v="0.45555440307022088"/>
  </r>
  <r>
    <n v="71"/>
    <d v="2026-08-16T00:00:00"/>
    <n v="2026"/>
    <x v="2"/>
    <x v="7"/>
    <x v="7"/>
    <x v="2"/>
    <x v="16"/>
    <x v="0"/>
    <s v="New"/>
    <x v="0"/>
    <s v="Commuter Helmet"/>
    <n v="3"/>
    <n v="80.099999999999994"/>
    <n v="0"/>
    <n v="42.41"/>
    <n v="240.29999999999998"/>
    <n v="127.22999999999999"/>
    <n v="113.07"/>
    <n v="0.47053682896379528"/>
  </r>
  <r>
    <n v="627"/>
    <d v="2026-08-16T00:00:00"/>
    <n v="2026"/>
    <x v="2"/>
    <x v="7"/>
    <x v="7"/>
    <x v="3"/>
    <x v="7"/>
    <x v="3"/>
    <s v="New"/>
    <x v="0"/>
    <s v="Commuter Helmet"/>
    <n v="6"/>
    <n v="83.26"/>
    <n v="0"/>
    <n v="43.8"/>
    <n v="499.56000000000006"/>
    <n v="262.79999999999995"/>
    <n v="236.7600000000001"/>
    <n v="0.47393706461686297"/>
  </r>
  <r>
    <n v="959"/>
    <d v="2026-08-16T00:00:00"/>
    <n v="2026"/>
    <x v="2"/>
    <x v="7"/>
    <x v="7"/>
    <x v="1"/>
    <x v="1"/>
    <x v="2"/>
    <s v="Returning"/>
    <x v="4"/>
    <s v="Resistance Band Set"/>
    <n v="4"/>
    <n v="40.46"/>
    <n v="0"/>
    <n v="15.12"/>
    <n v="161.84"/>
    <n v="60.48"/>
    <n v="101.36000000000001"/>
    <n v="0.62629757785467133"/>
  </r>
  <r>
    <n v="967"/>
    <d v="2026-08-16T00:00:00"/>
    <n v="2026"/>
    <x v="2"/>
    <x v="7"/>
    <x v="7"/>
    <x v="2"/>
    <x v="16"/>
    <x v="1"/>
    <s v="Returning"/>
    <x v="0"/>
    <s v="Commuter Helmet"/>
    <n v="5"/>
    <n v="81.55"/>
    <n v="0.2"/>
    <n v="42.09"/>
    <n v="326.20000000000005"/>
    <n v="210.45000000000002"/>
    <n v="115.75000000000003"/>
    <n v="0.3548436541998774"/>
  </r>
  <r>
    <n v="1267"/>
    <d v="2026-08-16T00:00:00"/>
    <n v="2026"/>
    <x v="2"/>
    <x v="7"/>
    <x v="7"/>
    <x v="1"/>
    <x v="12"/>
    <x v="2"/>
    <s v="New"/>
    <x v="3"/>
    <s v="Portable Camp Stove"/>
    <n v="2"/>
    <n v="83.56"/>
    <n v="0"/>
    <n v="39.119999999999997"/>
    <n v="167.12"/>
    <n v="78.239999999999995"/>
    <n v="88.88000000000001"/>
    <n v="0.53183341311632359"/>
  </r>
  <r>
    <n v="1394"/>
    <d v="2026-08-16T00:00:00"/>
    <n v="2026"/>
    <x v="2"/>
    <x v="7"/>
    <x v="7"/>
    <x v="2"/>
    <x v="10"/>
    <x v="0"/>
    <s v="Returning"/>
    <x v="3"/>
    <s v="Compact Sleeping Bag"/>
    <n v="3"/>
    <n v="125.75"/>
    <n v="0"/>
    <n v="62.05"/>
    <n v="377.25"/>
    <n v="186.14999999999998"/>
    <n v="191.10000000000002"/>
    <n v="0.50656063618290259"/>
  </r>
  <r>
    <n v="1652"/>
    <d v="2026-08-16T00:00:00"/>
    <n v="2026"/>
    <x v="2"/>
    <x v="7"/>
    <x v="7"/>
    <x v="0"/>
    <x v="0"/>
    <x v="0"/>
    <s v="Returning"/>
    <x v="2"/>
    <s v="Insulated Bottle"/>
    <n v="1"/>
    <n v="35.619999999999997"/>
    <n v="0.1"/>
    <n v="13.55"/>
    <n v="32.058"/>
    <n v="13.55"/>
    <n v="18.507999999999999"/>
    <n v="0.57732859192713204"/>
  </r>
  <r>
    <n v="2126"/>
    <d v="2026-08-16T00:00:00"/>
    <n v="2026"/>
    <x v="2"/>
    <x v="7"/>
    <x v="7"/>
    <x v="1"/>
    <x v="14"/>
    <x v="0"/>
    <s v="Business"/>
    <x v="0"/>
    <s v="Cycling Pack 12L"/>
    <n v="2"/>
    <n v="104.02"/>
    <n v="0"/>
    <n v="50.26"/>
    <n v="208.04"/>
    <n v="100.52"/>
    <n v="107.52"/>
    <n v="0.51682368775235532"/>
  </r>
  <r>
    <n v="2282"/>
    <d v="2026-08-16T00:00:00"/>
    <n v="2026"/>
    <x v="2"/>
    <x v="7"/>
    <x v="7"/>
    <x v="1"/>
    <x v="6"/>
    <x v="1"/>
    <s v="Business"/>
    <x v="1"/>
    <s v="Hiking Daypack 20L"/>
    <n v="8"/>
    <n v="92.71"/>
    <n v="0.1"/>
    <n v="44.83"/>
    <n v="667.51199999999994"/>
    <n v="358.64"/>
    <n v="308.87199999999996"/>
    <n v="0.46272126943036229"/>
  </r>
  <r>
    <n v="2426"/>
    <d v="2026-08-16T00:00:00"/>
    <n v="2026"/>
    <x v="2"/>
    <x v="7"/>
    <x v="7"/>
    <x v="1"/>
    <x v="12"/>
    <x v="0"/>
    <s v="New"/>
    <x v="1"/>
    <s v="Hiking Daypack 20L"/>
    <n v="1"/>
    <n v="90.58"/>
    <n v="0"/>
    <n v="44.53"/>
    <n v="90.58"/>
    <n v="44.53"/>
    <n v="46.05"/>
    <n v="0.50839037315080593"/>
  </r>
  <r>
    <n v="2534"/>
    <d v="2026-08-16T00:00:00"/>
    <n v="2026"/>
    <x v="2"/>
    <x v="7"/>
    <x v="7"/>
    <x v="1"/>
    <x v="14"/>
    <x v="0"/>
    <s v="New"/>
    <x v="3"/>
    <s v="Compact Sleeping Bag"/>
    <n v="1"/>
    <n v="120.22"/>
    <n v="0"/>
    <n v="62.31"/>
    <n v="120.22"/>
    <n v="62.31"/>
    <n v="57.91"/>
    <n v="0.48170021627017134"/>
  </r>
  <r>
    <n v="2948"/>
    <d v="2026-08-16T00:00:00"/>
    <n v="2026"/>
    <x v="2"/>
    <x v="7"/>
    <x v="7"/>
    <x v="2"/>
    <x v="2"/>
    <x v="2"/>
    <s v="New"/>
    <x v="2"/>
    <s v="Insulated Bottle"/>
    <n v="3"/>
    <n v="36.35"/>
    <n v="0"/>
    <n v="13.42"/>
    <n v="109.05000000000001"/>
    <n v="40.26"/>
    <n v="68.79000000000002"/>
    <n v="0.63081155433287495"/>
  </r>
  <r>
    <n v="3141"/>
    <d v="2026-08-16T00:00:00"/>
    <n v="2026"/>
    <x v="2"/>
    <x v="7"/>
    <x v="7"/>
    <x v="1"/>
    <x v="12"/>
    <x v="3"/>
    <s v="Returning"/>
    <x v="3"/>
    <s v="Trail Tent 2P"/>
    <n v="2"/>
    <n v="195.28"/>
    <n v="0"/>
    <n v="102.24"/>
    <n v="390.56"/>
    <n v="204.48"/>
    <n v="186.08"/>
    <n v="0.4764440802949611"/>
  </r>
  <r>
    <n v="3935"/>
    <d v="2026-08-16T00:00:00"/>
    <n v="2026"/>
    <x v="2"/>
    <x v="7"/>
    <x v="7"/>
    <x v="2"/>
    <x v="16"/>
    <x v="3"/>
    <s v="Returning"/>
    <x v="2"/>
    <s v="Packing Cube Set"/>
    <n v="4"/>
    <n v="46.05"/>
    <n v="0"/>
    <n v="18.75"/>
    <n v="184.2"/>
    <n v="75"/>
    <n v="109.19999999999999"/>
    <n v="0.5928338762214983"/>
  </r>
  <r>
    <n v="4636"/>
    <d v="2026-08-16T00:00:00"/>
    <n v="2026"/>
    <x v="2"/>
    <x v="7"/>
    <x v="7"/>
    <x v="0"/>
    <x v="0"/>
    <x v="2"/>
    <s v="Returning"/>
    <x v="3"/>
    <s v="Portable Camp Stove"/>
    <n v="1"/>
    <n v="81.040000000000006"/>
    <n v="0.1"/>
    <n v="39.29"/>
    <n v="72.936000000000007"/>
    <n v="39.29"/>
    <n v="33.646000000000008"/>
    <n v="0.46130854447735009"/>
  </r>
  <r>
    <n v="4895"/>
    <d v="2026-08-16T00:00:00"/>
    <n v="2026"/>
    <x v="2"/>
    <x v="7"/>
    <x v="7"/>
    <x v="0"/>
    <x v="15"/>
    <x v="2"/>
    <s v="Business"/>
    <x v="3"/>
    <s v="Trail Tent 2P"/>
    <n v="1"/>
    <n v="191.12"/>
    <n v="0.05"/>
    <n v="106.14"/>
    <n v="181.56399999999999"/>
    <n v="106.14"/>
    <n v="75.423999999999992"/>
    <n v="0.41541274702033443"/>
  </r>
  <r>
    <n v="5029"/>
    <d v="2026-08-16T00:00:00"/>
    <n v="2026"/>
    <x v="2"/>
    <x v="7"/>
    <x v="7"/>
    <x v="0"/>
    <x v="15"/>
    <x v="0"/>
    <s v="New"/>
    <x v="1"/>
    <s v="Summit Backpack 45L"/>
    <n v="1"/>
    <n v="156.19"/>
    <n v="0"/>
    <n v="79.239999999999995"/>
    <n v="156.19"/>
    <n v="79.239999999999995"/>
    <n v="76.95"/>
    <n v="0.49266918496702738"/>
  </r>
  <r>
    <n v="1965"/>
    <d v="2026-08-17T00:00:00"/>
    <n v="2026"/>
    <x v="2"/>
    <x v="7"/>
    <x v="7"/>
    <x v="1"/>
    <x v="11"/>
    <x v="0"/>
    <s v="Returning"/>
    <x v="2"/>
    <s v="Insulated Bottle"/>
    <n v="4"/>
    <n v="36.93"/>
    <n v="0"/>
    <n v="13.36"/>
    <n v="147.72"/>
    <n v="53.44"/>
    <n v="94.28"/>
    <n v="0.63823449769834828"/>
  </r>
  <r>
    <n v="3647"/>
    <d v="2026-08-17T00:00:00"/>
    <n v="2026"/>
    <x v="2"/>
    <x v="7"/>
    <x v="7"/>
    <x v="1"/>
    <x v="12"/>
    <x v="2"/>
    <s v="Returning"/>
    <x v="0"/>
    <s v="Cycling Pack 12L"/>
    <n v="3"/>
    <n v="104.96"/>
    <n v="0.05"/>
    <n v="51.66"/>
    <n v="299.13599999999997"/>
    <n v="154.97999999999999"/>
    <n v="144.15599999999998"/>
    <n v="0.48190789473684209"/>
  </r>
  <r>
    <n v="3918"/>
    <d v="2026-08-17T00:00:00"/>
    <n v="2026"/>
    <x v="2"/>
    <x v="7"/>
    <x v="7"/>
    <x v="1"/>
    <x v="1"/>
    <x v="3"/>
    <s v="New"/>
    <x v="2"/>
    <s v="Travel Backpack 35L"/>
    <n v="3"/>
    <n v="168.51"/>
    <n v="0"/>
    <n v="85.34"/>
    <n v="505.53"/>
    <n v="256.02"/>
    <n v="249.51"/>
    <n v="0.49356121298439265"/>
  </r>
  <r>
    <n v="4256"/>
    <d v="2026-08-17T00:00:00"/>
    <n v="2026"/>
    <x v="2"/>
    <x v="7"/>
    <x v="7"/>
    <x v="1"/>
    <x v="12"/>
    <x v="2"/>
    <s v="New"/>
    <x v="2"/>
    <s v="Packing Cube Set"/>
    <n v="1"/>
    <n v="46.44"/>
    <n v="0.05"/>
    <n v="18.59"/>
    <n v="44.117999999999995"/>
    <n v="18.59"/>
    <n v="25.527999999999995"/>
    <n v="0.57863003762636556"/>
  </r>
  <r>
    <n v="5087"/>
    <d v="2026-08-17T00:00:00"/>
    <n v="2026"/>
    <x v="2"/>
    <x v="7"/>
    <x v="7"/>
    <x v="0"/>
    <x v="0"/>
    <x v="0"/>
    <s v="New"/>
    <x v="1"/>
    <s v="Trekking Poles"/>
    <n v="1"/>
    <n v="69.900000000000006"/>
    <n v="0.1"/>
    <n v="31.43"/>
    <n v="62.910000000000004"/>
    <n v="31.43"/>
    <n v="31.480000000000004"/>
    <n v="0.50039739310125575"/>
  </r>
  <r>
    <n v="1921"/>
    <d v="2026-08-18T00:00:00"/>
    <n v="2026"/>
    <x v="2"/>
    <x v="7"/>
    <x v="7"/>
    <x v="3"/>
    <x v="13"/>
    <x v="0"/>
    <s v="New"/>
    <x v="0"/>
    <s v="Compact Repair Kit"/>
    <n v="2"/>
    <n v="39.83"/>
    <n v="0"/>
    <n v="17.18"/>
    <n v="79.66"/>
    <n v="34.36"/>
    <n v="45.3"/>
    <n v="0.56866683404468987"/>
  </r>
  <r>
    <n v="1966"/>
    <d v="2026-08-18T00:00:00"/>
    <n v="2026"/>
    <x v="2"/>
    <x v="7"/>
    <x v="7"/>
    <x v="0"/>
    <x v="9"/>
    <x v="0"/>
    <s v="New"/>
    <x v="2"/>
    <s v="Insulated Bottle"/>
    <n v="2"/>
    <n v="36.020000000000003"/>
    <n v="0"/>
    <n v="13.87"/>
    <n v="72.040000000000006"/>
    <n v="27.74"/>
    <n v="44.300000000000011"/>
    <n v="0.61493614658523055"/>
  </r>
  <r>
    <n v="2431"/>
    <d v="2026-08-18T00:00:00"/>
    <n v="2026"/>
    <x v="2"/>
    <x v="7"/>
    <x v="7"/>
    <x v="0"/>
    <x v="15"/>
    <x v="3"/>
    <s v="Business"/>
    <x v="4"/>
    <s v="Weighted Vest"/>
    <n v="3"/>
    <n v="125.31"/>
    <n v="0"/>
    <n v="67.64"/>
    <n v="375.93"/>
    <n v="202.92000000000002"/>
    <n v="173.01"/>
    <n v="0.46021865772883247"/>
  </r>
  <r>
    <n v="3676"/>
    <d v="2026-08-18T00:00:00"/>
    <n v="2026"/>
    <x v="2"/>
    <x v="7"/>
    <x v="7"/>
    <x v="1"/>
    <x v="12"/>
    <x v="0"/>
    <s v="Returning"/>
    <x v="1"/>
    <s v="Hiking Daypack 20L"/>
    <n v="3"/>
    <n v="92.5"/>
    <n v="0.1"/>
    <n v="46.38"/>
    <n v="249.75"/>
    <n v="139.14000000000001"/>
    <n v="110.60999999999999"/>
    <n v="0.4428828828828828"/>
  </r>
  <r>
    <n v="3972"/>
    <d v="2026-08-18T00:00:00"/>
    <n v="2026"/>
    <x v="2"/>
    <x v="7"/>
    <x v="7"/>
    <x v="1"/>
    <x v="1"/>
    <x v="1"/>
    <s v="Business"/>
    <x v="0"/>
    <s v="Cycling Pack 12L"/>
    <n v="5"/>
    <n v="100.48"/>
    <n v="0.1"/>
    <n v="49.67"/>
    <n v="452.16"/>
    <n v="248.35000000000002"/>
    <n v="203.81"/>
    <n v="0.45074752300070769"/>
  </r>
  <r>
    <n v="4056"/>
    <d v="2026-08-18T00:00:00"/>
    <n v="2026"/>
    <x v="2"/>
    <x v="7"/>
    <x v="7"/>
    <x v="0"/>
    <x v="15"/>
    <x v="3"/>
    <s v="New"/>
    <x v="3"/>
    <s v="Portable Camp Stove"/>
    <n v="2"/>
    <n v="79.78"/>
    <n v="0"/>
    <n v="38.770000000000003"/>
    <n v="159.56"/>
    <n v="77.540000000000006"/>
    <n v="82.02"/>
    <n v="0.51403860616695907"/>
  </r>
  <r>
    <n v="4471"/>
    <d v="2026-08-18T00:00:00"/>
    <n v="2026"/>
    <x v="2"/>
    <x v="7"/>
    <x v="7"/>
    <x v="2"/>
    <x v="10"/>
    <x v="1"/>
    <s v="Business"/>
    <x v="1"/>
    <s v="Trail Boots"/>
    <n v="4"/>
    <n v="144.44"/>
    <n v="0.1"/>
    <n v="77.66"/>
    <n v="519.98400000000004"/>
    <n v="310.64"/>
    <n v="209.34400000000005"/>
    <n v="0.4025970029847073"/>
  </r>
  <r>
    <n v="1054"/>
    <d v="2026-08-19T00:00:00"/>
    <n v="2026"/>
    <x v="2"/>
    <x v="7"/>
    <x v="7"/>
    <x v="1"/>
    <x v="1"/>
    <x v="0"/>
    <s v="Returning"/>
    <x v="1"/>
    <s v="Summit Backpack 45L"/>
    <n v="3"/>
    <n v="157.41999999999999"/>
    <n v="0"/>
    <n v="77.989999999999995"/>
    <n v="472.26"/>
    <n v="233.96999999999997"/>
    <n v="238.29000000000002"/>
    <n v="0.5045737517469191"/>
  </r>
  <r>
    <n v="1854"/>
    <d v="2026-08-19T00:00:00"/>
    <n v="2026"/>
    <x v="2"/>
    <x v="7"/>
    <x v="7"/>
    <x v="1"/>
    <x v="14"/>
    <x v="3"/>
    <s v="Business"/>
    <x v="1"/>
    <s v="Hiking Daypack 20L"/>
    <n v="1"/>
    <n v="90.37"/>
    <n v="0.05"/>
    <n v="45.89"/>
    <n v="85.851500000000001"/>
    <n v="45.89"/>
    <n v="39.961500000000001"/>
    <n v="0.46547235633623174"/>
  </r>
  <r>
    <n v="2140"/>
    <d v="2026-08-19T00:00:00"/>
    <n v="2026"/>
    <x v="2"/>
    <x v="7"/>
    <x v="7"/>
    <x v="1"/>
    <x v="6"/>
    <x v="1"/>
    <s v="Business"/>
    <x v="0"/>
    <s v="Cycling Pack 12L"/>
    <n v="15"/>
    <n v="104.79"/>
    <n v="0.15"/>
    <n v="49.67"/>
    <n v="1336.0725"/>
    <n v="745.05000000000007"/>
    <n v="591.02249999999992"/>
    <n v="0.44235810556687599"/>
  </r>
  <r>
    <n v="2328"/>
    <d v="2026-08-19T00:00:00"/>
    <n v="2026"/>
    <x v="2"/>
    <x v="7"/>
    <x v="7"/>
    <x v="2"/>
    <x v="2"/>
    <x v="0"/>
    <s v="Returning"/>
    <x v="2"/>
    <s v="Carry-On Duffel"/>
    <n v="1"/>
    <n v="130.94"/>
    <n v="0"/>
    <n v="66.06"/>
    <n v="130.94"/>
    <n v="66.06"/>
    <n v="64.88"/>
    <n v="0.49549411944402011"/>
  </r>
  <r>
    <n v="4215"/>
    <d v="2026-08-19T00:00:00"/>
    <n v="2026"/>
    <x v="2"/>
    <x v="7"/>
    <x v="7"/>
    <x v="1"/>
    <x v="6"/>
    <x v="0"/>
    <s v="Returning"/>
    <x v="0"/>
    <s v="Compact Repair Kit"/>
    <n v="1"/>
    <n v="40.42"/>
    <n v="0.05"/>
    <n v="16.62"/>
    <n v="38.399000000000001"/>
    <n v="16.62"/>
    <n v="21.779"/>
    <n v="0.5671762285476184"/>
  </r>
  <r>
    <n v="4563"/>
    <d v="2026-08-19T00:00:00"/>
    <n v="2026"/>
    <x v="2"/>
    <x v="7"/>
    <x v="7"/>
    <x v="1"/>
    <x v="11"/>
    <x v="3"/>
    <s v="Returning"/>
    <x v="3"/>
    <s v="Alpine Tent 4P"/>
    <n v="1"/>
    <n v="338.45"/>
    <n v="0.15"/>
    <n v="197.2"/>
    <n v="287.6825"/>
    <n v="197.2"/>
    <n v="90.482500000000016"/>
    <n v="0.31452208598020392"/>
  </r>
  <r>
    <n v="4775"/>
    <d v="2026-08-19T00:00:00"/>
    <n v="2026"/>
    <x v="2"/>
    <x v="7"/>
    <x v="7"/>
    <x v="2"/>
    <x v="10"/>
    <x v="3"/>
    <s v="Returning"/>
    <x v="0"/>
    <s v="Cycling Pack 12L"/>
    <n v="1"/>
    <n v="103.92"/>
    <n v="0.05"/>
    <n v="50.71"/>
    <n v="98.724000000000004"/>
    <n v="50.71"/>
    <n v="48.014000000000003"/>
    <n v="0.48634577205137558"/>
  </r>
  <r>
    <n v="247"/>
    <d v="2026-08-20T00:00:00"/>
    <n v="2026"/>
    <x v="2"/>
    <x v="7"/>
    <x v="7"/>
    <x v="0"/>
    <x v="9"/>
    <x v="0"/>
    <s v="New"/>
    <x v="0"/>
    <s v="Trail Bike Light"/>
    <n v="6"/>
    <n v="51.67"/>
    <n v="0.1"/>
    <n v="23.1"/>
    <n v="279.01799999999997"/>
    <n v="138.60000000000002"/>
    <n v="140.41799999999995"/>
    <n v="0.50325785433197845"/>
  </r>
  <r>
    <n v="827"/>
    <d v="2026-08-20T00:00:00"/>
    <n v="2026"/>
    <x v="2"/>
    <x v="7"/>
    <x v="7"/>
    <x v="1"/>
    <x v="12"/>
    <x v="1"/>
    <s v="Returning"/>
    <x v="2"/>
    <s v="Travel Backpack 35L"/>
    <n v="4"/>
    <n v="166.02"/>
    <n v="0.1"/>
    <n v="87.99"/>
    <n v="597.67200000000003"/>
    <n v="351.96"/>
    <n v="245.71200000000005"/>
    <n v="0.4111151266915633"/>
  </r>
  <r>
    <n v="1156"/>
    <d v="2026-08-20T00:00:00"/>
    <n v="2026"/>
    <x v="2"/>
    <x v="7"/>
    <x v="7"/>
    <x v="2"/>
    <x v="5"/>
    <x v="2"/>
    <s v="New"/>
    <x v="0"/>
    <s v="Trail Bike Light"/>
    <n v="2"/>
    <n v="50.59"/>
    <n v="0.1"/>
    <n v="22.68"/>
    <n v="91.062000000000012"/>
    <n v="45.36"/>
    <n v="45.702000000000012"/>
    <n v="0.5018778414706464"/>
  </r>
  <r>
    <n v="1543"/>
    <d v="2026-08-20T00:00:00"/>
    <n v="2026"/>
    <x v="2"/>
    <x v="7"/>
    <x v="7"/>
    <x v="3"/>
    <x v="7"/>
    <x v="2"/>
    <s v="Returning"/>
    <x v="1"/>
    <s v="Summit Backpack 45L"/>
    <n v="1"/>
    <n v="155.83000000000001"/>
    <n v="0"/>
    <n v="77.260000000000005"/>
    <n v="155.83000000000001"/>
    <n v="77.260000000000005"/>
    <n v="78.570000000000007"/>
    <n v="0.50420329846627732"/>
  </r>
  <r>
    <n v="2613"/>
    <d v="2026-08-20T00:00:00"/>
    <n v="2026"/>
    <x v="2"/>
    <x v="7"/>
    <x v="7"/>
    <x v="3"/>
    <x v="4"/>
    <x v="0"/>
    <s v="New"/>
    <x v="4"/>
    <s v="Recovery Roller"/>
    <n v="1"/>
    <n v="36.380000000000003"/>
    <n v="0.05"/>
    <n v="14.2"/>
    <n v="34.561"/>
    <n v="14.2"/>
    <n v="20.361000000000001"/>
    <n v="0.58913225890454557"/>
  </r>
  <r>
    <n v="3002"/>
    <d v="2026-08-20T00:00:00"/>
    <n v="2026"/>
    <x v="2"/>
    <x v="7"/>
    <x v="7"/>
    <x v="1"/>
    <x v="12"/>
    <x v="2"/>
    <s v="New"/>
    <x v="3"/>
    <s v="Compact Sleeping Bag"/>
    <n v="2"/>
    <n v="124.09"/>
    <n v="0"/>
    <n v="60.39"/>
    <n v="248.18"/>
    <n v="120.78"/>
    <n v="127.4"/>
    <n v="0.513337094044645"/>
  </r>
  <r>
    <n v="3103"/>
    <d v="2026-08-20T00:00:00"/>
    <n v="2026"/>
    <x v="2"/>
    <x v="7"/>
    <x v="7"/>
    <x v="3"/>
    <x v="8"/>
    <x v="0"/>
    <s v="New"/>
    <x v="1"/>
    <s v="Trail Boots"/>
    <n v="1"/>
    <n v="141.97999999999999"/>
    <n v="0.05"/>
    <n v="79.510000000000005"/>
    <n v="134.88099999999997"/>
    <n v="79.510000000000005"/>
    <n v="55.370999999999967"/>
    <n v="0.41051741905828082"/>
  </r>
  <r>
    <n v="3234"/>
    <d v="2026-08-20T00:00:00"/>
    <n v="2026"/>
    <x v="2"/>
    <x v="7"/>
    <x v="7"/>
    <x v="3"/>
    <x v="13"/>
    <x v="2"/>
    <s v="New"/>
    <x v="3"/>
    <s v="Compact Sleeping Bag"/>
    <n v="5"/>
    <n v="121.93"/>
    <n v="0.15"/>
    <n v="62.28"/>
    <n v="518.2025000000001"/>
    <n v="311.39999999999998"/>
    <n v="206.80250000000012"/>
    <n v="0.39907661580173792"/>
  </r>
  <r>
    <n v="3281"/>
    <d v="2026-08-20T00:00:00"/>
    <n v="2026"/>
    <x v="2"/>
    <x v="7"/>
    <x v="7"/>
    <x v="3"/>
    <x v="4"/>
    <x v="0"/>
    <s v="New"/>
    <x v="2"/>
    <s v="Insulated Bottle"/>
    <n v="1"/>
    <n v="35.58"/>
    <n v="0.15"/>
    <n v="13.94"/>
    <n v="30.242999999999999"/>
    <n v="13.94"/>
    <n v="16.302999999999997"/>
    <n v="0.53906689151208542"/>
  </r>
  <r>
    <n v="3870"/>
    <d v="2026-08-20T00:00:00"/>
    <n v="2026"/>
    <x v="2"/>
    <x v="7"/>
    <x v="7"/>
    <x v="2"/>
    <x v="5"/>
    <x v="3"/>
    <s v="Returning"/>
    <x v="1"/>
    <s v="Summit Backpack 45L"/>
    <n v="1"/>
    <n v="157.84"/>
    <n v="0"/>
    <n v="77.87"/>
    <n v="157.84"/>
    <n v="77.87"/>
    <n v="79.97"/>
    <n v="0.50665230613279266"/>
  </r>
  <r>
    <n v="3938"/>
    <d v="2026-08-20T00:00:00"/>
    <n v="2026"/>
    <x v="2"/>
    <x v="7"/>
    <x v="7"/>
    <x v="1"/>
    <x v="12"/>
    <x v="0"/>
    <s v="New"/>
    <x v="3"/>
    <s v="Alpine Tent 4P"/>
    <n v="1"/>
    <n v="336.35"/>
    <n v="0"/>
    <n v="195.07"/>
    <n v="336.35"/>
    <n v="195.07"/>
    <n v="141.28000000000003"/>
    <n v="0.42003865021554931"/>
  </r>
  <r>
    <n v="4237"/>
    <d v="2026-08-20T00:00:00"/>
    <n v="2026"/>
    <x v="2"/>
    <x v="7"/>
    <x v="7"/>
    <x v="3"/>
    <x v="13"/>
    <x v="1"/>
    <s v="Returning"/>
    <x v="1"/>
    <s v="Summit Backpack 45L"/>
    <n v="3"/>
    <n v="153.03"/>
    <n v="0.15"/>
    <n v="78.239999999999995"/>
    <n v="390.22650000000004"/>
    <n v="234.71999999999997"/>
    <n v="155.50650000000007"/>
    <n v="0.39850317700104954"/>
  </r>
  <r>
    <n v="4970"/>
    <d v="2026-08-20T00:00:00"/>
    <n v="2026"/>
    <x v="2"/>
    <x v="7"/>
    <x v="7"/>
    <x v="1"/>
    <x v="14"/>
    <x v="0"/>
    <s v="Returning"/>
    <x v="0"/>
    <s v="Cycling Pack 12L"/>
    <n v="2"/>
    <n v="105.01"/>
    <n v="0.15"/>
    <n v="50.56"/>
    <n v="178.517"/>
    <n v="101.12"/>
    <n v="77.396999999999991"/>
    <n v="0.43355534766996978"/>
  </r>
  <r>
    <n v="515"/>
    <d v="2026-08-21T00:00:00"/>
    <n v="2026"/>
    <x v="2"/>
    <x v="7"/>
    <x v="7"/>
    <x v="0"/>
    <x v="0"/>
    <x v="2"/>
    <s v="Returning"/>
    <x v="2"/>
    <s v="Packing Cube Set"/>
    <n v="2"/>
    <n v="45.47"/>
    <n v="0"/>
    <n v="18.27"/>
    <n v="90.94"/>
    <n v="36.54"/>
    <n v="54.4"/>
    <n v="0.5981966131515285"/>
  </r>
  <r>
    <n v="661"/>
    <d v="2026-08-21T00:00:00"/>
    <n v="2026"/>
    <x v="2"/>
    <x v="7"/>
    <x v="7"/>
    <x v="0"/>
    <x v="15"/>
    <x v="2"/>
    <s v="New"/>
    <x v="2"/>
    <s v="Packing Cube Set"/>
    <n v="2"/>
    <n v="47.58"/>
    <n v="0.1"/>
    <n v="18.47"/>
    <n v="85.644000000000005"/>
    <n v="36.94"/>
    <n v="48.704000000000008"/>
    <n v="0.56867965064686377"/>
  </r>
  <r>
    <n v="1443"/>
    <d v="2026-08-21T00:00:00"/>
    <n v="2026"/>
    <x v="2"/>
    <x v="7"/>
    <x v="7"/>
    <x v="3"/>
    <x v="4"/>
    <x v="0"/>
    <s v="New"/>
    <x v="1"/>
    <s v="Summit Backpack 45L"/>
    <n v="5"/>
    <n v="155.65"/>
    <n v="0"/>
    <n v="79.13"/>
    <n v="778.25"/>
    <n v="395.65"/>
    <n v="382.6"/>
    <n v="0.49161580469000965"/>
  </r>
  <r>
    <n v="1446"/>
    <d v="2026-08-21T00:00:00"/>
    <n v="2026"/>
    <x v="2"/>
    <x v="7"/>
    <x v="7"/>
    <x v="3"/>
    <x v="13"/>
    <x v="2"/>
    <s v="Returning"/>
    <x v="3"/>
    <s v="Trail Tent 2P"/>
    <n v="1"/>
    <n v="195.15"/>
    <n v="0"/>
    <n v="101.99"/>
    <n v="195.15"/>
    <n v="101.99"/>
    <n v="93.160000000000011"/>
    <n v="0.47737637714578535"/>
  </r>
  <r>
    <n v="1524"/>
    <d v="2026-08-21T00:00:00"/>
    <n v="2026"/>
    <x v="2"/>
    <x v="7"/>
    <x v="7"/>
    <x v="1"/>
    <x v="6"/>
    <x v="3"/>
    <s v="New"/>
    <x v="0"/>
    <s v="Commuter Helmet"/>
    <n v="1"/>
    <n v="81.569999999999993"/>
    <n v="0"/>
    <n v="43.79"/>
    <n v="81.569999999999993"/>
    <n v="43.79"/>
    <n v="37.779999999999994"/>
    <n v="0.4631604756650729"/>
  </r>
  <r>
    <n v="1946"/>
    <d v="2026-08-21T00:00:00"/>
    <n v="2026"/>
    <x v="2"/>
    <x v="7"/>
    <x v="7"/>
    <x v="0"/>
    <x v="15"/>
    <x v="2"/>
    <s v="New"/>
    <x v="3"/>
    <s v="Compact Sleeping Bag"/>
    <n v="5"/>
    <n v="125.44"/>
    <n v="0"/>
    <n v="59.58"/>
    <n v="627.20000000000005"/>
    <n v="297.89999999999998"/>
    <n v="329.30000000000007"/>
    <n v="0.52503188775510212"/>
  </r>
  <r>
    <n v="2285"/>
    <d v="2026-08-21T00:00:00"/>
    <n v="2026"/>
    <x v="2"/>
    <x v="7"/>
    <x v="7"/>
    <x v="1"/>
    <x v="11"/>
    <x v="0"/>
    <s v="Business"/>
    <x v="1"/>
    <s v="Summit Backpack 45L"/>
    <n v="2"/>
    <n v="155.11000000000001"/>
    <n v="0.05"/>
    <n v="80.13"/>
    <n v="294.709"/>
    <n v="160.26"/>
    <n v="134.44900000000001"/>
    <n v="0.45620934548995795"/>
  </r>
  <r>
    <n v="2978"/>
    <d v="2026-08-21T00:00:00"/>
    <n v="2026"/>
    <x v="2"/>
    <x v="7"/>
    <x v="7"/>
    <x v="2"/>
    <x v="10"/>
    <x v="2"/>
    <s v="New"/>
    <x v="0"/>
    <s v="Commuter Helmet"/>
    <n v="1"/>
    <n v="80.7"/>
    <n v="0"/>
    <n v="41.98"/>
    <n v="80.7"/>
    <n v="41.98"/>
    <n v="38.720000000000006"/>
    <n v="0.47980173482032223"/>
  </r>
  <r>
    <n v="3842"/>
    <d v="2026-08-21T00:00:00"/>
    <n v="2026"/>
    <x v="2"/>
    <x v="7"/>
    <x v="7"/>
    <x v="3"/>
    <x v="8"/>
    <x v="1"/>
    <s v="Returning"/>
    <x v="1"/>
    <s v="Summit Backpack 45L"/>
    <n v="10"/>
    <n v="156.72"/>
    <n v="0.15"/>
    <n v="78.12"/>
    <n v="1332.12"/>
    <n v="781.2"/>
    <n v="550.91999999999985"/>
    <n v="0.41356634537429054"/>
  </r>
  <r>
    <n v="4220"/>
    <d v="2026-08-21T00:00:00"/>
    <n v="2026"/>
    <x v="2"/>
    <x v="7"/>
    <x v="7"/>
    <x v="1"/>
    <x v="14"/>
    <x v="1"/>
    <s v="Business"/>
    <x v="2"/>
    <s v="Travel Backpack 35L"/>
    <n v="5"/>
    <n v="162.76"/>
    <n v="0.15"/>
    <n v="85.32"/>
    <n v="691.7299999999999"/>
    <n v="426.59999999999997"/>
    <n v="265.12999999999994"/>
    <n v="0.38328538591647027"/>
  </r>
  <r>
    <n v="478"/>
    <d v="2026-08-22T00:00:00"/>
    <n v="2026"/>
    <x v="2"/>
    <x v="7"/>
    <x v="7"/>
    <x v="3"/>
    <x v="8"/>
    <x v="2"/>
    <s v="Business"/>
    <x v="4"/>
    <s v="Resistance Band Set"/>
    <n v="2"/>
    <n v="40.22"/>
    <n v="0"/>
    <n v="14.45"/>
    <n v="80.44"/>
    <n v="28.9"/>
    <n v="51.54"/>
    <n v="0.64072600696171056"/>
  </r>
  <r>
    <n v="491"/>
    <d v="2026-08-22T00:00:00"/>
    <n v="2026"/>
    <x v="2"/>
    <x v="7"/>
    <x v="7"/>
    <x v="0"/>
    <x v="9"/>
    <x v="3"/>
    <s v="New"/>
    <x v="2"/>
    <s v="Packing Cube Set"/>
    <n v="1"/>
    <n v="45.42"/>
    <n v="0.15"/>
    <n v="18.079999999999998"/>
    <n v="38.606999999999999"/>
    <n v="18.079999999999998"/>
    <n v="20.527000000000001"/>
    <n v="0.53169114409304019"/>
  </r>
  <r>
    <n v="862"/>
    <d v="2026-08-22T00:00:00"/>
    <n v="2026"/>
    <x v="2"/>
    <x v="7"/>
    <x v="7"/>
    <x v="0"/>
    <x v="9"/>
    <x v="0"/>
    <s v="Returning"/>
    <x v="1"/>
    <s v="Hiking Daypack 20L"/>
    <n v="1"/>
    <n v="93.55"/>
    <n v="0"/>
    <n v="44.89"/>
    <n v="93.55"/>
    <n v="44.89"/>
    <n v="48.66"/>
    <n v="0.5201496525921967"/>
  </r>
  <r>
    <n v="957"/>
    <d v="2026-08-22T00:00:00"/>
    <n v="2026"/>
    <x v="2"/>
    <x v="7"/>
    <x v="7"/>
    <x v="2"/>
    <x v="2"/>
    <x v="0"/>
    <s v="Returning"/>
    <x v="1"/>
    <s v="Trail Boots"/>
    <n v="2"/>
    <n v="146.85"/>
    <n v="0"/>
    <n v="81.010000000000005"/>
    <n v="293.7"/>
    <n v="162.02000000000001"/>
    <n v="131.67999999999998"/>
    <n v="0.44834865509022809"/>
  </r>
  <r>
    <n v="1728"/>
    <d v="2026-08-22T00:00:00"/>
    <n v="2026"/>
    <x v="2"/>
    <x v="7"/>
    <x v="7"/>
    <x v="0"/>
    <x v="9"/>
    <x v="1"/>
    <s v="Business"/>
    <x v="0"/>
    <s v="Cycling Pack 12L"/>
    <n v="6"/>
    <n v="101.54"/>
    <n v="0.1"/>
    <n v="50"/>
    <n v="548.31600000000003"/>
    <n v="300"/>
    <n v="248.31600000000003"/>
    <n v="0.45287024270676035"/>
  </r>
  <r>
    <n v="2743"/>
    <d v="2026-08-22T00:00:00"/>
    <n v="2026"/>
    <x v="2"/>
    <x v="7"/>
    <x v="7"/>
    <x v="3"/>
    <x v="7"/>
    <x v="0"/>
    <s v="Business"/>
    <x v="4"/>
    <s v="Weighted Vest"/>
    <n v="1"/>
    <n v="125.14"/>
    <n v="0"/>
    <n v="69.44"/>
    <n v="125.14"/>
    <n v="69.44"/>
    <n v="55.7"/>
    <n v="0.4451014863353045"/>
  </r>
  <r>
    <n v="3098"/>
    <d v="2026-08-22T00:00:00"/>
    <n v="2026"/>
    <x v="2"/>
    <x v="7"/>
    <x v="7"/>
    <x v="1"/>
    <x v="6"/>
    <x v="0"/>
    <s v="New"/>
    <x v="0"/>
    <s v="Commuter Helmet"/>
    <n v="2"/>
    <n v="80.239999999999995"/>
    <n v="0.1"/>
    <n v="42.09"/>
    <n v="144.43199999999999"/>
    <n v="84.18"/>
    <n v="60.251999999999981"/>
    <n v="0.41716517115320695"/>
  </r>
  <r>
    <n v="3606"/>
    <d v="2026-08-22T00:00:00"/>
    <n v="2026"/>
    <x v="2"/>
    <x v="7"/>
    <x v="7"/>
    <x v="3"/>
    <x v="4"/>
    <x v="0"/>
    <s v="Business"/>
    <x v="1"/>
    <s v="Trail Boots"/>
    <n v="1"/>
    <n v="147.24"/>
    <n v="0"/>
    <n v="79.11"/>
    <n v="147.24"/>
    <n v="79.11"/>
    <n v="68.13000000000001"/>
    <n v="0.46271393643031788"/>
  </r>
  <r>
    <n v="3815"/>
    <d v="2026-08-22T00:00:00"/>
    <n v="2026"/>
    <x v="2"/>
    <x v="7"/>
    <x v="7"/>
    <x v="2"/>
    <x v="2"/>
    <x v="0"/>
    <s v="Returning"/>
    <x v="3"/>
    <s v="Trail Tent 2P"/>
    <n v="2"/>
    <n v="199.53"/>
    <n v="0.05"/>
    <n v="105.87"/>
    <n v="379.10699999999997"/>
    <n v="211.74"/>
    <n v="167.36699999999996"/>
    <n v="0.44147694450379438"/>
  </r>
  <r>
    <n v="3979"/>
    <d v="2026-08-22T00:00:00"/>
    <n v="2026"/>
    <x v="2"/>
    <x v="7"/>
    <x v="7"/>
    <x v="2"/>
    <x v="5"/>
    <x v="0"/>
    <s v="Business"/>
    <x v="4"/>
    <s v="Resistance Band Set"/>
    <n v="1"/>
    <n v="40.19"/>
    <n v="0.05"/>
    <n v="14.73"/>
    <n v="38.180499999999995"/>
    <n v="14.73"/>
    <n v="23.450499999999995"/>
    <n v="0.61420096646193734"/>
  </r>
  <r>
    <n v="4160"/>
    <d v="2026-08-22T00:00:00"/>
    <n v="2026"/>
    <x v="2"/>
    <x v="7"/>
    <x v="7"/>
    <x v="3"/>
    <x v="7"/>
    <x v="3"/>
    <s v="Business"/>
    <x v="4"/>
    <s v="Weighted Vest"/>
    <n v="4"/>
    <n v="123.31"/>
    <n v="0"/>
    <n v="69.02"/>
    <n v="493.24"/>
    <n v="276.08"/>
    <n v="217.16000000000003"/>
    <n v="0.44027248398345636"/>
  </r>
  <r>
    <n v="4172"/>
    <d v="2026-08-22T00:00:00"/>
    <n v="2026"/>
    <x v="2"/>
    <x v="7"/>
    <x v="7"/>
    <x v="3"/>
    <x v="8"/>
    <x v="3"/>
    <s v="New"/>
    <x v="0"/>
    <s v="Compact Repair Kit"/>
    <n v="1"/>
    <n v="40.19"/>
    <n v="0.05"/>
    <n v="16.78"/>
    <n v="38.180499999999995"/>
    <n v="16.78"/>
    <n v="21.400499999999994"/>
    <n v="0.56050863660769235"/>
  </r>
  <r>
    <n v="4265"/>
    <d v="2026-08-22T00:00:00"/>
    <n v="2026"/>
    <x v="2"/>
    <x v="7"/>
    <x v="7"/>
    <x v="2"/>
    <x v="16"/>
    <x v="0"/>
    <s v="Returning"/>
    <x v="0"/>
    <s v="Compact Repair Kit"/>
    <n v="1"/>
    <n v="40.98"/>
    <n v="0.05"/>
    <n v="16.600000000000001"/>
    <n v="38.930999999999997"/>
    <n v="16.600000000000001"/>
    <n v="22.330999999999996"/>
    <n v="0.57360458246641488"/>
  </r>
  <r>
    <n v="4321"/>
    <d v="2026-08-22T00:00:00"/>
    <n v="2026"/>
    <x v="2"/>
    <x v="7"/>
    <x v="7"/>
    <x v="3"/>
    <x v="13"/>
    <x v="0"/>
    <s v="New"/>
    <x v="2"/>
    <s v="Insulated Bottle"/>
    <n v="3"/>
    <n v="35.380000000000003"/>
    <n v="0"/>
    <n v="13.91"/>
    <n v="106.14000000000001"/>
    <n v="41.730000000000004"/>
    <n v="64.410000000000011"/>
    <n v="0.60684002261164505"/>
  </r>
  <r>
    <n v="4975"/>
    <d v="2026-08-22T00:00:00"/>
    <n v="2026"/>
    <x v="2"/>
    <x v="7"/>
    <x v="7"/>
    <x v="2"/>
    <x v="10"/>
    <x v="2"/>
    <s v="New"/>
    <x v="2"/>
    <s v="Carry-On Duffel"/>
    <n v="4"/>
    <n v="134.49"/>
    <n v="0"/>
    <n v="68.17"/>
    <n v="537.96"/>
    <n v="272.68"/>
    <n v="265.28000000000003"/>
    <n v="0.49312216521674473"/>
  </r>
  <r>
    <n v="991"/>
    <d v="2026-08-23T00:00:00"/>
    <n v="2026"/>
    <x v="2"/>
    <x v="7"/>
    <x v="7"/>
    <x v="2"/>
    <x v="3"/>
    <x v="1"/>
    <s v="Business"/>
    <x v="1"/>
    <s v="Trail Boots"/>
    <n v="4"/>
    <n v="145.30000000000001"/>
    <n v="0.15"/>
    <n v="77.040000000000006"/>
    <n v="494.02000000000004"/>
    <n v="308.16000000000003"/>
    <n v="185.86"/>
    <n v="0.37621958625156876"/>
  </r>
  <r>
    <n v="1008"/>
    <d v="2026-08-23T00:00:00"/>
    <n v="2026"/>
    <x v="2"/>
    <x v="7"/>
    <x v="7"/>
    <x v="3"/>
    <x v="4"/>
    <x v="1"/>
    <s v="Business"/>
    <x v="2"/>
    <s v="Travel Backpack 35L"/>
    <n v="10"/>
    <n v="164.55"/>
    <n v="0.1"/>
    <n v="88.23"/>
    <n v="1480.95"/>
    <n v="882.30000000000007"/>
    <n v="598.65"/>
    <n v="0.40423376886458012"/>
  </r>
  <r>
    <n v="1083"/>
    <d v="2026-08-23T00:00:00"/>
    <n v="2026"/>
    <x v="2"/>
    <x v="7"/>
    <x v="7"/>
    <x v="0"/>
    <x v="15"/>
    <x v="2"/>
    <s v="New"/>
    <x v="0"/>
    <s v="Compact Repair Kit"/>
    <n v="1"/>
    <n v="39.590000000000003"/>
    <n v="0"/>
    <n v="16.899999999999999"/>
    <n v="39.590000000000003"/>
    <n v="16.899999999999999"/>
    <n v="22.690000000000005"/>
    <n v="0.57312452639555456"/>
  </r>
  <r>
    <n v="1553"/>
    <d v="2026-08-23T00:00:00"/>
    <n v="2026"/>
    <x v="2"/>
    <x v="7"/>
    <x v="7"/>
    <x v="2"/>
    <x v="2"/>
    <x v="1"/>
    <s v="Business"/>
    <x v="4"/>
    <s v="Training Mat"/>
    <n v="5"/>
    <n v="51.62"/>
    <n v="0.15"/>
    <n v="22.6"/>
    <n v="219.38499999999996"/>
    <n v="113"/>
    <n v="106.38499999999996"/>
    <n v="0.48492376415889865"/>
  </r>
  <r>
    <n v="1579"/>
    <d v="2026-08-23T00:00:00"/>
    <n v="2026"/>
    <x v="2"/>
    <x v="7"/>
    <x v="7"/>
    <x v="3"/>
    <x v="7"/>
    <x v="2"/>
    <s v="Returning"/>
    <x v="1"/>
    <s v="Hiking Daypack 20L"/>
    <n v="3"/>
    <n v="90.71"/>
    <n v="0"/>
    <n v="45.57"/>
    <n v="272.13"/>
    <n v="136.71"/>
    <n v="135.41999999999999"/>
    <n v="0.49762980928232825"/>
  </r>
  <r>
    <n v="1732"/>
    <d v="2026-08-23T00:00:00"/>
    <n v="2026"/>
    <x v="2"/>
    <x v="7"/>
    <x v="7"/>
    <x v="1"/>
    <x v="1"/>
    <x v="2"/>
    <s v="New"/>
    <x v="0"/>
    <s v="Compact Repair Kit"/>
    <n v="4"/>
    <n v="41.09"/>
    <n v="0"/>
    <n v="17"/>
    <n v="164.36"/>
    <n v="68"/>
    <n v="96.360000000000014"/>
    <n v="0.58627403261134103"/>
  </r>
  <r>
    <n v="2083"/>
    <d v="2026-08-23T00:00:00"/>
    <n v="2026"/>
    <x v="2"/>
    <x v="7"/>
    <x v="7"/>
    <x v="1"/>
    <x v="14"/>
    <x v="0"/>
    <s v="New"/>
    <x v="1"/>
    <s v="Hiking Daypack 20L"/>
    <n v="1"/>
    <n v="91.37"/>
    <n v="0"/>
    <n v="46.73"/>
    <n v="91.37"/>
    <n v="46.73"/>
    <n v="44.640000000000008"/>
    <n v="0.48856298566269024"/>
  </r>
  <r>
    <n v="2176"/>
    <d v="2026-08-23T00:00:00"/>
    <n v="2026"/>
    <x v="2"/>
    <x v="7"/>
    <x v="7"/>
    <x v="1"/>
    <x v="11"/>
    <x v="0"/>
    <s v="New"/>
    <x v="2"/>
    <s v="Packing Cube Set"/>
    <n v="1"/>
    <n v="46.92"/>
    <n v="0"/>
    <n v="18.3"/>
    <n v="46.92"/>
    <n v="18.3"/>
    <n v="28.62"/>
    <n v="0.60997442455242967"/>
  </r>
  <r>
    <n v="2723"/>
    <d v="2026-08-23T00:00:00"/>
    <n v="2026"/>
    <x v="2"/>
    <x v="7"/>
    <x v="7"/>
    <x v="0"/>
    <x v="0"/>
    <x v="0"/>
    <s v="New"/>
    <x v="0"/>
    <s v="Cycling Pack 12L"/>
    <n v="1"/>
    <n v="100.29"/>
    <n v="0.05"/>
    <n v="49.82"/>
    <n v="95.275500000000008"/>
    <n v="49.82"/>
    <n v="45.455500000000008"/>
    <n v="0.47709537079312103"/>
  </r>
  <r>
    <n v="3299"/>
    <d v="2026-08-23T00:00:00"/>
    <n v="2026"/>
    <x v="2"/>
    <x v="7"/>
    <x v="7"/>
    <x v="0"/>
    <x v="9"/>
    <x v="0"/>
    <s v="New"/>
    <x v="1"/>
    <s v="Trail Boots"/>
    <n v="1"/>
    <n v="147.11000000000001"/>
    <n v="0.15"/>
    <n v="79.599999999999994"/>
    <n v="125.04350000000001"/>
    <n v="79.599999999999994"/>
    <n v="45.443500000000014"/>
    <n v="0.36342152930780097"/>
  </r>
  <r>
    <n v="3398"/>
    <d v="2026-08-23T00:00:00"/>
    <n v="2026"/>
    <x v="2"/>
    <x v="7"/>
    <x v="7"/>
    <x v="1"/>
    <x v="12"/>
    <x v="0"/>
    <s v="New"/>
    <x v="1"/>
    <s v="Summit Backpack 45L"/>
    <n v="2"/>
    <n v="156.44999999999999"/>
    <n v="0"/>
    <n v="80.13"/>
    <n v="312.89999999999998"/>
    <n v="160.26"/>
    <n v="152.63999999999999"/>
    <n v="0.487823585810163"/>
  </r>
  <r>
    <n v="4012"/>
    <d v="2026-08-23T00:00:00"/>
    <n v="2026"/>
    <x v="2"/>
    <x v="7"/>
    <x v="7"/>
    <x v="1"/>
    <x v="14"/>
    <x v="0"/>
    <s v="New"/>
    <x v="1"/>
    <s v="Trekking Poles"/>
    <n v="2"/>
    <n v="72.97"/>
    <n v="0"/>
    <n v="33.25"/>
    <n v="145.94"/>
    <n v="66.5"/>
    <n v="79.44"/>
    <n v="0.54433328765245992"/>
  </r>
  <r>
    <n v="4064"/>
    <d v="2026-08-23T00:00:00"/>
    <n v="2026"/>
    <x v="2"/>
    <x v="7"/>
    <x v="7"/>
    <x v="3"/>
    <x v="7"/>
    <x v="3"/>
    <s v="Returning"/>
    <x v="4"/>
    <s v="Training Mat"/>
    <n v="2"/>
    <n v="51.63"/>
    <n v="0"/>
    <n v="21.39"/>
    <n v="103.26"/>
    <n v="42.78"/>
    <n v="60.480000000000004"/>
    <n v="0.58570598489250436"/>
  </r>
  <r>
    <n v="4671"/>
    <d v="2026-08-23T00:00:00"/>
    <n v="2026"/>
    <x v="2"/>
    <x v="7"/>
    <x v="7"/>
    <x v="1"/>
    <x v="12"/>
    <x v="1"/>
    <s v="Returning"/>
    <x v="0"/>
    <s v="Cycling Pack 12L"/>
    <n v="8"/>
    <n v="100.06"/>
    <n v="0.05"/>
    <n v="49.39"/>
    <n v="760.45600000000002"/>
    <n v="395.12"/>
    <n v="365.33600000000001"/>
    <n v="0.48041701295012468"/>
  </r>
  <r>
    <n v="1914"/>
    <d v="2026-08-24T00:00:00"/>
    <n v="2026"/>
    <x v="2"/>
    <x v="7"/>
    <x v="7"/>
    <x v="3"/>
    <x v="8"/>
    <x v="2"/>
    <s v="Returning"/>
    <x v="3"/>
    <s v="Portable Camp Stove"/>
    <n v="4"/>
    <n v="83.2"/>
    <n v="0"/>
    <n v="39.99"/>
    <n v="332.8"/>
    <n v="159.96"/>
    <n v="172.84"/>
    <n v="0.5193509615384615"/>
  </r>
  <r>
    <n v="1973"/>
    <d v="2026-08-24T00:00:00"/>
    <n v="2026"/>
    <x v="2"/>
    <x v="7"/>
    <x v="7"/>
    <x v="0"/>
    <x v="0"/>
    <x v="0"/>
    <s v="New"/>
    <x v="4"/>
    <s v="Training Mat"/>
    <n v="3"/>
    <n v="51.29"/>
    <n v="0"/>
    <n v="22.08"/>
    <n v="153.87"/>
    <n v="66.239999999999995"/>
    <n v="87.63000000000001"/>
    <n v="0.56950672645739919"/>
  </r>
  <r>
    <n v="2564"/>
    <d v="2026-08-24T00:00:00"/>
    <n v="2026"/>
    <x v="2"/>
    <x v="7"/>
    <x v="7"/>
    <x v="2"/>
    <x v="3"/>
    <x v="0"/>
    <s v="Returning"/>
    <x v="3"/>
    <s v="Trail Tent 2P"/>
    <n v="1"/>
    <n v="200.2"/>
    <n v="0"/>
    <n v="103.38"/>
    <n v="200.2"/>
    <n v="103.38"/>
    <n v="96.82"/>
    <n v="0.48361638361638359"/>
  </r>
  <r>
    <n v="2791"/>
    <d v="2026-08-24T00:00:00"/>
    <n v="2026"/>
    <x v="2"/>
    <x v="7"/>
    <x v="7"/>
    <x v="0"/>
    <x v="15"/>
    <x v="2"/>
    <s v="Business"/>
    <x v="4"/>
    <s v="Recovery Roller"/>
    <n v="2"/>
    <n v="36.869999999999997"/>
    <n v="0"/>
    <n v="13.71"/>
    <n v="73.739999999999995"/>
    <n v="27.42"/>
    <n v="46.319999999999993"/>
    <n v="0.62815296989422287"/>
  </r>
  <r>
    <n v="3559"/>
    <d v="2026-08-24T00:00:00"/>
    <n v="2026"/>
    <x v="2"/>
    <x v="7"/>
    <x v="7"/>
    <x v="3"/>
    <x v="8"/>
    <x v="0"/>
    <s v="Returning"/>
    <x v="4"/>
    <s v="Recovery Roller"/>
    <n v="1"/>
    <n v="36.28"/>
    <n v="0.1"/>
    <n v="14.16"/>
    <n v="32.652000000000001"/>
    <n v="14.16"/>
    <n v="18.492000000000001"/>
    <n v="0.56633590591694227"/>
  </r>
  <r>
    <n v="3839"/>
    <d v="2026-08-24T00:00:00"/>
    <n v="2026"/>
    <x v="2"/>
    <x v="7"/>
    <x v="7"/>
    <x v="0"/>
    <x v="15"/>
    <x v="3"/>
    <s v="Returning"/>
    <x v="1"/>
    <s v="Hiking Daypack 20L"/>
    <n v="2"/>
    <n v="93.88"/>
    <n v="0.05"/>
    <n v="46.57"/>
    <n v="178.37199999999999"/>
    <n v="93.14"/>
    <n v="85.231999999999985"/>
    <n v="0.47783284371986628"/>
  </r>
  <r>
    <n v="4133"/>
    <d v="2026-08-24T00:00:00"/>
    <n v="2026"/>
    <x v="2"/>
    <x v="7"/>
    <x v="7"/>
    <x v="3"/>
    <x v="4"/>
    <x v="0"/>
    <s v="New"/>
    <x v="3"/>
    <s v="Trail Tent 2P"/>
    <n v="1"/>
    <n v="192.67"/>
    <n v="0.05"/>
    <n v="101.04"/>
    <n v="183.03649999999999"/>
    <n v="101.04"/>
    <n v="81.996499999999983"/>
    <n v="0.44797895501716867"/>
  </r>
  <r>
    <n v="4765"/>
    <d v="2026-08-24T00:00:00"/>
    <n v="2026"/>
    <x v="2"/>
    <x v="7"/>
    <x v="7"/>
    <x v="0"/>
    <x v="15"/>
    <x v="0"/>
    <s v="New"/>
    <x v="0"/>
    <s v="Commuter Helmet"/>
    <n v="1"/>
    <n v="80.099999999999994"/>
    <n v="0.05"/>
    <n v="43.49"/>
    <n v="76.094999999999985"/>
    <n v="43.49"/>
    <n v="32.604999999999983"/>
    <n v="0.42847756094355727"/>
  </r>
  <r>
    <n v="1868"/>
    <d v="2026-08-25T00:00:00"/>
    <n v="2026"/>
    <x v="2"/>
    <x v="7"/>
    <x v="7"/>
    <x v="3"/>
    <x v="8"/>
    <x v="3"/>
    <s v="Returning"/>
    <x v="1"/>
    <s v="Trail Boots"/>
    <n v="1"/>
    <n v="145.02000000000001"/>
    <n v="0"/>
    <n v="78.959999999999994"/>
    <n v="145.02000000000001"/>
    <n v="78.959999999999994"/>
    <n v="66.060000000000016"/>
    <n v="0.4555233760860572"/>
  </r>
  <r>
    <n v="987"/>
    <d v="2026-08-26T00:00:00"/>
    <n v="2026"/>
    <x v="2"/>
    <x v="7"/>
    <x v="7"/>
    <x v="1"/>
    <x v="11"/>
    <x v="3"/>
    <s v="Returning"/>
    <x v="2"/>
    <s v="Insulated Bottle"/>
    <n v="1"/>
    <n v="37"/>
    <n v="0.15"/>
    <n v="13.68"/>
    <n v="31.45"/>
    <n v="13.68"/>
    <n v="17.77"/>
    <n v="0.56502384737678857"/>
  </r>
  <r>
    <n v="2503"/>
    <d v="2026-08-26T00:00:00"/>
    <n v="2026"/>
    <x v="2"/>
    <x v="7"/>
    <x v="7"/>
    <x v="1"/>
    <x v="6"/>
    <x v="0"/>
    <s v="Returning"/>
    <x v="0"/>
    <s v="Trail Bike Light"/>
    <n v="2"/>
    <n v="50.02"/>
    <n v="0"/>
    <n v="21.99"/>
    <n v="100.04"/>
    <n v="43.98"/>
    <n v="56.060000000000009"/>
    <n v="0.56037584966013598"/>
  </r>
  <r>
    <n v="4928"/>
    <d v="2026-08-26T00:00:00"/>
    <n v="2026"/>
    <x v="2"/>
    <x v="7"/>
    <x v="7"/>
    <x v="1"/>
    <x v="11"/>
    <x v="2"/>
    <s v="Returning"/>
    <x v="4"/>
    <s v="Recovery Roller"/>
    <n v="2"/>
    <n v="35.950000000000003"/>
    <n v="0.05"/>
    <n v="13.93"/>
    <n v="68.305000000000007"/>
    <n v="27.86"/>
    <n v="40.445000000000007"/>
    <n v="0.59212356342873884"/>
  </r>
  <r>
    <n v="852"/>
    <d v="2026-08-27T00:00:00"/>
    <n v="2026"/>
    <x v="2"/>
    <x v="7"/>
    <x v="7"/>
    <x v="0"/>
    <x v="9"/>
    <x v="0"/>
    <s v="New"/>
    <x v="2"/>
    <s v="Packing Cube Set"/>
    <n v="3"/>
    <n v="45.84"/>
    <n v="0.15"/>
    <n v="17.899999999999999"/>
    <n v="116.89200000000001"/>
    <n v="53.699999999999996"/>
    <n v="63.192000000000014"/>
    <n v="0.54060158094651478"/>
  </r>
  <r>
    <n v="2188"/>
    <d v="2026-08-27T00:00:00"/>
    <n v="2026"/>
    <x v="2"/>
    <x v="7"/>
    <x v="7"/>
    <x v="1"/>
    <x v="6"/>
    <x v="0"/>
    <s v="New"/>
    <x v="3"/>
    <s v="Portable Camp Stove"/>
    <n v="1"/>
    <n v="83.23"/>
    <n v="0.1"/>
    <n v="40.229999999999997"/>
    <n v="74.907000000000011"/>
    <n v="40.229999999999997"/>
    <n v="34.677000000000014"/>
    <n v="0.46293403820737727"/>
  </r>
  <r>
    <n v="2574"/>
    <d v="2026-08-27T00:00:00"/>
    <n v="2026"/>
    <x v="2"/>
    <x v="7"/>
    <x v="7"/>
    <x v="0"/>
    <x v="9"/>
    <x v="2"/>
    <s v="New"/>
    <x v="0"/>
    <s v="Cycling Pack 12L"/>
    <n v="1"/>
    <n v="104.33"/>
    <n v="0.1"/>
    <n v="49.86"/>
    <n v="93.897000000000006"/>
    <n v="49.86"/>
    <n v="44.037000000000006"/>
    <n v="0.46899261957251032"/>
  </r>
  <r>
    <n v="2942"/>
    <d v="2026-08-27T00:00:00"/>
    <n v="2026"/>
    <x v="2"/>
    <x v="7"/>
    <x v="7"/>
    <x v="1"/>
    <x v="6"/>
    <x v="0"/>
    <s v="New"/>
    <x v="1"/>
    <s v="Summit Backpack 45L"/>
    <n v="1"/>
    <n v="156.94999999999999"/>
    <n v="0"/>
    <n v="80.41"/>
    <n v="156.94999999999999"/>
    <n v="80.41"/>
    <n v="76.539999999999992"/>
    <n v="0.48767123287671232"/>
  </r>
  <r>
    <n v="3211"/>
    <d v="2026-08-27T00:00:00"/>
    <n v="2026"/>
    <x v="2"/>
    <x v="7"/>
    <x v="7"/>
    <x v="1"/>
    <x v="14"/>
    <x v="2"/>
    <s v="Business"/>
    <x v="0"/>
    <s v="Compact Repair Kit"/>
    <n v="3"/>
    <n v="41.33"/>
    <n v="0.05"/>
    <n v="17"/>
    <n v="117.79049999999999"/>
    <n v="51"/>
    <n v="66.790499999999994"/>
    <n v="0.56702790123142355"/>
  </r>
  <r>
    <n v="3306"/>
    <d v="2026-08-27T00:00:00"/>
    <n v="2026"/>
    <x v="2"/>
    <x v="7"/>
    <x v="7"/>
    <x v="0"/>
    <x v="15"/>
    <x v="0"/>
    <s v="Business"/>
    <x v="2"/>
    <s v="Insulated Bottle"/>
    <n v="1"/>
    <n v="35.590000000000003"/>
    <n v="0"/>
    <n v="13.66"/>
    <n v="35.590000000000003"/>
    <n v="13.66"/>
    <n v="21.930000000000003"/>
    <n v="0.61618432143860635"/>
  </r>
  <r>
    <n v="3837"/>
    <d v="2026-08-27T00:00:00"/>
    <n v="2026"/>
    <x v="2"/>
    <x v="7"/>
    <x v="7"/>
    <x v="3"/>
    <x v="8"/>
    <x v="0"/>
    <s v="Returning"/>
    <x v="3"/>
    <s v="Alpine Tent 4P"/>
    <n v="2"/>
    <n v="335.87"/>
    <n v="0.1"/>
    <n v="196.54"/>
    <n v="604.56600000000003"/>
    <n v="393.08"/>
    <n v="211.48600000000005"/>
    <n v="0.34981457773014035"/>
  </r>
  <r>
    <n v="4169"/>
    <d v="2026-08-27T00:00:00"/>
    <n v="2026"/>
    <x v="2"/>
    <x v="7"/>
    <x v="7"/>
    <x v="3"/>
    <x v="13"/>
    <x v="0"/>
    <s v="New"/>
    <x v="4"/>
    <s v="Training Mat"/>
    <n v="1"/>
    <n v="50.7"/>
    <n v="0.05"/>
    <n v="21.65"/>
    <n v="48.164999999999999"/>
    <n v="21.65"/>
    <n v="26.515000000000001"/>
    <n v="0.55050347762898377"/>
  </r>
  <r>
    <n v="4452"/>
    <d v="2026-08-27T00:00:00"/>
    <n v="2026"/>
    <x v="2"/>
    <x v="7"/>
    <x v="7"/>
    <x v="2"/>
    <x v="2"/>
    <x v="3"/>
    <s v="New"/>
    <x v="1"/>
    <s v="Summit Backpack 45L"/>
    <n v="3"/>
    <n v="152.76"/>
    <n v="0.1"/>
    <n v="77.36"/>
    <n v="412.452"/>
    <n v="232.07999999999998"/>
    <n v="180.37200000000001"/>
    <n v="0.43731634226528182"/>
  </r>
  <r>
    <n v="4740"/>
    <d v="2026-08-27T00:00:00"/>
    <n v="2026"/>
    <x v="2"/>
    <x v="7"/>
    <x v="7"/>
    <x v="0"/>
    <x v="15"/>
    <x v="1"/>
    <s v="Returning"/>
    <x v="1"/>
    <s v="Trekking Poles"/>
    <n v="5"/>
    <n v="72.78"/>
    <n v="0.1"/>
    <n v="33.25"/>
    <n v="327.51"/>
    <n v="166.25"/>
    <n v="161.26"/>
    <n v="0.49238191200268694"/>
  </r>
  <r>
    <n v="5000"/>
    <d v="2026-08-27T00:00:00"/>
    <n v="2026"/>
    <x v="2"/>
    <x v="7"/>
    <x v="7"/>
    <x v="1"/>
    <x v="12"/>
    <x v="3"/>
    <s v="New"/>
    <x v="2"/>
    <s v="Insulated Bottle"/>
    <n v="2"/>
    <n v="37"/>
    <n v="0"/>
    <n v="13.83"/>
    <n v="74"/>
    <n v="27.66"/>
    <n v="46.34"/>
    <n v="0.62621621621621626"/>
  </r>
  <r>
    <n v="5058"/>
    <d v="2026-08-27T00:00:00"/>
    <n v="2026"/>
    <x v="2"/>
    <x v="7"/>
    <x v="7"/>
    <x v="1"/>
    <x v="11"/>
    <x v="1"/>
    <s v="Business"/>
    <x v="0"/>
    <s v="Compact Repair Kit"/>
    <n v="6"/>
    <n v="41.33"/>
    <n v="0.2"/>
    <n v="17.02"/>
    <n v="198.38400000000001"/>
    <n v="102.12"/>
    <n v="96.26400000000001"/>
    <n v="0.48524074522138883"/>
  </r>
  <r>
    <n v="496"/>
    <d v="2026-08-28T00:00:00"/>
    <n v="2026"/>
    <x v="2"/>
    <x v="7"/>
    <x v="7"/>
    <x v="0"/>
    <x v="15"/>
    <x v="2"/>
    <s v="Returning"/>
    <x v="4"/>
    <s v="Recovery Roller"/>
    <n v="1"/>
    <n v="37.020000000000003"/>
    <n v="0"/>
    <n v="13.64"/>
    <n v="37.020000000000003"/>
    <n v="13.64"/>
    <n v="23.380000000000003"/>
    <n v="0.63155051323608857"/>
  </r>
  <r>
    <n v="1343"/>
    <d v="2026-08-28T00:00:00"/>
    <n v="2026"/>
    <x v="2"/>
    <x v="7"/>
    <x v="7"/>
    <x v="3"/>
    <x v="8"/>
    <x v="0"/>
    <s v="New"/>
    <x v="3"/>
    <s v="Portable Camp Stove"/>
    <n v="1"/>
    <n v="81.06"/>
    <n v="0"/>
    <n v="38.43"/>
    <n v="81.06"/>
    <n v="38.43"/>
    <n v="42.63"/>
    <n v="0.52590673575129532"/>
  </r>
  <r>
    <n v="1455"/>
    <d v="2026-08-28T00:00:00"/>
    <n v="2026"/>
    <x v="2"/>
    <x v="7"/>
    <x v="7"/>
    <x v="2"/>
    <x v="2"/>
    <x v="0"/>
    <s v="New"/>
    <x v="0"/>
    <s v="Trail Bike Light"/>
    <n v="2"/>
    <n v="51.91"/>
    <n v="0"/>
    <n v="21.94"/>
    <n v="103.82"/>
    <n v="43.88"/>
    <n v="59.939999999999991"/>
    <n v="0.57734540550953573"/>
  </r>
  <r>
    <n v="1632"/>
    <d v="2026-08-28T00:00:00"/>
    <n v="2026"/>
    <x v="2"/>
    <x v="7"/>
    <x v="7"/>
    <x v="3"/>
    <x v="7"/>
    <x v="3"/>
    <s v="New"/>
    <x v="2"/>
    <s v="Insulated Bottle"/>
    <n v="1"/>
    <n v="35.700000000000003"/>
    <n v="0.05"/>
    <n v="13.45"/>
    <n v="33.914999999999999"/>
    <n v="13.45"/>
    <n v="20.465"/>
    <n v="0.60342031549461894"/>
  </r>
  <r>
    <n v="1817"/>
    <d v="2026-08-28T00:00:00"/>
    <n v="2026"/>
    <x v="2"/>
    <x v="7"/>
    <x v="7"/>
    <x v="0"/>
    <x v="9"/>
    <x v="2"/>
    <s v="New"/>
    <x v="4"/>
    <s v="Recovery Roller"/>
    <n v="1"/>
    <n v="36.590000000000003"/>
    <n v="0.05"/>
    <n v="14.15"/>
    <n v="34.7605"/>
    <n v="14.15"/>
    <n v="20.610500000000002"/>
    <n v="0.59292875534011313"/>
  </r>
  <r>
    <n v="2993"/>
    <d v="2026-08-28T00:00:00"/>
    <n v="2026"/>
    <x v="2"/>
    <x v="7"/>
    <x v="7"/>
    <x v="1"/>
    <x v="12"/>
    <x v="1"/>
    <s v="Business"/>
    <x v="2"/>
    <s v="Insulated Bottle"/>
    <n v="3"/>
    <n v="35.520000000000003"/>
    <n v="0.1"/>
    <n v="13.78"/>
    <n v="95.904000000000011"/>
    <n v="41.339999999999996"/>
    <n v="54.564000000000014"/>
    <n v="0.56894394394394399"/>
  </r>
  <r>
    <n v="4676"/>
    <d v="2026-08-28T00:00:00"/>
    <n v="2026"/>
    <x v="2"/>
    <x v="7"/>
    <x v="7"/>
    <x v="3"/>
    <x v="13"/>
    <x v="2"/>
    <s v="New"/>
    <x v="0"/>
    <s v="Commuter Helmet"/>
    <n v="2"/>
    <n v="81.88"/>
    <n v="0.1"/>
    <n v="42.87"/>
    <n v="147.38399999999999"/>
    <n v="85.74"/>
    <n v="61.643999999999991"/>
    <n v="0.41825435596808336"/>
  </r>
  <r>
    <n v="5105"/>
    <d v="2026-08-28T00:00:00"/>
    <n v="2026"/>
    <x v="2"/>
    <x v="7"/>
    <x v="7"/>
    <x v="3"/>
    <x v="7"/>
    <x v="0"/>
    <s v="Business"/>
    <x v="2"/>
    <s v="Packing Cube Set"/>
    <n v="4"/>
    <n v="46.54"/>
    <n v="0"/>
    <n v="18.86"/>
    <n v="186.16"/>
    <n v="75.44"/>
    <n v="110.72"/>
    <n v="0.5947571981091534"/>
  </r>
  <r>
    <n v="223"/>
    <d v="2026-08-29T00:00:00"/>
    <n v="2026"/>
    <x v="2"/>
    <x v="7"/>
    <x v="7"/>
    <x v="2"/>
    <x v="2"/>
    <x v="2"/>
    <s v="Returning"/>
    <x v="4"/>
    <s v="Training Mat"/>
    <n v="1"/>
    <n v="49.79"/>
    <n v="0"/>
    <n v="21.43"/>
    <n v="49.79"/>
    <n v="21.43"/>
    <n v="28.36"/>
    <n v="0.56959228760795344"/>
  </r>
  <r>
    <n v="1023"/>
    <d v="2026-08-29T00:00:00"/>
    <n v="2026"/>
    <x v="2"/>
    <x v="7"/>
    <x v="7"/>
    <x v="2"/>
    <x v="3"/>
    <x v="0"/>
    <s v="New"/>
    <x v="1"/>
    <s v="Hiking Daypack 20L"/>
    <n v="6"/>
    <n v="90.19"/>
    <n v="0"/>
    <n v="45.61"/>
    <n v="541.14"/>
    <n v="273.65999999999997"/>
    <n v="267.48"/>
    <n v="0.4942898325756736"/>
  </r>
  <r>
    <n v="1694"/>
    <d v="2026-08-29T00:00:00"/>
    <n v="2026"/>
    <x v="2"/>
    <x v="7"/>
    <x v="7"/>
    <x v="1"/>
    <x v="12"/>
    <x v="0"/>
    <s v="New"/>
    <x v="1"/>
    <s v="Trekking Poles"/>
    <n v="1"/>
    <n v="70.38"/>
    <n v="0.15"/>
    <n v="32.64"/>
    <n v="59.822999999999993"/>
    <n v="32.64"/>
    <n v="27.182999999999993"/>
    <n v="0.45439045183290699"/>
  </r>
  <r>
    <n v="2006"/>
    <d v="2026-08-29T00:00:00"/>
    <n v="2026"/>
    <x v="2"/>
    <x v="7"/>
    <x v="7"/>
    <x v="3"/>
    <x v="13"/>
    <x v="0"/>
    <s v="New"/>
    <x v="2"/>
    <s v="Packing Cube Set"/>
    <n v="1"/>
    <n v="46.43"/>
    <n v="0"/>
    <n v="18.2"/>
    <n v="46.43"/>
    <n v="18.2"/>
    <n v="28.23"/>
    <n v="0.60801206116734874"/>
  </r>
  <r>
    <n v="3026"/>
    <d v="2026-08-29T00:00:00"/>
    <n v="2026"/>
    <x v="2"/>
    <x v="7"/>
    <x v="7"/>
    <x v="0"/>
    <x v="0"/>
    <x v="0"/>
    <s v="New"/>
    <x v="3"/>
    <s v="Trail Tent 2P"/>
    <n v="1"/>
    <n v="194.75"/>
    <n v="0.05"/>
    <n v="105.94"/>
    <n v="185.01249999999999"/>
    <n v="105.94"/>
    <n v="79.072499999999991"/>
    <n v="0.42739004121343149"/>
  </r>
  <r>
    <n v="3057"/>
    <d v="2026-08-29T00:00:00"/>
    <n v="2026"/>
    <x v="2"/>
    <x v="7"/>
    <x v="7"/>
    <x v="1"/>
    <x v="14"/>
    <x v="2"/>
    <s v="Returning"/>
    <x v="1"/>
    <s v="Trail Boots"/>
    <n v="2"/>
    <n v="142.16"/>
    <n v="0"/>
    <n v="79.36"/>
    <n v="284.32"/>
    <n v="158.72"/>
    <n v="125.6"/>
    <n v="0.44175576814856499"/>
  </r>
  <r>
    <n v="3112"/>
    <d v="2026-08-29T00:00:00"/>
    <n v="2026"/>
    <x v="2"/>
    <x v="7"/>
    <x v="7"/>
    <x v="3"/>
    <x v="8"/>
    <x v="0"/>
    <s v="Business"/>
    <x v="2"/>
    <s v="Packing Cube Set"/>
    <n v="2"/>
    <n v="47.69"/>
    <n v="0.05"/>
    <n v="18.8"/>
    <n v="90.61099999999999"/>
    <n v="37.6"/>
    <n v="53.010999999999989"/>
    <n v="0.58503934400900548"/>
  </r>
  <r>
    <n v="3137"/>
    <d v="2026-08-29T00:00:00"/>
    <n v="2026"/>
    <x v="2"/>
    <x v="7"/>
    <x v="7"/>
    <x v="2"/>
    <x v="5"/>
    <x v="2"/>
    <s v="New"/>
    <x v="2"/>
    <s v="Travel Backpack 35L"/>
    <n v="3"/>
    <n v="164.51"/>
    <n v="0"/>
    <n v="86.76"/>
    <n v="493.53"/>
    <n v="260.28000000000003"/>
    <n v="233.24999999999994"/>
    <n v="0.47261564646526039"/>
  </r>
  <r>
    <n v="3983"/>
    <d v="2026-08-29T00:00:00"/>
    <n v="2026"/>
    <x v="2"/>
    <x v="7"/>
    <x v="7"/>
    <x v="2"/>
    <x v="2"/>
    <x v="3"/>
    <s v="Business"/>
    <x v="3"/>
    <s v="Trail Tent 2P"/>
    <n v="2"/>
    <n v="194.71"/>
    <n v="0.1"/>
    <n v="105.57"/>
    <n v="350.47800000000001"/>
    <n v="211.14"/>
    <n v="139.33800000000002"/>
    <n v="0.39756561039494637"/>
  </r>
  <r>
    <n v="4016"/>
    <d v="2026-08-29T00:00:00"/>
    <n v="2026"/>
    <x v="2"/>
    <x v="7"/>
    <x v="7"/>
    <x v="3"/>
    <x v="13"/>
    <x v="1"/>
    <s v="Business"/>
    <x v="1"/>
    <s v="Trail Boots"/>
    <n v="5"/>
    <n v="145.24"/>
    <n v="0.15"/>
    <n v="77.69"/>
    <n v="617.27"/>
    <n v="388.45"/>
    <n v="228.82"/>
    <n v="0.37069677774717708"/>
  </r>
  <r>
    <n v="4340"/>
    <d v="2026-08-29T00:00:00"/>
    <n v="2026"/>
    <x v="2"/>
    <x v="7"/>
    <x v="7"/>
    <x v="3"/>
    <x v="8"/>
    <x v="0"/>
    <s v="New"/>
    <x v="2"/>
    <s v="Insulated Bottle"/>
    <n v="2"/>
    <n v="35.6"/>
    <n v="0.15"/>
    <n v="13.67"/>
    <n v="60.52"/>
    <n v="27.34"/>
    <n v="33.180000000000007"/>
    <n v="0.54824851288830145"/>
  </r>
  <r>
    <n v="4640"/>
    <d v="2026-08-29T00:00:00"/>
    <n v="2026"/>
    <x v="2"/>
    <x v="7"/>
    <x v="7"/>
    <x v="0"/>
    <x v="15"/>
    <x v="0"/>
    <s v="New"/>
    <x v="4"/>
    <s v="Resistance Band Set"/>
    <n v="2"/>
    <n v="41.05"/>
    <n v="0.05"/>
    <n v="14.47"/>
    <n v="77.99499999999999"/>
    <n v="28.94"/>
    <n v="49.054999999999993"/>
    <n v="0.62895057375472785"/>
  </r>
  <r>
    <n v="4733"/>
    <d v="2026-08-29T00:00:00"/>
    <n v="2026"/>
    <x v="2"/>
    <x v="7"/>
    <x v="7"/>
    <x v="2"/>
    <x v="2"/>
    <x v="0"/>
    <s v="New"/>
    <x v="1"/>
    <s v="Summit Backpack 45L"/>
    <n v="2"/>
    <n v="153.63999999999999"/>
    <n v="0.05"/>
    <n v="77.709999999999994"/>
    <n v="291.91599999999994"/>
    <n v="155.41999999999999"/>
    <n v="136.49599999999995"/>
    <n v="0.46758656599843784"/>
  </r>
  <r>
    <n v="4827"/>
    <d v="2026-08-29T00:00:00"/>
    <n v="2026"/>
    <x v="2"/>
    <x v="7"/>
    <x v="7"/>
    <x v="2"/>
    <x v="2"/>
    <x v="0"/>
    <s v="Returning"/>
    <x v="2"/>
    <s v="Insulated Bottle"/>
    <n v="5"/>
    <n v="36.700000000000003"/>
    <n v="0"/>
    <n v="13.45"/>
    <n v="183.5"/>
    <n v="67.25"/>
    <n v="116.25"/>
    <n v="0.63351498637602177"/>
  </r>
  <r>
    <n v="5180"/>
    <d v="2026-08-29T00:00:00"/>
    <n v="2026"/>
    <x v="2"/>
    <x v="7"/>
    <x v="7"/>
    <x v="0"/>
    <x v="15"/>
    <x v="1"/>
    <s v="Business"/>
    <x v="3"/>
    <s v="Compact Sleeping Bag"/>
    <n v="8"/>
    <n v="124"/>
    <n v="0.1"/>
    <n v="61.85"/>
    <n v="892.80000000000007"/>
    <n v="494.8"/>
    <n v="398.00000000000006"/>
    <n v="0.44578853046594985"/>
  </r>
  <r>
    <n v="121"/>
    <d v="2026-08-30T00:00:00"/>
    <n v="2026"/>
    <x v="2"/>
    <x v="7"/>
    <x v="7"/>
    <x v="1"/>
    <x v="1"/>
    <x v="3"/>
    <s v="New"/>
    <x v="0"/>
    <s v="Commuter Helmet"/>
    <n v="1"/>
    <n v="81.23"/>
    <n v="0.1"/>
    <n v="42.65"/>
    <n v="73.106999999999999"/>
    <n v="42.65"/>
    <n v="30.457000000000001"/>
    <n v="0.41660853269864723"/>
  </r>
  <r>
    <n v="618"/>
    <d v="2026-08-30T00:00:00"/>
    <n v="2026"/>
    <x v="2"/>
    <x v="7"/>
    <x v="7"/>
    <x v="1"/>
    <x v="12"/>
    <x v="0"/>
    <s v="Business"/>
    <x v="0"/>
    <s v="Compact Repair Kit"/>
    <n v="2"/>
    <n v="41.06"/>
    <n v="0.05"/>
    <n v="16.559999999999999"/>
    <n v="78.013999999999996"/>
    <n v="33.119999999999997"/>
    <n v="44.893999999999998"/>
    <n v="0.5754608147255621"/>
  </r>
  <r>
    <n v="2860"/>
    <d v="2026-08-30T00:00:00"/>
    <n v="2026"/>
    <x v="2"/>
    <x v="7"/>
    <x v="7"/>
    <x v="3"/>
    <x v="7"/>
    <x v="3"/>
    <s v="Returning"/>
    <x v="1"/>
    <s v="Trail Boots"/>
    <n v="1"/>
    <n v="143.49"/>
    <n v="0.1"/>
    <n v="80.72"/>
    <n v="129.14100000000002"/>
    <n v="80.72"/>
    <n v="48.421000000000021"/>
    <n v="0.3749467636149636"/>
  </r>
  <r>
    <n v="3768"/>
    <d v="2026-08-30T00:00:00"/>
    <n v="2026"/>
    <x v="2"/>
    <x v="7"/>
    <x v="7"/>
    <x v="2"/>
    <x v="3"/>
    <x v="2"/>
    <s v="New"/>
    <x v="1"/>
    <s v="Trail Boots"/>
    <n v="1"/>
    <n v="143.38"/>
    <n v="0"/>
    <n v="78.37"/>
    <n v="143.38"/>
    <n v="78.37"/>
    <n v="65.009999999999991"/>
    <n v="0.45341051750592826"/>
  </r>
  <r>
    <n v="3987"/>
    <d v="2026-08-30T00:00:00"/>
    <n v="2026"/>
    <x v="2"/>
    <x v="7"/>
    <x v="7"/>
    <x v="1"/>
    <x v="12"/>
    <x v="3"/>
    <s v="Business"/>
    <x v="1"/>
    <s v="Trail Boots"/>
    <n v="1"/>
    <n v="144.54"/>
    <n v="0"/>
    <n v="78.77"/>
    <n v="144.54"/>
    <n v="78.77"/>
    <n v="65.77"/>
    <n v="0.45502974955029751"/>
  </r>
  <r>
    <n v="4990"/>
    <d v="2026-08-30T00:00:00"/>
    <n v="2026"/>
    <x v="2"/>
    <x v="7"/>
    <x v="7"/>
    <x v="3"/>
    <x v="8"/>
    <x v="3"/>
    <s v="Returning"/>
    <x v="4"/>
    <s v="Resistance Band Set"/>
    <n v="1"/>
    <n v="40.92"/>
    <n v="0.1"/>
    <n v="14.94"/>
    <n v="36.828000000000003"/>
    <n v="14.94"/>
    <n v="21.888000000000005"/>
    <n v="0.59433040078201382"/>
  </r>
  <r>
    <n v="348"/>
    <d v="2026-08-31T00:00:00"/>
    <n v="2026"/>
    <x v="2"/>
    <x v="7"/>
    <x v="7"/>
    <x v="1"/>
    <x v="12"/>
    <x v="1"/>
    <s v="Business"/>
    <x v="1"/>
    <s v="Summit Backpack 45L"/>
    <n v="5"/>
    <n v="151.21"/>
    <n v="0.15"/>
    <n v="77.12"/>
    <n v="642.64250000000004"/>
    <n v="385.6"/>
    <n v="257.04250000000002"/>
    <n v="0.39997743691087967"/>
  </r>
  <r>
    <n v="1642"/>
    <d v="2026-08-31T00:00:00"/>
    <n v="2026"/>
    <x v="2"/>
    <x v="7"/>
    <x v="7"/>
    <x v="3"/>
    <x v="8"/>
    <x v="3"/>
    <s v="New"/>
    <x v="4"/>
    <s v="Resistance Band Set"/>
    <n v="1"/>
    <n v="40.770000000000003"/>
    <n v="0"/>
    <n v="15.13"/>
    <n v="40.770000000000003"/>
    <n v="15.13"/>
    <n v="25.64"/>
    <n v="0.62889379445670834"/>
  </r>
  <r>
    <n v="2146"/>
    <d v="2026-08-31T00:00:00"/>
    <n v="2026"/>
    <x v="2"/>
    <x v="7"/>
    <x v="7"/>
    <x v="0"/>
    <x v="0"/>
    <x v="3"/>
    <s v="New"/>
    <x v="4"/>
    <s v="Recovery Roller"/>
    <n v="1"/>
    <n v="35.47"/>
    <n v="0.05"/>
    <n v="14.1"/>
    <n v="33.6965"/>
    <n v="14.1"/>
    <n v="19.596499999999999"/>
    <n v="0.58155891561438122"/>
  </r>
  <r>
    <n v="2629"/>
    <d v="2026-08-31T00:00:00"/>
    <n v="2026"/>
    <x v="2"/>
    <x v="7"/>
    <x v="7"/>
    <x v="3"/>
    <x v="8"/>
    <x v="0"/>
    <s v="Returning"/>
    <x v="0"/>
    <s v="Commuter Helmet"/>
    <n v="1"/>
    <n v="81.72"/>
    <n v="0"/>
    <n v="42.38"/>
    <n v="81.72"/>
    <n v="42.38"/>
    <n v="39.339999999999996"/>
    <n v="0.48139990210474787"/>
  </r>
  <r>
    <n v="2870"/>
    <d v="2026-08-31T00:00:00"/>
    <n v="2026"/>
    <x v="2"/>
    <x v="7"/>
    <x v="7"/>
    <x v="3"/>
    <x v="7"/>
    <x v="0"/>
    <s v="New"/>
    <x v="2"/>
    <s v="Packing Cube Set"/>
    <n v="1"/>
    <n v="45.84"/>
    <n v="0"/>
    <n v="17.84"/>
    <n v="45.84"/>
    <n v="17.84"/>
    <n v="28.000000000000004"/>
    <n v="0.61082024432809778"/>
  </r>
  <r>
    <n v="2975"/>
    <d v="2026-08-31T00:00:00"/>
    <n v="2026"/>
    <x v="2"/>
    <x v="7"/>
    <x v="7"/>
    <x v="1"/>
    <x v="12"/>
    <x v="0"/>
    <s v="New"/>
    <x v="2"/>
    <s v="Packing Cube Set"/>
    <n v="1"/>
    <n v="46.59"/>
    <n v="0"/>
    <n v="18.47"/>
    <n v="46.59"/>
    <n v="18.47"/>
    <n v="28.120000000000005"/>
    <n v="0.60356299635114841"/>
  </r>
  <r>
    <n v="3163"/>
    <d v="2026-08-31T00:00:00"/>
    <n v="2026"/>
    <x v="2"/>
    <x v="7"/>
    <x v="7"/>
    <x v="0"/>
    <x v="15"/>
    <x v="2"/>
    <s v="Business"/>
    <x v="1"/>
    <s v="Trekking Poles"/>
    <n v="1"/>
    <n v="69.959999999999994"/>
    <n v="0"/>
    <n v="32.340000000000003"/>
    <n v="69.959999999999994"/>
    <n v="32.340000000000003"/>
    <n v="37.61999999999999"/>
    <n v="0.53773584905660365"/>
  </r>
  <r>
    <n v="94"/>
    <d v="2026-09-01T00:00:00"/>
    <n v="2026"/>
    <x v="2"/>
    <x v="8"/>
    <x v="8"/>
    <x v="1"/>
    <x v="6"/>
    <x v="2"/>
    <s v="Returning"/>
    <x v="0"/>
    <s v="Trail Bike Light"/>
    <n v="5"/>
    <n v="50.76"/>
    <n v="0"/>
    <n v="22.89"/>
    <n v="253.79999999999998"/>
    <n v="114.45"/>
    <n v="139.34999999999997"/>
    <n v="0.54905437352245856"/>
  </r>
  <r>
    <n v="271"/>
    <d v="2026-09-01T00:00:00"/>
    <n v="2026"/>
    <x v="2"/>
    <x v="8"/>
    <x v="8"/>
    <x v="1"/>
    <x v="12"/>
    <x v="3"/>
    <s v="Returning"/>
    <x v="1"/>
    <s v="Hiking Daypack 20L"/>
    <n v="1"/>
    <n v="94.29"/>
    <n v="0.1"/>
    <n v="45.12"/>
    <n v="84.861000000000004"/>
    <n v="45.12"/>
    <n v="39.741000000000007"/>
    <n v="0.46830699614663984"/>
  </r>
  <r>
    <n v="1481"/>
    <d v="2026-09-01T00:00:00"/>
    <n v="2026"/>
    <x v="2"/>
    <x v="8"/>
    <x v="8"/>
    <x v="1"/>
    <x v="12"/>
    <x v="1"/>
    <s v="Business"/>
    <x v="0"/>
    <s v="Commuter Helmet"/>
    <n v="6"/>
    <n v="81.430000000000007"/>
    <n v="0.05"/>
    <n v="42.24"/>
    <n v="464.15100000000001"/>
    <n v="253.44"/>
    <n v="210.71100000000001"/>
    <n v="0.45397079829624415"/>
  </r>
  <r>
    <n v="1663"/>
    <d v="2026-09-01T00:00:00"/>
    <n v="2026"/>
    <x v="2"/>
    <x v="8"/>
    <x v="8"/>
    <x v="2"/>
    <x v="5"/>
    <x v="0"/>
    <s v="Returning"/>
    <x v="2"/>
    <s v="Packing Cube Set"/>
    <n v="1"/>
    <n v="45.54"/>
    <n v="0.1"/>
    <n v="18.440000000000001"/>
    <n v="40.985999999999997"/>
    <n v="18.440000000000001"/>
    <n v="22.545999999999996"/>
    <n v="0.5500902747279558"/>
  </r>
  <r>
    <n v="2866"/>
    <d v="2026-09-01T00:00:00"/>
    <n v="2026"/>
    <x v="2"/>
    <x v="8"/>
    <x v="8"/>
    <x v="0"/>
    <x v="15"/>
    <x v="3"/>
    <s v="Returning"/>
    <x v="1"/>
    <s v="Summit Backpack 45L"/>
    <n v="2"/>
    <n v="156.63999999999999"/>
    <n v="0.1"/>
    <n v="80.09"/>
    <n v="281.952"/>
    <n v="160.18"/>
    <n v="121.77199999999999"/>
    <n v="0.43188911587787987"/>
  </r>
  <r>
    <n v="3288"/>
    <d v="2026-09-01T00:00:00"/>
    <n v="2026"/>
    <x v="2"/>
    <x v="8"/>
    <x v="8"/>
    <x v="3"/>
    <x v="7"/>
    <x v="3"/>
    <s v="Business"/>
    <x v="1"/>
    <s v="Trekking Poles"/>
    <n v="1"/>
    <n v="72.81"/>
    <n v="0"/>
    <n v="32.299999999999997"/>
    <n v="72.81"/>
    <n v="32.299999999999997"/>
    <n v="40.510000000000005"/>
    <n v="0.55637961818431536"/>
  </r>
  <r>
    <n v="3426"/>
    <d v="2026-09-01T00:00:00"/>
    <n v="2026"/>
    <x v="2"/>
    <x v="8"/>
    <x v="8"/>
    <x v="1"/>
    <x v="11"/>
    <x v="2"/>
    <s v="New"/>
    <x v="3"/>
    <s v="Portable Camp Stove"/>
    <n v="6"/>
    <n v="80.319999999999993"/>
    <n v="0"/>
    <n v="38.42"/>
    <n v="481.91999999999996"/>
    <n v="230.52"/>
    <n v="251.39999999999995"/>
    <n v="0.52166334661354574"/>
  </r>
  <r>
    <n v="4826"/>
    <d v="2026-09-01T00:00:00"/>
    <n v="2026"/>
    <x v="2"/>
    <x v="8"/>
    <x v="8"/>
    <x v="3"/>
    <x v="13"/>
    <x v="2"/>
    <s v="Returning"/>
    <x v="2"/>
    <s v="Travel Backpack 35L"/>
    <n v="5"/>
    <n v="166.81"/>
    <n v="0.05"/>
    <n v="89.24"/>
    <n v="792.34749999999997"/>
    <n v="446.2"/>
    <n v="346.14749999999998"/>
    <n v="0.43686324497774021"/>
  </r>
  <r>
    <n v="662"/>
    <d v="2026-09-02T00:00:00"/>
    <n v="2026"/>
    <x v="2"/>
    <x v="8"/>
    <x v="8"/>
    <x v="3"/>
    <x v="13"/>
    <x v="0"/>
    <s v="New"/>
    <x v="4"/>
    <s v="Resistance Band Set"/>
    <n v="1"/>
    <n v="40.56"/>
    <n v="0.15"/>
    <n v="14.28"/>
    <n v="34.475999999999999"/>
    <n v="14.28"/>
    <n v="20.195999999999998"/>
    <n v="0.58579881656804733"/>
  </r>
  <r>
    <n v="1393"/>
    <d v="2026-09-02T00:00:00"/>
    <n v="2026"/>
    <x v="2"/>
    <x v="8"/>
    <x v="8"/>
    <x v="2"/>
    <x v="16"/>
    <x v="0"/>
    <s v="Returning"/>
    <x v="2"/>
    <s v="Travel Backpack 35L"/>
    <n v="2"/>
    <n v="162.4"/>
    <n v="0.1"/>
    <n v="88.04"/>
    <n v="292.32"/>
    <n v="176.08"/>
    <n v="116.23999999999998"/>
    <n v="0.39764641488779412"/>
  </r>
  <r>
    <n v="1568"/>
    <d v="2026-09-02T00:00:00"/>
    <n v="2026"/>
    <x v="2"/>
    <x v="8"/>
    <x v="8"/>
    <x v="0"/>
    <x v="15"/>
    <x v="2"/>
    <s v="Returning"/>
    <x v="4"/>
    <s v="Weighted Vest"/>
    <n v="5"/>
    <n v="123.09"/>
    <n v="0"/>
    <n v="70.3"/>
    <n v="615.45000000000005"/>
    <n v="351.5"/>
    <n v="263.95000000000005"/>
    <n v="0.42887318222438869"/>
  </r>
  <r>
    <n v="2428"/>
    <d v="2026-09-02T00:00:00"/>
    <n v="2026"/>
    <x v="2"/>
    <x v="8"/>
    <x v="8"/>
    <x v="1"/>
    <x v="6"/>
    <x v="3"/>
    <s v="New"/>
    <x v="2"/>
    <s v="Insulated Bottle"/>
    <n v="1"/>
    <n v="36.69"/>
    <n v="0"/>
    <n v="13.92"/>
    <n v="36.69"/>
    <n v="13.92"/>
    <n v="22.769999999999996"/>
    <n v="0.6206050695012264"/>
  </r>
  <r>
    <n v="2890"/>
    <d v="2026-09-02T00:00:00"/>
    <n v="2026"/>
    <x v="2"/>
    <x v="8"/>
    <x v="8"/>
    <x v="2"/>
    <x v="3"/>
    <x v="0"/>
    <s v="Business"/>
    <x v="2"/>
    <s v="Carry-On Duffel"/>
    <n v="4"/>
    <n v="130.43"/>
    <n v="0"/>
    <n v="66.849999999999994"/>
    <n v="521.72"/>
    <n v="267.39999999999998"/>
    <n v="254.32000000000005"/>
    <n v="0.48746454036648018"/>
  </r>
  <r>
    <n v="2108"/>
    <d v="2026-09-03T00:00:00"/>
    <n v="2026"/>
    <x v="2"/>
    <x v="8"/>
    <x v="8"/>
    <x v="1"/>
    <x v="11"/>
    <x v="0"/>
    <s v="Returning"/>
    <x v="1"/>
    <s v="Trail Boots"/>
    <n v="1"/>
    <n v="146.13999999999999"/>
    <n v="0"/>
    <n v="81.040000000000006"/>
    <n v="146.13999999999999"/>
    <n v="81.040000000000006"/>
    <n v="65.09999999999998"/>
    <n v="0.44546325441357593"/>
  </r>
  <r>
    <n v="2340"/>
    <d v="2026-09-03T00:00:00"/>
    <n v="2026"/>
    <x v="2"/>
    <x v="8"/>
    <x v="8"/>
    <x v="1"/>
    <x v="14"/>
    <x v="2"/>
    <s v="New"/>
    <x v="3"/>
    <s v="Alpine Tent 4P"/>
    <n v="4"/>
    <n v="332.93"/>
    <n v="0"/>
    <n v="193.56"/>
    <n v="1331.72"/>
    <n v="774.24"/>
    <n v="557.48"/>
    <n v="0.41861652599645571"/>
  </r>
  <r>
    <n v="3078"/>
    <d v="2026-09-03T00:00:00"/>
    <n v="2026"/>
    <x v="2"/>
    <x v="8"/>
    <x v="8"/>
    <x v="1"/>
    <x v="14"/>
    <x v="2"/>
    <s v="Business"/>
    <x v="3"/>
    <s v="Compact Sleeping Bag"/>
    <n v="4"/>
    <n v="122.43"/>
    <n v="0"/>
    <n v="61.5"/>
    <n v="489.72"/>
    <n v="246"/>
    <n v="243.72000000000003"/>
    <n v="0.49767213918157316"/>
  </r>
  <r>
    <n v="3575"/>
    <d v="2026-09-03T00:00:00"/>
    <n v="2026"/>
    <x v="2"/>
    <x v="8"/>
    <x v="8"/>
    <x v="2"/>
    <x v="2"/>
    <x v="3"/>
    <s v="Returning"/>
    <x v="0"/>
    <s v="Commuter Helmet"/>
    <n v="3"/>
    <n v="81.12"/>
    <n v="0.1"/>
    <n v="41.78"/>
    <n v="219.02400000000003"/>
    <n v="125.34"/>
    <n v="93.684000000000026"/>
    <n v="0.42773394696471628"/>
  </r>
  <r>
    <n v="3700"/>
    <d v="2026-09-03T00:00:00"/>
    <n v="2026"/>
    <x v="2"/>
    <x v="8"/>
    <x v="8"/>
    <x v="1"/>
    <x v="14"/>
    <x v="0"/>
    <s v="Returning"/>
    <x v="2"/>
    <s v="Travel Backpack 35L"/>
    <n v="1"/>
    <n v="168.54"/>
    <n v="0.05"/>
    <n v="87.82"/>
    <n v="160.11299999999997"/>
    <n v="87.82"/>
    <n v="72.292999999999978"/>
    <n v="0.45151236938911887"/>
  </r>
  <r>
    <n v="3762"/>
    <d v="2026-09-03T00:00:00"/>
    <n v="2026"/>
    <x v="2"/>
    <x v="8"/>
    <x v="8"/>
    <x v="0"/>
    <x v="0"/>
    <x v="2"/>
    <s v="New"/>
    <x v="0"/>
    <s v="Compact Repair Kit"/>
    <n v="4"/>
    <n v="39.61"/>
    <n v="0.1"/>
    <n v="16.829999999999998"/>
    <n v="142.596"/>
    <n v="67.319999999999993"/>
    <n v="75.27600000000001"/>
    <n v="0.52789699570815452"/>
  </r>
  <r>
    <n v="2790"/>
    <d v="2026-09-04T00:00:00"/>
    <n v="2026"/>
    <x v="2"/>
    <x v="8"/>
    <x v="8"/>
    <x v="3"/>
    <x v="8"/>
    <x v="0"/>
    <s v="Returning"/>
    <x v="4"/>
    <s v="Resistance Band Set"/>
    <n v="1"/>
    <n v="39.85"/>
    <n v="0.1"/>
    <n v="14.96"/>
    <n v="35.865000000000002"/>
    <n v="14.96"/>
    <n v="20.905000000000001"/>
    <n v="0.58288024536456151"/>
  </r>
  <r>
    <n v="4149"/>
    <d v="2026-09-04T00:00:00"/>
    <n v="2026"/>
    <x v="2"/>
    <x v="8"/>
    <x v="8"/>
    <x v="3"/>
    <x v="8"/>
    <x v="0"/>
    <s v="New"/>
    <x v="4"/>
    <s v="Resistance Band Set"/>
    <n v="1"/>
    <n v="40.51"/>
    <n v="0.05"/>
    <n v="14.7"/>
    <n v="38.484499999999997"/>
    <n v="14.7"/>
    <n v="23.784499999999998"/>
    <n v="0.6180280372617547"/>
  </r>
  <r>
    <n v="1955"/>
    <d v="2026-09-05T00:00:00"/>
    <n v="2026"/>
    <x v="2"/>
    <x v="8"/>
    <x v="8"/>
    <x v="1"/>
    <x v="12"/>
    <x v="0"/>
    <s v="Returning"/>
    <x v="3"/>
    <s v="Compact Sleeping Bag"/>
    <n v="1"/>
    <n v="121.59"/>
    <n v="0"/>
    <n v="62.44"/>
    <n v="121.59"/>
    <n v="62.44"/>
    <n v="59.150000000000006"/>
    <n v="0.4864709268854347"/>
  </r>
  <r>
    <n v="2077"/>
    <d v="2026-09-05T00:00:00"/>
    <n v="2026"/>
    <x v="2"/>
    <x v="8"/>
    <x v="8"/>
    <x v="3"/>
    <x v="8"/>
    <x v="1"/>
    <s v="Business"/>
    <x v="1"/>
    <s v="Summit Backpack 45L"/>
    <n v="4"/>
    <n v="152.99"/>
    <n v="0.15"/>
    <n v="77.12"/>
    <n v="520.16600000000005"/>
    <n v="308.48"/>
    <n v="211.68600000000004"/>
    <n v="0.40695854784818697"/>
  </r>
  <r>
    <n v="2879"/>
    <d v="2026-09-05T00:00:00"/>
    <n v="2026"/>
    <x v="2"/>
    <x v="8"/>
    <x v="8"/>
    <x v="2"/>
    <x v="10"/>
    <x v="0"/>
    <s v="Business"/>
    <x v="2"/>
    <s v="Insulated Bottle"/>
    <n v="3"/>
    <n v="36.19"/>
    <n v="0.1"/>
    <n v="13.97"/>
    <n v="97.712999999999994"/>
    <n v="41.910000000000004"/>
    <n v="55.80299999999999"/>
    <n v="0.57109084768659235"/>
  </r>
  <r>
    <n v="3353"/>
    <d v="2026-09-05T00:00:00"/>
    <n v="2026"/>
    <x v="2"/>
    <x v="8"/>
    <x v="8"/>
    <x v="2"/>
    <x v="16"/>
    <x v="2"/>
    <s v="New"/>
    <x v="1"/>
    <s v="Trail Boots"/>
    <n v="2"/>
    <n v="142.44"/>
    <n v="0"/>
    <n v="77.33"/>
    <n v="284.88"/>
    <n v="154.66"/>
    <n v="130.22"/>
    <n v="0.45710474585790506"/>
  </r>
  <r>
    <n v="3514"/>
    <d v="2026-09-05T00:00:00"/>
    <n v="2026"/>
    <x v="2"/>
    <x v="8"/>
    <x v="8"/>
    <x v="1"/>
    <x v="6"/>
    <x v="0"/>
    <s v="New"/>
    <x v="2"/>
    <s v="Carry-On Duffel"/>
    <n v="2"/>
    <n v="133.81"/>
    <n v="0"/>
    <n v="66.78"/>
    <n v="267.62"/>
    <n v="133.56"/>
    <n v="134.06"/>
    <n v="0.5009341603766535"/>
  </r>
  <r>
    <n v="3964"/>
    <d v="2026-09-05T00:00:00"/>
    <n v="2026"/>
    <x v="2"/>
    <x v="8"/>
    <x v="8"/>
    <x v="1"/>
    <x v="12"/>
    <x v="2"/>
    <s v="New"/>
    <x v="4"/>
    <s v="Resistance Band Set"/>
    <n v="2"/>
    <n v="40.49"/>
    <n v="0.15"/>
    <n v="14.32"/>
    <n v="68.832999999999998"/>
    <n v="28.64"/>
    <n v="40.192999999999998"/>
    <n v="0.58392050324698908"/>
  </r>
  <r>
    <n v="4599"/>
    <d v="2026-09-05T00:00:00"/>
    <n v="2026"/>
    <x v="2"/>
    <x v="8"/>
    <x v="8"/>
    <x v="2"/>
    <x v="2"/>
    <x v="0"/>
    <s v="Business"/>
    <x v="3"/>
    <s v="Trail Tent 2P"/>
    <n v="4"/>
    <n v="198.1"/>
    <n v="0"/>
    <n v="101.61"/>
    <n v="792.4"/>
    <n v="406.44"/>
    <n v="385.96"/>
    <n v="0.48707723372034323"/>
  </r>
  <r>
    <n v="5030"/>
    <d v="2026-09-05T00:00:00"/>
    <n v="2026"/>
    <x v="2"/>
    <x v="8"/>
    <x v="8"/>
    <x v="1"/>
    <x v="12"/>
    <x v="2"/>
    <s v="New"/>
    <x v="0"/>
    <s v="Commuter Helmet"/>
    <n v="1"/>
    <n v="83.73"/>
    <n v="0.15"/>
    <n v="43.34"/>
    <n v="71.170500000000004"/>
    <n v="43.34"/>
    <n v="27.830500000000001"/>
    <n v="0.39103982689457006"/>
  </r>
  <r>
    <n v="1593"/>
    <d v="2026-09-06T00:00:00"/>
    <n v="2026"/>
    <x v="2"/>
    <x v="8"/>
    <x v="8"/>
    <x v="1"/>
    <x v="14"/>
    <x v="2"/>
    <s v="New"/>
    <x v="3"/>
    <s v="Trail Tent 2P"/>
    <n v="2"/>
    <n v="194.92"/>
    <n v="0"/>
    <n v="102.66"/>
    <n v="389.84"/>
    <n v="205.32"/>
    <n v="184.51999999999998"/>
    <n v="0.47332238867227577"/>
  </r>
  <r>
    <n v="1818"/>
    <d v="2026-09-06T00:00:00"/>
    <n v="2026"/>
    <x v="2"/>
    <x v="8"/>
    <x v="8"/>
    <x v="1"/>
    <x v="12"/>
    <x v="2"/>
    <s v="New"/>
    <x v="2"/>
    <s v="Travel Backpack 35L"/>
    <n v="1"/>
    <n v="161.03"/>
    <n v="0"/>
    <n v="89.86"/>
    <n v="161.03"/>
    <n v="89.86"/>
    <n v="71.17"/>
    <n v="0.44196733527914056"/>
  </r>
  <r>
    <n v="2370"/>
    <d v="2026-09-06T00:00:00"/>
    <n v="2026"/>
    <x v="2"/>
    <x v="8"/>
    <x v="8"/>
    <x v="3"/>
    <x v="4"/>
    <x v="3"/>
    <s v="New"/>
    <x v="4"/>
    <s v="Recovery Roller"/>
    <n v="1"/>
    <n v="35.68"/>
    <n v="0.05"/>
    <n v="13.76"/>
    <n v="33.896000000000001"/>
    <n v="13.76"/>
    <n v="20.136000000000003"/>
    <n v="0.59405239556289835"/>
  </r>
  <r>
    <n v="2726"/>
    <d v="2026-09-06T00:00:00"/>
    <n v="2026"/>
    <x v="2"/>
    <x v="8"/>
    <x v="8"/>
    <x v="1"/>
    <x v="6"/>
    <x v="0"/>
    <s v="New"/>
    <x v="0"/>
    <s v="Compact Repair Kit"/>
    <n v="1"/>
    <n v="39.68"/>
    <n v="0.05"/>
    <n v="16.63"/>
    <n v="37.695999999999998"/>
    <n v="16.63"/>
    <n v="21.065999999999999"/>
    <n v="0.55883913412563668"/>
  </r>
  <r>
    <n v="2755"/>
    <d v="2026-09-06T00:00:00"/>
    <n v="2026"/>
    <x v="2"/>
    <x v="8"/>
    <x v="8"/>
    <x v="2"/>
    <x v="10"/>
    <x v="0"/>
    <s v="New"/>
    <x v="1"/>
    <s v="Trail Boots"/>
    <n v="3"/>
    <n v="146.22"/>
    <n v="0"/>
    <n v="80.13"/>
    <n v="438.65999999999997"/>
    <n v="240.39"/>
    <n v="198.26999999999998"/>
    <n v="0.4519901518260156"/>
  </r>
  <r>
    <n v="3187"/>
    <d v="2026-09-06T00:00:00"/>
    <n v="2026"/>
    <x v="2"/>
    <x v="8"/>
    <x v="8"/>
    <x v="3"/>
    <x v="7"/>
    <x v="2"/>
    <s v="Returning"/>
    <x v="1"/>
    <s v="Trekking Poles"/>
    <n v="1"/>
    <n v="71.680000000000007"/>
    <n v="0"/>
    <n v="31.87"/>
    <n v="71.680000000000007"/>
    <n v="31.87"/>
    <n v="39.81"/>
    <n v="0.5553850446428571"/>
  </r>
  <r>
    <n v="3471"/>
    <d v="2026-09-06T00:00:00"/>
    <n v="2026"/>
    <x v="2"/>
    <x v="8"/>
    <x v="8"/>
    <x v="2"/>
    <x v="10"/>
    <x v="3"/>
    <s v="New"/>
    <x v="4"/>
    <s v="Training Mat"/>
    <n v="2"/>
    <n v="51.77"/>
    <n v="0"/>
    <n v="21.46"/>
    <n v="103.54"/>
    <n v="42.92"/>
    <n v="60.620000000000005"/>
    <n v="0.58547421286459345"/>
  </r>
  <r>
    <n v="3529"/>
    <d v="2026-09-06T00:00:00"/>
    <n v="2026"/>
    <x v="2"/>
    <x v="8"/>
    <x v="8"/>
    <x v="2"/>
    <x v="5"/>
    <x v="1"/>
    <s v="Returning"/>
    <x v="4"/>
    <s v="Resistance Band Set"/>
    <n v="4"/>
    <n v="39.4"/>
    <n v="0.15"/>
    <n v="14.95"/>
    <n v="133.95999999999998"/>
    <n v="59.8"/>
    <n v="74.159999999999982"/>
    <n v="0.55359808898178553"/>
  </r>
  <r>
    <n v="3549"/>
    <d v="2026-09-06T00:00:00"/>
    <n v="2026"/>
    <x v="2"/>
    <x v="8"/>
    <x v="8"/>
    <x v="3"/>
    <x v="8"/>
    <x v="0"/>
    <s v="New"/>
    <x v="2"/>
    <s v="Packing Cube Set"/>
    <n v="1"/>
    <n v="47.17"/>
    <n v="0"/>
    <n v="18.64"/>
    <n v="47.17"/>
    <n v="18.64"/>
    <n v="28.53"/>
    <n v="0.60483358066567738"/>
  </r>
  <r>
    <n v="4003"/>
    <d v="2026-09-06T00:00:00"/>
    <n v="2026"/>
    <x v="2"/>
    <x v="8"/>
    <x v="8"/>
    <x v="3"/>
    <x v="4"/>
    <x v="3"/>
    <s v="Returning"/>
    <x v="4"/>
    <s v="Training Mat"/>
    <n v="2"/>
    <n v="50.41"/>
    <n v="0.1"/>
    <n v="22.05"/>
    <n v="90.738"/>
    <n v="44.1"/>
    <n v="46.637999999999998"/>
    <n v="0.51398532037294187"/>
  </r>
  <r>
    <n v="4613"/>
    <d v="2026-09-06T00:00:00"/>
    <n v="2026"/>
    <x v="2"/>
    <x v="8"/>
    <x v="8"/>
    <x v="3"/>
    <x v="13"/>
    <x v="0"/>
    <s v="Business"/>
    <x v="0"/>
    <s v="Commuter Helmet"/>
    <n v="4"/>
    <n v="80.38"/>
    <n v="0.1"/>
    <n v="42.55"/>
    <n v="289.36799999999999"/>
    <n v="170.2"/>
    <n v="119.16800000000001"/>
    <n v="0.41182162505874875"/>
  </r>
  <r>
    <n v="75"/>
    <d v="2026-09-07T00:00:00"/>
    <n v="2026"/>
    <x v="2"/>
    <x v="8"/>
    <x v="8"/>
    <x v="0"/>
    <x v="0"/>
    <x v="0"/>
    <s v="Business"/>
    <x v="4"/>
    <s v="Resistance Band Set"/>
    <n v="2"/>
    <n v="40.78"/>
    <n v="0"/>
    <n v="15.04"/>
    <n v="81.56"/>
    <n v="30.08"/>
    <n v="51.480000000000004"/>
    <n v="0.63119176066699367"/>
  </r>
  <r>
    <n v="601"/>
    <d v="2026-09-07T00:00:00"/>
    <n v="2026"/>
    <x v="2"/>
    <x v="8"/>
    <x v="8"/>
    <x v="1"/>
    <x v="12"/>
    <x v="0"/>
    <s v="Returning"/>
    <x v="1"/>
    <s v="Trail Boots"/>
    <n v="1"/>
    <n v="141.69"/>
    <n v="0"/>
    <n v="80.34"/>
    <n v="141.69"/>
    <n v="80.34"/>
    <n v="61.349999999999994"/>
    <n v="0.43298750793986868"/>
  </r>
  <r>
    <n v="1617"/>
    <d v="2026-09-07T00:00:00"/>
    <n v="2026"/>
    <x v="2"/>
    <x v="8"/>
    <x v="8"/>
    <x v="3"/>
    <x v="8"/>
    <x v="0"/>
    <s v="New"/>
    <x v="3"/>
    <s v="Portable Camp Stove"/>
    <n v="1"/>
    <n v="83.28"/>
    <n v="0.1"/>
    <n v="39.75"/>
    <n v="74.951999999999998"/>
    <n v="39.75"/>
    <n v="35.201999999999998"/>
    <n v="0.46966058277297468"/>
  </r>
  <r>
    <n v="2305"/>
    <d v="2026-09-07T00:00:00"/>
    <n v="2026"/>
    <x v="2"/>
    <x v="8"/>
    <x v="8"/>
    <x v="3"/>
    <x v="7"/>
    <x v="3"/>
    <s v="Returning"/>
    <x v="3"/>
    <s v="Portable Camp Stove"/>
    <n v="2"/>
    <n v="82.43"/>
    <n v="0"/>
    <n v="40.51"/>
    <n v="164.86"/>
    <n v="81.02"/>
    <n v="83.840000000000018"/>
    <n v="0.50855271139148372"/>
  </r>
  <r>
    <n v="2344"/>
    <d v="2026-09-07T00:00:00"/>
    <n v="2026"/>
    <x v="2"/>
    <x v="8"/>
    <x v="8"/>
    <x v="0"/>
    <x v="15"/>
    <x v="3"/>
    <s v="New"/>
    <x v="4"/>
    <s v="Recovery Roller"/>
    <n v="4"/>
    <n v="36.380000000000003"/>
    <n v="0"/>
    <n v="14.16"/>
    <n v="145.52000000000001"/>
    <n v="56.64"/>
    <n v="88.88000000000001"/>
    <n v="0.61077515118196812"/>
  </r>
  <r>
    <n v="2601"/>
    <d v="2026-09-07T00:00:00"/>
    <n v="2026"/>
    <x v="2"/>
    <x v="8"/>
    <x v="8"/>
    <x v="1"/>
    <x v="11"/>
    <x v="0"/>
    <s v="New"/>
    <x v="0"/>
    <s v="Commuter Helmet"/>
    <n v="1"/>
    <n v="82.86"/>
    <n v="0"/>
    <n v="43.33"/>
    <n v="82.86"/>
    <n v="43.33"/>
    <n v="39.53"/>
    <n v="0.47706975621530295"/>
  </r>
  <r>
    <n v="2831"/>
    <d v="2026-09-07T00:00:00"/>
    <n v="2026"/>
    <x v="2"/>
    <x v="8"/>
    <x v="8"/>
    <x v="0"/>
    <x v="9"/>
    <x v="0"/>
    <s v="New"/>
    <x v="2"/>
    <s v="Packing Cube Set"/>
    <n v="1"/>
    <n v="46.44"/>
    <n v="0.05"/>
    <n v="17.88"/>
    <n v="44.117999999999995"/>
    <n v="17.88"/>
    <n v="26.237999999999996"/>
    <n v="0.59472324221406225"/>
  </r>
  <r>
    <n v="2845"/>
    <d v="2026-09-07T00:00:00"/>
    <n v="2026"/>
    <x v="2"/>
    <x v="8"/>
    <x v="8"/>
    <x v="0"/>
    <x v="0"/>
    <x v="1"/>
    <s v="Business"/>
    <x v="2"/>
    <s v="Carry-On Duffel"/>
    <n v="4"/>
    <n v="133.26"/>
    <n v="0.1"/>
    <n v="68.77"/>
    <n v="479.73599999999999"/>
    <n v="275.08"/>
    <n v="204.65600000000001"/>
    <n v="0.42660129738022579"/>
  </r>
  <r>
    <n v="3679"/>
    <d v="2026-09-07T00:00:00"/>
    <n v="2026"/>
    <x v="2"/>
    <x v="8"/>
    <x v="8"/>
    <x v="1"/>
    <x v="12"/>
    <x v="3"/>
    <s v="New"/>
    <x v="1"/>
    <s v="Trail Boots"/>
    <n v="1"/>
    <n v="147.36000000000001"/>
    <n v="0"/>
    <n v="81.599999999999994"/>
    <n v="147.36000000000001"/>
    <n v="81.599999999999994"/>
    <n v="65.760000000000019"/>
    <n v="0.44625407166123787"/>
  </r>
  <r>
    <n v="3828"/>
    <d v="2026-09-07T00:00:00"/>
    <n v="2026"/>
    <x v="2"/>
    <x v="8"/>
    <x v="8"/>
    <x v="0"/>
    <x v="0"/>
    <x v="0"/>
    <s v="New"/>
    <x v="2"/>
    <s v="Travel Backpack 35L"/>
    <n v="2"/>
    <n v="166.13"/>
    <n v="0.15"/>
    <n v="86.71"/>
    <n v="282.42099999999999"/>
    <n v="173.42"/>
    <n v="109.001"/>
    <n v="0.38595217777714835"/>
  </r>
  <r>
    <n v="4226"/>
    <d v="2026-09-07T00:00:00"/>
    <n v="2026"/>
    <x v="2"/>
    <x v="8"/>
    <x v="8"/>
    <x v="2"/>
    <x v="3"/>
    <x v="0"/>
    <s v="New"/>
    <x v="4"/>
    <s v="Training Mat"/>
    <n v="1"/>
    <n v="51.74"/>
    <n v="0"/>
    <n v="22.45"/>
    <n v="51.74"/>
    <n v="22.45"/>
    <n v="29.290000000000003"/>
    <n v="0.56609972941631237"/>
  </r>
  <r>
    <n v="58"/>
    <d v="2026-09-08T00:00:00"/>
    <n v="2026"/>
    <x v="2"/>
    <x v="8"/>
    <x v="8"/>
    <x v="0"/>
    <x v="0"/>
    <x v="2"/>
    <s v="Returning"/>
    <x v="1"/>
    <s v="Trekking Poles"/>
    <n v="1"/>
    <n v="71.7"/>
    <n v="0"/>
    <n v="32"/>
    <n v="71.7"/>
    <n v="32"/>
    <n v="39.700000000000003"/>
    <n v="0.55369595536959559"/>
  </r>
  <r>
    <n v="1224"/>
    <d v="2026-09-08T00:00:00"/>
    <n v="2026"/>
    <x v="2"/>
    <x v="8"/>
    <x v="8"/>
    <x v="2"/>
    <x v="2"/>
    <x v="0"/>
    <s v="Returning"/>
    <x v="0"/>
    <s v="Compact Repair Kit"/>
    <n v="2"/>
    <n v="39.409999999999997"/>
    <n v="0.05"/>
    <n v="17.12"/>
    <n v="74.878999999999991"/>
    <n v="34.24"/>
    <n v="40.638999999999989"/>
    <n v="0.54272893601677363"/>
  </r>
  <r>
    <n v="4345"/>
    <d v="2026-09-08T00:00:00"/>
    <n v="2026"/>
    <x v="2"/>
    <x v="8"/>
    <x v="8"/>
    <x v="0"/>
    <x v="9"/>
    <x v="0"/>
    <s v="New"/>
    <x v="3"/>
    <s v="Alpine Tent 4P"/>
    <n v="2"/>
    <n v="345.33"/>
    <n v="0"/>
    <n v="198.22"/>
    <n v="690.66"/>
    <n v="396.44"/>
    <n v="294.21999999999997"/>
    <n v="0.42599832044710856"/>
  </r>
  <r>
    <n v="1069"/>
    <d v="2026-09-09T00:00:00"/>
    <n v="2026"/>
    <x v="2"/>
    <x v="8"/>
    <x v="8"/>
    <x v="3"/>
    <x v="13"/>
    <x v="0"/>
    <s v="Returning"/>
    <x v="1"/>
    <s v="Trail Boots"/>
    <n v="1"/>
    <n v="145.33000000000001"/>
    <n v="0.1"/>
    <n v="80.97"/>
    <n v="130.79700000000003"/>
    <n v="80.97"/>
    <n v="49.827000000000027"/>
    <n v="0.3809491043372556"/>
  </r>
  <r>
    <n v="1489"/>
    <d v="2026-09-09T00:00:00"/>
    <n v="2026"/>
    <x v="2"/>
    <x v="8"/>
    <x v="8"/>
    <x v="0"/>
    <x v="0"/>
    <x v="0"/>
    <s v="Returning"/>
    <x v="0"/>
    <s v="Trail Bike Light"/>
    <n v="3"/>
    <n v="50.03"/>
    <n v="0.1"/>
    <n v="22.89"/>
    <n v="135.08100000000002"/>
    <n v="68.67"/>
    <n v="66.411000000000016"/>
    <n v="0.49163835032313952"/>
  </r>
  <r>
    <n v="2045"/>
    <d v="2026-09-09T00:00:00"/>
    <n v="2026"/>
    <x v="2"/>
    <x v="8"/>
    <x v="8"/>
    <x v="1"/>
    <x v="1"/>
    <x v="3"/>
    <s v="Returning"/>
    <x v="2"/>
    <s v="Insulated Bottle"/>
    <n v="1"/>
    <n v="35.68"/>
    <n v="0.05"/>
    <n v="13.37"/>
    <n v="33.896000000000001"/>
    <n v="13.37"/>
    <n v="20.526000000000003"/>
    <n v="0.60555817795610112"/>
  </r>
  <r>
    <n v="2610"/>
    <d v="2026-09-09T00:00:00"/>
    <n v="2026"/>
    <x v="2"/>
    <x v="8"/>
    <x v="8"/>
    <x v="3"/>
    <x v="8"/>
    <x v="0"/>
    <s v="Returning"/>
    <x v="3"/>
    <s v="Alpine Tent 4P"/>
    <n v="1"/>
    <n v="341.87"/>
    <n v="0.1"/>
    <n v="190.66"/>
    <n v="307.68299999999999"/>
    <n v="190.66"/>
    <n v="117.023"/>
    <n v="0.38033625517171893"/>
  </r>
  <r>
    <n v="4210"/>
    <d v="2026-09-09T00:00:00"/>
    <n v="2026"/>
    <x v="2"/>
    <x v="8"/>
    <x v="8"/>
    <x v="1"/>
    <x v="6"/>
    <x v="0"/>
    <s v="Returning"/>
    <x v="2"/>
    <s v="Travel Backpack 35L"/>
    <n v="1"/>
    <n v="164.6"/>
    <n v="0"/>
    <n v="87.21"/>
    <n v="164.6"/>
    <n v="87.21"/>
    <n v="77.39"/>
    <n v="0.47017010935601461"/>
  </r>
  <r>
    <n v="4584"/>
    <d v="2026-09-09T00:00:00"/>
    <n v="2026"/>
    <x v="2"/>
    <x v="8"/>
    <x v="8"/>
    <x v="3"/>
    <x v="8"/>
    <x v="0"/>
    <s v="Returning"/>
    <x v="4"/>
    <s v="Resistance Band Set"/>
    <n v="2"/>
    <n v="41.24"/>
    <n v="0"/>
    <n v="14.46"/>
    <n v="82.48"/>
    <n v="28.92"/>
    <n v="53.56"/>
    <n v="0.64936954413191073"/>
  </r>
  <r>
    <n v="44"/>
    <d v="2026-09-10T00:00:00"/>
    <n v="2026"/>
    <x v="2"/>
    <x v="8"/>
    <x v="8"/>
    <x v="2"/>
    <x v="10"/>
    <x v="2"/>
    <s v="New"/>
    <x v="0"/>
    <s v="Compact Repair Kit"/>
    <n v="1"/>
    <n v="40.1"/>
    <n v="0"/>
    <n v="16.920000000000002"/>
    <n v="40.1"/>
    <n v="16.920000000000002"/>
    <n v="23.18"/>
    <n v="0.57805486284289276"/>
  </r>
  <r>
    <n v="97"/>
    <d v="2026-09-10T00:00:00"/>
    <n v="2026"/>
    <x v="2"/>
    <x v="8"/>
    <x v="8"/>
    <x v="1"/>
    <x v="6"/>
    <x v="0"/>
    <s v="New"/>
    <x v="3"/>
    <s v="Portable Camp Stove"/>
    <n v="2"/>
    <n v="80.239999999999995"/>
    <n v="0"/>
    <n v="40.5"/>
    <n v="160.47999999999999"/>
    <n v="81"/>
    <n v="79.47999999999999"/>
    <n v="0.49526420737786636"/>
  </r>
  <r>
    <n v="1015"/>
    <d v="2026-09-10T00:00:00"/>
    <n v="2026"/>
    <x v="2"/>
    <x v="8"/>
    <x v="8"/>
    <x v="2"/>
    <x v="3"/>
    <x v="0"/>
    <s v="New"/>
    <x v="1"/>
    <s v="Summit Backpack 45L"/>
    <n v="4"/>
    <n v="151.01"/>
    <n v="0"/>
    <n v="80.569999999999993"/>
    <n v="604.04"/>
    <n v="322.27999999999997"/>
    <n v="281.76"/>
    <n v="0.46645917488908023"/>
  </r>
  <r>
    <n v="1128"/>
    <d v="2026-09-10T00:00:00"/>
    <n v="2026"/>
    <x v="2"/>
    <x v="8"/>
    <x v="8"/>
    <x v="0"/>
    <x v="15"/>
    <x v="3"/>
    <s v="Returning"/>
    <x v="0"/>
    <s v="Trail Bike Light"/>
    <n v="1"/>
    <n v="51.32"/>
    <n v="0.1"/>
    <n v="22.67"/>
    <n v="46.188000000000002"/>
    <n v="22.67"/>
    <n v="23.518000000000001"/>
    <n v="0.50917987356023209"/>
  </r>
  <r>
    <n v="3548"/>
    <d v="2026-09-10T00:00:00"/>
    <n v="2026"/>
    <x v="2"/>
    <x v="8"/>
    <x v="8"/>
    <x v="3"/>
    <x v="7"/>
    <x v="2"/>
    <s v="Returning"/>
    <x v="1"/>
    <s v="Trekking Poles"/>
    <n v="2"/>
    <n v="72.61"/>
    <n v="0"/>
    <n v="32.68"/>
    <n v="145.22"/>
    <n v="65.36"/>
    <n v="79.86"/>
    <n v="0.54992425285773305"/>
  </r>
  <r>
    <n v="242"/>
    <d v="2026-09-11T00:00:00"/>
    <n v="2026"/>
    <x v="2"/>
    <x v="8"/>
    <x v="8"/>
    <x v="3"/>
    <x v="13"/>
    <x v="3"/>
    <s v="Business"/>
    <x v="4"/>
    <s v="Resistance Band Set"/>
    <n v="5"/>
    <n v="40.94"/>
    <n v="0"/>
    <n v="14.78"/>
    <n v="204.7"/>
    <n v="73.899999999999991"/>
    <n v="130.80000000000001"/>
    <n v="0.6389838788470934"/>
  </r>
  <r>
    <n v="784"/>
    <d v="2026-09-11T00:00:00"/>
    <n v="2026"/>
    <x v="2"/>
    <x v="8"/>
    <x v="8"/>
    <x v="2"/>
    <x v="16"/>
    <x v="3"/>
    <s v="New"/>
    <x v="0"/>
    <s v="Commuter Helmet"/>
    <n v="4"/>
    <n v="81.69"/>
    <n v="0"/>
    <n v="42.23"/>
    <n v="326.76"/>
    <n v="168.92"/>
    <n v="157.84"/>
    <n v="0.48304566042355246"/>
  </r>
  <r>
    <n v="1535"/>
    <d v="2026-09-11T00:00:00"/>
    <n v="2026"/>
    <x v="2"/>
    <x v="8"/>
    <x v="8"/>
    <x v="0"/>
    <x v="15"/>
    <x v="2"/>
    <s v="New"/>
    <x v="0"/>
    <s v="Trail Bike Light"/>
    <n v="1"/>
    <n v="51.25"/>
    <n v="0.05"/>
    <n v="21.99"/>
    <n v="48.6875"/>
    <n v="21.99"/>
    <n v="26.697500000000002"/>
    <n v="0.54834403080872918"/>
  </r>
  <r>
    <n v="1687"/>
    <d v="2026-09-11T00:00:00"/>
    <n v="2026"/>
    <x v="2"/>
    <x v="8"/>
    <x v="8"/>
    <x v="2"/>
    <x v="16"/>
    <x v="0"/>
    <s v="Returning"/>
    <x v="4"/>
    <s v="Training Mat"/>
    <n v="1"/>
    <n v="50.78"/>
    <n v="0.05"/>
    <n v="22.52"/>
    <n v="48.241"/>
    <n v="22.52"/>
    <n v="25.721"/>
    <n v="0.5331771729441761"/>
  </r>
  <r>
    <n v="2162"/>
    <d v="2026-09-11T00:00:00"/>
    <n v="2026"/>
    <x v="2"/>
    <x v="8"/>
    <x v="8"/>
    <x v="1"/>
    <x v="1"/>
    <x v="0"/>
    <s v="New"/>
    <x v="2"/>
    <s v="Carry-On Duffel"/>
    <n v="1"/>
    <n v="133.31"/>
    <n v="0.05"/>
    <n v="67.790000000000006"/>
    <n v="126.64449999999999"/>
    <n v="67.790000000000006"/>
    <n v="58.854499999999987"/>
    <n v="0.46472211584395684"/>
  </r>
  <r>
    <n v="2307"/>
    <d v="2026-09-11T00:00:00"/>
    <n v="2026"/>
    <x v="2"/>
    <x v="8"/>
    <x v="8"/>
    <x v="2"/>
    <x v="2"/>
    <x v="0"/>
    <s v="Returning"/>
    <x v="2"/>
    <s v="Travel Backpack 35L"/>
    <n v="1"/>
    <n v="162.06"/>
    <n v="0"/>
    <n v="86.95"/>
    <n v="162.06"/>
    <n v="86.95"/>
    <n v="75.11"/>
    <n v="0.4634703196347032"/>
  </r>
  <r>
    <n v="3976"/>
    <d v="2026-09-11T00:00:00"/>
    <n v="2026"/>
    <x v="2"/>
    <x v="8"/>
    <x v="8"/>
    <x v="2"/>
    <x v="5"/>
    <x v="2"/>
    <s v="Returning"/>
    <x v="2"/>
    <s v="Insulated Bottle"/>
    <n v="2"/>
    <n v="37.03"/>
    <n v="0.1"/>
    <n v="13.46"/>
    <n v="66.654000000000011"/>
    <n v="26.92"/>
    <n v="39.734000000000009"/>
    <n v="0.59612326342004984"/>
  </r>
  <r>
    <n v="5066"/>
    <d v="2026-09-11T00:00:00"/>
    <n v="2026"/>
    <x v="2"/>
    <x v="8"/>
    <x v="8"/>
    <x v="1"/>
    <x v="11"/>
    <x v="0"/>
    <s v="New"/>
    <x v="3"/>
    <s v="Alpine Tent 4P"/>
    <n v="1"/>
    <n v="338.01"/>
    <n v="0"/>
    <n v="190.89"/>
    <n v="338.01"/>
    <n v="190.89"/>
    <n v="147.12"/>
    <n v="0.43525339486997427"/>
  </r>
  <r>
    <n v="78"/>
    <d v="2026-09-12T00:00:00"/>
    <n v="2026"/>
    <x v="2"/>
    <x v="8"/>
    <x v="8"/>
    <x v="3"/>
    <x v="13"/>
    <x v="0"/>
    <s v="New"/>
    <x v="4"/>
    <s v="Resistance Band Set"/>
    <n v="5"/>
    <n v="40.78"/>
    <n v="0.05"/>
    <n v="14.94"/>
    <n v="193.70499999999998"/>
    <n v="74.7"/>
    <n v="119.00499999999998"/>
    <n v="0.61436204537828132"/>
  </r>
  <r>
    <n v="354"/>
    <d v="2026-09-12T00:00:00"/>
    <n v="2026"/>
    <x v="2"/>
    <x v="8"/>
    <x v="8"/>
    <x v="2"/>
    <x v="16"/>
    <x v="0"/>
    <s v="Returning"/>
    <x v="0"/>
    <s v="Trail Bike Light"/>
    <n v="4"/>
    <n v="51.47"/>
    <n v="0"/>
    <n v="21.9"/>
    <n v="205.88"/>
    <n v="87.6"/>
    <n v="118.28"/>
    <n v="0.57450942296483387"/>
  </r>
  <r>
    <n v="1738"/>
    <d v="2026-09-12T00:00:00"/>
    <n v="2026"/>
    <x v="2"/>
    <x v="8"/>
    <x v="8"/>
    <x v="0"/>
    <x v="15"/>
    <x v="1"/>
    <s v="Business"/>
    <x v="1"/>
    <s v="Trail Boots"/>
    <n v="10"/>
    <n v="144.4"/>
    <n v="0.1"/>
    <n v="81.069999999999993"/>
    <n v="1299.6000000000001"/>
    <n v="810.69999999999993"/>
    <n v="488.9000000000002"/>
    <n v="0.37619267466912909"/>
  </r>
  <r>
    <n v="1900"/>
    <d v="2026-09-12T00:00:00"/>
    <n v="2026"/>
    <x v="2"/>
    <x v="8"/>
    <x v="8"/>
    <x v="1"/>
    <x v="6"/>
    <x v="2"/>
    <s v="New"/>
    <x v="4"/>
    <s v="Training Mat"/>
    <n v="1"/>
    <n v="51.34"/>
    <n v="0.1"/>
    <n v="22.63"/>
    <n v="46.206000000000003"/>
    <n v="22.63"/>
    <n v="23.576000000000004"/>
    <n v="0.51023676578799293"/>
  </r>
  <r>
    <n v="3375"/>
    <d v="2026-09-12T00:00:00"/>
    <n v="2026"/>
    <x v="2"/>
    <x v="8"/>
    <x v="8"/>
    <x v="1"/>
    <x v="1"/>
    <x v="1"/>
    <s v="Returning"/>
    <x v="2"/>
    <s v="Packing Cube Set"/>
    <n v="6"/>
    <n v="47.72"/>
    <n v="0.1"/>
    <n v="18.41"/>
    <n v="257.68799999999999"/>
    <n v="110.46000000000001"/>
    <n v="147.22799999999998"/>
    <n v="0.57134208810654741"/>
  </r>
  <r>
    <n v="3567"/>
    <d v="2026-09-12T00:00:00"/>
    <n v="2026"/>
    <x v="2"/>
    <x v="8"/>
    <x v="8"/>
    <x v="1"/>
    <x v="11"/>
    <x v="0"/>
    <s v="Business"/>
    <x v="3"/>
    <s v="Portable Camp Stove"/>
    <n v="1"/>
    <n v="81.489999999999995"/>
    <n v="0.1"/>
    <n v="38.83"/>
    <n v="73.340999999999994"/>
    <n v="38.83"/>
    <n v="34.510999999999996"/>
    <n v="0.47055535103148305"/>
  </r>
  <r>
    <n v="4106"/>
    <d v="2026-09-12T00:00:00"/>
    <n v="2026"/>
    <x v="2"/>
    <x v="8"/>
    <x v="8"/>
    <x v="1"/>
    <x v="6"/>
    <x v="2"/>
    <s v="Returning"/>
    <x v="0"/>
    <s v="Compact Repair Kit"/>
    <n v="2"/>
    <n v="39.700000000000003"/>
    <n v="0"/>
    <n v="16.32"/>
    <n v="79.400000000000006"/>
    <n v="32.64"/>
    <n v="46.760000000000005"/>
    <n v="0.58891687657430736"/>
  </r>
  <r>
    <n v="4293"/>
    <d v="2026-09-12T00:00:00"/>
    <n v="2026"/>
    <x v="2"/>
    <x v="8"/>
    <x v="8"/>
    <x v="1"/>
    <x v="12"/>
    <x v="1"/>
    <s v="New"/>
    <x v="3"/>
    <s v="Alpine Tent 4P"/>
    <n v="4"/>
    <n v="344.67"/>
    <n v="0.1"/>
    <n v="195.35"/>
    <n v="1240.8120000000001"/>
    <n v="781.4"/>
    <n v="459.41200000000015"/>
    <n v="0.37025109363868186"/>
  </r>
  <r>
    <n v="4859"/>
    <d v="2026-09-12T00:00:00"/>
    <n v="2026"/>
    <x v="2"/>
    <x v="8"/>
    <x v="8"/>
    <x v="0"/>
    <x v="0"/>
    <x v="0"/>
    <s v="Returning"/>
    <x v="0"/>
    <s v="Commuter Helmet"/>
    <n v="1"/>
    <n v="80.39"/>
    <n v="0"/>
    <n v="42.85"/>
    <n v="80.39"/>
    <n v="42.85"/>
    <n v="37.54"/>
    <n v="0.46697350416718497"/>
  </r>
  <r>
    <n v="770"/>
    <d v="2026-09-13T00:00:00"/>
    <n v="2026"/>
    <x v="2"/>
    <x v="8"/>
    <x v="8"/>
    <x v="2"/>
    <x v="3"/>
    <x v="2"/>
    <s v="Returning"/>
    <x v="1"/>
    <s v="Trail Boots"/>
    <n v="1"/>
    <n v="143.66999999999999"/>
    <n v="0.1"/>
    <n v="79.89"/>
    <n v="129.303"/>
    <n v="79.89"/>
    <n v="49.412999999999997"/>
    <n v="0.38214890605786406"/>
  </r>
  <r>
    <n v="1375"/>
    <d v="2026-09-13T00:00:00"/>
    <n v="2026"/>
    <x v="2"/>
    <x v="8"/>
    <x v="8"/>
    <x v="1"/>
    <x v="12"/>
    <x v="2"/>
    <s v="Returning"/>
    <x v="2"/>
    <s v="Insulated Bottle"/>
    <n v="1"/>
    <n v="35.86"/>
    <n v="0"/>
    <n v="13.33"/>
    <n v="35.86"/>
    <n v="13.33"/>
    <n v="22.53"/>
    <n v="0.62827663134411604"/>
  </r>
  <r>
    <n v="2063"/>
    <d v="2026-09-13T00:00:00"/>
    <n v="2026"/>
    <x v="2"/>
    <x v="8"/>
    <x v="8"/>
    <x v="1"/>
    <x v="14"/>
    <x v="2"/>
    <s v="Returning"/>
    <x v="2"/>
    <s v="Carry-On Duffel"/>
    <n v="3"/>
    <n v="130.28"/>
    <n v="0.1"/>
    <n v="65.33"/>
    <n v="351.75600000000003"/>
    <n v="195.99"/>
    <n v="155.76600000000002"/>
    <n v="0.44282400300208102"/>
  </r>
  <r>
    <n v="2563"/>
    <d v="2026-09-13T00:00:00"/>
    <n v="2026"/>
    <x v="2"/>
    <x v="8"/>
    <x v="8"/>
    <x v="1"/>
    <x v="6"/>
    <x v="3"/>
    <s v="Returning"/>
    <x v="1"/>
    <s v="Summit Backpack 45L"/>
    <n v="1"/>
    <n v="157.88999999999999"/>
    <n v="0.1"/>
    <n v="78.209999999999994"/>
    <n v="142.101"/>
    <n v="78.209999999999994"/>
    <n v="63.891000000000005"/>
    <n v="0.44961682183798851"/>
  </r>
  <r>
    <n v="2786"/>
    <d v="2026-09-13T00:00:00"/>
    <n v="2026"/>
    <x v="2"/>
    <x v="8"/>
    <x v="8"/>
    <x v="3"/>
    <x v="8"/>
    <x v="0"/>
    <s v="New"/>
    <x v="4"/>
    <s v="Resistance Band Set"/>
    <n v="2"/>
    <n v="40.83"/>
    <n v="0"/>
    <n v="14.56"/>
    <n v="81.66"/>
    <n v="29.12"/>
    <n v="52.539999999999992"/>
    <n v="0.64339946118050451"/>
  </r>
  <r>
    <n v="3269"/>
    <d v="2026-09-13T00:00:00"/>
    <n v="2026"/>
    <x v="2"/>
    <x v="8"/>
    <x v="8"/>
    <x v="2"/>
    <x v="16"/>
    <x v="2"/>
    <s v="New"/>
    <x v="4"/>
    <s v="Recovery Roller"/>
    <n v="2"/>
    <n v="37.119999999999997"/>
    <n v="0"/>
    <n v="14.26"/>
    <n v="74.239999999999995"/>
    <n v="28.52"/>
    <n v="45.72"/>
    <n v="0.61584051724137934"/>
  </r>
  <r>
    <n v="3346"/>
    <d v="2026-09-13T00:00:00"/>
    <n v="2026"/>
    <x v="2"/>
    <x v="8"/>
    <x v="8"/>
    <x v="3"/>
    <x v="8"/>
    <x v="0"/>
    <s v="Returning"/>
    <x v="3"/>
    <s v="Compact Sleeping Bag"/>
    <n v="2"/>
    <n v="124.04"/>
    <n v="0.05"/>
    <n v="59.29"/>
    <n v="235.67599999999999"/>
    <n v="118.58"/>
    <n v="117.09599999999999"/>
    <n v="0.49685160983723414"/>
  </r>
  <r>
    <n v="4097"/>
    <d v="2026-09-13T00:00:00"/>
    <n v="2026"/>
    <x v="2"/>
    <x v="8"/>
    <x v="8"/>
    <x v="1"/>
    <x v="12"/>
    <x v="0"/>
    <s v="Returning"/>
    <x v="1"/>
    <s v="Trail Boots"/>
    <n v="1"/>
    <n v="142.36000000000001"/>
    <n v="0"/>
    <n v="78.3"/>
    <n v="142.36000000000001"/>
    <n v="78.3"/>
    <n v="64.060000000000016"/>
    <n v="0.44998595110986239"/>
  </r>
  <r>
    <n v="4208"/>
    <d v="2026-09-13T00:00:00"/>
    <n v="2026"/>
    <x v="2"/>
    <x v="8"/>
    <x v="8"/>
    <x v="1"/>
    <x v="12"/>
    <x v="1"/>
    <s v="Business"/>
    <x v="0"/>
    <s v="Cycling Pack 12L"/>
    <n v="6"/>
    <n v="104.11"/>
    <n v="0.1"/>
    <n v="49"/>
    <n v="562.19399999999996"/>
    <n v="294"/>
    <n v="268.19399999999996"/>
    <n v="0.47704884790659446"/>
  </r>
  <r>
    <n v="4606"/>
    <d v="2026-09-13T00:00:00"/>
    <n v="2026"/>
    <x v="2"/>
    <x v="8"/>
    <x v="8"/>
    <x v="3"/>
    <x v="8"/>
    <x v="0"/>
    <s v="Business"/>
    <x v="3"/>
    <s v="Alpine Tent 4P"/>
    <n v="1"/>
    <n v="335.02"/>
    <n v="0.05"/>
    <n v="198.44"/>
    <n v="318.26899999999995"/>
    <n v="198.44"/>
    <n v="119.82899999999995"/>
    <n v="0.3765022669502841"/>
  </r>
  <r>
    <n v="222"/>
    <d v="2026-09-14T00:00:00"/>
    <n v="2026"/>
    <x v="2"/>
    <x v="8"/>
    <x v="8"/>
    <x v="1"/>
    <x v="12"/>
    <x v="0"/>
    <s v="Returning"/>
    <x v="0"/>
    <s v="Trail Bike Light"/>
    <n v="2"/>
    <n v="49.69"/>
    <n v="0.05"/>
    <n v="22.55"/>
    <n v="94.410999999999987"/>
    <n v="45.1"/>
    <n v="49.310999999999986"/>
    <n v="0.52230142674052804"/>
  </r>
  <r>
    <n v="241"/>
    <d v="2026-09-14T00:00:00"/>
    <n v="2026"/>
    <x v="2"/>
    <x v="8"/>
    <x v="8"/>
    <x v="2"/>
    <x v="5"/>
    <x v="0"/>
    <s v="Returning"/>
    <x v="0"/>
    <s v="Trail Bike Light"/>
    <n v="4"/>
    <n v="50.5"/>
    <n v="0"/>
    <n v="23.02"/>
    <n v="202"/>
    <n v="92.08"/>
    <n v="109.92"/>
    <n v="0.5441584158415842"/>
  </r>
  <r>
    <n v="753"/>
    <d v="2026-09-14T00:00:00"/>
    <n v="2026"/>
    <x v="2"/>
    <x v="8"/>
    <x v="8"/>
    <x v="3"/>
    <x v="4"/>
    <x v="2"/>
    <s v="Returning"/>
    <x v="2"/>
    <s v="Packing Cube Set"/>
    <n v="1"/>
    <n v="47.55"/>
    <n v="0.05"/>
    <n v="18.350000000000001"/>
    <n v="45.172499999999992"/>
    <n v="18.350000000000001"/>
    <n v="26.822499999999991"/>
    <n v="0.5937794011843488"/>
  </r>
  <r>
    <n v="2530"/>
    <d v="2026-09-14T00:00:00"/>
    <n v="2026"/>
    <x v="2"/>
    <x v="8"/>
    <x v="8"/>
    <x v="3"/>
    <x v="7"/>
    <x v="0"/>
    <s v="New"/>
    <x v="2"/>
    <s v="Packing Cube Set"/>
    <n v="6"/>
    <n v="46.16"/>
    <n v="0.1"/>
    <n v="18.39"/>
    <n v="249.26399999999998"/>
    <n v="110.34"/>
    <n v="138.92399999999998"/>
    <n v="0.55733679953783932"/>
  </r>
  <r>
    <n v="572"/>
    <d v="2026-09-15T00:00:00"/>
    <n v="2026"/>
    <x v="2"/>
    <x v="8"/>
    <x v="8"/>
    <x v="0"/>
    <x v="15"/>
    <x v="2"/>
    <s v="Returning"/>
    <x v="2"/>
    <s v="Carry-On Duffel"/>
    <n v="2"/>
    <n v="135.79"/>
    <n v="0.05"/>
    <n v="66.53"/>
    <n v="258.00099999999998"/>
    <n v="133.06"/>
    <n v="124.94099999999997"/>
    <n v="0.48426556486215167"/>
  </r>
  <r>
    <n v="874"/>
    <d v="2026-09-15T00:00:00"/>
    <n v="2026"/>
    <x v="2"/>
    <x v="8"/>
    <x v="8"/>
    <x v="0"/>
    <x v="15"/>
    <x v="0"/>
    <s v="Returning"/>
    <x v="1"/>
    <s v="Trail Boots"/>
    <n v="2"/>
    <n v="141.91999999999999"/>
    <n v="0"/>
    <n v="79.900000000000006"/>
    <n v="283.83999999999997"/>
    <n v="159.80000000000001"/>
    <n v="124.03999999999996"/>
    <n v="0.43700676437429531"/>
  </r>
  <r>
    <n v="937"/>
    <d v="2026-09-15T00:00:00"/>
    <n v="2026"/>
    <x v="2"/>
    <x v="8"/>
    <x v="8"/>
    <x v="3"/>
    <x v="4"/>
    <x v="3"/>
    <s v="Business"/>
    <x v="1"/>
    <s v="Trail Boots"/>
    <n v="1"/>
    <n v="146.41"/>
    <n v="0.15"/>
    <n v="80.87"/>
    <n v="124.4485"/>
    <n v="80.87"/>
    <n v="43.578499999999991"/>
    <n v="0.35017296311325563"/>
  </r>
  <r>
    <n v="1229"/>
    <d v="2026-09-15T00:00:00"/>
    <n v="2026"/>
    <x v="2"/>
    <x v="8"/>
    <x v="8"/>
    <x v="1"/>
    <x v="1"/>
    <x v="3"/>
    <s v="New"/>
    <x v="0"/>
    <s v="Compact Repair Kit"/>
    <n v="5"/>
    <n v="40.17"/>
    <n v="0"/>
    <n v="16.27"/>
    <n v="200.85000000000002"/>
    <n v="81.349999999999994"/>
    <n v="119.50000000000003"/>
    <n v="0.59497137167040082"/>
  </r>
  <r>
    <n v="2186"/>
    <d v="2026-09-15T00:00:00"/>
    <n v="2026"/>
    <x v="2"/>
    <x v="8"/>
    <x v="8"/>
    <x v="2"/>
    <x v="2"/>
    <x v="0"/>
    <s v="Returning"/>
    <x v="1"/>
    <s v="Hiking Daypack 20L"/>
    <n v="2"/>
    <n v="91.6"/>
    <n v="0"/>
    <n v="46.54"/>
    <n v="183.2"/>
    <n v="93.08"/>
    <n v="90.11999999999999"/>
    <n v="0.49192139737991264"/>
  </r>
  <r>
    <n v="2922"/>
    <d v="2026-09-15T00:00:00"/>
    <n v="2026"/>
    <x v="2"/>
    <x v="8"/>
    <x v="8"/>
    <x v="2"/>
    <x v="2"/>
    <x v="0"/>
    <s v="New"/>
    <x v="4"/>
    <s v="Weighted Vest"/>
    <n v="4"/>
    <n v="121.47"/>
    <n v="0.05"/>
    <n v="67.650000000000006"/>
    <n v="461.58599999999996"/>
    <n v="270.60000000000002"/>
    <n v="190.98599999999993"/>
    <n v="0.41376038268058379"/>
  </r>
  <r>
    <n v="3140"/>
    <d v="2026-09-15T00:00:00"/>
    <n v="2026"/>
    <x v="2"/>
    <x v="8"/>
    <x v="8"/>
    <x v="1"/>
    <x v="12"/>
    <x v="3"/>
    <s v="New"/>
    <x v="3"/>
    <s v="Compact Sleeping Bag"/>
    <n v="2"/>
    <n v="122.69"/>
    <n v="0"/>
    <n v="61.4"/>
    <n v="245.38"/>
    <n v="122.8"/>
    <n v="122.58"/>
    <n v="0.49955171570625151"/>
  </r>
  <r>
    <n v="3369"/>
    <d v="2026-09-15T00:00:00"/>
    <n v="2026"/>
    <x v="2"/>
    <x v="8"/>
    <x v="8"/>
    <x v="1"/>
    <x v="12"/>
    <x v="3"/>
    <s v="New"/>
    <x v="2"/>
    <s v="Packing Cube Set"/>
    <n v="1"/>
    <n v="45.59"/>
    <n v="0"/>
    <n v="18.28"/>
    <n v="45.59"/>
    <n v="18.28"/>
    <n v="27.310000000000002"/>
    <n v="0.59903487606931349"/>
  </r>
  <r>
    <n v="4865"/>
    <d v="2026-09-15T00:00:00"/>
    <n v="2026"/>
    <x v="2"/>
    <x v="8"/>
    <x v="8"/>
    <x v="3"/>
    <x v="4"/>
    <x v="0"/>
    <s v="Returning"/>
    <x v="0"/>
    <s v="Commuter Helmet"/>
    <n v="1"/>
    <n v="83.8"/>
    <n v="0"/>
    <n v="42.23"/>
    <n v="83.8"/>
    <n v="42.23"/>
    <n v="41.57"/>
    <n v="0.49606205250596663"/>
  </r>
  <r>
    <n v="103"/>
    <d v="2026-09-16T00:00:00"/>
    <n v="2026"/>
    <x v="2"/>
    <x v="8"/>
    <x v="8"/>
    <x v="2"/>
    <x v="3"/>
    <x v="0"/>
    <s v="New"/>
    <x v="2"/>
    <s v="Carry-On Duffel"/>
    <n v="1"/>
    <n v="132.58000000000001"/>
    <n v="0.15"/>
    <n v="67.62"/>
    <n v="112.69300000000001"/>
    <n v="67.62"/>
    <n v="45.073000000000008"/>
    <n v="0.39996273060438536"/>
  </r>
  <r>
    <n v="4500"/>
    <d v="2026-09-16T00:00:00"/>
    <n v="2026"/>
    <x v="2"/>
    <x v="8"/>
    <x v="8"/>
    <x v="3"/>
    <x v="8"/>
    <x v="0"/>
    <s v="New"/>
    <x v="3"/>
    <s v="Compact Sleeping Bag"/>
    <n v="2"/>
    <n v="122.12"/>
    <n v="0.05"/>
    <n v="61.76"/>
    <n v="232.02799999999999"/>
    <n v="123.52"/>
    <n v="108.508"/>
    <n v="0.46765045597945076"/>
  </r>
  <r>
    <n v="5093"/>
    <d v="2026-09-16T00:00:00"/>
    <n v="2026"/>
    <x v="2"/>
    <x v="8"/>
    <x v="8"/>
    <x v="0"/>
    <x v="0"/>
    <x v="1"/>
    <s v="Business"/>
    <x v="1"/>
    <s v="Trail Boots"/>
    <n v="3"/>
    <n v="140.47"/>
    <n v="0.15"/>
    <n v="81.739999999999995"/>
    <n v="358.19849999999997"/>
    <n v="245.21999999999997"/>
    <n v="112.9785"/>
    <n v="0.31540751845694498"/>
  </r>
  <r>
    <n v="5147"/>
    <d v="2026-09-16T00:00:00"/>
    <n v="2026"/>
    <x v="2"/>
    <x v="8"/>
    <x v="8"/>
    <x v="3"/>
    <x v="13"/>
    <x v="0"/>
    <s v="New"/>
    <x v="1"/>
    <s v="Trail Boots"/>
    <n v="2"/>
    <n v="145.35"/>
    <n v="0.05"/>
    <n v="78.39"/>
    <n v="276.16499999999996"/>
    <n v="156.78"/>
    <n v="119.38499999999996"/>
    <n v="0.4322959100537721"/>
  </r>
  <r>
    <n v="365"/>
    <d v="2026-09-17T00:00:00"/>
    <n v="2026"/>
    <x v="2"/>
    <x v="8"/>
    <x v="8"/>
    <x v="3"/>
    <x v="8"/>
    <x v="3"/>
    <s v="Returning"/>
    <x v="3"/>
    <s v="Compact Sleeping Bag"/>
    <n v="2"/>
    <n v="121.25"/>
    <n v="0"/>
    <n v="61.5"/>
    <n v="242.5"/>
    <n v="123"/>
    <n v="119.5"/>
    <n v="0.4927835051546392"/>
  </r>
  <r>
    <n v="494"/>
    <d v="2026-09-17T00:00:00"/>
    <n v="2026"/>
    <x v="2"/>
    <x v="8"/>
    <x v="8"/>
    <x v="3"/>
    <x v="4"/>
    <x v="0"/>
    <s v="New"/>
    <x v="2"/>
    <s v="Insulated Bottle"/>
    <n v="1"/>
    <n v="35.94"/>
    <n v="0.1"/>
    <n v="13.19"/>
    <n v="32.345999999999997"/>
    <n v="13.19"/>
    <n v="19.155999999999999"/>
    <n v="0.59222160390774747"/>
  </r>
  <r>
    <n v="665"/>
    <d v="2026-09-17T00:00:00"/>
    <n v="2026"/>
    <x v="2"/>
    <x v="8"/>
    <x v="8"/>
    <x v="1"/>
    <x v="14"/>
    <x v="0"/>
    <s v="New"/>
    <x v="0"/>
    <s v="Cycling Pack 12L"/>
    <n v="1"/>
    <n v="101.18"/>
    <n v="0.1"/>
    <n v="49.38"/>
    <n v="91.062000000000012"/>
    <n v="49.38"/>
    <n v="41.682000000000009"/>
    <n v="0.45773209461685449"/>
  </r>
  <r>
    <n v="2067"/>
    <d v="2026-09-17T00:00:00"/>
    <n v="2026"/>
    <x v="2"/>
    <x v="8"/>
    <x v="8"/>
    <x v="3"/>
    <x v="7"/>
    <x v="2"/>
    <s v="New"/>
    <x v="0"/>
    <s v="Commuter Helmet"/>
    <n v="2"/>
    <n v="82.47"/>
    <n v="0"/>
    <n v="42.49"/>
    <n v="164.94"/>
    <n v="84.98"/>
    <n v="79.959999999999994"/>
    <n v="0.48478234509518608"/>
  </r>
  <r>
    <n v="2648"/>
    <d v="2026-09-17T00:00:00"/>
    <n v="2026"/>
    <x v="2"/>
    <x v="8"/>
    <x v="8"/>
    <x v="2"/>
    <x v="16"/>
    <x v="3"/>
    <s v="New"/>
    <x v="4"/>
    <s v="Training Mat"/>
    <n v="1"/>
    <n v="50.47"/>
    <n v="0.05"/>
    <n v="22.27"/>
    <n v="47.946499999999993"/>
    <n v="22.27"/>
    <n v="25.676499999999994"/>
    <n v="0.53552396942425406"/>
  </r>
  <r>
    <n v="3074"/>
    <d v="2026-09-17T00:00:00"/>
    <n v="2026"/>
    <x v="2"/>
    <x v="8"/>
    <x v="8"/>
    <x v="3"/>
    <x v="8"/>
    <x v="1"/>
    <s v="Business"/>
    <x v="3"/>
    <s v="Portable Camp Stove"/>
    <n v="5"/>
    <n v="82.63"/>
    <n v="0.15"/>
    <n v="38.630000000000003"/>
    <n v="351.17749999999995"/>
    <n v="193.15"/>
    <n v="158.02749999999995"/>
    <n v="0.44999323703824978"/>
  </r>
  <r>
    <n v="259"/>
    <d v="2026-09-18T00:00:00"/>
    <n v="2026"/>
    <x v="2"/>
    <x v="8"/>
    <x v="8"/>
    <x v="3"/>
    <x v="8"/>
    <x v="2"/>
    <s v="Business"/>
    <x v="2"/>
    <s v="Travel Backpack 35L"/>
    <n v="4"/>
    <n v="168.48"/>
    <n v="0.1"/>
    <n v="89.85"/>
    <n v="606.52800000000002"/>
    <n v="359.4"/>
    <n v="247.12800000000004"/>
    <n v="0.4074469768914214"/>
  </r>
  <r>
    <n v="997"/>
    <d v="2026-09-18T00:00:00"/>
    <n v="2026"/>
    <x v="2"/>
    <x v="8"/>
    <x v="8"/>
    <x v="1"/>
    <x v="11"/>
    <x v="3"/>
    <s v="Returning"/>
    <x v="3"/>
    <s v="Compact Sleeping Bag"/>
    <n v="2"/>
    <n v="121.82"/>
    <n v="0"/>
    <n v="61.92"/>
    <n v="243.64"/>
    <n v="123.84"/>
    <n v="119.79999999999998"/>
    <n v="0.49170907896897059"/>
  </r>
  <r>
    <n v="2102"/>
    <d v="2026-09-18T00:00:00"/>
    <n v="2026"/>
    <x v="2"/>
    <x v="8"/>
    <x v="8"/>
    <x v="0"/>
    <x v="15"/>
    <x v="2"/>
    <s v="Returning"/>
    <x v="0"/>
    <s v="Trail Bike Light"/>
    <n v="1"/>
    <n v="50.02"/>
    <n v="0.1"/>
    <n v="22.47"/>
    <n v="45.018000000000001"/>
    <n v="22.47"/>
    <n v="22.548000000000002"/>
    <n v="0.50086632013861121"/>
  </r>
  <r>
    <n v="2452"/>
    <d v="2026-09-18T00:00:00"/>
    <n v="2026"/>
    <x v="2"/>
    <x v="8"/>
    <x v="8"/>
    <x v="2"/>
    <x v="5"/>
    <x v="0"/>
    <s v="New"/>
    <x v="4"/>
    <s v="Training Mat"/>
    <n v="1"/>
    <n v="50.17"/>
    <n v="0.1"/>
    <n v="21.99"/>
    <n v="45.153000000000006"/>
    <n v="21.99"/>
    <n v="23.163000000000007"/>
    <n v="0.51298917015480705"/>
  </r>
  <r>
    <n v="2761"/>
    <d v="2026-09-18T00:00:00"/>
    <n v="2026"/>
    <x v="2"/>
    <x v="8"/>
    <x v="8"/>
    <x v="0"/>
    <x v="15"/>
    <x v="1"/>
    <s v="Business"/>
    <x v="3"/>
    <s v="Compact Sleeping Bag"/>
    <n v="5"/>
    <n v="124.51"/>
    <n v="0.1"/>
    <n v="60.29"/>
    <n v="560.29500000000007"/>
    <n v="301.45"/>
    <n v="258.84500000000008"/>
    <n v="0.46197984990049895"/>
  </r>
  <r>
    <n v="3993"/>
    <d v="2026-09-18T00:00:00"/>
    <n v="2026"/>
    <x v="2"/>
    <x v="8"/>
    <x v="8"/>
    <x v="1"/>
    <x v="12"/>
    <x v="3"/>
    <s v="Returning"/>
    <x v="1"/>
    <s v="Summit Backpack 45L"/>
    <n v="1"/>
    <n v="153.68"/>
    <n v="0.05"/>
    <n v="77.42"/>
    <n v="145.99600000000001"/>
    <n v="77.42"/>
    <n v="68.576000000000008"/>
    <n v="0.46971149894517661"/>
  </r>
  <r>
    <n v="4343"/>
    <d v="2026-09-18T00:00:00"/>
    <n v="2026"/>
    <x v="2"/>
    <x v="8"/>
    <x v="8"/>
    <x v="1"/>
    <x v="12"/>
    <x v="3"/>
    <s v="New"/>
    <x v="3"/>
    <s v="Compact Sleeping Bag"/>
    <n v="2"/>
    <n v="121.37"/>
    <n v="0.05"/>
    <n v="60.13"/>
    <n v="230.60300000000001"/>
    <n v="120.26"/>
    <n v="110.343"/>
    <n v="0.47849767782726155"/>
  </r>
  <r>
    <n v="4429"/>
    <d v="2026-09-18T00:00:00"/>
    <n v="2026"/>
    <x v="2"/>
    <x v="8"/>
    <x v="8"/>
    <x v="0"/>
    <x v="15"/>
    <x v="0"/>
    <s v="Business"/>
    <x v="1"/>
    <s v="Trail Boots"/>
    <n v="2"/>
    <n v="145.1"/>
    <n v="0.1"/>
    <n v="77.62"/>
    <n v="261.18"/>
    <n v="155.24"/>
    <n v="105.94"/>
    <n v="0.40562064476606169"/>
  </r>
  <r>
    <n v="4824"/>
    <d v="2026-09-18T00:00:00"/>
    <n v="2026"/>
    <x v="2"/>
    <x v="8"/>
    <x v="8"/>
    <x v="3"/>
    <x v="8"/>
    <x v="0"/>
    <s v="Returning"/>
    <x v="4"/>
    <s v="Recovery Roller"/>
    <n v="1"/>
    <n v="36.729999999999997"/>
    <n v="0.05"/>
    <n v="14.11"/>
    <n v="34.893499999999996"/>
    <n v="14.11"/>
    <n v="20.783499999999997"/>
    <n v="0.59562669265049362"/>
  </r>
  <r>
    <n v="4881"/>
    <d v="2026-09-18T00:00:00"/>
    <n v="2026"/>
    <x v="2"/>
    <x v="8"/>
    <x v="8"/>
    <x v="2"/>
    <x v="2"/>
    <x v="0"/>
    <s v="Business"/>
    <x v="2"/>
    <s v="Carry-On Duffel"/>
    <n v="4"/>
    <n v="134.15"/>
    <n v="0.05"/>
    <n v="65.58"/>
    <n v="509.77"/>
    <n v="262.32"/>
    <n v="247.45"/>
    <n v="0.48541499107440611"/>
  </r>
  <r>
    <n v="5138"/>
    <d v="2026-09-18T00:00:00"/>
    <n v="2026"/>
    <x v="2"/>
    <x v="8"/>
    <x v="8"/>
    <x v="0"/>
    <x v="0"/>
    <x v="1"/>
    <s v="Business"/>
    <x v="1"/>
    <s v="Hiking Daypack 20L"/>
    <n v="8"/>
    <n v="94.21"/>
    <n v="0.1"/>
    <n v="45.05"/>
    <n v="678.31200000000001"/>
    <n v="360.4"/>
    <n v="317.91200000000003"/>
    <n v="0.46868107891353833"/>
  </r>
  <r>
    <n v="1214"/>
    <d v="2026-09-19T00:00:00"/>
    <n v="2026"/>
    <x v="2"/>
    <x v="8"/>
    <x v="8"/>
    <x v="0"/>
    <x v="15"/>
    <x v="2"/>
    <s v="Returning"/>
    <x v="3"/>
    <s v="Trail Tent 2P"/>
    <n v="1"/>
    <n v="198.29"/>
    <n v="0.05"/>
    <n v="106.24"/>
    <n v="188.37549999999999"/>
    <n v="106.24"/>
    <n v="82.135499999999993"/>
    <n v="0.436020076920831"/>
  </r>
  <r>
    <n v="1346"/>
    <d v="2026-09-19T00:00:00"/>
    <n v="2026"/>
    <x v="2"/>
    <x v="8"/>
    <x v="8"/>
    <x v="1"/>
    <x v="14"/>
    <x v="3"/>
    <s v="Returning"/>
    <x v="2"/>
    <s v="Travel Backpack 35L"/>
    <n v="3"/>
    <n v="166.21"/>
    <n v="0.05"/>
    <n v="85.03"/>
    <n v="473.69849999999997"/>
    <n v="255.09"/>
    <n v="218.60849999999996"/>
    <n v="0.4614929116304991"/>
  </r>
  <r>
    <n v="1361"/>
    <d v="2026-09-19T00:00:00"/>
    <n v="2026"/>
    <x v="2"/>
    <x v="8"/>
    <x v="8"/>
    <x v="1"/>
    <x v="6"/>
    <x v="3"/>
    <s v="New"/>
    <x v="0"/>
    <s v="Compact Repair Kit"/>
    <n v="1"/>
    <n v="40.700000000000003"/>
    <n v="0.05"/>
    <n v="16.43"/>
    <n v="38.664999999999999"/>
    <n v="16.43"/>
    <n v="22.234999999999999"/>
    <n v="0.57506789085736454"/>
  </r>
  <r>
    <n v="2728"/>
    <d v="2026-09-19T00:00:00"/>
    <n v="2026"/>
    <x v="2"/>
    <x v="8"/>
    <x v="8"/>
    <x v="0"/>
    <x v="15"/>
    <x v="0"/>
    <s v="New"/>
    <x v="1"/>
    <s v="Summit Backpack 45L"/>
    <n v="3"/>
    <n v="153.5"/>
    <n v="0"/>
    <n v="80.819999999999993"/>
    <n v="460.5"/>
    <n v="242.45999999999998"/>
    <n v="218.04000000000002"/>
    <n v="0.47348534201954401"/>
  </r>
  <r>
    <n v="2788"/>
    <d v="2026-09-19T00:00:00"/>
    <n v="2026"/>
    <x v="2"/>
    <x v="8"/>
    <x v="8"/>
    <x v="1"/>
    <x v="12"/>
    <x v="3"/>
    <s v="New"/>
    <x v="1"/>
    <s v="Trekking Poles"/>
    <n v="1"/>
    <n v="70.430000000000007"/>
    <n v="0"/>
    <n v="31.51"/>
    <n v="70.430000000000007"/>
    <n v="31.51"/>
    <n v="38.92"/>
    <n v="0.55260542382507449"/>
  </r>
  <r>
    <n v="2932"/>
    <d v="2026-09-19T00:00:00"/>
    <n v="2026"/>
    <x v="2"/>
    <x v="8"/>
    <x v="8"/>
    <x v="0"/>
    <x v="15"/>
    <x v="2"/>
    <s v="Business"/>
    <x v="0"/>
    <s v="Trail Bike Light"/>
    <n v="4"/>
    <n v="49.93"/>
    <n v="0"/>
    <n v="22.99"/>
    <n v="199.72"/>
    <n v="91.96"/>
    <n v="107.76"/>
    <n v="0.53955537752853999"/>
  </r>
  <r>
    <n v="3399"/>
    <d v="2026-09-19T00:00:00"/>
    <n v="2026"/>
    <x v="2"/>
    <x v="8"/>
    <x v="8"/>
    <x v="1"/>
    <x v="12"/>
    <x v="2"/>
    <s v="Returning"/>
    <x v="0"/>
    <s v="Trail Bike Light"/>
    <n v="1"/>
    <n v="50.18"/>
    <n v="0"/>
    <n v="22.92"/>
    <n v="50.18"/>
    <n v="22.92"/>
    <n v="27.259999999999998"/>
    <n v="0.54324432044639293"/>
  </r>
  <r>
    <n v="3588"/>
    <d v="2026-09-19T00:00:00"/>
    <n v="2026"/>
    <x v="2"/>
    <x v="8"/>
    <x v="8"/>
    <x v="3"/>
    <x v="13"/>
    <x v="2"/>
    <s v="New"/>
    <x v="2"/>
    <s v="Travel Backpack 35L"/>
    <n v="2"/>
    <n v="164.01"/>
    <n v="0.15"/>
    <n v="87.14"/>
    <n v="278.81699999999995"/>
    <n v="174.28"/>
    <n v="104.53699999999995"/>
    <n v="0.37493050997607741"/>
  </r>
  <r>
    <n v="3603"/>
    <d v="2026-09-19T00:00:00"/>
    <n v="2026"/>
    <x v="2"/>
    <x v="8"/>
    <x v="8"/>
    <x v="1"/>
    <x v="14"/>
    <x v="3"/>
    <s v="Returning"/>
    <x v="0"/>
    <s v="Commuter Helmet"/>
    <n v="2"/>
    <n v="83.77"/>
    <n v="0"/>
    <n v="43.32"/>
    <n v="167.54"/>
    <n v="86.64"/>
    <n v="80.899999999999991"/>
    <n v="0.4828697624447893"/>
  </r>
  <r>
    <n v="3845"/>
    <d v="2026-09-19T00:00:00"/>
    <n v="2026"/>
    <x v="2"/>
    <x v="8"/>
    <x v="8"/>
    <x v="3"/>
    <x v="8"/>
    <x v="0"/>
    <s v="New"/>
    <x v="3"/>
    <s v="Portable Camp Stove"/>
    <n v="1"/>
    <n v="81.84"/>
    <n v="0"/>
    <n v="38.5"/>
    <n v="81.84"/>
    <n v="38.5"/>
    <n v="43.34"/>
    <n v="0.52956989247311825"/>
  </r>
  <r>
    <n v="4191"/>
    <d v="2026-09-19T00:00:00"/>
    <n v="2026"/>
    <x v="2"/>
    <x v="8"/>
    <x v="8"/>
    <x v="2"/>
    <x v="5"/>
    <x v="3"/>
    <s v="Returning"/>
    <x v="4"/>
    <s v="Resistance Band Set"/>
    <n v="1"/>
    <n v="40.32"/>
    <n v="0.15"/>
    <n v="14.39"/>
    <n v="34.271999999999998"/>
    <n v="14.39"/>
    <n v="19.881999999999998"/>
    <n v="0.58012371615312786"/>
  </r>
  <r>
    <n v="4269"/>
    <d v="2026-09-19T00:00:00"/>
    <n v="2026"/>
    <x v="2"/>
    <x v="8"/>
    <x v="8"/>
    <x v="2"/>
    <x v="16"/>
    <x v="1"/>
    <s v="Business"/>
    <x v="1"/>
    <s v="Summit Backpack 45L"/>
    <n v="4"/>
    <n v="155.84"/>
    <n v="0.05"/>
    <n v="80.790000000000006"/>
    <n v="592.19200000000001"/>
    <n v="323.16000000000003"/>
    <n v="269.03199999999998"/>
    <n v="0.45429860585755966"/>
  </r>
  <r>
    <n v="5"/>
    <d v="2026-09-20T00:00:00"/>
    <n v="2026"/>
    <x v="2"/>
    <x v="8"/>
    <x v="8"/>
    <x v="1"/>
    <x v="6"/>
    <x v="0"/>
    <s v="Business"/>
    <x v="4"/>
    <s v="Training Mat"/>
    <n v="1"/>
    <n v="51.83"/>
    <n v="0"/>
    <n v="21.9"/>
    <n v="51.83"/>
    <n v="21.9"/>
    <n v="29.93"/>
    <n v="0.57746478873239437"/>
  </r>
  <r>
    <n v="210"/>
    <d v="2026-09-20T00:00:00"/>
    <n v="2026"/>
    <x v="2"/>
    <x v="8"/>
    <x v="8"/>
    <x v="2"/>
    <x v="3"/>
    <x v="2"/>
    <s v="Returning"/>
    <x v="3"/>
    <s v="Trail Tent 2P"/>
    <n v="1"/>
    <n v="190.77"/>
    <n v="0.05"/>
    <n v="104.69"/>
    <n v="181.23150000000001"/>
    <n v="104.69"/>
    <n v="76.541500000000013"/>
    <n v="0.42234103894742364"/>
  </r>
  <r>
    <n v="462"/>
    <d v="2026-09-20T00:00:00"/>
    <n v="2026"/>
    <x v="2"/>
    <x v="8"/>
    <x v="8"/>
    <x v="1"/>
    <x v="12"/>
    <x v="2"/>
    <s v="New"/>
    <x v="0"/>
    <s v="Compact Repair Kit"/>
    <n v="2"/>
    <n v="40.049999999999997"/>
    <n v="0.05"/>
    <n v="16.97"/>
    <n v="76.094999999999985"/>
    <n v="33.94"/>
    <n v="42.154999999999987"/>
    <n v="0.55397857940731976"/>
  </r>
  <r>
    <n v="725"/>
    <d v="2026-09-20T00:00:00"/>
    <n v="2026"/>
    <x v="2"/>
    <x v="8"/>
    <x v="8"/>
    <x v="1"/>
    <x v="12"/>
    <x v="0"/>
    <s v="New"/>
    <x v="0"/>
    <s v="Commuter Helmet"/>
    <n v="1"/>
    <n v="82.08"/>
    <n v="0.05"/>
    <n v="43.18"/>
    <n v="77.975999999999999"/>
    <n v="43.18"/>
    <n v="34.795999999999999"/>
    <n v="0.44623986867754178"/>
  </r>
  <r>
    <n v="918"/>
    <d v="2026-09-20T00:00:00"/>
    <n v="2026"/>
    <x v="2"/>
    <x v="8"/>
    <x v="8"/>
    <x v="0"/>
    <x v="15"/>
    <x v="0"/>
    <s v="Returning"/>
    <x v="0"/>
    <s v="Trail Bike Light"/>
    <n v="1"/>
    <n v="50.3"/>
    <n v="0.05"/>
    <n v="22.14"/>
    <n v="47.784999999999997"/>
    <n v="22.14"/>
    <n v="25.644999999999996"/>
    <n v="0.53667468870984614"/>
  </r>
  <r>
    <n v="1442"/>
    <d v="2026-09-20T00:00:00"/>
    <n v="2026"/>
    <x v="2"/>
    <x v="8"/>
    <x v="8"/>
    <x v="2"/>
    <x v="16"/>
    <x v="0"/>
    <s v="New"/>
    <x v="2"/>
    <s v="Packing Cube Set"/>
    <n v="1"/>
    <n v="47.68"/>
    <n v="0.1"/>
    <n v="18.03"/>
    <n v="42.911999999999999"/>
    <n v="18.03"/>
    <n v="24.881999999999998"/>
    <n v="0.57983780760626391"/>
  </r>
  <r>
    <n v="4290"/>
    <d v="2026-09-20T00:00:00"/>
    <n v="2026"/>
    <x v="2"/>
    <x v="8"/>
    <x v="8"/>
    <x v="2"/>
    <x v="2"/>
    <x v="2"/>
    <s v="Returning"/>
    <x v="0"/>
    <s v="Trail Bike Light"/>
    <n v="2"/>
    <n v="51.48"/>
    <n v="0.05"/>
    <n v="22.38"/>
    <n v="97.811999999999983"/>
    <n v="44.76"/>
    <n v="53.051999999999985"/>
    <n v="0.54238743712427917"/>
  </r>
  <r>
    <n v="4666"/>
    <d v="2026-09-20T00:00:00"/>
    <n v="2026"/>
    <x v="2"/>
    <x v="8"/>
    <x v="8"/>
    <x v="2"/>
    <x v="3"/>
    <x v="0"/>
    <s v="Business"/>
    <x v="4"/>
    <s v="Weighted Vest"/>
    <n v="2"/>
    <n v="123.73"/>
    <n v="0"/>
    <n v="68.459999999999994"/>
    <n v="247.46"/>
    <n v="136.91999999999999"/>
    <n v="110.54000000000002"/>
    <n v="0.44669845631617239"/>
  </r>
  <r>
    <n v="234"/>
    <d v="2026-09-21T00:00:00"/>
    <n v="2026"/>
    <x v="2"/>
    <x v="8"/>
    <x v="8"/>
    <x v="2"/>
    <x v="5"/>
    <x v="0"/>
    <s v="Business"/>
    <x v="1"/>
    <s v="Trail Boots"/>
    <n v="2"/>
    <n v="146.81"/>
    <n v="0"/>
    <n v="79.72"/>
    <n v="293.62"/>
    <n v="159.44"/>
    <n v="134.18"/>
    <n v="0.45698521899053202"/>
  </r>
  <r>
    <n v="802"/>
    <d v="2026-09-21T00:00:00"/>
    <n v="2026"/>
    <x v="2"/>
    <x v="8"/>
    <x v="8"/>
    <x v="1"/>
    <x v="12"/>
    <x v="2"/>
    <s v="Returning"/>
    <x v="2"/>
    <s v="Travel Backpack 35L"/>
    <n v="2"/>
    <n v="167.16"/>
    <n v="0"/>
    <n v="88.51"/>
    <n v="334.32"/>
    <n v="177.02"/>
    <n v="157.29999999999998"/>
    <n v="0.4705072983967456"/>
  </r>
  <r>
    <n v="1942"/>
    <d v="2026-09-21T00:00:00"/>
    <n v="2026"/>
    <x v="2"/>
    <x v="8"/>
    <x v="8"/>
    <x v="2"/>
    <x v="2"/>
    <x v="0"/>
    <s v="New"/>
    <x v="0"/>
    <s v="Commuter Helmet"/>
    <n v="1"/>
    <n v="83.69"/>
    <n v="0"/>
    <n v="42.76"/>
    <n v="83.69"/>
    <n v="42.76"/>
    <n v="40.93"/>
    <n v="0.48906679412116144"/>
  </r>
  <r>
    <n v="2200"/>
    <d v="2026-09-21T00:00:00"/>
    <n v="2026"/>
    <x v="2"/>
    <x v="8"/>
    <x v="8"/>
    <x v="0"/>
    <x v="0"/>
    <x v="0"/>
    <s v="New"/>
    <x v="0"/>
    <s v="Compact Repair Kit"/>
    <n v="1"/>
    <n v="40.4"/>
    <n v="0.15"/>
    <n v="16.47"/>
    <n v="34.339999999999996"/>
    <n v="16.47"/>
    <n v="17.869999999999997"/>
    <n v="0.52038439138031445"/>
  </r>
  <r>
    <n v="2236"/>
    <d v="2026-09-21T00:00:00"/>
    <n v="2026"/>
    <x v="2"/>
    <x v="8"/>
    <x v="8"/>
    <x v="1"/>
    <x v="11"/>
    <x v="0"/>
    <s v="Returning"/>
    <x v="1"/>
    <s v="Trail Boots"/>
    <n v="3"/>
    <n v="143.31"/>
    <n v="0"/>
    <n v="81.36"/>
    <n v="429.93"/>
    <n v="244.07999999999998"/>
    <n v="185.85000000000002"/>
    <n v="0.43227967343521045"/>
  </r>
  <r>
    <n v="4041"/>
    <d v="2026-09-21T00:00:00"/>
    <n v="2026"/>
    <x v="2"/>
    <x v="8"/>
    <x v="8"/>
    <x v="1"/>
    <x v="11"/>
    <x v="1"/>
    <s v="Returning"/>
    <x v="4"/>
    <s v="Training Mat"/>
    <n v="15"/>
    <n v="51.1"/>
    <n v="0.1"/>
    <n v="21.9"/>
    <n v="689.85"/>
    <n v="328.5"/>
    <n v="361.35"/>
    <n v="0.52380952380952384"/>
  </r>
  <r>
    <n v="4435"/>
    <d v="2026-09-21T00:00:00"/>
    <n v="2026"/>
    <x v="2"/>
    <x v="8"/>
    <x v="8"/>
    <x v="3"/>
    <x v="13"/>
    <x v="3"/>
    <s v="New"/>
    <x v="1"/>
    <s v="Trail Boots"/>
    <n v="1"/>
    <n v="146.33000000000001"/>
    <n v="0"/>
    <n v="80.05"/>
    <n v="146.33000000000001"/>
    <n v="80.05"/>
    <n v="66.280000000000015"/>
    <n v="0.45294881432378875"/>
  </r>
  <r>
    <n v="305"/>
    <d v="2026-09-22T00:00:00"/>
    <n v="2026"/>
    <x v="2"/>
    <x v="8"/>
    <x v="8"/>
    <x v="3"/>
    <x v="8"/>
    <x v="0"/>
    <s v="Returning"/>
    <x v="2"/>
    <s v="Carry-On Duffel"/>
    <n v="1"/>
    <n v="130.69999999999999"/>
    <n v="0.05"/>
    <n v="68.23"/>
    <n v="124.16499999999998"/>
    <n v="68.23"/>
    <n v="55.934999999999974"/>
    <n v="0.45048926831232622"/>
  </r>
  <r>
    <n v="808"/>
    <d v="2026-09-22T00:00:00"/>
    <n v="2026"/>
    <x v="2"/>
    <x v="8"/>
    <x v="8"/>
    <x v="1"/>
    <x v="12"/>
    <x v="1"/>
    <s v="Business"/>
    <x v="4"/>
    <s v="Resistance Band Set"/>
    <n v="8"/>
    <n v="39.630000000000003"/>
    <n v="0.15"/>
    <n v="14.61"/>
    <n v="269.48400000000004"/>
    <n v="116.88"/>
    <n v="152.60400000000004"/>
    <n v="0.56628222825844954"/>
  </r>
  <r>
    <n v="1029"/>
    <d v="2026-09-22T00:00:00"/>
    <n v="2026"/>
    <x v="2"/>
    <x v="8"/>
    <x v="8"/>
    <x v="1"/>
    <x v="6"/>
    <x v="0"/>
    <s v="Returning"/>
    <x v="2"/>
    <s v="Carry-On Duffel"/>
    <n v="1"/>
    <n v="132.36000000000001"/>
    <n v="0.05"/>
    <n v="66.63"/>
    <n v="125.742"/>
    <n v="66.63"/>
    <n v="59.112000000000009"/>
    <n v="0.47010545402490822"/>
  </r>
  <r>
    <n v="1721"/>
    <d v="2026-09-22T00:00:00"/>
    <n v="2026"/>
    <x v="2"/>
    <x v="8"/>
    <x v="8"/>
    <x v="3"/>
    <x v="7"/>
    <x v="0"/>
    <s v="Business"/>
    <x v="1"/>
    <s v="Summit Backpack 45L"/>
    <n v="1"/>
    <n v="156.81"/>
    <n v="0"/>
    <n v="78.2"/>
    <n v="156.81"/>
    <n v="78.2"/>
    <n v="78.61"/>
    <n v="0.50130731458452904"/>
  </r>
  <r>
    <n v="2425"/>
    <d v="2026-09-22T00:00:00"/>
    <n v="2026"/>
    <x v="2"/>
    <x v="8"/>
    <x v="8"/>
    <x v="3"/>
    <x v="8"/>
    <x v="3"/>
    <s v="New"/>
    <x v="2"/>
    <s v="Carry-On Duffel"/>
    <n v="3"/>
    <n v="134.52000000000001"/>
    <n v="0.05"/>
    <n v="65.19"/>
    <n v="383.38200000000006"/>
    <n v="195.57"/>
    <n v="187.81200000000007"/>
    <n v="0.48988215409174152"/>
  </r>
  <r>
    <n v="3322"/>
    <d v="2026-09-22T00:00:00"/>
    <n v="2026"/>
    <x v="2"/>
    <x v="8"/>
    <x v="8"/>
    <x v="3"/>
    <x v="8"/>
    <x v="0"/>
    <s v="Returning"/>
    <x v="3"/>
    <s v="Compact Sleeping Bag"/>
    <n v="1"/>
    <n v="124.51"/>
    <n v="0"/>
    <n v="59.97"/>
    <n v="124.51"/>
    <n v="59.97"/>
    <n v="64.540000000000006"/>
    <n v="0.51835193960324477"/>
  </r>
  <r>
    <n v="3821"/>
    <d v="2026-09-22T00:00:00"/>
    <n v="2026"/>
    <x v="2"/>
    <x v="8"/>
    <x v="8"/>
    <x v="2"/>
    <x v="3"/>
    <x v="0"/>
    <s v="Returning"/>
    <x v="1"/>
    <s v="Trail Boots"/>
    <n v="1"/>
    <n v="141"/>
    <n v="0"/>
    <n v="79.010000000000005"/>
    <n v="141"/>
    <n v="79.010000000000005"/>
    <n v="61.989999999999995"/>
    <n v="0.43964539007092196"/>
  </r>
  <r>
    <n v="3899"/>
    <d v="2026-09-22T00:00:00"/>
    <n v="2026"/>
    <x v="2"/>
    <x v="8"/>
    <x v="8"/>
    <x v="3"/>
    <x v="4"/>
    <x v="1"/>
    <s v="Returning"/>
    <x v="3"/>
    <s v="Compact Sleeping Bag"/>
    <n v="6"/>
    <n v="121.7"/>
    <n v="0.15"/>
    <n v="61.26"/>
    <n v="620.67000000000007"/>
    <n v="367.56"/>
    <n v="253.11000000000007"/>
    <n v="0.40780124703948967"/>
  </r>
  <r>
    <n v="4807"/>
    <d v="2026-09-22T00:00:00"/>
    <n v="2026"/>
    <x v="2"/>
    <x v="8"/>
    <x v="8"/>
    <x v="3"/>
    <x v="7"/>
    <x v="1"/>
    <s v="Business"/>
    <x v="0"/>
    <s v="Cycling Pack 12L"/>
    <n v="4"/>
    <n v="103.86"/>
    <n v="0.1"/>
    <n v="50.12"/>
    <n v="373.89600000000002"/>
    <n v="200.48"/>
    <n v="173.41600000000003"/>
    <n v="0.46380811776536796"/>
  </r>
  <r>
    <n v="30"/>
    <d v="2026-09-23T00:00:00"/>
    <n v="2026"/>
    <x v="2"/>
    <x v="8"/>
    <x v="8"/>
    <x v="2"/>
    <x v="5"/>
    <x v="3"/>
    <s v="Returning"/>
    <x v="1"/>
    <s v="Hiking Daypack 20L"/>
    <n v="2"/>
    <n v="93.82"/>
    <n v="0.05"/>
    <n v="45.57"/>
    <n v="178.25799999999998"/>
    <n v="91.14"/>
    <n v="87.117999999999981"/>
    <n v="0.48871859888476249"/>
  </r>
  <r>
    <n v="3027"/>
    <d v="2026-09-23T00:00:00"/>
    <n v="2026"/>
    <x v="2"/>
    <x v="8"/>
    <x v="8"/>
    <x v="3"/>
    <x v="8"/>
    <x v="1"/>
    <s v="Business"/>
    <x v="1"/>
    <s v="Summit Backpack 45L"/>
    <n v="8"/>
    <n v="155.13999999999999"/>
    <n v="0.1"/>
    <n v="76.87"/>
    <n v="1117.008"/>
    <n v="614.96"/>
    <n v="502.048"/>
    <n v="0.44945783736553363"/>
  </r>
  <r>
    <n v="3690"/>
    <d v="2026-09-23T00:00:00"/>
    <n v="2026"/>
    <x v="2"/>
    <x v="8"/>
    <x v="8"/>
    <x v="3"/>
    <x v="8"/>
    <x v="0"/>
    <s v="Returning"/>
    <x v="1"/>
    <s v="Hiking Daypack 20L"/>
    <n v="3"/>
    <n v="92.14"/>
    <n v="0.05"/>
    <n v="45.25"/>
    <n v="262.59899999999999"/>
    <n v="135.75"/>
    <n v="126.84899999999999"/>
    <n v="0.48305210606285626"/>
  </r>
  <r>
    <n v="600"/>
    <d v="2026-09-24T00:00:00"/>
    <n v="2026"/>
    <x v="2"/>
    <x v="8"/>
    <x v="8"/>
    <x v="1"/>
    <x v="12"/>
    <x v="2"/>
    <s v="Returning"/>
    <x v="0"/>
    <s v="Compact Repair Kit"/>
    <n v="6"/>
    <n v="39.880000000000003"/>
    <n v="0.05"/>
    <n v="16.79"/>
    <n v="227.31600000000003"/>
    <n v="100.74"/>
    <n v="126.57600000000004"/>
    <n v="0.5568283798764716"/>
  </r>
  <r>
    <n v="1931"/>
    <d v="2026-09-24T00:00:00"/>
    <n v="2026"/>
    <x v="2"/>
    <x v="8"/>
    <x v="8"/>
    <x v="2"/>
    <x v="16"/>
    <x v="0"/>
    <s v="Returning"/>
    <x v="2"/>
    <s v="Insulated Bottle"/>
    <n v="4"/>
    <n v="35.700000000000003"/>
    <n v="0"/>
    <n v="13.91"/>
    <n v="142.80000000000001"/>
    <n v="55.64"/>
    <n v="87.160000000000011"/>
    <n v="0.61036414565826336"/>
  </r>
  <r>
    <n v="2124"/>
    <d v="2026-09-24T00:00:00"/>
    <n v="2026"/>
    <x v="2"/>
    <x v="8"/>
    <x v="8"/>
    <x v="3"/>
    <x v="8"/>
    <x v="2"/>
    <s v="New"/>
    <x v="0"/>
    <s v="Cycling Pack 12L"/>
    <n v="6"/>
    <n v="104.16"/>
    <n v="0"/>
    <n v="51.76"/>
    <n v="624.96"/>
    <n v="310.56"/>
    <n v="314.40000000000003"/>
    <n v="0.50307219662058378"/>
  </r>
  <r>
    <n v="2789"/>
    <d v="2026-09-24T00:00:00"/>
    <n v="2026"/>
    <x v="2"/>
    <x v="8"/>
    <x v="8"/>
    <x v="2"/>
    <x v="16"/>
    <x v="0"/>
    <s v="New"/>
    <x v="1"/>
    <s v="Trail Boots"/>
    <n v="5"/>
    <n v="147.21"/>
    <n v="0.05"/>
    <n v="79.14"/>
    <n v="699.24750000000006"/>
    <n v="395.7"/>
    <n v="303.54750000000007"/>
    <n v="0.43410594961011667"/>
  </r>
  <r>
    <n v="2921"/>
    <d v="2026-09-24T00:00:00"/>
    <n v="2026"/>
    <x v="2"/>
    <x v="8"/>
    <x v="8"/>
    <x v="0"/>
    <x v="0"/>
    <x v="0"/>
    <s v="New"/>
    <x v="3"/>
    <s v="Trail Tent 2P"/>
    <n v="3"/>
    <n v="195.68"/>
    <n v="0.05"/>
    <n v="102.16"/>
    <n v="557.68799999999999"/>
    <n v="306.48"/>
    <n v="251.20799999999997"/>
    <n v="0.45044541033696256"/>
  </r>
  <r>
    <n v="3108"/>
    <d v="2026-09-24T00:00:00"/>
    <n v="2026"/>
    <x v="2"/>
    <x v="8"/>
    <x v="8"/>
    <x v="1"/>
    <x v="11"/>
    <x v="1"/>
    <s v="Business"/>
    <x v="1"/>
    <s v="Hiking Daypack 20L"/>
    <n v="5"/>
    <n v="90.05"/>
    <n v="0.15"/>
    <n v="44.12"/>
    <n v="382.71249999999998"/>
    <n v="220.6"/>
    <n v="162.11249999999998"/>
    <n v="0.42358820263252439"/>
  </r>
  <r>
    <n v="3226"/>
    <d v="2026-09-24T00:00:00"/>
    <n v="2026"/>
    <x v="2"/>
    <x v="8"/>
    <x v="8"/>
    <x v="3"/>
    <x v="13"/>
    <x v="3"/>
    <s v="Returning"/>
    <x v="3"/>
    <s v="Alpine Tent 4P"/>
    <n v="1"/>
    <n v="345.48"/>
    <n v="0"/>
    <n v="196.31"/>
    <n v="345.48"/>
    <n v="196.31"/>
    <n v="149.17000000000002"/>
    <n v="0.43177607965728843"/>
  </r>
  <r>
    <n v="3286"/>
    <d v="2026-09-24T00:00:00"/>
    <n v="2026"/>
    <x v="2"/>
    <x v="8"/>
    <x v="8"/>
    <x v="3"/>
    <x v="4"/>
    <x v="0"/>
    <s v="New"/>
    <x v="2"/>
    <s v="Packing Cube Set"/>
    <n v="1"/>
    <n v="46.23"/>
    <n v="0.1"/>
    <n v="18.34"/>
    <n v="41.606999999999999"/>
    <n v="18.34"/>
    <n v="23.266999999999999"/>
    <n v="0.55920878698295962"/>
  </r>
  <r>
    <n v="4510"/>
    <d v="2026-09-24T00:00:00"/>
    <n v="2026"/>
    <x v="2"/>
    <x v="8"/>
    <x v="8"/>
    <x v="0"/>
    <x v="0"/>
    <x v="3"/>
    <s v="Returning"/>
    <x v="3"/>
    <s v="Portable Camp Stove"/>
    <n v="3"/>
    <n v="82.38"/>
    <n v="0.15"/>
    <n v="39.020000000000003"/>
    <n v="210.06899999999999"/>
    <n v="117.06"/>
    <n v="93.008999999999986"/>
    <n v="0.44275452351370259"/>
  </r>
  <r>
    <n v="2069"/>
    <d v="2026-09-25T00:00:00"/>
    <n v="2026"/>
    <x v="2"/>
    <x v="8"/>
    <x v="8"/>
    <x v="3"/>
    <x v="7"/>
    <x v="0"/>
    <s v="New"/>
    <x v="3"/>
    <s v="Alpine Tent 4P"/>
    <n v="1"/>
    <n v="344.79"/>
    <n v="0"/>
    <n v="189.63"/>
    <n v="344.79"/>
    <n v="189.63"/>
    <n v="155.16000000000003"/>
    <n v="0.45001305142260511"/>
  </r>
  <r>
    <n v="95"/>
    <d v="2026-09-26T00:00:00"/>
    <n v="2026"/>
    <x v="2"/>
    <x v="8"/>
    <x v="8"/>
    <x v="0"/>
    <x v="0"/>
    <x v="3"/>
    <s v="Returning"/>
    <x v="1"/>
    <s v="Trekking Poles"/>
    <n v="1"/>
    <n v="73.06"/>
    <n v="0.05"/>
    <n v="31.42"/>
    <n v="69.406999999999996"/>
    <n v="31.42"/>
    <n v="37.986999999999995"/>
    <n v="0.54730790842422228"/>
  </r>
  <r>
    <n v="160"/>
    <d v="2026-09-26T00:00:00"/>
    <n v="2026"/>
    <x v="2"/>
    <x v="8"/>
    <x v="8"/>
    <x v="3"/>
    <x v="8"/>
    <x v="0"/>
    <s v="Returning"/>
    <x v="3"/>
    <s v="Portable Camp Stove"/>
    <n v="1"/>
    <n v="81.58"/>
    <n v="0.1"/>
    <n v="38.89"/>
    <n v="73.421999999999997"/>
    <n v="38.89"/>
    <n v="34.531999999999996"/>
    <n v="0.47032224673803491"/>
  </r>
  <r>
    <n v="407"/>
    <d v="2026-09-26T00:00:00"/>
    <n v="2026"/>
    <x v="2"/>
    <x v="8"/>
    <x v="8"/>
    <x v="1"/>
    <x v="12"/>
    <x v="1"/>
    <s v="Returning"/>
    <x v="4"/>
    <s v="Training Mat"/>
    <n v="6"/>
    <n v="49.87"/>
    <n v="0.1"/>
    <n v="21.75"/>
    <n v="269.298"/>
    <n v="130.5"/>
    <n v="138.798"/>
    <n v="0.51540672414945521"/>
  </r>
  <r>
    <n v="1395"/>
    <d v="2026-09-26T00:00:00"/>
    <n v="2026"/>
    <x v="2"/>
    <x v="8"/>
    <x v="8"/>
    <x v="2"/>
    <x v="3"/>
    <x v="0"/>
    <s v="New"/>
    <x v="0"/>
    <s v="Compact Repair Kit"/>
    <n v="2"/>
    <n v="39.81"/>
    <n v="0.05"/>
    <n v="16.87"/>
    <n v="75.638999999999996"/>
    <n v="33.74"/>
    <n v="41.898999999999994"/>
    <n v="0.55393381721069812"/>
  </r>
  <r>
    <n v="2085"/>
    <d v="2026-09-26T00:00:00"/>
    <n v="2026"/>
    <x v="2"/>
    <x v="8"/>
    <x v="8"/>
    <x v="2"/>
    <x v="2"/>
    <x v="0"/>
    <s v="Returning"/>
    <x v="3"/>
    <s v="Trail Tent 2P"/>
    <n v="3"/>
    <n v="191.46"/>
    <n v="0"/>
    <n v="104.06"/>
    <n v="574.38"/>
    <n v="312.18"/>
    <n v="262.2"/>
    <n v="0.45649221769560222"/>
  </r>
  <r>
    <n v="3124"/>
    <d v="2026-09-26T00:00:00"/>
    <n v="2026"/>
    <x v="2"/>
    <x v="8"/>
    <x v="8"/>
    <x v="2"/>
    <x v="5"/>
    <x v="0"/>
    <s v="Returning"/>
    <x v="2"/>
    <s v="Packing Cube Set"/>
    <n v="3"/>
    <n v="46.48"/>
    <n v="0.05"/>
    <n v="18.82"/>
    <n v="132.46799999999999"/>
    <n v="56.46"/>
    <n v="76.007999999999981"/>
    <n v="0.57378385723344494"/>
  </r>
  <r>
    <n v="3216"/>
    <d v="2026-09-26T00:00:00"/>
    <n v="2026"/>
    <x v="2"/>
    <x v="8"/>
    <x v="8"/>
    <x v="1"/>
    <x v="12"/>
    <x v="2"/>
    <s v="Returning"/>
    <x v="2"/>
    <s v="Insulated Bottle"/>
    <n v="2"/>
    <n v="35.44"/>
    <n v="0.1"/>
    <n v="13.2"/>
    <n v="63.791999999999994"/>
    <n v="26.4"/>
    <n v="37.391999999999996"/>
    <n v="0.58615500376222718"/>
  </r>
  <r>
    <n v="3743"/>
    <d v="2026-09-26T00:00:00"/>
    <n v="2026"/>
    <x v="2"/>
    <x v="8"/>
    <x v="8"/>
    <x v="2"/>
    <x v="2"/>
    <x v="0"/>
    <s v="New"/>
    <x v="4"/>
    <s v="Recovery Roller"/>
    <n v="4"/>
    <n v="36.159999999999997"/>
    <n v="0.05"/>
    <n v="13.68"/>
    <n v="137.40799999999999"/>
    <n v="54.72"/>
    <n v="82.687999999999988"/>
    <n v="0.60176991150442471"/>
  </r>
  <r>
    <n v="3788"/>
    <d v="2026-09-26T00:00:00"/>
    <n v="2026"/>
    <x v="2"/>
    <x v="8"/>
    <x v="8"/>
    <x v="3"/>
    <x v="8"/>
    <x v="0"/>
    <s v="Returning"/>
    <x v="4"/>
    <s v="Recovery Roller"/>
    <n v="2"/>
    <n v="35.93"/>
    <n v="0"/>
    <n v="13.91"/>
    <n v="71.86"/>
    <n v="27.82"/>
    <n v="44.04"/>
    <n v="0.6128583356526579"/>
  </r>
  <r>
    <n v="4883"/>
    <d v="2026-09-26T00:00:00"/>
    <n v="2026"/>
    <x v="2"/>
    <x v="8"/>
    <x v="8"/>
    <x v="3"/>
    <x v="8"/>
    <x v="0"/>
    <s v="Business"/>
    <x v="3"/>
    <s v="Trail Tent 2P"/>
    <n v="1"/>
    <n v="199.7"/>
    <n v="0"/>
    <n v="103.77"/>
    <n v="199.7"/>
    <n v="103.77"/>
    <n v="95.929999999999993"/>
    <n v="0.4803705558337506"/>
  </r>
  <r>
    <n v="1577"/>
    <d v="2026-09-27T00:00:00"/>
    <n v="2026"/>
    <x v="2"/>
    <x v="8"/>
    <x v="8"/>
    <x v="3"/>
    <x v="4"/>
    <x v="0"/>
    <s v="New"/>
    <x v="1"/>
    <s v="Summit Backpack 45L"/>
    <n v="4"/>
    <n v="154.28"/>
    <n v="0.05"/>
    <n v="78.180000000000007"/>
    <n v="586.26400000000001"/>
    <n v="312.72000000000003"/>
    <n v="273.54399999999998"/>
    <n v="0.46658843115047144"/>
  </r>
  <r>
    <n v="2310"/>
    <d v="2026-09-27T00:00:00"/>
    <n v="2026"/>
    <x v="2"/>
    <x v="8"/>
    <x v="8"/>
    <x v="0"/>
    <x v="15"/>
    <x v="0"/>
    <s v="Returning"/>
    <x v="2"/>
    <s v="Travel Backpack 35L"/>
    <n v="1"/>
    <n v="165.44"/>
    <n v="0"/>
    <n v="88.25"/>
    <n v="165.44"/>
    <n v="88.25"/>
    <n v="77.19"/>
    <n v="0.46657398452611215"/>
  </r>
  <r>
    <n v="2383"/>
    <d v="2026-09-27T00:00:00"/>
    <n v="2026"/>
    <x v="2"/>
    <x v="8"/>
    <x v="8"/>
    <x v="3"/>
    <x v="7"/>
    <x v="0"/>
    <s v="Returning"/>
    <x v="2"/>
    <s v="Carry-On Duffel"/>
    <n v="2"/>
    <n v="130.29"/>
    <n v="0.1"/>
    <n v="67.97"/>
    <n v="234.52199999999999"/>
    <n v="135.94"/>
    <n v="98.581999999999994"/>
    <n v="0.42035288800197845"/>
  </r>
  <r>
    <n v="2803"/>
    <d v="2026-09-27T00:00:00"/>
    <n v="2026"/>
    <x v="2"/>
    <x v="8"/>
    <x v="8"/>
    <x v="1"/>
    <x v="12"/>
    <x v="0"/>
    <s v="Returning"/>
    <x v="4"/>
    <s v="Recovery Roller"/>
    <n v="3"/>
    <n v="36.909999999999997"/>
    <n v="0.05"/>
    <n v="13.7"/>
    <n v="105.19349999999999"/>
    <n v="41.099999999999994"/>
    <n v="64.093499999999992"/>
    <n v="0.60929144861612172"/>
  </r>
  <r>
    <n v="4199"/>
    <d v="2026-09-27T00:00:00"/>
    <n v="2026"/>
    <x v="2"/>
    <x v="8"/>
    <x v="8"/>
    <x v="2"/>
    <x v="5"/>
    <x v="3"/>
    <s v="Business"/>
    <x v="0"/>
    <s v="Trail Bike Light"/>
    <n v="1"/>
    <n v="50.02"/>
    <n v="0"/>
    <n v="22.65"/>
    <n v="50.02"/>
    <n v="22.65"/>
    <n v="27.370000000000005"/>
    <n v="0.54718112754898052"/>
  </r>
  <r>
    <n v="4517"/>
    <d v="2026-09-27T00:00:00"/>
    <n v="2026"/>
    <x v="2"/>
    <x v="8"/>
    <x v="8"/>
    <x v="1"/>
    <x v="12"/>
    <x v="0"/>
    <s v="Returning"/>
    <x v="3"/>
    <s v="Portable Camp Stove"/>
    <n v="1"/>
    <n v="83.32"/>
    <n v="0.05"/>
    <n v="38.93"/>
    <n v="79.153999999999996"/>
    <n v="38.93"/>
    <n v="40.223999999999997"/>
    <n v="0.50817393940925282"/>
  </r>
  <r>
    <n v="80"/>
    <d v="2026-09-28T00:00:00"/>
    <n v="2026"/>
    <x v="2"/>
    <x v="8"/>
    <x v="8"/>
    <x v="0"/>
    <x v="15"/>
    <x v="1"/>
    <s v="Business"/>
    <x v="1"/>
    <s v="Trekking Poles"/>
    <n v="10"/>
    <n v="71.040000000000006"/>
    <n v="0.2"/>
    <n v="31.7"/>
    <n v="568.32000000000005"/>
    <n v="317"/>
    <n v="251.32000000000005"/>
    <n v="0.4422156531531532"/>
  </r>
  <r>
    <n v="370"/>
    <d v="2026-09-28T00:00:00"/>
    <n v="2026"/>
    <x v="2"/>
    <x v="8"/>
    <x v="8"/>
    <x v="3"/>
    <x v="7"/>
    <x v="2"/>
    <s v="Returning"/>
    <x v="0"/>
    <s v="Compact Repair Kit"/>
    <n v="2"/>
    <n v="40.83"/>
    <n v="0"/>
    <n v="16.850000000000001"/>
    <n v="81.66"/>
    <n v="33.700000000000003"/>
    <n v="47.959999999999994"/>
    <n v="0.58731325006122947"/>
  </r>
  <r>
    <n v="417"/>
    <d v="2026-09-28T00:00:00"/>
    <n v="2026"/>
    <x v="2"/>
    <x v="8"/>
    <x v="8"/>
    <x v="1"/>
    <x v="14"/>
    <x v="3"/>
    <s v="Returning"/>
    <x v="3"/>
    <s v="Compact Sleeping Bag"/>
    <n v="1"/>
    <n v="121.64"/>
    <n v="0.15"/>
    <n v="61.56"/>
    <n v="103.39399999999999"/>
    <n v="61.56"/>
    <n v="41.833999999999989"/>
    <n v="0.40460761746329565"/>
  </r>
  <r>
    <n v="437"/>
    <d v="2026-09-28T00:00:00"/>
    <n v="2026"/>
    <x v="2"/>
    <x v="8"/>
    <x v="8"/>
    <x v="1"/>
    <x v="1"/>
    <x v="2"/>
    <s v="New"/>
    <x v="2"/>
    <s v="Travel Backpack 35L"/>
    <n v="1"/>
    <n v="164.7"/>
    <n v="0"/>
    <n v="86.02"/>
    <n v="164.7"/>
    <n v="86.02"/>
    <n v="78.679999999999993"/>
    <n v="0.47771706132361869"/>
  </r>
  <r>
    <n v="790"/>
    <d v="2026-09-28T00:00:00"/>
    <n v="2026"/>
    <x v="2"/>
    <x v="8"/>
    <x v="8"/>
    <x v="3"/>
    <x v="7"/>
    <x v="3"/>
    <s v="New"/>
    <x v="3"/>
    <s v="Trail Tent 2P"/>
    <n v="1"/>
    <n v="199.09"/>
    <n v="0.05"/>
    <n v="106.57"/>
    <n v="189.13550000000001"/>
    <n v="106.57"/>
    <n v="82.565500000000014"/>
    <n v="0.43654152710622812"/>
  </r>
  <r>
    <n v="1151"/>
    <d v="2026-09-28T00:00:00"/>
    <n v="2026"/>
    <x v="2"/>
    <x v="8"/>
    <x v="8"/>
    <x v="0"/>
    <x v="0"/>
    <x v="3"/>
    <s v="Returning"/>
    <x v="0"/>
    <s v="Commuter Helmet"/>
    <n v="1"/>
    <n v="81.48"/>
    <n v="0"/>
    <n v="41.47"/>
    <n v="81.48"/>
    <n v="41.47"/>
    <n v="40.010000000000005"/>
    <n v="0.4910407461953854"/>
  </r>
  <r>
    <n v="1331"/>
    <d v="2026-09-28T00:00:00"/>
    <n v="2026"/>
    <x v="2"/>
    <x v="8"/>
    <x v="8"/>
    <x v="0"/>
    <x v="0"/>
    <x v="0"/>
    <s v="New"/>
    <x v="4"/>
    <s v="Resistance Band Set"/>
    <n v="3"/>
    <n v="39.450000000000003"/>
    <n v="0.05"/>
    <n v="15.1"/>
    <n v="112.4325"/>
    <n v="45.3"/>
    <n v="67.132500000000007"/>
    <n v="0.59709158828630515"/>
  </r>
  <r>
    <n v="2388"/>
    <d v="2026-09-28T00:00:00"/>
    <n v="2026"/>
    <x v="2"/>
    <x v="8"/>
    <x v="8"/>
    <x v="3"/>
    <x v="8"/>
    <x v="0"/>
    <s v="Returning"/>
    <x v="1"/>
    <s v="Hiking Daypack 20L"/>
    <n v="3"/>
    <n v="93.22"/>
    <n v="0"/>
    <n v="46.75"/>
    <n v="279.65999999999997"/>
    <n v="140.25"/>
    <n v="139.40999999999997"/>
    <n v="0.49849817635700489"/>
  </r>
  <r>
    <n v="2795"/>
    <d v="2026-09-28T00:00:00"/>
    <n v="2026"/>
    <x v="2"/>
    <x v="8"/>
    <x v="8"/>
    <x v="1"/>
    <x v="12"/>
    <x v="0"/>
    <s v="New"/>
    <x v="1"/>
    <s v="Trail Boots"/>
    <n v="3"/>
    <n v="142.19"/>
    <n v="0.05"/>
    <n v="78.37"/>
    <n v="405.24149999999997"/>
    <n v="235.11"/>
    <n v="170.13149999999996"/>
    <n v="0.41982743623246871"/>
  </r>
  <r>
    <n v="2840"/>
    <d v="2026-09-28T00:00:00"/>
    <n v="2026"/>
    <x v="2"/>
    <x v="8"/>
    <x v="8"/>
    <x v="0"/>
    <x v="0"/>
    <x v="0"/>
    <s v="Returning"/>
    <x v="1"/>
    <s v="Summit Backpack 45L"/>
    <n v="2"/>
    <n v="151.69999999999999"/>
    <n v="0"/>
    <n v="77.19"/>
    <n v="303.39999999999998"/>
    <n v="154.38"/>
    <n v="149.01999999999998"/>
    <n v="0.49116677653263019"/>
  </r>
  <r>
    <n v="2863"/>
    <d v="2026-09-28T00:00:00"/>
    <n v="2026"/>
    <x v="2"/>
    <x v="8"/>
    <x v="8"/>
    <x v="2"/>
    <x v="2"/>
    <x v="2"/>
    <s v="New"/>
    <x v="2"/>
    <s v="Carry-On Duffel"/>
    <n v="1"/>
    <n v="133.85"/>
    <n v="0.05"/>
    <n v="66.41"/>
    <n v="127.15749999999998"/>
    <n v="66.41"/>
    <n v="60.747499999999988"/>
    <n v="0.47773430588050247"/>
  </r>
  <r>
    <n v="4522"/>
    <d v="2026-09-28T00:00:00"/>
    <n v="2026"/>
    <x v="2"/>
    <x v="8"/>
    <x v="8"/>
    <x v="3"/>
    <x v="13"/>
    <x v="3"/>
    <s v="Business"/>
    <x v="3"/>
    <s v="Compact Sleeping Bag"/>
    <n v="6"/>
    <n v="125.62"/>
    <n v="0"/>
    <n v="61.34"/>
    <n v="753.72"/>
    <n v="368.04"/>
    <n v="385.68"/>
    <n v="0.51170195828689702"/>
  </r>
  <r>
    <n v="5200"/>
    <d v="2026-09-28T00:00:00"/>
    <n v="2026"/>
    <x v="2"/>
    <x v="8"/>
    <x v="8"/>
    <x v="1"/>
    <x v="12"/>
    <x v="0"/>
    <s v="New"/>
    <x v="3"/>
    <s v="Trail Tent 2P"/>
    <n v="3"/>
    <n v="196.87"/>
    <n v="0.1"/>
    <n v="105.93"/>
    <n v="531.54899999999998"/>
    <n v="317.79000000000002"/>
    <n v="213.75899999999996"/>
    <n v="0.40214354650276823"/>
  </r>
  <r>
    <n v="452"/>
    <d v="2026-09-29T00:00:00"/>
    <n v="2026"/>
    <x v="2"/>
    <x v="8"/>
    <x v="8"/>
    <x v="1"/>
    <x v="1"/>
    <x v="0"/>
    <s v="Returning"/>
    <x v="2"/>
    <s v="Insulated Bottle"/>
    <n v="4"/>
    <n v="36.869999999999997"/>
    <n v="0"/>
    <n v="13.43"/>
    <n v="147.47999999999999"/>
    <n v="53.72"/>
    <n v="93.759999999999991"/>
    <n v="0.63574721996202876"/>
  </r>
  <r>
    <n v="871"/>
    <d v="2026-09-29T00:00:00"/>
    <n v="2026"/>
    <x v="2"/>
    <x v="8"/>
    <x v="8"/>
    <x v="1"/>
    <x v="12"/>
    <x v="0"/>
    <s v="New"/>
    <x v="2"/>
    <s v="Packing Cube Set"/>
    <n v="1"/>
    <n v="47.37"/>
    <n v="0"/>
    <n v="18.2"/>
    <n v="47.37"/>
    <n v="18.2"/>
    <n v="29.169999999999998"/>
    <n v="0.61579058475828585"/>
  </r>
  <r>
    <n v="922"/>
    <d v="2026-09-29T00:00:00"/>
    <n v="2026"/>
    <x v="2"/>
    <x v="8"/>
    <x v="8"/>
    <x v="3"/>
    <x v="8"/>
    <x v="3"/>
    <s v="Business"/>
    <x v="1"/>
    <s v="Trail Boots"/>
    <n v="1"/>
    <n v="145.62"/>
    <n v="0.05"/>
    <n v="80.25"/>
    <n v="138.339"/>
    <n v="80.25"/>
    <n v="58.088999999999999"/>
    <n v="0.41990328107041397"/>
  </r>
  <r>
    <n v="1491"/>
    <d v="2026-09-29T00:00:00"/>
    <n v="2026"/>
    <x v="2"/>
    <x v="8"/>
    <x v="8"/>
    <x v="3"/>
    <x v="8"/>
    <x v="2"/>
    <s v="New"/>
    <x v="4"/>
    <s v="Recovery Roller"/>
    <n v="2"/>
    <n v="36.1"/>
    <n v="0.05"/>
    <n v="13.71"/>
    <n v="68.59"/>
    <n v="27.42"/>
    <n v="41.17"/>
    <n v="0.60023327015599937"/>
  </r>
  <r>
    <n v="1548"/>
    <d v="2026-09-29T00:00:00"/>
    <n v="2026"/>
    <x v="2"/>
    <x v="8"/>
    <x v="8"/>
    <x v="0"/>
    <x v="9"/>
    <x v="2"/>
    <s v="Returning"/>
    <x v="1"/>
    <s v="Trekking Poles"/>
    <n v="2"/>
    <n v="73"/>
    <n v="0.05"/>
    <n v="31.41"/>
    <n v="138.69999999999999"/>
    <n v="62.82"/>
    <n v="75.88"/>
    <n v="0.54708002883922136"/>
  </r>
  <r>
    <n v="2299"/>
    <d v="2026-09-29T00:00:00"/>
    <n v="2026"/>
    <x v="2"/>
    <x v="8"/>
    <x v="8"/>
    <x v="1"/>
    <x v="11"/>
    <x v="0"/>
    <s v="New"/>
    <x v="2"/>
    <s v="Insulated Bottle"/>
    <n v="2"/>
    <n v="36.93"/>
    <n v="0.1"/>
    <n v="13.4"/>
    <n v="66.474000000000004"/>
    <n v="26.8"/>
    <n v="39.674000000000007"/>
    <n v="0.59683485272437353"/>
  </r>
  <r>
    <n v="3051"/>
    <d v="2026-09-29T00:00:00"/>
    <n v="2026"/>
    <x v="2"/>
    <x v="8"/>
    <x v="8"/>
    <x v="1"/>
    <x v="14"/>
    <x v="0"/>
    <s v="New"/>
    <x v="4"/>
    <s v="Training Mat"/>
    <n v="2"/>
    <n v="51.52"/>
    <n v="0"/>
    <n v="21.47"/>
    <n v="103.04"/>
    <n v="42.94"/>
    <n v="60.100000000000009"/>
    <n v="0.58326863354037273"/>
  </r>
  <r>
    <n v="4018"/>
    <d v="2026-09-29T00:00:00"/>
    <n v="2026"/>
    <x v="2"/>
    <x v="8"/>
    <x v="8"/>
    <x v="1"/>
    <x v="6"/>
    <x v="0"/>
    <s v="New"/>
    <x v="4"/>
    <s v="Training Mat"/>
    <n v="1"/>
    <n v="50.42"/>
    <n v="0"/>
    <n v="21.68"/>
    <n v="50.42"/>
    <n v="21.68"/>
    <n v="28.740000000000002"/>
    <n v="0.57001190003966684"/>
  </r>
  <r>
    <n v="4118"/>
    <d v="2026-09-29T00:00:00"/>
    <n v="2026"/>
    <x v="2"/>
    <x v="8"/>
    <x v="8"/>
    <x v="1"/>
    <x v="14"/>
    <x v="1"/>
    <s v="Returning"/>
    <x v="1"/>
    <s v="Summit Backpack 45L"/>
    <n v="10"/>
    <n v="157.79"/>
    <n v="0.1"/>
    <n v="77.900000000000006"/>
    <n v="1420.11"/>
    <n v="779"/>
    <n v="641.1099999999999"/>
    <n v="0.4514509439409623"/>
  </r>
  <r>
    <n v="4251"/>
    <d v="2026-09-29T00:00:00"/>
    <n v="2026"/>
    <x v="2"/>
    <x v="8"/>
    <x v="8"/>
    <x v="1"/>
    <x v="11"/>
    <x v="0"/>
    <s v="Returning"/>
    <x v="0"/>
    <s v="Compact Repair Kit"/>
    <n v="1"/>
    <n v="40.409999999999997"/>
    <n v="0.15"/>
    <n v="16.3"/>
    <n v="34.348499999999994"/>
    <n v="16.3"/>
    <n v="18.048499999999994"/>
    <n v="0.52545234871974023"/>
  </r>
  <r>
    <n v="4557"/>
    <d v="2026-09-29T00:00:00"/>
    <n v="2026"/>
    <x v="2"/>
    <x v="8"/>
    <x v="8"/>
    <x v="3"/>
    <x v="8"/>
    <x v="0"/>
    <s v="New"/>
    <x v="0"/>
    <s v="Trail Bike Light"/>
    <n v="2"/>
    <n v="50.17"/>
    <n v="0.05"/>
    <n v="22.83"/>
    <n v="95.322999999999993"/>
    <n v="45.66"/>
    <n v="49.662999999999997"/>
    <n v="0.52099703114673268"/>
  </r>
  <r>
    <n v="4811"/>
    <d v="2026-09-29T00:00:00"/>
    <n v="2026"/>
    <x v="2"/>
    <x v="8"/>
    <x v="8"/>
    <x v="1"/>
    <x v="14"/>
    <x v="0"/>
    <s v="New"/>
    <x v="1"/>
    <s v="Summit Backpack 45L"/>
    <n v="1"/>
    <n v="155.55000000000001"/>
    <n v="0.1"/>
    <n v="79.2"/>
    <n v="139.995"/>
    <n v="79.2"/>
    <n v="60.795000000000002"/>
    <n v="0.43426550948248149"/>
  </r>
  <r>
    <n v="306"/>
    <d v="2026-09-30T00:00:00"/>
    <n v="2026"/>
    <x v="2"/>
    <x v="8"/>
    <x v="8"/>
    <x v="2"/>
    <x v="10"/>
    <x v="2"/>
    <s v="Business"/>
    <x v="0"/>
    <s v="Trail Bike Light"/>
    <n v="1"/>
    <n v="51.81"/>
    <n v="0.1"/>
    <n v="22.65"/>
    <n v="46.629000000000005"/>
    <n v="22.65"/>
    <n v="23.979000000000006"/>
    <n v="0.51425078813613856"/>
  </r>
  <r>
    <n v="1158"/>
    <d v="2026-09-30T00:00:00"/>
    <n v="2026"/>
    <x v="2"/>
    <x v="8"/>
    <x v="8"/>
    <x v="0"/>
    <x v="9"/>
    <x v="2"/>
    <s v="Returning"/>
    <x v="4"/>
    <s v="Resistance Band Set"/>
    <n v="1"/>
    <n v="40.61"/>
    <n v="0.1"/>
    <n v="14.28"/>
    <n v="36.548999999999999"/>
    <n v="14.28"/>
    <n v="22.268999999999998"/>
    <n v="0.60929163588607071"/>
  </r>
  <r>
    <n v="1639"/>
    <d v="2026-09-30T00:00:00"/>
    <n v="2026"/>
    <x v="2"/>
    <x v="8"/>
    <x v="8"/>
    <x v="2"/>
    <x v="2"/>
    <x v="2"/>
    <s v="Business"/>
    <x v="1"/>
    <s v="Trail Boots"/>
    <n v="1"/>
    <n v="140.78"/>
    <n v="0.05"/>
    <n v="80.8"/>
    <n v="133.74099999999999"/>
    <n v="80.8"/>
    <n v="52.940999999999988"/>
    <n v="0.39584719719457756"/>
  </r>
  <r>
    <n v="2247"/>
    <d v="2026-09-30T00:00:00"/>
    <n v="2026"/>
    <x v="2"/>
    <x v="8"/>
    <x v="8"/>
    <x v="1"/>
    <x v="6"/>
    <x v="2"/>
    <s v="Business"/>
    <x v="2"/>
    <s v="Travel Backpack 35L"/>
    <n v="1"/>
    <n v="163.13999999999999"/>
    <n v="0"/>
    <n v="87.53"/>
    <n v="163.13999999999999"/>
    <n v="87.53"/>
    <n v="75.609999999999985"/>
    <n v="0.4634669608924849"/>
  </r>
  <r>
    <n v="3119"/>
    <d v="2026-09-30T00:00:00"/>
    <n v="2026"/>
    <x v="2"/>
    <x v="8"/>
    <x v="8"/>
    <x v="3"/>
    <x v="4"/>
    <x v="2"/>
    <s v="Returning"/>
    <x v="1"/>
    <s v="Trekking Poles"/>
    <n v="1"/>
    <n v="70.91"/>
    <n v="0"/>
    <n v="31.73"/>
    <n v="70.91"/>
    <n v="31.73"/>
    <n v="39.179999999999993"/>
    <n v="0.55253137780284856"/>
  </r>
  <r>
    <n v="3267"/>
    <d v="2026-09-30T00:00:00"/>
    <n v="2026"/>
    <x v="2"/>
    <x v="8"/>
    <x v="8"/>
    <x v="3"/>
    <x v="13"/>
    <x v="3"/>
    <s v="Returning"/>
    <x v="0"/>
    <s v="Commuter Helmet"/>
    <n v="2"/>
    <n v="81.99"/>
    <n v="0"/>
    <n v="43.95"/>
    <n v="163.98"/>
    <n v="87.9"/>
    <n v="76.079999999999984"/>
    <n v="0.46395901939260881"/>
  </r>
  <r>
    <n v="3382"/>
    <d v="2026-09-30T00:00:00"/>
    <n v="2026"/>
    <x v="2"/>
    <x v="8"/>
    <x v="8"/>
    <x v="3"/>
    <x v="4"/>
    <x v="3"/>
    <s v="New"/>
    <x v="0"/>
    <s v="Commuter Helmet"/>
    <n v="2"/>
    <n v="81.13"/>
    <n v="0"/>
    <n v="43.7"/>
    <n v="162.26"/>
    <n v="87.4"/>
    <n v="74.859999999999985"/>
    <n v="0.46135831381733017"/>
  </r>
  <r>
    <n v="3814"/>
    <d v="2026-09-30T00:00:00"/>
    <n v="2026"/>
    <x v="2"/>
    <x v="8"/>
    <x v="8"/>
    <x v="1"/>
    <x v="12"/>
    <x v="1"/>
    <s v="Returning"/>
    <x v="1"/>
    <s v="Trail Boots"/>
    <n v="5"/>
    <n v="141.08000000000001"/>
    <n v="0.05"/>
    <n v="78.23"/>
    <n v="670.13000000000011"/>
    <n v="391.15000000000003"/>
    <n v="278.98000000000008"/>
    <n v="0.4163072836613792"/>
  </r>
  <r>
    <n v="3818"/>
    <d v="2026-09-30T00:00:00"/>
    <n v="2026"/>
    <x v="2"/>
    <x v="8"/>
    <x v="8"/>
    <x v="0"/>
    <x v="15"/>
    <x v="0"/>
    <s v="Returning"/>
    <x v="2"/>
    <s v="Insulated Bottle"/>
    <n v="5"/>
    <n v="36.18"/>
    <n v="0"/>
    <n v="13.66"/>
    <n v="180.9"/>
    <n v="68.3"/>
    <n v="112.60000000000001"/>
    <n v="0.62244333886124936"/>
  </r>
  <r>
    <n v="4347"/>
    <d v="2026-09-30T00:00:00"/>
    <n v="2026"/>
    <x v="2"/>
    <x v="8"/>
    <x v="8"/>
    <x v="3"/>
    <x v="13"/>
    <x v="3"/>
    <s v="New"/>
    <x v="0"/>
    <s v="Commuter Helmet"/>
    <n v="1"/>
    <n v="81.06"/>
    <n v="0.05"/>
    <n v="43.54"/>
    <n v="77.007000000000005"/>
    <n v="43.54"/>
    <n v="33.467000000000006"/>
    <n v="0.434596854831379"/>
  </r>
  <r>
    <n v="4646"/>
    <d v="2026-09-30T00:00:00"/>
    <n v="2026"/>
    <x v="2"/>
    <x v="8"/>
    <x v="8"/>
    <x v="2"/>
    <x v="3"/>
    <x v="0"/>
    <s v="Business"/>
    <x v="4"/>
    <s v="Training Mat"/>
    <n v="1"/>
    <n v="49.51"/>
    <n v="0.15"/>
    <n v="21.4"/>
    <n v="42.083499999999994"/>
    <n v="21.4"/>
    <n v="20.683499999999995"/>
    <n v="0.49148716242707946"/>
  </r>
  <r>
    <n v="5102"/>
    <d v="2026-09-30T00:00:00"/>
    <n v="2026"/>
    <x v="2"/>
    <x v="8"/>
    <x v="8"/>
    <x v="1"/>
    <x v="14"/>
    <x v="0"/>
    <s v="New"/>
    <x v="3"/>
    <s v="Trail Tent 2P"/>
    <n v="1"/>
    <n v="196.74"/>
    <n v="0.15"/>
    <n v="102.01"/>
    <n v="167.22900000000001"/>
    <n v="102.01"/>
    <n v="65.219000000000008"/>
    <n v="0.38999814625453721"/>
  </r>
  <r>
    <n v="5152"/>
    <d v="2026-09-30T00:00:00"/>
    <n v="2026"/>
    <x v="2"/>
    <x v="8"/>
    <x v="8"/>
    <x v="3"/>
    <x v="13"/>
    <x v="0"/>
    <s v="New"/>
    <x v="1"/>
    <s v="Hiking Daypack 20L"/>
    <n v="2"/>
    <n v="91.78"/>
    <n v="0.1"/>
    <n v="45.51"/>
    <n v="165.20400000000001"/>
    <n v="91.02"/>
    <n v="74.184000000000012"/>
    <n v="0.44904481731677204"/>
  </r>
  <r>
    <n v="151"/>
    <d v="2026-10-01T00:00:00"/>
    <n v="2026"/>
    <x v="3"/>
    <x v="9"/>
    <x v="9"/>
    <x v="2"/>
    <x v="10"/>
    <x v="0"/>
    <s v="New"/>
    <x v="1"/>
    <s v="Trail Boots"/>
    <n v="5"/>
    <n v="146.69"/>
    <n v="0"/>
    <n v="79"/>
    <n v="733.45"/>
    <n v="395"/>
    <n v="338.45000000000005"/>
    <n v="0.46144931488172342"/>
  </r>
  <r>
    <n v="1292"/>
    <d v="2026-10-01T00:00:00"/>
    <n v="2026"/>
    <x v="3"/>
    <x v="9"/>
    <x v="9"/>
    <x v="0"/>
    <x v="9"/>
    <x v="2"/>
    <s v="New"/>
    <x v="3"/>
    <s v="Portable Camp Stove"/>
    <n v="1"/>
    <n v="79.81"/>
    <n v="0"/>
    <n v="39.08"/>
    <n v="79.81"/>
    <n v="39.08"/>
    <n v="40.730000000000004"/>
    <n v="0.5103370504949255"/>
  </r>
  <r>
    <n v="1862"/>
    <d v="2026-10-01T00:00:00"/>
    <n v="2026"/>
    <x v="3"/>
    <x v="9"/>
    <x v="9"/>
    <x v="3"/>
    <x v="8"/>
    <x v="0"/>
    <s v="New"/>
    <x v="3"/>
    <s v="Compact Sleeping Bag"/>
    <n v="5"/>
    <n v="121.63"/>
    <n v="0.05"/>
    <n v="61.7"/>
    <n v="577.74249999999995"/>
    <n v="308.5"/>
    <n v="269.24249999999995"/>
    <n v="0.46602508903187834"/>
  </r>
  <r>
    <n v="2569"/>
    <d v="2026-10-01T00:00:00"/>
    <n v="2026"/>
    <x v="3"/>
    <x v="9"/>
    <x v="9"/>
    <x v="3"/>
    <x v="13"/>
    <x v="1"/>
    <s v="Business"/>
    <x v="0"/>
    <s v="Trail Bike Light"/>
    <n v="10"/>
    <n v="50.42"/>
    <n v="0.05"/>
    <n v="22.5"/>
    <n v="478.99"/>
    <n v="225"/>
    <n v="253.99"/>
    <n v="0.53026159210004387"/>
  </r>
  <r>
    <n v="3333"/>
    <d v="2026-10-01T00:00:00"/>
    <n v="2026"/>
    <x v="3"/>
    <x v="9"/>
    <x v="9"/>
    <x v="2"/>
    <x v="5"/>
    <x v="0"/>
    <s v="New"/>
    <x v="3"/>
    <s v="Portable Camp Stove"/>
    <n v="3"/>
    <n v="80.67"/>
    <n v="0"/>
    <n v="39.94"/>
    <n v="242.01"/>
    <n v="119.82"/>
    <n v="122.19"/>
    <n v="0.50489649188050079"/>
  </r>
  <r>
    <n v="3830"/>
    <d v="2026-10-01T00:00:00"/>
    <n v="2026"/>
    <x v="3"/>
    <x v="9"/>
    <x v="9"/>
    <x v="3"/>
    <x v="13"/>
    <x v="0"/>
    <s v="Business"/>
    <x v="1"/>
    <s v="Summit Backpack 45L"/>
    <n v="2"/>
    <n v="152.12"/>
    <n v="0"/>
    <n v="79.53"/>
    <n v="304.24"/>
    <n v="159.06"/>
    <n v="145.18"/>
    <n v="0.47718906126742044"/>
  </r>
  <r>
    <n v="4868"/>
    <d v="2026-10-01T00:00:00"/>
    <n v="2026"/>
    <x v="3"/>
    <x v="9"/>
    <x v="9"/>
    <x v="2"/>
    <x v="5"/>
    <x v="1"/>
    <s v="New"/>
    <x v="3"/>
    <s v="Portable Camp Stove"/>
    <n v="4"/>
    <n v="82.54"/>
    <n v="0.15"/>
    <n v="39.74"/>
    <n v="280.63600000000002"/>
    <n v="158.96"/>
    <n v="121.67600000000002"/>
    <n v="0.43357231431462823"/>
  </r>
  <r>
    <n v="2250"/>
    <d v="2026-10-02T00:00:00"/>
    <n v="2026"/>
    <x v="3"/>
    <x v="9"/>
    <x v="9"/>
    <x v="3"/>
    <x v="13"/>
    <x v="2"/>
    <s v="Returning"/>
    <x v="0"/>
    <s v="Trail Bike Light"/>
    <n v="2"/>
    <n v="50.43"/>
    <n v="0"/>
    <n v="23.04"/>
    <n v="100.86"/>
    <n v="46.08"/>
    <n v="54.78"/>
    <n v="0.54312908982748365"/>
  </r>
  <r>
    <n v="2516"/>
    <d v="2026-10-02T00:00:00"/>
    <n v="2026"/>
    <x v="3"/>
    <x v="9"/>
    <x v="9"/>
    <x v="2"/>
    <x v="10"/>
    <x v="0"/>
    <s v="New"/>
    <x v="3"/>
    <s v="Trail Tent 2P"/>
    <n v="2"/>
    <n v="198.57"/>
    <n v="0.15"/>
    <n v="101.08"/>
    <n v="337.56899999999996"/>
    <n v="202.16"/>
    <n v="135.40899999999996"/>
    <n v="0.4011298430839324"/>
  </r>
  <r>
    <n v="809"/>
    <d v="2026-10-03T00:00:00"/>
    <n v="2026"/>
    <x v="3"/>
    <x v="9"/>
    <x v="9"/>
    <x v="3"/>
    <x v="8"/>
    <x v="0"/>
    <s v="New"/>
    <x v="4"/>
    <s v="Resistance Band Set"/>
    <n v="2"/>
    <n v="41.06"/>
    <n v="0.05"/>
    <n v="14.54"/>
    <n v="78.013999999999996"/>
    <n v="29.08"/>
    <n v="48.933999999999997"/>
    <n v="0.62724639167328944"/>
  </r>
  <r>
    <n v="1852"/>
    <d v="2026-10-03T00:00:00"/>
    <n v="2026"/>
    <x v="3"/>
    <x v="9"/>
    <x v="9"/>
    <x v="1"/>
    <x v="12"/>
    <x v="1"/>
    <s v="Business"/>
    <x v="2"/>
    <s v="Travel Backpack 35L"/>
    <n v="4"/>
    <n v="162.19"/>
    <n v="0.15"/>
    <n v="89.81"/>
    <n v="551.44600000000003"/>
    <n v="359.24"/>
    <n v="192.20600000000002"/>
    <n v="0.34854908730863948"/>
  </r>
  <r>
    <n v="3627"/>
    <d v="2026-10-03T00:00:00"/>
    <n v="2026"/>
    <x v="3"/>
    <x v="9"/>
    <x v="9"/>
    <x v="3"/>
    <x v="4"/>
    <x v="2"/>
    <s v="New"/>
    <x v="3"/>
    <s v="Trail Tent 2P"/>
    <n v="2"/>
    <n v="192.99"/>
    <n v="0"/>
    <n v="101.73"/>
    <n v="385.98"/>
    <n v="203.46"/>
    <n v="182.52"/>
    <n v="0.47287424218871443"/>
  </r>
  <r>
    <n v="4135"/>
    <d v="2026-10-03T00:00:00"/>
    <n v="2026"/>
    <x v="3"/>
    <x v="9"/>
    <x v="9"/>
    <x v="0"/>
    <x v="15"/>
    <x v="0"/>
    <s v="New"/>
    <x v="1"/>
    <s v="Trail Boots"/>
    <n v="3"/>
    <n v="142.33000000000001"/>
    <n v="0.1"/>
    <n v="79.19"/>
    <n v="384.291"/>
    <n v="237.57"/>
    <n v="146.721"/>
    <n v="0.3817966072585619"/>
  </r>
  <r>
    <n v="4138"/>
    <d v="2026-10-03T00:00:00"/>
    <n v="2026"/>
    <x v="3"/>
    <x v="9"/>
    <x v="9"/>
    <x v="1"/>
    <x v="11"/>
    <x v="2"/>
    <s v="Business"/>
    <x v="1"/>
    <s v="Trail Boots"/>
    <n v="4"/>
    <n v="143.63"/>
    <n v="0"/>
    <n v="80.510000000000005"/>
    <n v="574.52"/>
    <n v="322.04000000000002"/>
    <n v="252.47999999999996"/>
    <n v="0.43946250783262542"/>
  </r>
  <r>
    <n v="4286"/>
    <d v="2026-10-03T00:00:00"/>
    <n v="2026"/>
    <x v="3"/>
    <x v="9"/>
    <x v="9"/>
    <x v="1"/>
    <x v="6"/>
    <x v="2"/>
    <s v="Returning"/>
    <x v="3"/>
    <s v="Alpine Tent 4P"/>
    <n v="4"/>
    <n v="341.95"/>
    <n v="0.05"/>
    <n v="199.9"/>
    <n v="1299.4099999999999"/>
    <n v="799.6"/>
    <n v="499.80999999999983"/>
    <n v="0.38464379987840625"/>
  </r>
  <r>
    <n v="4371"/>
    <d v="2026-10-03T00:00:00"/>
    <n v="2026"/>
    <x v="3"/>
    <x v="9"/>
    <x v="9"/>
    <x v="1"/>
    <x v="6"/>
    <x v="0"/>
    <s v="Returning"/>
    <x v="4"/>
    <s v="Weighted Vest"/>
    <n v="1"/>
    <n v="123.81"/>
    <n v="0"/>
    <n v="68.72"/>
    <n v="123.81"/>
    <n v="68.72"/>
    <n v="55.09"/>
    <n v="0.44495598093853489"/>
  </r>
  <r>
    <n v="905"/>
    <d v="2026-10-04T00:00:00"/>
    <n v="2026"/>
    <x v="3"/>
    <x v="9"/>
    <x v="9"/>
    <x v="2"/>
    <x v="3"/>
    <x v="0"/>
    <s v="New"/>
    <x v="1"/>
    <s v="Trail Boots"/>
    <n v="1"/>
    <n v="146.1"/>
    <n v="0"/>
    <n v="79.739999999999995"/>
    <n v="146.1"/>
    <n v="79.739999999999995"/>
    <n v="66.36"/>
    <n v="0.45420944558521564"/>
  </r>
  <r>
    <n v="1415"/>
    <d v="2026-10-04T00:00:00"/>
    <n v="2026"/>
    <x v="3"/>
    <x v="9"/>
    <x v="9"/>
    <x v="1"/>
    <x v="11"/>
    <x v="3"/>
    <s v="Returning"/>
    <x v="2"/>
    <s v="Travel Backpack 35L"/>
    <n v="1"/>
    <n v="161.07"/>
    <n v="0.05"/>
    <n v="89.81"/>
    <n v="153.01649999999998"/>
    <n v="89.81"/>
    <n v="63.206499999999977"/>
    <n v="0.41306983233834249"/>
  </r>
  <r>
    <n v="2205"/>
    <d v="2026-10-04T00:00:00"/>
    <n v="2026"/>
    <x v="3"/>
    <x v="9"/>
    <x v="9"/>
    <x v="3"/>
    <x v="13"/>
    <x v="0"/>
    <s v="New"/>
    <x v="1"/>
    <s v="Hiking Daypack 20L"/>
    <n v="5"/>
    <n v="90.12"/>
    <n v="0"/>
    <n v="46.67"/>
    <n v="450.6"/>
    <n v="233.35000000000002"/>
    <n v="217.25"/>
    <n v="0.48213493120284062"/>
  </r>
  <r>
    <n v="2374"/>
    <d v="2026-10-04T00:00:00"/>
    <n v="2026"/>
    <x v="3"/>
    <x v="9"/>
    <x v="9"/>
    <x v="3"/>
    <x v="13"/>
    <x v="3"/>
    <s v="Returning"/>
    <x v="1"/>
    <s v="Trekking Poles"/>
    <n v="1"/>
    <n v="70.400000000000006"/>
    <n v="0"/>
    <n v="32.43"/>
    <n v="70.400000000000006"/>
    <n v="32.43"/>
    <n v="37.970000000000006"/>
    <n v="0.53934659090909098"/>
  </r>
  <r>
    <n v="4840"/>
    <d v="2026-10-04T00:00:00"/>
    <n v="2026"/>
    <x v="3"/>
    <x v="9"/>
    <x v="9"/>
    <x v="1"/>
    <x v="12"/>
    <x v="1"/>
    <s v="Business"/>
    <x v="3"/>
    <s v="Trail Tent 2P"/>
    <n v="6"/>
    <n v="191.08"/>
    <n v="0.1"/>
    <n v="102.93"/>
    <n v="1031.8320000000001"/>
    <n v="617.58000000000004"/>
    <n v="414.25200000000007"/>
    <n v="0.40147233270532412"/>
  </r>
  <r>
    <n v="4984"/>
    <d v="2026-10-04T00:00:00"/>
    <n v="2026"/>
    <x v="3"/>
    <x v="9"/>
    <x v="9"/>
    <x v="2"/>
    <x v="16"/>
    <x v="0"/>
    <s v="Returning"/>
    <x v="4"/>
    <s v="Recovery Roller"/>
    <n v="1"/>
    <n v="36.590000000000003"/>
    <n v="0"/>
    <n v="13.62"/>
    <n v="36.590000000000003"/>
    <n v="13.62"/>
    <n v="22.970000000000006"/>
    <n v="0.62776714949439749"/>
  </r>
  <r>
    <n v="641"/>
    <d v="2026-10-05T00:00:00"/>
    <n v="2026"/>
    <x v="3"/>
    <x v="9"/>
    <x v="9"/>
    <x v="1"/>
    <x v="11"/>
    <x v="2"/>
    <s v="Returning"/>
    <x v="3"/>
    <s v="Compact Sleeping Bag"/>
    <n v="2"/>
    <n v="125.38"/>
    <n v="0.05"/>
    <n v="59.12"/>
    <n v="238.22199999999998"/>
    <n v="118.24"/>
    <n v="119.98199999999999"/>
    <n v="0.5036562534106841"/>
  </r>
  <r>
    <n v="1358"/>
    <d v="2026-10-05T00:00:00"/>
    <n v="2026"/>
    <x v="3"/>
    <x v="9"/>
    <x v="9"/>
    <x v="0"/>
    <x v="0"/>
    <x v="0"/>
    <s v="New"/>
    <x v="2"/>
    <s v="Insulated Bottle"/>
    <n v="1"/>
    <n v="35.71"/>
    <n v="0"/>
    <n v="13.3"/>
    <n v="35.71"/>
    <n v="13.3"/>
    <n v="22.41"/>
    <n v="0.62755530663679637"/>
  </r>
  <r>
    <n v="3904"/>
    <d v="2026-10-05T00:00:00"/>
    <n v="2026"/>
    <x v="3"/>
    <x v="9"/>
    <x v="9"/>
    <x v="1"/>
    <x v="6"/>
    <x v="0"/>
    <s v="Returning"/>
    <x v="2"/>
    <s v="Packing Cube Set"/>
    <n v="2"/>
    <n v="46.72"/>
    <n v="0"/>
    <n v="18.39"/>
    <n v="93.44"/>
    <n v="36.78"/>
    <n v="56.66"/>
    <n v="0.60637842465753422"/>
  </r>
  <r>
    <n v="4336"/>
    <d v="2026-10-05T00:00:00"/>
    <n v="2026"/>
    <x v="3"/>
    <x v="9"/>
    <x v="9"/>
    <x v="0"/>
    <x v="15"/>
    <x v="3"/>
    <s v="Returning"/>
    <x v="1"/>
    <s v="Trail Boots"/>
    <n v="1"/>
    <n v="143.16999999999999"/>
    <n v="0.05"/>
    <n v="81.290000000000006"/>
    <n v="136.01149999999998"/>
    <n v="81.290000000000006"/>
    <n v="54.721499999999978"/>
    <n v="0.40232995004098904"/>
  </r>
  <r>
    <n v="4705"/>
    <d v="2026-10-05T00:00:00"/>
    <n v="2026"/>
    <x v="3"/>
    <x v="9"/>
    <x v="9"/>
    <x v="0"/>
    <x v="0"/>
    <x v="2"/>
    <s v="Returning"/>
    <x v="3"/>
    <s v="Compact Sleeping Bag"/>
    <n v="1"/>
    <n v="125.88"/>
    <n v="0"/>
    <n v="62.46"/>
    <n v="125.88"/>
    <n v="62.46"/>
    <n v="63.419999999999995"/>
    <n v="0.50381315538608196"/>
  </r>
  <r>
    <n v="1094"/>
    <d v="2026-10-06T00:00:00"/>
    <n v="2026"/>
    <x v="3"/>
    <x v="9"/>
    <x v="9"/>
    <x v="3"/>
    <x v="4"/>
    <x v="0"/>
    <s v="New"/>
    <x v="4"/>
    <s v="Weighted Vest"/>
    <n v="2"/>
    <n v="121.81"/>
    <n v="0.05"/>
    <n v="67.72"/>
    <n v="231.43899999999999"/>
    <n v="135.44"/>
    <n v="95.998999999999995"/>
    <n v="0.41479180259161158"/>
  </r>
  <r>
    <n v="3926"/>
    <d v="2026-10-06T00:00:00"/>
    <n v="2026"/>
    <x v="3"/>
    <x v="9"/>
    <x v="9"/>
    <x v="2"/>
    <x v="5"/>
    <x v="0"/>
    <s v="Business"/>
    <x v="1"/>
    <s v="Summit Backpack 45L"/>
    <n v="6"/>
    <n v="154.93"/>
    <n v="0.05"/>
    <n v="79.430000000000007"/>
    <n v="883.101"/>
    <n v="476.58000000000004"/>
    <n v="406.52099999999996"/>
    <n v="0.46033352923391546"/>
  </r>
  <r>
    <n v="524"/>
    <d v="2026-10-07T00:00:00"/>
    <n v="2026"/>
    <x v="3"/>
    <x v="9"/>
    <x v="9"/>
    <x v="3"/>
    <x v="8"/>
    <x v="2"/>
    <s v="New"/>
    <x v="0"/>
    <s v="Cycling Pack 12L"/>
    <n v="2"/>
    <n v="101.1"/>
    <n v="0.15"/>
    <n v="51.61"/>
    <n v="171.86999999999998"/>
    <n v="103.22"/>
    <n v="68.649999999999977"/>
    <n v="0.39942980159422814"/>
  </r>
  <r>
    <n v="2277"/>
    <d v="2026-10-07T00:00:00"/>
    <n v="2026"/>
    <x v="3"/>
    <x v="9"/>
    <x v="9"/>
    <x v="0"/>
    <x v="0"/>
    <x v="0"/>
    <s v="New"/>
    <x v="0"/>
    <s v="Cycling Pack 12L"/>
    <n v="2"/>
    <n v="105"/>
    <n v="0"/>
    <n v="50.3"/>
    <n v="210"/>
    <n v="100.6"/>
    <n v="109.4"/>
    <n v="0.52095238095238094"/>
  </r>
  <r>
    <n v="2442"/>
    <d v="2026-10-07T00:00:00"/>
    <n v="2026"/>
    <x v="3"/>
    <x v="9"/>
    <x v="9"/>
    <x v="2"/>
    <x v="2"/>
    <x v="1"/>
    <s v="Business"/>
    <x v="1"/>
    <s v="Summit Backpack 45L"/>
    <n v="4"/>
    <n v="157.12"/>
    <n v="0.15"/>
    <n v="77.98"/>
    <n v="534.20799999999997"/>
    <n v="311.92"/>
    <n v="222.28799999999995"/>
    <n v="0.41610758356295668"/>
  </r>
  <r>
    <n v="2809"/>
    <d v="2026-10-07T00:00:00"/>
    <n v="2026"/>
    <x v="3"/>
    <x v="9"/>
    <x v="9"/>
    <x v="3"/>
    <x v="8"/>
    <x v="0"/>
    <s v="Returning"/>
    <x v="1"/>
    <s v="Trekking Poles"/>
    <n v="3"/>
    <n v="70.239999999999995"/>
    <n v="0.05"/>
    <n v="31.96"/>
    <n v="200.18399999999997"/>
    <n v="95.88"/>
    <n v="104.30399999999997"/>
    <n v="0.5210406426087999"/>
  </r>
  <r>
    <n v="2946"/>
    <d v="2026-10-07T00:00:00"/>
    <n v="2026"/>
    <x v="3"/>
    <x v="9"/>
    <x v="9"/>
    <x v="2"/>
    <x v="16"/>
    <x v="0"/>
    <s v="Returning"/>
    <x v="0"/>
    <s v="Cycling Pack 12L"/>
    <n v="1"/>
    <n v="103.48"/>
    <n v="0.1"/>
    <n v="51.33"/>
    <n v="93.132000000000005"/>
    <n v="51.33"/>
    <n v="41.802000000000007"/>
    <n v="0.4488467980930293"/>
  </r>
  <r>
    <n v="4147"/>
    <d v="2026-10-07T00:00:00"/>
    <n v="2026"/>
    <x v="3"/>
    <x v="9"/>
    <x v="9"/>
    <x v="1"/>
    <x v="12"/>
    <x v="2"/>
    <s v="Returning"/>
    <x v="0"/>
    <s v="Compact Repair Kit"/>
    <n v="3"/>
    <n v="40.770000000000003"/>
    <n v="0.05"/>
    <n v="16.68"/>
    <n v="116.19449999999999"/>
    <n v="50.04"/>
    <n v="66.154499999999985"/>
    <n v="0.56934278300608021"/>
  </r>
  <r>
    <n v="4164"/>
    <d v="2026-10-07T00:00:00"/>
    <n v="2026"/>
    <x v="3"/>
    <x v="9"/>
    <x v="9"/>
    <x v="0"/>
    <x v="9"/>
    <x v="2"/>
    <s v="New"/>
    <x v="1"/>
    <s v="Trail Boots"/>
    <n v="2"/>
    <n v="143.41999999999999"/>
    <n v="0"/>
    <n v="81.44"/>
    <n v="286.83999999999997"/>
    <n v="162.88"/>
    <n v="123.95999999999998"/>
    <n v="0.43215730023706594"/>
  </r>
  <r>
    <n v="4275"/>
    <d v="2026-10-07T00:00:00"/>
    <n v="2026"/>
    <x v="3"/>
    <x v="9"/>
    <x v="9"/>
    <x v="3"/>
    <x v="7"/>
    <x v="3"/>
    <s v="Returning"/>
    <x v="0"/>
    <s v="Trail Bike Light"/>
    <n v="1"/>
    <n v="49.56"/>
    <n v="0.05"/>
    <n v="22.88"/>
    <n v="47.082000000000001"/>
    <n v="22.88"/>
    <n v="24.202000000000002"/>
    <n v="0.51403933562720361"/>
  </r>
  <r>
    <n v="5062"/>
    <d v="2026-10-07T00:00:00"/>
    <n v="2026"/>
    <x v="3"/>
    <x v="9"/>
    <x v="9"/>
    <x v="1"/>
    <x v="12"/>
    <x v="0"/>
    <s v="Returning"/>
    <x v="2"/>
    <s v="Carry-On Duffel"/>
    <n v="4"/>
    <n v="131.05000000000001"/>
    <n v="0"/>
    <n v="67.37"/>
    <n v="524.20000000000005"/>
    <n v="269.48"/>
    <n v="254.72000000000003"/>
    <n v="0.48592140404425793"/>
  </r>
  <r>
    <n v="1126"/>
    <d v="2026-10-08T00:00:00"/>
    <n v="2026"/>
    <x v="3"/>
    <x v="9"/>
    <x v="9"/>
    <x v="0"/>
    <x v="9"/>
    <x v="0"/>
    <s v="Business"/>
    <x v="0"/>
    <s v="Trail Bike Light"/>
    <n v="1"/>
    <n v="51.35"/>
    <n v="0"/>
    <n v="22.98"/>
    <n v="51.35"/>
    <n v="22.98"/>
    <n v="28.37"/>
    <n v="0.55248296007789677"/>
  </r>
  <r>
    <n v="1865"/>
    <d v="2026-10-08T00:00:00"/>
    <n v="2026"/>
    <x v="3"/>
    <x v="9"/>
    <x v="9"/>
    <x v="3"/>
    <x v="8"/>
    <x v="0"/>
    <s v="Returning"/>
    <x v="4"/>
    <s v="Resistance Band Set"/>
    <n v="1"/>
    <n v="39.659999999999997"/>
    <n v="0"/>
    <n v="14.39"/>
    <n v="39.659999999999997"/>
    <n v="14.39"/>
    <n v="25.269999999999996"/>
    <n v="0.63716591023701463"/>
  </r>
  <r>
    <n v="2471"/>
    <d v="2026-10-08T00:00:00"/>
    <n v="2026"/>
    <x v="3"/>
    <x v="9"/>
    <x v="9"/>
    <x v="3"/>
    <x v="13"/>
    <x v="2"/>
    <s v="New"/>
    <x v="4"/>
    <s v="Resistance Band Set"/>
    <n v="1"/>
    <n v="39.79"/>
    <n v="0"/>
    <n v="14.76"/>
    <n v="39.79"/>
    <n v="14.76"/>
    <n v="25.03"/>
    <n v="0.62905252576024129"/>
  </r>
  <r>
    <n v="3208"/>
    <d v="2026-10-08T00:00:00"/>
    <n v="2026"/>
    <x v="3"/>
    <x v="9"/>
    <x v="9"/>
    <x v="2"/>
    <x v="10"/>
    <x v="1"/>
    <s v="New"/>
    <x v="0"/>
    <s v="Compact Repair Kit"/>
    <n v="6"/>
    <n v="41.27"/>
    <n v="0.1"/>
    <n v="16.61"/>
    <n v="222.858"/>
    <n v="99.66"/>
    <n v="123.19800000000001"/>
    <n v="0.55280941227149127"/>
  </r>
  <r>
    <n v="4285"/>
    <d v="2026-10-08T00:00:00"/>
    <n v="2026"/>
    <x v="3"/>
    <x v="9"/>
    <x v="9"/>
    <x v="3"/>
    <x v="4"/>
    <x v="0"/>
    <s v="Returning"/>
    <x v="1"/>
    <s v="Hiking Daypack 20L"/>
    <n v="1"/>
    <n v="93.39"/>
    <n v="0"/>
    <n v="45.98"/>
    <n v="93.39"/>
    <n v="45.98"/>
    <n v="47.410000000000004"/>
    <n v="0.50765606595995294"/>
  </r>
  <r>
    <n v="261"/>
    <d v="2026-10-09T00:00:00"/>
    <n v="2026"/>
    <x v="3"/>
    <x v="9"/>
    <x v="9"/>
    <x v="2"/>
    <x v="3"/>
    <x v="0"/>
    <s v="Business"/>
    <x v="3"/>
    <s v="Alpine Tent 4P"/>
    <n v="1"/>
    <n v="336.56"/>
    <n v="0"/>
    <n v="189.74"/>
    <n v="336.56"/>
    <n v="189.74"/>
    <n v="146.82"/>
    <n v="0.43623722367482765"/>
  </r>
  <r>
    <n v="291"/>
    <d v="2026-10-09T00:00:00"/>
    <n v="2026"/>
    <x v="3"/>
    <x v="9"/>
    <x v="9"/>
    <x v="2"/>
    <x v="2"/>
    <x v="0"/>
    <s v="New"/>
    <x v="2"/>
    <s v="Carry-On Duffel"/>
    <n v="2"/>
    <n v="132.47999999999999"/>
    <n v="0.1"/>
    <n v="67.48"/>
    <n v="238.464"/>
    <n v="134.96"/>
    <n v="103.50399999999999"/>
    <n v="0.43404455179817497"/>
  </r>
  <r>
    <n v="670"/>
    <d v="2026-10-09T00:00:00"/>
    <n v="2026"/>
    <x v="3"/>
    <x v="9"/>
    <x v="9"/>
    <x v="1"/>
    <x v="14"/>
    <x v="2"/>
    <s v="Returning"/>
    <x v="1"/>
    <s v="Hiking Daypack 20L"/>
    <n v="1"/>
    <n v="92.59"/>
    <n v="0"/>
    <n v="44.46"/>
    <n v="92.59"/>
    <n v="44.46"/>
    <n v="48.13"/>
    <n v="0.51981855491953777"/>
  </r>
  <r>
    <n v="1306"/>
    <d v="2026-10-09T00:00:00"/>
    <n v="2026"/>
    <x v="3"/>
    <x v="9"/>
    <x v="9"/>
    <x v="3"/>
    <x v="8"/>
    <x v="2"/>
    <s v="Business"/>
    <x v="4"/>
    <s v="Recovery Roller"/>
    <n v="1"/>
    <n v="35.450000000000003"/>
    <n v="0.05"/>
    <n v="14.23"/>
    <n v="33.677500000000002"/>
    <n v="14.23"/>
    <n v="19.447500000000002"/>
    <n v="0.57746269764679681"/>
  </r>
  <r>
    <n v="2400"/>
    <d v="2026-10-09T00:00:00"/>
    <n v="2026"/>
    <x v="3"/>
    <x v="9"/>
    <x v="9"/>
    <x v="2"/>
    <x v="2"/>
    <x v="0"/>
    <s v="New"/>
    <x v="1"/>
    <s v="Hiking Daypack 20L"/>
    <n v="2"/>
    <n v="93.83"/>
    <n v="0.1"/>
    <n v="44.27"/>
    <n v="168.89400000000001"/>
    <n v="88.54"/>
    <n v="80.353999999999999"/>
    <n v="0.47576586498040191"/>
  </r>
  <r>
    <n v="3816"/>
    <d v="2026-10-09T00:00:00"/>
    <n v="2026"/>
    <x v="3"/>
    <x v="9"/>
    <x v="9"/>
    <x v="1"/>
    <x v="12"/>
    <x v="0"/>
    <s v="New"/>
    <x v="4"/>
    <s v="Recovery Roller"/>
    <n v="1"/>
    <n v="36.32"/>
    <n v="0"/>
    <n v="13.6"/>
    <n v="36.32"/>
    <n v="13.6"/>
    <n v="22.72"/>
    <n v="0.62555066079295152"/>
  </r>
  <r>
    <n v="4038"/>
    <d v="2026-10-09T00:00:00"/>
    <n v="2026"/>
    <x v="3"/>
    <x v="9"/>
    <x v="9"/>
    <x v="0"/>
    <x v="15"/>
    <x v="0"/>
    <s v="Returning"/>
    <x v="4"/>
    <s v="Weighted Vest"/>
    <n v="2"/>
    <n v="125.56"/>
    <n v="0.1"/>
    <n v="67.260000000000005"/>
    <n v="226.00800000000001"/>
    <n v="134.52000000000001"/>
    <n v="91.488"/>
    <n v="0.40479983009450993"/>
  </r>
  <r>
    <n v="4686"/>
    <d v="2026-10-09T00:00:00"/>
    <n v="2026"/>
    <x v="3"/>
    <x v="9"/>
    <x v="9"/>
    <x v="0"/>
    <x v="15"/>
    <x v="3"/>
    <s v="New"/>
    <x v="3"/>
    <s v="Compact Sleeping Bag"/>
    <n v="2"/>
    <n v="124.91"/>
    <n v="0"/>
    <n v="60.33"/>
    <n v="249.82"/>
    <n v="120.66"/>
    <n v="129.16"/>
    <n v="0.51701224881914976"/>
  </r>
  <r>
    <n v="5076"/>
    <d v="2026-10-09T00:00:00"/>
    <n v="2026"/>
    <x v="3"/>
    <x v="9"/>
    <x v="9"/>
    <x v="1"/>
    <x v="12"/>
    <x v="0"/>
    <s v="New"/>
    <x v="3"/>
    <s v="Trail Tent 2P"/>
    <n v="1"/>
    <n v="199.32"/>
    <n v="0"/>
    <n v="103.83"/>
    <n v="199.32"/>
    <n v="103.83"/>
    <n v="95.49"/>
    <n v="0.4790788681517158"/>
  </r>
  <r>
    <n v="1339"/>
    <d v="2026-10-10T00:00:00"/>
    <n v="2026"/>
    <x v="3"/>
    <x v="9"/>
    <x v="9"/>
    <x v="1"/>
    <x v="11"/>
    <x v="0"/>
    <s v="Returning"/>
    <x v="3"/>
    <s v="Alpine Tent 4P"/>
    <n v="4"/>
    <n v="337.38"/>
    <n v="0.05"/>
    <n v="194.94"/>
    <n v="1282.0439999999999"/>
    <n v="779.76"/>
    <n v="502.28399999999988"/>
    <n v="0.39178374533167343"/>
  </r>
  <r>
    <n v="1884"/>
    <d v="2026-10-10T00:00:00"/>
    <n v="2026"/>
    <x v="3"/>
    <x v="9"/>
    <x v="9"/>
    <x v="2"/>
    <x v="2"/>
    <x v="0"/>
    <s v="Business"/>
    <x v="3"/>
    <s v="Portable Camp Stove"/>
    <n v="3"/>
    <n v="82.18"/>
    <n v="0.1"/>
    <n v="39.82"/>
    <n v="221.88600000000002"/>
    <n v="119.46000000000001"/>
    <n v="102.42600000000002"/>
    <n v="0.46161542413671885"/>
  </r>
  <r>
    <n v="3568"/>
    <d v="2026-10-10T00:00:00"/>
    <n v="2026"/>
    <x v="3"/>
    <x v="9"/>
    <x v="9"/>
    <x v="0"/>
    <x v="15"/>
    <x v="1"/>
    <s v="New"/>
    <x v="1"/>
    <s v="Trekking Poles"/>
    <n v="15"/>
    <n v="70.25"/>
    <n v="0.1"/>
    <n v="32.19"/>
    <n v="948.375"/>
    <n v="482.84999999999997"/>
    <n v="465.52500000000003"/>
    <n v="0.49086595492289448"/>
  </r>
  <r>
    <n v="4171"/>
    <d v="2026-10-10T00:00:00"/>
    <n v="2026"/>
    <x v="3"/>
    <x v="9"/>
    <x v="9"/>
    <x v="3"/>
    <x v="7"/>
    <x v="2"/>
    <s v="New"/>
    <x v="2"/>
    <s v="Insulated Bottle"/>
    <n v="2"/>
    <n v="35.36"/>
    <n v="0"/>
    <n v="13.49"/>
    <n v="70.72"/>
    <n v="26.98"/>
    <n v="43.739999999999995"/>
    <n v="0.61849547511312208"/>
  </r>
  <r>
    <n v="4477"/>
    <d v="2026-10-10T00:00:00"/>
    <n v="2026"/>
    <x v="3"/>
    <x v="9"/>
    <x v="9"/>
    <x v="2"/>
    <x v="5"/>
    <x v="2"/>
    <s v="New"/>
    <x v="2"/>
    <s v="Packing Cube Set"/>
    <n v="1"/>
    <n v="46.01"/>
    <n v="0"/>
    <n v="18.239999999999998"/>
    <n v="46.01"/>
    <n v="18.239999999999998"/>
    <n v="27.77"/>
    <n v="0.6035644425124973"/>
  </r>
  <r>
    <n v="3368"/>
    <d v="2026-10-11T00:00:00"/>
    <n v="2026"/>
    <x v="3"/>
    <x v="9"/>
    <x v="9"/>
    <x v="0"/>
    <x v="9"/>
    <x v="0"/>
    <s v="Returning"/>
    <x v="1"/>
    <s v="Hiking Daypack 20L"/>
    <n v="1"/>
    <n v="89.88"/>
    <n v="0"/>
    <n v="46.15"/>
    <n v="89.88"/>
    <n v="46.15"/>
    <n v="43.73"/>
    <n v="0.48653760569648419"/>
  </r>
  <r>
    <n v="3566"/>
    <d v="2026-10-11T00:00:00"/>
    <n v="2026"/>
    <x v="3"/>
    <x v="9"/>
    <x v="9"/>
    <x v="1"/>
    <x v="12"/>
    <x v="0"/>
    <s v="New"/>
    <x v="4"/>
    <s v="Resistance Band Set"/>
    <n v="1"/>
    <n v="41.33"/>
    <n v="0"/>
    <n v="14.47"/>
    <n v="41.33"/>
    <n v="14.47"/>
    <n v="26.86"/>
    <n v="0.6498911202516332"/>
  </r>
  <r>
    <n v="4420"/>
    <d v="2026-10-11T00:00:00"/>
    <n v="2026"/>
    <x v="3"/>
    <x v="9"/>
    <x v="9"/>
    <x v="2"/>
    <x v="5"/>
    <x v="1"/>
    <s v="Business"/>
    <x v="0"/>
    <s v="Compact Repair Kit"/>
    <n v="15"/>
    <n v="40.78"/>
    <n v="0.15"/>
    <n v="17.07"/>
    <n v="519.94500000000005"/>
    <n v="256.05"/>
    <n v="263.89500000000004"/>
    <n v="0.5075440671609498"/>
  </r>
  <r>
    <n v="513"/>
    <d v="2026-10-12T00:00:00"/>
    <n v="2026"/>
    <x v="3"/>
    <x v="9"/>
    <x v="9"/>
    <x v="3"/>
    <x v="7"/>
    <x v="0"/>
    <s v="Business"/>
    <x v="2"/>
    <s v="Travel Backpack 35L"/>
    <n v="1"/>
    <n v="163.87"/>
    <n v="0"/>
    <n v="85.76"/>
    <n v="163.87"/>
    <n v="85.76"/>
    <n v="78.11"/>
    <n v="0.47665832672240188"/>
  </r>
  <r>
    <n v="786"/>
    <d v="2026-10-12T00:00:00"/>
    <n v="2026"/>
    <x v="3"/>
    <x v="9"/>
    <x v="9"/>
    <x v="2"/>
    <x v="3"/>
    <x v="0"/>
    <s v="New"/>
    <x v="4"/>
    <s v="Recovery Roller"/>
    <n v="1"/>
    <n v="35.39"/>
    <n v="0.05"/>
    <n v="13.68"/>
    <n v="33.6205"/>
    <n v="13.68"/>
    <n v="19.9405"/>
    <n v="0.59310539700480358"/>
  </r>
  <r>
    <n v="3771"/>
    <d v="2026-10-12T00:00:00"/>
    <n v="2026"/>
    <x v="3"/>
    <x v="9"/>
    <x v="9"/>
    <x v="2"/>
    <x v="3"/>
    <x v="0"/>
    <s v="Business"/>
    <x v="3"/>
    <s v="Portable Camp Stove"/>
    <n v="2"/>
    <n v="80.2"/>
    <n v="0"/>
    <n v="39.590000000000003"/>
    <n v="160.4"/>
    <n v="79.180000000000007"/>
    <n v="81.22"/>
    <n v="0.50635910224438896"/>
  </r>
  <r>
    <n v="3910"/>
    <d v="2026-10-12T00:00:00"/>
    <n v="2026"/>
    <x v="3"/>
    <x v="9"/>
    <x v="9"/>
    <x v="2"/>
    <x v="2"/>
    <x v="0"/>
    <s v="Business"/>
    <x v="0"/>
    <s v="Compact Repair Kit"/>
    <n v="3"/>
    <n v="41.09"/>
    <n v="0"/>
    <n v="17.18"/>
    <n v="123.27000000000001"/>
    <n v="51.54"/>
    <n v="71.730000000000018"/>
    <n v="0.58189340472134354"/>
  </r>
  <r>
    <n v="330"/>
    <d v="2026-10-13T00:00:00"/>
    <n v="2026"/>
    <x v="3"/>
    <x v="9"/>
    <x v="9"/>
    <x v="1"/>
    <x v="12"/>
    <x v="1"/>
    <s v="Business"/>
    <x v="2"/>
    <s v="Insulated Bottle"/>
    <n v="5"/>
    <n v="36.97"/>
    <n v="0.15"/>
    <n v="13.93"/>
    <n v="157.1225"/>
    <n v="69.650000000000006"/>
    <n v="87.472499999999997"/>
    <n v="0.55671530175500006"/>
  </r>
  <r>
    <n v="707"/>
    <d v="2026-10-13T00:00:00"/>
    <n v="2026"/>
    <x v="3"/>
    <x v="9"/>
    <x v="9"/>
    <x v="2"/>
    <x v="5"/>
    <x v="2"/>
    <s v="New"/>
    <x v="2"/>
    <s v="Insulated Bottle"/>
    <n v="4"/>
    <n v="35.880000000000003"/>
    <n v="0.05"/>
    <n v="13.45"/>
    <n v="136.34399999999999"/>
    <n v="53.8"/>
    <n v="82.543999999999997"/>
    <n v="0.60540984568444522"/>
  </r>
  <r>
    <n v="989"/>
    <d v="2026-10-13T00:00:00"/>
    <n v="2026"/>
    <x v="3"/>
    <x v="9"/>
    <x v="9"/>
    <x v="1"/>
    <x v="11"/>
    <x v="0"/>
    <s v="Returning"/>
    <x v="0"/>
    <s v="Compact Repair Kit"/>
    <n v="3"/>
    <n v="40.42"/>
    <n v="0"/>
    <n v="16.79"/>
    <n v="121.26"/>
    <n v="50.37"/>
    <n v="70.890000000000015"/>
    <n v="0.58461157842652167"/>
  </r>
  <r>
    <n v="1904"/>
    <d v="2026-10-13T00:00:00"/>
    <n v="2026"/>
    <x v="3"/>
    <x v="9"/>
    <x v="9"/>
    <x v="3"/>
    <x v="8"/>
    <x v="2"/>
    <s v="Returning"/>
    <x v="0"/>
    <s v="Trail Bike Light"/>
    <n v="1"/>
    <n v="50.34"/>
    <n v="0.15"/>
    <n v="22.56"/>
    <n v="42.789000000000001"/>
    <n v="22.56"/>
    <n v="20.229000000000003"/>
    <n v="0.47276169108883132"/>
  </r>
  <r>
    <n v="2854"/>
    <d v="2026-10-13T00:00:00"/>
    <n v="2026"/>
    <x v="3"/>
    <x v="9"/>
    <x v="9"/>
    <x v="0"/>
    <x v="15"/>
    <x v="2"/>
    <s v="New"/>
    <x v="2"/>
    <s v="Insulated Bottle"/>
    <n v="3"/>
    <n v="36.049999999999997"/>
    <n v="0.1"/>
    <n v="13.87"/>
    <n v="97.334999999999994"/>
    <n v="41.61"/>
    <n v="55.724999999999994"/>
    <n v="0.57250732008013561"/>
  </r>
  <r>
    <n v="3212"/>
    <d v="2026-10-13T00:00:00"/>
    <n v="2026"/>
    <x v="3"/>
    <x v="9"/>
    <x v="9"/>
    <x v="2"/>
    <x v="2"/>
    <x v="1"/>
    <s v="Returning"/>
    <x v="0"/>
    <s v="Compact Repair Kit"/>
    <n v="15"/>
    <n v="40"/>
    <n v="0.1"/>
    <n v="16.420000000000002"/>
    <n v="540"/>
    <n v="246.3"/>
    <n v="293.7"/>
    <n v="0.54388888888888887"/>
  </r>
  <r>
    <n v="4479"/>
    <d v="2026-10-13T00:00:00"/>
    <n v="2026"/>
    <x v="3"/>
    <x v="9"/>
    <x v="9"/>
    <x v="3"/>
    <x v="7"/>
    <x v="2"/>
    <s v="Returning"/>
    <x v="1"/>
    <s v="Summit Backpack 45L"/>
    <n v="1"/>
    <n v="151.68"/>
    <n v="0.05"/>
    <n v="78.98"/>
    <n v="144.096"/>
    <n v="78.98"/>
    <n v="65.116"/>
    <n v="0.45189318232289583"/>
  </r>
  <r>
    <n v="4574"/>
    <d v="2026-10-13T00:00:00"/>
    <n v="2026"/>
    <x v="3"/>
    <x v="9"/>
    <x v="9"/>
    <x v="1"/>
    <x v="14"/>
    <x v="0"/>
    <s v="Business"/>
    <x v="4"/>
    <s v="Recovery Roller"/>
    <n v="1"/>
    <n v="36.53"/>
    <n v="0"/>
    <n v="14.01"/>
    <n v="36.53"/>
    <n v="14.01"/>
    <n v="22.520000000000003"/>
    <n v="0.61647960580344929"/>
  </r>
  <r>
    <n v="4815"/>
    <d v="2026-10-13T00:00:00"/>
    <n v="2026"/>
    <x v="3"/>
    <x v="9"/>
    <x v="9"/>
    <x v="0"/>
    <x v="0"/>
    <x v="2"/>
    <s v="Business"/>
    <x v="0"/>
    <s v="Compact Repair Kit"/>
    <n v="1"/>
    <n v="39.89"/>
    <n v="0.05"/>
    <n v="16.91"/>
    <n v="37.895499999999998"/>
    <n v="16.91"/>
    <n v="20.985499999999998"/>
    <n v="0.55377287540737019"/>
  </r>
  <r>
    <n v="5027"/>
    <d v="2026-10-13T00:00:00"/>
    <n v="2026"/>
    <x v="3"/>
    <x v="9"/>
    <x v="9"/>
    <x v="2"/>
    <x v="10"/>
    <x v="0"/>
    <s v="New"/>
    <x v="1"/>
    <s v="Summit Backpack 45L"/>
    <n v="1"/>
    <n v="154.53"/>
    <n v="0"/>
    <n v="77.930000000000007"/>
    <n v="154.53"/>
    <n v="77.930000000000007"/>
    <n v="76.599999999999994"/>
    <n v="0.49569662848637802"/>
  </r>
  <r>
    <n v="1794"/>
    <d v="2026-10-14T00:00:00"/>
    <n v="2026"/>
    <x v="3"/>
    <x v="9"/>
    <x v="9"/>
    <x v="3"/>
    <x v="8"/>
    <x v="3"/>
    <s v="Business"/>
    <x v="0"/>
    <s v="Trail Bike Light"/>
    <n v="2"/>
    <n v="50.64"/>
    <n v="0.05"/>
    <n v="22.28"/>
    <n v="96.215999999999994"/>
    <n v="44.56"/>
    <n v="51.655999999999992"/>
    <n v="0.53687536376486233"/>
  </r>
  <r>
    <n v="1867"/>
    <d v="2026-10-14T00:00:00"/>
    <n v="2026"/>
    <x v="3"/>
    <x v="9"/>
    <x v="9"/>
    <x v="0"/>
    <x v="0"/>
    <x v="0"/>
    <s v="New"/>
    <x v="4"/>
    <s v="Resistance Band Set"/>
    <n v="3"/>
    <n v="40.880000000000003"/>
    <n v="0.05"/>
    <n v="14.59"/>
    <n v="116.50800000000001"/>
    <n v="43.769999999999996"/>
    <n v="72.738000000000014"/>
    <n v="0.62431764342362761"/>
  </r>
  <r>
    <n v="2088"/>
    <d v="2026-10-14T00:00:00"/>
    <n v="2026"/>
    <x v="3"/>
    <x v="9"/>
    <x v="9"/>
    <x v="3"/>
    <x v="4"/>
    <x v="2"/>
    <s v="Returning"/>
    <x v="1"/>
    <s v="Trail Boots"/>
    <n v="1"/>
    <n v="141.77000000000001"/>
    <n v="0"/>
    <n v="78.48"/>
    <n v="141.77000000000001"/>
    <n v="78.48"/>
    <n v="63.290000000000006"/>
    <n v="0.44642731184312623"/>
  </r>
  <r>
    <n v="2270"/>
    <d v="2026-10-14T00:00:00"/>
    <n v="2026"/>
    <x v="3"/>
    <x v="9"/>
    <x v="9"/>
    <x v="3"/>
    <x v="7"/>
    <x v="0"/>
    <s v="New"/>
    <x v="3"/>
    <s v="Trail Tent 2P"/>
    <n v="3"/>
    <n v="199.99"/>
    <n v="0.15"/>
    <n v="101.86"/>
    <n v="509.97450000000003"/>
    <n v="305.58"/>
    <n v="204.39450000000005"/>
    <n v="0.40079356909021929"/>
  </r>
  <r>
    <n v="3789"/>
    <d v="2026-10-14T00:00:00"/>
    <n v="2026"/>
    <x v="3"/>
    <x v="9"/>
    <x v="9"/>
    <x v="3"/>
    <x v="4"/>
    <x v="3"/>
    <s v="New"/>
    <x v="0"/>
    <s v="Trail Bike Light"/>
    <n v="2"/>
    <n v="50.56"/>
    <n v="0"/>
    <n v="23.04"/>
    <n v="101.12"/>
    <n v="46.08"/>
    <n v="55.040000000000006"/>
    <n v="0.54430379746835444"/>
  </r>
  <r>
    <n v="4323"/>
    <d v="2026-10-14T00:00:00"/>
    <n v="2026"/>
    <x v="3"/>
    <x v="9"/>
    <x v="9"/>
    <x v="3"/>
    <x v="7"/>
    <x v="0"/>
    <s v="New"/>
    <x v="2"/>
    <s v="Packing Cube Set"/>
    <n v="1"/>
    <n v="47.38"/>
    <n v="0"/>
    <n v="17.86"/>
    <n v="47.38"/>
    <n v="17.86"/>
    <n v="29.520000000000003"/>
    <n v="0.62304769945124527"/>
  </r>
  <r>
    <n v="276"/>
    <d v="2026-10-15T00:00:00"/>
    <n v="2026"/>
    <x v="3"/>
    <x v="9"/>
    <x v="9"/>
    <x v="2"/>
    <x v="2"/>
    <x v="0"/>
    <s v="Business"/>
    <x v="1"/>
    <s v="Hiking Daypack 20L"/>
    <n v="1"/>
    <n v="92.74"/>
    <n v="0.15"/>
    <n v="44.52"/>
    <n v="78.828999999999994"/>
    <n v="44.52"/>
    <n v="34.30899999999999"/>
    <n v="0.43523322635070844"/>
  </r>
  <r>
    <n v="791"/>
    <d v="2026-10-15T00:00:00"/>
    <n v="2026"/>
    <x v="3"/>
    <x v="9"/>
    <x v="9"/>
    <x v="3"/>
    <x v="13"/>
    <x v="2"/>
    <s v="Returning"/>
    <x v="0"/>
    <s v="Trail Bike Light"/>
    <n v="3"/>
    <n v="51.57"/>
    <n v="0.1"/>
    <n v="21.82"/>
    <n v="139.239"/>
    <n v="65.460000000000008"/>
    <n v="73.778999999999996"/>
    <n v="0.52987309589985565"/>
  </r>
  <r>
    <n v="1033"/>
    <d v="2026-10-15T00:00:00"/>
    <n v="2026"/>
    <x v="3"/>
    <x v="9"/>
    <x v="9"/>
    <x v="1"/>
    <x v="12"/>
    <x v="0"/>
    <s v="New"/>
    <x v="1"/>
    <s v="Trekking Poles"/>
    <n v="1"/>
    <n v="70.47"/>
    <n v="0.1"/>
    <n v="31.52"/>
    <n v="63.423000000000002"/>
    <n v="31.52"/>
    <n v="31.903000000000002"/>
    <n v="0.50301940936253409"/>
  </r>
  <r>
    <n v="1247"/>
    <d v="2026-10-15T00:00:00"/>
    <n v="2026"/>
    <x v="3"/>
    <x v="9"/>
    <x v="9"/>
    <x v="0"/>
    <x v="0"/>
    <x v="0"/>
    <s v="New"/>
    <x v="1"/>
    <s v="Trekking Poles"/>
    <n v="1"/>
    <n v="71.05"/>
    <n v="0"/>
    <n v="33.32"/>
    <n v="71.05"/>
    <n v="33.32"/>
    <n v="37.729999999999997"/>
    <n v="0.53103448275862064"/>
  </r>
  <r>
    <n v="1321"/>
    <d v="2026-10-15T00:00:00"/>
    <n v="2026"/>
    <x v="3"/>
    <x v="9"/>
    <x v="9"/>
    <x v="3"/>
    <x v="13"/>
    <x v="2"/>
    <s v="Returning"/>
    <x v="0"/>
    <s v="Compact Repair Kit"/>
    <n v="3"/>
    <n v="39.83"/>
    <n v="0.1"/>
    <n v="16.93"/>
    <n v="107.541"/>
    <n v="50.79"/>
    <n v="56.750999999999998"/>
    <n v="0.52771501101905316"/>
  </r>
  <r>
    <n v="2048"/>
    <d v="2026-10-15T00:00:00"/>
    <n v="2026"/>
    <x v="3"/>
    <x v="9"/>
    <x v="9"/>
    <x v="3"/>
    <x v="7"/>
    <x v="0"/>
    <s v="New"/>
    <x v="4"/>
    <s v="Training Mat"/>
    <n v="3"/>
    <n v="49.5"/>
    <n v="0.05"/>
    <n v="22"/>
    <n v="141.07499999999999"/>
    <n v="66"/>
    <n v="75.074999999999989"/>
    <n v="0.53216374269005839"/>
  </r>
  <r>
    <n v="2082"/>
    <d v="2026-10-15T00:00:00"/>
    <n v="2026"/>
    <x v="3"/>
    <x v="9"/>
    <x v="9"/>
    <x v="1"/>
    <x v="6"/>
    <x v="3"/>
    <s v="New"/>
    <x v="1"/>
    <s v="Hiking Daypack 20L"/>
    <n v="1"/>
    <n v="91.99"/>
    <n v="0"/>
    <n v="44.86"/>
    <n v="91.99"/>
    <n v="44.86"/>
    <n v="47.129999999999995"/>
    <n v="0.51233829764104788"/>
  </r>
  <r>
    <n v="2177"/>
    <d v="2026-10-15T00:00:00"/>
    <n v="2026"/>
    <x v="3"/>
    <x v="9"/>
    <x v="9"/>
    <x v="0"/>
    <x v="15"/>
    <x v="3"/>
    <s v="Returning"/>
    <x v="0"/>
    <s v="Commuter Helmet"/>
    <n v="1"/>
    <n v="79.78"/>
    <n v="0.05"/>
    <n v="41.59"/>
    <n v="75.790999999999997"/>
    <n v="41.59"/>
    <n v="34.200999999999993"/>
    <n v="0.45125410668812915"/>
  </r>
  <r>
    <n v="3776"/>
    <d v="2026-10-15T00:00:00"/>
    <n v="2026"/>
    <x v="3"/>
    <x v="9"/>
    <x v="9"/>
    <x v="3"/>
    <x v="8"/>
    <x v="0"/>
    <s v="Returning"/>
    <x v="0"/>
    <s v="Commuter Helmet"/>
    <n v="1"/>
    <n v="82.97"/>
    <n v="0"/>
    <n v="43.09"/>
    <n v="82.97"/>
    <n v="43.09"/>
    <n v="39.879999999999995"/>
    <n v="0.48065565867180904"/>
  </r>
  <r>
    <n v="4542"/>
    <d v="2026-10-15T00:00:00"/>
    <n v="2026"/>
    <x v="3"/>
    <x v="9"/>
    <x v="9"/>
    <x v="0"/>
    <x v="9"/>
    <x v="0"/>
    <s v="Business"/>
    <x v="0"/>
    <s v="Cycling Pack 12L"/>
    <n v="1"/>
    <n v="103.33"/>
    <n v="0"/>
    <n v="50.85"/>
    <n v="103.33"/>
    <n v="50.85"/>
    <n v="52.48"/>
    <n v="0.5078873512048776"/>
  </r>
  <r>
    <n v="36"/>
    <d v="2026-10-16T00:00:00"/>
    <n v="2026"/>
    <x v="3"/>
    <x v="9"/>
    <x v="9"/>
    <x v="0"/>
    <x v="9"/>
    <x v="0"/>
    <s v="New"/>
    <x v="1"/>
    <s v="Trail Boots"/>
    <n v="3"/>
    <n v="142.54"/>
    <n v="0.05"/>
    <n v="81.599999999999994"/>
    <n v="406.23899999999998"/>
    <n v="244.79999999999998"/>
    <n v="161.43899999999999"/>
    <n v="0.39739906803630376"/>
  </r>
  <r>
    <n v="64"/>
    <d v="2026-10-16T00:00:00"/>
    <n v="2026"/>
    <x v="3"/>
    <x v="9"/>
    <x v="9"/>
    <x v="2"/>
    <x v="16"/>
    <x v="0"/>
    <s v="New"/>
    <x v="1"/>
    <s v="Hiking Daypack 20L"/>
    <n v="3"/>
    <n v="92.14"/>
    <n v="0.1"/>
    <n v="46.43"/>
    <n v="248.77800000000002"/>
    <n v="139.29"/>
    <n v="109.48800000000003"/>
    <n v="0.44010322456165746"/>
  </r>
  <r>
    <n v="529"/>
    <d v="2026-10-16T00:00:00"/>
    <n v="2026"/>
    <x v="3"/>
    <x v="9"/>
    <x v="9"/>
    <x v="3"/>
    <x v="7"/>
    <x v="2"/>
    <s v="Business"/>
    <x v="2"/>
    <s v="Travel Backpack 35L"/>
    <n v="2"/>
    <n v="165.23"/>
    <n v="0"/>
    <n v="88.87"/>
    <n v="330.46"/>
    <n v="177.74"/>
    <n v="152.71999999999997"/>
    <n v="0.46214367850874533"/>
  </r>
  <r>
    <n v="1815"/>
    <d v="2026-10-16T00:00:00"/>
    <n v="2026"/>
    <x v="3"/>
    <x v="9"/>
    <x v="9"/>
    <x v="3"/>
    <x v="4"/>
    <x v="0"/>
    <s v="Business"/>
    <x v="4"/>
    <s v="Weighted Vest"/>
    <n v="1"/>
    <n v="121.92"/>
    <n v="0"/>
    <n v="71.02"/>
    <n v="121.92"/>
    <n v="71.02"/>
    <n v="50.900000000000006"/>
    <n v="0.41748687664042"/>
  </r>
  <r>
    <n v="1820"/>
    <d v="2026-10-16T00:00:00"/>
    <n v="2026"/>
    <x v="3"/>
    <x v="9"/>
    <x v="9"/>
    <x v="1"/>
    <x v="1"/>
    <x v="0"/>
    <s v="Returning"/>
    <x v="2"/>
    <s v="Insulated Bottle"/>
    <n v="3"/>
    <n v="36.46"/>
    <n v="0.05"/>
    <n v="13.9"/>
    <n v="103.91099999999999"/>
    <n v="41.7"/>
    <n v="62.210999999999984"/>
    <n v="0.5986950370990558"/>
  </r>
  <r>
    <n v="2028"/>
    <d v="2026-10-16T00:00:00"/>
    <n v="2026"/>
    <x v="3"/>
    <x v="9"/>
    <x v="9"/>
    <x v="3"/>
    <x v="4"/>
    <x v="2"/>
    <s v="Business"/>
    <x v="4"/>
    <s v="Training Mat"/>
    <n v="3"/>
    <n v="51.89"/>
    <n v="0.1"/>
    <n v="21.56"/>
    <n v="140.10300000000001"/>
    <n v="64.679999999999993"/>
    <n v="75.423000000000016"/>
    <n v="0.53833965011455864"/>
  </r>
  <r>
    <n v="2741"/>
    <d v="2026-10-16T00:00:00"/>
    <n v="2026"/>
    <x v="3"/>
    <x v="9"/>
    <x v="9"/>
    <x v="3"/>
    <x v="4"/>
    <x v="0"/>
    <s v="Returning"/>
    <x v="4"/>
    <s v="Resistance Band Set"/>
    <n v="1"/>
    <n v="40.75"/>
    <n v="0"/>
    <n v="14.7"/>
    <n v="40.75"/>
    <n v="14.7"/>
    <n v="26.05"/>
    <n v="0.63926380368098157"/>
  </r>
  <r>
    <n v="3602"/>
    <d v="2026-10-16T00:00:00"/>
    <n v="2026"/>
    <x v="3"/>
    <x v="9"/>
    <x v="9"/>
    <x v="2"/>
    <x v="5"/>
    <x v="1"/>
    <s v="Business"/>
    <x v="3"/>
    <s v="Alpine Tent 4P"/>
    <n v="4"/>
    <n v="345.13"/>
    <n v="0.05"/>
    <n v="200.02"/>
    <n v="1311.4939999999999"/>
    <n v="800.08"/>
    <n v="511.41399999999987"/>
    <n v="0.38994764749209671"/>
  </r>
  <r>
    <n v="4116"/>
    <d v="2026-10-16T00:00:00"/>
    <n v="2026"/>
    <x v="3"/>
    <x v="9"/>
    <x v="9"/>
    <x v="1"/>
    <x v="6"/>
    <x v="2"/>
    <s v="New"/>
    <x v="2"/>
    <s v="Insulated Bottle"/>
    <n v="2"/>
    <n v="37.1"/>
    <n v="0"/>
    <n v="13.31"/>
    <n v="74.2"/>
    <n v="26.62"/>
    <n v="47.58"/>
    <n v="0.64123989218328836"/>
  </r>
  <r>
    <n v="4197"/>
    <d v="2026-10-16T00:00:00"/>
    <n v="2026"/>
    <x v="3"/>
    <x v="9"/>
    <x v="9"/>
    <x v="3"/>
    <x v="7"/>
    <x v="3"/>
    <s v="New"/>
    <x v="1"/>
    <s v="Hiking Daypack 20L"/>
    <n v="3"/>
    <n v="94.19"/>
    <n v="0"/>
    <n v="44.89"/>
    <n v="282.57"/>
    <n v="134.67000000000002"/>
    <n v="147.89999999999998"/>
    <n v="0.52341012846374346"/>
  </r>
  <r>
    <n v="360"/>
    <d v="2026-10-17T00:00:00"/>
    <n v="2026"/>
    <x v="3"/>
    <x v="9"/>
    <x v="9"/>
    <x v="3"/>
    <x v="8"/>
    <x v="0"/>
    <s v="Returning"/>
    <x v="3"/>
    <s v="Portable Camp Stove"/>
    <n v="2"/>
    <n v="82.52"/>
    <n v="0.05"/>
    <n v="38.61"/>
    <n v="156.78799999999998"/>
    <n v="77.22"/>
    <n v="79.567999999999984"/>
    <n v="0.50748781794525089"/>
  </r>
  <r>
    <n v="427"/>
    <d v="2026-10-17T00:00:00"/>
    <n v="2026"/>
    <x v="3"/>
    <x v="9"/>
    <x v="9"/>
    <x v="3"/>
    <x v="13"/>
    <x v="0"/>
    <s v="Business"/>
    <x v="1"/>
    <s v="Summit Backpack 45L"/>
    <n v="1"/>
    <n v="155.16"/>
    <n v="0"/>
    <n v="78.84"/>
    <n v="155.16"/>
    <n v="78.84"/>
    <n v="76.319999999999993"/>
    <n v="0.49187935034802782"/>
  </r>
  <r>
    <n v="1018"/>
    <d v="2026-10-17T00:00:00"/>
    <n v="2026"/>
    <x v="3"/>
    <x v="9"/>
    <x v="9"/>
    <x v="3"/>
    <x v="13"/>
    <x v="3"/>
    <s v="Returning"/>
    <x v="2"/>
    <s v="Packing Cube Set"/>
    <n v="1"/>
    <n v="46.36"/>
    <n v="0.05"/>
    <n v="18.399999999999999"/>
    <n v="44.041999999999994"/>
    <n v="18.399999999999999"/>
    <n v="25.641999999999996"/>
    <n v="0.58221697470596245"/>
  </r>
  <r>
    <n v="1179"/>
    <d v="2026-10-17T00:00:00"/>
    <n v="2026"/>
    <x v="3"/>
    <x v="9"/>
    <x v="9"/>
    <x v="2"/>
    <x v="16"/>
    <x v="0"/>
    <s v="Business"/>
    <x v="0"/>
    <s v="Commuter Helmet"/>
    <n v="1"/>
    <n v="81.47"/>
    <n v="0"/>
    <n v="43.67"/>
    <n v="81.47"/>
    <n v="43.67"/>
    <n v="37.799999999999997"/>
    <n v="0.463974469129741"/>
  </r>
  <r>
    <n v="2267"/>
    <d v="2026-10-17T00:00:00"/>
    <n v="2026"/>
    <x v="3"/>
    <x v="9"/>
    <x v="9"/>
    <x v="0"/>
    <x v="15"/>
    <x v="0"/>
    <s v="Returning"/>
    <x v="2"/>
    <s v="Carry-On Duffel"/>
    <n v="1"/>
    <n v="134.31"/>
    <n v="0.05"/>
    <n v="67.239999999999995"/>
    <n v="127.5945"/>
    <n v="67.239999999999995"/>
    <n v="60.354500000000002"/>
    <n v="0.47301803761133909"/>
  </r>
  <r>
    <n v="2656"/>
    <d v="2026-10-17T00:00:00"/>
    <n v="2026"/>
    <x v="3"/>
    <x v="9"/>
    <x v="9"/>
    <x v="2"/>
    <x v="16"/>
    <x v="0"/>
    <s v="New"/>
    <x v="3"/>
    <s v="Compact Sleeping Bag"/>
    <n v="1"/>
    <n v="123.11"/>
    <n v="0"/>
    <n v="58.99"/>
    <n v="123.11"/>
    <n v="58.99"/>
    <n v="64.12"/>
    <n v="0.52083502558687356"/>
  </r>
  <r>
    <n v="2867"/>
    <d v="2026-10-17T00:00:00"/>
    <n v="2026"/>
    <x v="3"/>
    <x v="9"/>
    <x v="9"/>
    <x v="1"/>
    <x v="6"/>
    <x v="0"/>
    <s v="New"/>
    <x v="3"/>
    <s v="Portable Camp Stove"/>
    <n v="1"/>
    <n v="81.239999999999995"/>
    <n v="0"/>
    <n v="38.65"/>
    <n v="81.239999999999995"/>
    <n v="38.65"/>
    <n v="42.589999999999996"/>
    <n v="0.52424913835548992"/>
  </r>
  <r>
    <n v="3335"/>
    <d v="2026-10-17T00:00:00"/>
    <n v="2026"/>
    <x v="3"/>
    <x v="9"/>
    <x v="9"/>
    <x v="0"/>
    <x v="9"/>
    <x v="3"/>
    <s v="Returning"/>
    <x v="1"/>
    <s v="Trekking Poles"/>
    <n v="1"/>
    <n v="70.81"/>
    <n v="0.15"/>
    <n v="32.93"/>
    <n v="60.188499999999998"/>
    <n v="32.93"/>
    <n v="27.258499999999998"/>
    <n v="0.45288551799762411"/>
  </r>
  <r>
    <n v="3770"/>
    <d v="2026-10-17T00:00:00"/>
    <n v="2026"/>
    <x v="3"/>
    <x v="9"/>
    <x v="9"/>
    <x v="3"/>
    <x v="13"/>
    <x v="0"/>
    <s v="Business"/>
    <x v="3"/>
    <s v="Trail Tent 2P"/>
    <n v="6"/>
    <n v="200.26"/>
    <n v="0"/>
    <n v="106.71"/>
    <n v="1201.56"/>
    <n v="640.26"/>
    <n v="561.29999999999995"/>
    <n v="0.46714271447118744"/>
  </r>
  <r>
    <n v="4065"/>
    <d v="2026-10-17T00:00:00"/>
    <n v="2026"/>
    <x v="3"/>
    <x v="9"/>
    <x v="9"/>
    <x v="3"/>
    <x v="4"/>
    <x v="0"/>
    <s v="New"/>
    <x v="4"/>
    <s v="Recovery Roller"/>
    <n v="3"/>
    <n v="36.75"/>
    <n v="0.05"/>
    <n v="13.71"/>
    <n v="104.7375"/>
    <n v="41.13"/>
    <n v="63.607499999999995"/>
    <n v="0.60730397422126747"/>
  </r>
  <r>
    <n v="4222"/>
    <d v="2026-10-17T00:00:00"/>
    <n v="2026"/>
    <x v="3"/>
    <x v="9"/>
    <x v="9"/>
    <x v="2"/>
    <x v="16"/>
    <x v="0"/>
    <s v="Returning"/>
    <x v="1"/>
    <s v="Hiking Daypack 20L"/>
    <n v="2"/>
    <n v="92.41"/>
    <n v="0.1"/>
    <n v="45.42"/>
    <n v="166.33799999999999"/>
    <n v="90.84"/>
    <n v="75.49799999999999"/>
    <n v="0.4538830573891714"/>
  </r>
  <r>
    <n v="4304"/>
    <d v="2026-10-17T00:00:00"/>
    <n v="2026"/>
    <x v="3"/>
    <x v="9"/>
    <x v="9"/>
    <x v="1"/>
    <x v="14"/>
    <x v="2"/>
    <s v="New"/>
    <x v="4"/>
    <s v="Resistance Band Set"/>
    <n v="1"/>
    <n v="40.67"/>
    <n v="0"/>
    <n v="15.09"/>
    <n v="40.67"/>
    <n v="15.09"/>
    <n v="25.580000000000002"/>
    <n v="0.62896483894762722"/>
  </r>
  <r>
    <n v="109"/>
    <d v="2026-10-18T00:00:00"/>
    <n v="2026"/>
    <x v="3"/>
    <x v="9"/>
    <x v="9"/>
    <x v="1"/>
    <x v="1"/>
    <x v="0"/>
    <s v="Returning"/>
    <x v="1"/>
    <s v="Hiking Daypack 20L"/>
    <n v="1"/>
    <n v="90.09"/>
    <n v="0"/>
    <n v="45.17"/>
    <n v="90.09"/>
    <n v="45.17"/>
    <n v="44.92"/>
    <n v="0.49861249861249862"/>
  </r>
  <r>
    <n v="744"/>
    <d v="2026-10-18T00:00:00"/>
    <n v="2026"/>
    <x v="3"/>
    <x v="9"/>
    <x v="9"/>
    <x v="2"/>
    <x v="10"/>
    <x v="0"/>
    <s v="Returning"/>
    <x v="2"/>
    <s v="Insulated Bottle"/>
    <n v="1"/>
    <n v="36.83"/>
    <n v="0"/>
    <n v="13.64"/>
    <n v="36.83"/>
    <n v="13.64"/>
    <n v="23.189999999999998"/>
    <n v="0.62964974205810476"/>
  </r>
  <r>
    <n v="960"/>
    <d v="2026-10-18T00:00:00"/>
    <n v="2026"/>
    <x v="3"/>
    <x v="9"/>
    <x v="9"/>
    <x v="1"/>
    <x v="12"/>
    <x v="3"/>
    <s v="Returning"/>
    <x v="3"/>
    <s v="Trail Tent 2P"/>
    <n v="5"/>
    <n v="196.37"/>
    <n v="0.05"/>
    <n v="103.51"/>
    <n v="932.75749999999994"/>
    <n v="517.55000000000007"/>
    <n v="415.20749999999987"/>
    <n v="0.44513981393877816"/>
  </r>
  <r>
    <n v="1389"/>
    <d v="2026-10-18T00:00:00"/>
    <n v="2026"/>
    <x v="3"/>
    <x v="9"/>
    <x v="9"/>
    <x v="0"/>
    <x v="15"/>
    <x v="0"/>
    <s v="New"/>
    <x v="1"/>
    <s v="Hiking Daypack 20L"/>
    <n v="2"/>
    <n v="93.73"/>
    <n v="0"/>
    <n v="44.79"/>
    <n v="187.46"/>
    <n v="89.58"/>
    <n v="97.88000000000001"/>
    <n v="0.52213805611863873"/>
  </r>
  <r>
    <n v="1493"/>
    <d v="2026-10-18T00:00:00"/>
    <n v="2026"/>
    <x v="3"/>
    <x v="9"/>
    <x v="9"/>
    <x v="2"/>
    <x v="10"/>
    <x v="0"/>
    <s v="Business"/>
    <x v="2"/>
    <s v="Insulated Bottle"/>
    <n v="1"/>
    <n v="36.46"/>
    <n v="0.05"/>
    <n v="13.35"/>
    <n v="34.637"/>
    <n v="13.35"/>
    <n v="21.286999999999999"/>
    <n v="0.61457401045125148"/>
  </r>
  <r>
    <n v="1967"/>
    <d v="2026-10-18T00:00:00"/>
    <n v="2026"/>
    <x v="3"/>
    <x v="9"/>
    <x v="9"/>
    <x v="1"/>
    <x v="14"/>
    <x v="0"/>
    <s v="Returning"/>
    <x v="3"/>
    <s v="Compact Sleeping Bag"/>
    <n v="2"/>
    <n v="125.91"/>
    <n v="0"/>
    <n v="61.95"/>
    <n v="251.82"/>
    <n v="123.9"/>
    <n v="127.91999999999999"/>
    <n v="0.50798189182749576"/>
  </r>
  <r>
    <n v="2132"/>
    <d v="2026-10-18T00:00:00"/>
    <n v="2026"/>
    <x v="3"/>
    <x v="9"/>
    <x v="9"/>
    <x v="3"/>
    <x v="8"/>
    <x v="2"/>
    <s v="New"/>
    <x v="1"/>
    <s v="Hiking Daypack 20L"/>
    <n v="1"/>
    <n v="92.56"/>
    <n v="0.1"/>
    <n v="44.23"/>
    <n v="83.304000000000002"/>
    <n v="44.23"/>
    <n v="39.074000000000005"/>
    <n v="0.46905310669355621"/>
  </r>
  <r>
    <n v="2882"/>
    <d v="2026-10-18T00:00:00"/>
    <n v="2026"/>
    <x v="3"/>
    <x v="9"/>
    <x v="9"/>
    <x v="3"/>
    <x v="8"/>
    <x v="3"/>
    <s v="New"/>
    <x v="1"/>
    <s v="Trekking Poles"/>
    <n v="4"/>
    <n v="70.02"/>
    <n v="0"/>
    <n v="32.86"/>
    <n v="280.08"/>
    <n v="131.44"/>
    <n v="148.63999999999999"/>
    <n v="0.53070551271065403"/>
  </r>
  <r>
    <n v="3345"/>
    <d v="2026-10-18T00:00:00"/>
    <n v="2026"/>
    <x v="3"/>
    <x v="9"/>
    <x v="9"/>
    <x v="0"/>
    <x v="15"/>
    <x v="0"/>
    <s v="Returning"/>
    <x v="0"/>
    <s v="Trail Bike Light"/>
    <n v="3"/>
    <n v="51.62"/>
    <n v="0.1"/>
    <n v="22.94"/>
    <n v="139.374"/>
    <n v="68.820000000000007"/>
    <n v="70.553999999999988"/>
    <n v="0.50622067243531788"/>
  </r>
  <r>
    <n v="4089"/>
    <d v="2026-10-18T00:00:00"/>
    <n v="2026"/>
    <x v="3"/>
    <x v="9"/>
    <x v="9"/>
    <x v="2"/>
    <x v="2"/>
    <x v="0"/>
    <s v="New"/>
    <x v="3"/>
    <s v="Trail Tent 2P"/>
    <n v="1"/>
    <n v="196.39"/>
    <n v="0"/>
    <n v="104.66"/>
    <n v="196.39"/>
    <n v="104.66"/>
    <n v="91.72999999999999"/>
    <n v="0.46708080859514228"/>
  </r>
  <r>
    <n v="4119"/>
    <d v="2026-10-18T00:00:00"/>
    <n v="2026"/>
    <x v="3"/>
    <x v="9"/>
    <x v="9"/>
    <x v="3"/>
    <x v="8"/>
    <x v="1"/>
    <s v="Business"/>
    <x v="4"/>
    <s v="Resistance Band Set"/>
    <n v="10"/>
    <n v="41.26"/>
    <n v="0.1"/>
    <n v="15.06"/>
    <n v="371.34"/>
    <n v="150.6"/>
    <n v="220.73999999999998"/>
    <n v="0.59444175149458711"/>
  </r>
  <r>
    <n v="4968"/>
    <d v="2026-10-18T00:00:00"/>
    <n v="2026"/>
    <x v="3"/>
    <x v="9"/>
    <x v="9"/>
    <x v="2"/>
    <x v="3"/>
    <x v="3"/>
    <s v="New"/>
    <x v="2"/>
    <s v="Insulated Bottle"/>
    <n v="1"/>
    <n v="35.549999999999997"/>
    <n v="0.05"/>
    <n v="13.44"/>
    <n v="33.772499999999994"/>
    <n v="13.44"/>
    <n v="20.332499999999996"/>
    <n v="0.60204308238951809"/>
  </r>
  <r>
    <n v="5197"/>
    <d v="2026-10-18T00:00:00"/>
    <n v="2026"/>
    <x v="3"/>
    <x v="9"/>
    <x v="9"/>
    <x v="3"/>
    <x v="8"/>
    <x v="0"/>
    <s v="New"/>
    <x v="0"/>
    <s v="Trail Bike Light"/>
    <n v="1"/>
    <n v="49.5"/>
    <n v="0"/>
    <n v="22.36"/>
    <n v="49.5"/>
    <n v="22.36"/>
    <n v="27.14"/>
    <n v="0.54828282828282826"/>
  </r>
  <r>
    <n v="66"/>
    <d v="2026-10-19T00:00:00"/>
    <n v="2026"/>
    <x v="3"/>
    <x v="9"/>
    <x v="9"/>
    <x v="0"/>
    <x v="15"/>
    <x v="0"/>
    <s v="Business"/>
    <x v="3"/>
    <s v="Portable Camp Stove"/>
    <n v="1"/>
    <n v="80.58"/>
    <n v="0"/>
    <n v="40.43"/>
    <n v="80.58"/>
    <n v="40.43"/>
    <n v="40.15"/>
    <n v="0.49826259617771157"/>
  </r>
  <r>
    <n v="585"/>
    <d v="2026-10-19T00:00:00"/>
    <n v="2026"/>
    <x v="3"/>
    <x v="9"/>
    <x v="9"/>
    <x v="2"/>
    <x v="5"/>
    <x v="2"/>
    <s v="Business"/>
    <x v="2"/>
    <s v="Travel Backpack 35L"/>
    <n v="2"/>
    <n v="161.59"/>
    <n v="0.05"/>
    <n v="89.57"/>
    <n v="307.02100000000002"/>
    <n v="179.14"/>
    <n v="127.88100000000003"/>
    <n v="0.41652199686666391"/>
  </r>
  <r>
    <n v="856"/>
    <d v="2026-10-19T00:00:00"/>
    <n v="2026"/>
    <x v="3"/>
    <x v="9"/>
    <x v="9"/>
    <x v="3"/>
    <x v="8"/>
    <x v="0"/>
    <s v="Business"/>
    <x v="3"/>
    <s v="Portable Camp Stove"/>
    <n v="1"/>
    <n v="80.319999999999993"/>
    <n v="0"/>
    <n v="39.729999999999997"/>
    <n v="80.319999999999993"/>
    <n v="39.729999999999997"/>
    <n v="40.589999999999996"/>
    <n v="0.50535358565737054"/>
  </r>
  <r>
    <n v="1793"/>
    <d v="2026-10-19T00:00:00"/>
    <n v="2026"/>
    <x v="3"/>
    <x v="9"/>
    <x v="9"/>
    <x v="0"/>
    <x v="9"/>
    <x v="3"/>
    <s v="New"/>
    <x v="2"/>
    <s v="Travel Backpack 35L"/>
    <n v="1"/>
    <n v="164.25"/>
    <n v="0"/>
    <n v="86.6"/>
    <n v="164.25"/>
    <n v="86.6"/>
    <n v="77.650000000000006"/>
    <n v="0.47275494672754947"/>
  </r>
  <r>
    <n v="4763"/>
    <d v="2026-10-19T00:00:00"/>
    <n v="2026"/>
    <x v="3"/>
    <x v="9"/>
    <x v="9"/>
    <x v="3"/>
    <x v="8"/>
    <x v="3"/>
    <s v="New"/>
    <x v="0"/>
    <s v="Cycling Pack 12L"/>
    <n v="6"/>
    <n v="101.6"/>
    <n v="0"/>
    <n v="50.17"/>
    <n v="609.59999999999991"/>
    <n v="301.02"/>
    <n v="308.57999999999993"/>
    <n v="0.50620078740157481"/>
  </r>
  <r>
    <n v="1716"/>
    <d v="2026-10-20T00:00:00"/>
    <n v="2026"/>
    <x v="3"/>
    <x v="9"/>
    <x v="9"/>
    <x v="0"/>
    <x v="0"/>
    <x v="2"/>
    <s v="Returning"/>
    <x v="4"/>
    <s v="Recovery Roller"/>
    <n v="5"/>
    <n v="35.99"/>
    <n v="0"/>
    <n v="14.19"/>
    <n v="179.95000000000002"/>
    <n v="70.95"/>
    <n v="109.00000000000001"/>
    <n v="0.60572381217004723"/>
  </r>
  <r>
    <n v="1759"/>
    <d v="2026-10-20T00:00:00"/>
    <n v="2026"/>
    <x v="3"/>
    <x v="9"/>
    <x v="9"/>
    <x v="3"/>
    <x v="8"/>
    <x v="0"/>
    <s v="Returning"/>
    <x v="4"/>
    <s v="Recovery Roller"/>
    <n v="2"/>
    <n v="36.57"/>
    <n v="0.1"/>
    <n v="13.79"/>
    <n v="65.826000000000008"/>
    <n v="27.58"/>
    <n v="38.246000000000009"/>
    <n v="0.58101661957281325"/>
  </r>
  <r>
    <n v="1811"/>
    <d v="2026-10-20T00:00:00"/>
    <n v="2026"/>
    <x v="3"/>
    <x v="9"/>
    <x v="9"/>
    <x v="1"/>
    <x v="6"/>
    <x v="0"/>
    <s v="New"/>
    <x v="0"/>
    <s v="Compact Repair Kit"/>
    <n v="1"/>
    <n v="40.99"/>
    <n v="0.1"/>
    <n v="17.16"/>
    <n v="36.891000000000005"/>
    <n v="17.16"/>
    <n v="19.731000000000005"/>
    <n v="0.5348458973733432"/>
  </r>
  <r>
    <n v="2918"/>
    <d v="2026-10-20T00:00:00"/>
    <n v="2026"/>
    <x v="3"/>
    <x v="9"/>
    <x v="9"/>
    <x v="3"/>
    <x v="8"/>
    <x v="2"/>
    <s v="Returning"/>
    <x v="3"/>
    <s v="Portable Camp Stove"/>
    <n v="3"/>
    <n v="80.47"/>
    <n v="0"/>
    <n v="40.090000000000003"/>
    <n v="241.41"/>
    <n v="120.27000000000001"/>
    <n v="121.13999999999999"/>
    <n v="0.50180191375667949"/>
  </r>
  <r>
    <n v="4150"/>
    <d v="2026-10-20T00:00:00"/>
    <n v="2026"/>
    <x v="3"/>
    <x v="9"/>
    <x v="9"/>
    <x v="3"/>
    <x v="13"/>
    <x v="2"/>
    <s v="Business"/>
    <x v="1"/>
    <s v="Trail Boots"/>
    <n v="5"/>
    <n v="140.32"/>
    <n v="0"/>
    <n v="80.08"/>
    <n v="701.59999999999991"/>
    <n v="400.4"/>
    <n v="301.19999999999993"/>
    <n v="0.4293044469783352"/>
  </r>
  <r>
    <n v="4830"/>
    <d v="2026-10-20T00:00:00"/>
    <n v="2026"/>
    <x v="3"/>
    <x v="9"/>
    <x v="9"/>
    <x v="1"/>
    <x v="11"/>
    <x v="0"/>
    <s v="New"/>
    <x v="4"/>
    <s v="Weighted Vest"/>
    <n v="3"/>
    <n v="125.93"/>
    <n v="0.1"/>
    <n v="68.45"/>
    <n v="340.01100000000002"/>
    <n v="205.35000000000002"/>
    <n v="134.661"/>
    <n v="0.39604895135745605"/>
  </r>
  <r>
    <n v="4698"/>
    <d v="2026-10-21T00:00:00"/>
    <n v="2026"/>
    <x v="3"/>
    <x v="9"/>
    <x v="9"/>
    <x v="3"/>
    <x v="8"/>
    <x v="0"/>
    <s v="Returning"/>
    <x v="1"/>
    <s v="Trail Boots"/>
    <n v="2"/>
    <n v="141.4"/>
    <n v="0.05"/>
    <n v="77.48"/>
    <n v="268.66000000000003"/>
    <n v="154.96"/>
    <n v="113.70000000000002"/>
    <n v="0.42321149408173903"/>
  </r>
  <r>
    <n v="4846"/>
    <d v="2026-10-21T00:00:00"/>
    <n v="2026"/>
    <x v="3"/>
    <x v="9"/>
    <x v="9"/>
    <x v="0"/>
    <x v="0"/>
    <x v="1"/>
    <s v="Business"/>
    <x v="0"/>
    <s v="Trail Bike Light"/>
    <n v="8"/>
    <n v="51.91"/>
    <n v="0.05"/>
    <n v="22.99"/>
    <n v="394.51599999999996"/>
    <n v="183.92"/>
    <n v="210.59599999999998"/>
    <n v="0.53380851473704483"/>
  </r>
  <r>
    <n v="5024"/>
    <d v="2026-10-21T00:00:00"/>
    <n v="2026"/>
    <x v="3"/>
    <x v="9"/>
    <x v="9"/>
    <x v="3"/>
    <x v="7"/>
    <x v="3"/>
    <s v="Returning"/>
    <x v="3"/>
    <s v="Trail Tent 2P"/>
    <n v="1"/>
    <n v="192.62"/>
    <n v="0"/>
    <n v="102.51"/>
    <n v="192.62"/>
    <n v="102.51"/>
    <n v="90.11"/>
    <n v="0.46781227286886096"/>
  </r>
  <r>
    <n v="1157"/>
    <d v="2026-10-22T00:00:00"/>
    <n v="2026"/>
    <x v="3"/>
    <x v="9"/>
    <x v="9"/>
    <x v="3"/>
    <x v="4"/>
    <x v="0"/>
    <s v="New"/>
    <x v="0"/>
    <s v="Trail Bike Light"/>
    <n v="1"/>
    <n v="51.25"/>
    <n v="0"/>
    <n v="22.58"/>
    <n v="51.25"/>
    <n v="22.58"/>
    <n v="28.67"/>
    <n v="0.55941463414634152"/>
  </r>
  <r>
    <n v="1427"/>
    <d v="2026-10-22T00:00:00"/>
    <n v="2026"/>
    <x v="3"/>
    <x v="9"/>
    <x v="9"/>
    <x v="3"/>
    <x v="4"/>
    <x v="2"/>
    <s v="New"/>
    <x v="2"/>
    <s v="Packing Cube Set"/>
    <n v="1"/>
    <n v="45.97"/>
    <n v="0.05"/>
    <n v="18.760000000000002"/>
    <n v="43.671499999999995"/>
    <n v="18.760000000000002"/>
    <n v="24.911499999999993"/>
    <n v="0.57042922729926826"/>
  </r>
  <r>
    <n v="1622"/>
    <d v="2026-10-22T00:00:00"/>
    <n v="2026"/>
    <x v="3"/>
    <x v="9"/>
    <x v="9"/>
    <x v="2"/>
    <x v="2"/>
    <x v="3"/>
    <s v="Returning"/>
    <x v="3"/>
    <s v="Compact Sleeping Bag"/>
    <n v="1"/>
    <n v="123.29"/>
    <n v="0"/>
    <n v="59.48"/>
    <n v="123.29"/>
    <n v="59.48"/>
    <n v="63.810000000000009"/>
    <n v="0.51756022386243816"/>
  </r>
  <r>
    <n v="1879"/>
    <d v="2026-10-22T00:00:00"/>
    <n v="2026"/>
    <x v="3"/>
    <x v="9"/>
    <x v="9"/>
    <x v="3"/>
    <x v="8"/>
    <x v="1"/>
    <s v="Business"/>
    <x v="2"/>
    <s v="Insulated Bottle"/>
    <n v="8"/>
    <n v="35.83"/>
    <n v="0.05"/>
    <n v="13.89"/>
    <n v="272.30799999999999"/>
    <n v="111.12"/>
    <n v="161.18799999999999"/>
    <n v="0.59193266448286497"/>
  </r>
  <r>
    <n v="2483"/>
    <d v="2026-10-22T00:00:00"/>
    <n v="2026"/>
    <x v="3"/>
    <x v="9"/>
    <x v="9"/>
    <x v="0"/>
    <x v="0"/>
    <x v="0"/>
    <s v="New"/>
    <x v="3"/>
    <s v="Portable Camp Stove"/>
    <n v="1"/>
    <n v="80.56"/>
    <n v="0"/>
    <n v="39.53"/>
    <n v="80.56"/>
    <n v="39.53"/>
    <n v="41.03"/>
    <n v="0.5093098311817279"/>
  </r>
  <r>
    <n v="4451"/>
    <d v="2026-10-22T00:00:00"/>
    <n v="2026"/>
    <x v="3"/>
    <x v="9"/>
    <x v="9"/>
    <x v="3"/>
    <x v="7"/>
    <x v="0"/>
    <s v="New"/>
    <x v="0"/>
    <s v="Compact Repair Kit"/>
    <n v="1"/>
    <n v="40.47"/>
    <n v="0.05"/>
    <n v="16.73"/>
    <n v="38.4465"/>
    <n v="16.73"/>
    <n v="21.7165"/>
    <n v="0.5648498562938109"/>
  </r>
  <r>
    <n v="93"/>
    <d v="2026-10-23T00:00:00"/>
    <n v="2026"/>
    <x v="3"/>
    <x v="9"/>
    <x v="9"/>
    <x v="1"/>
    <x v="12"/>
    <x v="1"/>
    <s v="Business"/>
    <x v="2"/>
    <s v="Carry-On Duffel"/>
    <n v="15"/>
    <n v="133.52000000000001"/>
    <n v="0.2"/>
    <n v="66"/>
    <n v="1602.2400000000002"/>
    <n v="990"/>
    <n v="612.24000000000024"/>
    <n v="0.38211503894547644"/>
  </r>
  <r>
    <n v="265"/>
    <d v="2026-10-23T00:00:00"/>
    <n v="2026"/>
    <x v="3"/>
    <x v="9"/>
    <x v="9"/>
    <x v="1"/>
    <x v="6"/>
    <x v="0"/>
    <s v="Returning"/>
    <x v="0"/>
    <s v="Commuter Helmet"/>
    <n v="1"/>
    <n v="82.28"/>
    <n v="0"/>
    <n v="42.08"/>
    <n v="82.28"/>
    <n v="42.08"/>
    <n v="40.200000000000003"/>
    <n v="0.48857559552746721"/>
  </r>
  <r>
    <n v="555"/>
    <d v="2026-10-23T00:00:00"/>
    <n v="2026"/>
    <x v="3"/>
    <x v="9"/>
    <x v="9"/>
    <x v="1"/>
    <x v="11"/>
    <x v="0"/>
    <s v="New"/>
    <x v="2"/>
    <s v="Insulated Bottle"/>
    <n v="6"/>
    <n v="35.479999999999997"/>
    <n v="0"/>
    <n v="13.37"/>
    <n v="212.88"/>
    <n v="80.22"/>
    <n v="132.66"/>
    <n v="0.62316798196166856"/>
  </r>
  <r>
    <n v="1993"/>
    <d v="2026-10-23T00:00:00"/>
    <n v="2026"/>
    <x v="3"/>
    <x v="9"/>
    <x v="9"/>
    <x v="2"/>
    <x v="3"/>
    <x v="2"/>
    <s v="New"/>
    <x v="1"/>
    <s v="Summit Backpack 45L"/>
    <n v="1"/>
    <n v="152.38"/>
    <n v="0.15"/>
    <n v="78.92"/>
    <n v="129.523"/>
    <n v="78.92"/>
    <n v="50.602999999999994"/>
    <n v="0.39068736826663986"/>
  </r>
  <r>
    <n v="3116"/>
    <d v="2026-10-23T00:00:00"/>
    <n v="2026"/>
    <x v="3"/>
    <x v="9"/>
    <x v="9"/>
    <x v="1"/>
    <x v="1"/>
    <x v="3"/>
    <s v="New"/>
    <x v="1"/>
    <s v="Hiking Daypack 20L"/>
    <n v="1"/>
    <n v="93.64"/>
    <n v="0"/>
    <n v="44.34"/>
    <n v="93.64"/>
    <n v="44.34"/>
    <n v="49.3"/>
    <n v="0.52648440837249033"/>
  </r>
  <r>
    <n v="3631"/>
    <d v="2026-10-23T00:00:00"/>
    <n v="2026"/>
    <x v="3"/>
    <x v="9"/>
    <x v="9"/>
    <x v="3"/>
    <x v="7"/>
    <x v="2"/>
    <s v="Returning"/>
    <x v="4"/>
    <s v="Weighted Vest"/>
    <n v="1"/>
    <n v="123.6"/>
    <n v="0"/>
    <n v="67.3"/>
    <n v="123.6"/>
    <n v="67.3"/>
    <n v="56.3"/>
    <n v="0.45550161812297735"/>
  </r>
  <r>
    <n v="4216"/>
    <d v="2026-10-23T00:00:00"/>
    <n v="2026"/>
    <x v="3"/>
    <x v="9"/>
    <x v="9"/>
    <x v="1"/>
    <x v="1"/>
    <x v="0"/>
    <s v="New"/>
    <x v="4"/>
    <s v="Weighted Vest"/>
    <n v="3"/>
    <n v="124.6"/>
    <n v="0.05"/>
    <n v="69.12"/>
    <n v="355.10999999999996"/>
    <n v="207.36"/>
    <n v="147.74999999999994"/>
    <n v="0.41606826053898782"/>
  </r>
  <r>
    <n v="4956"/>
    <d v="2026-10-23T00:00:00"/>
    <n v="2026"/>
    <x v="3"/>
    <x v="9"/>
    <x v="9"/>
    <x v="3"/>
    <x v="13"/>
    <x v="2"/>
    <s v="Business"/>
    <x v="1"/>
    <s v="Summit Backpack 45L"/>
    <n v="2"/>
    <n v="151.66"/>
    <n v="0"/>
    <n v="77.17"/>
    <n v="303.32"/>
    <n v="154.34"/>
    <n v="148.97999999999999"/>
    <n v="0.49116444678886984"/>
  </r>
  <r>
    <n v="439"/>
    <d v="2026-10-24T00:00:00"/>
    <n v="2026"/>
    <x v="3"/>
    <x v="9"/>
    <x v="9"/>
    <x v="2"/>
    <x v="5"/>
    <x v="2"/>
    <s v="New"/>
    <x v="2"/>
    <s v="Insulated Bottle"/>
    <n v="1"/>
    <n v="36.76"/>
    <n v="0"/>
    <n v="13.18"/>
    <n v="36.76"/>
    <n v="13.18"/>
    <n v="23.58"/>
    <n v="0.64145810663764957"/>
  </r>
  <r>
    <n v="1076"/>
    <d v="2026-10-24T00:00:00"/>
    <n v="2026"/>
    <x v="3"/>
    <x v="9"/>
    <x v="9"/>
    <x v="0"/>
    <x v="9"/>
    <x v="3"/>
    <s v="Returning"/>
    <x v="3"/>
    <s v="Trail Tent 2P"/>
    <n v="1"/>
    <n v="195.67"/>
    <n v="0"/>
    <n v="105.88"/>
    <n v="195.67"/>
    <n v="105.88"/>
    <n v="89.789999999999992"/>
    <n v="0.45888485715745897"/>
  </r>
  <r>
    <n v="1130"/>
    <d v="2026-10-24T00:00:00"/>
    <n v="2026"/>
    <x v="3"/>
    <x v="9"/>
    <x v="9"/>
    <x v="0"/>
    <x v="15"/>
    <x v="2"/>
    <s v="Returning"/>
    <x v="0"/>
    <s v="Compact Repair Kit"/>
    <n v="1"/>
    <n v="40.83"/>
    <n v="0.1"/>
    <n v="16.54"/>
    <n v="36.747"/>
    <n v="16.54"/>
    <n v="20.207000000000001"/>
    <n v="0.54989522954254766"/>
  </r>
  <r>
    <n v="2820"/>
    <d v="2026-10-24T00:00:00"/>
    <n v="2026"/>
    <x v="3"/>
    <x v="9"/>
    <x v="9"/>
    <x v="3"/>
    <x v="7"/>
    <x v="1"/>
    <s v="Business"/>
    <x v="1"/>
    <s v="Trekking Poles"/>
    <n v="6"/>
    <n v="72.73"/>
    <n v="0.05"/>
    <n v="32.700000000000003"/>
    <n v="414.56099999999998"/>
    <n v="196.20000000000002"/>
    <n v="218.36099999999996"/>
    <n v="0.52672827400551425"/>
  </r>
  <r>
    <n v="4213"/>
    <d v="2026-10-24T00:00:00"/>
    <n v="2026"/>
    <x v="3"/>
    <x v="9"/>
    <x v="9"/>
    <x v="1"/>
    <x v="14"/>
    <x v="1"/>
    <s v="Business"/>
    <x v="3"/>
    <s v="Portable Camp Stove"/>
    <n v="4"/>
    <n v="81.23"/>
    <n v="0.1"/>
    <n v="38.96"/>
    <n v="292.428"/>
    <n v="155.84"/>
    <n v="136.58799999999999"/>
    <n v="0.46708249552026482"/>
  </r>
  <r>
    <n v="4375"/>
    <d v="2026-10-24T00:00:00"/>
    <n v="2026"/>
    <x v="3"/>
    <x v="9"/>
    <x v="9"/>
    <x v="1"/>
    <x v="1"/>
    <x v="0"/>
    <s v="Business"/>
    <x v="2"/>
    <s v="Packing Cube Set"/>
    <n v="1"/>
    <n v="46.38"/>
    <n v="0.15"/>
    <n v="17.87"/>
    <n v="39.423000000000002"/>
    <n v="17.87"/>
    <n v="21.553000000000001"/>
    <n v="0.54671131065621592"/>
  </r>
  <r>
    <n v="5072"/>
    <d v="2026-10-24T00:00:00"/>
    <n v="2026"/>
    <x v="3"/>
    <x v="9"/>
    <x v="9"/>
    <x v="3"/>
    <x v="7"/>
    <x v="1"/>
    <s v="Business"/>
    <x v="2"/>
    <s v="Packing Cube Set"/>
    <n v="5"/>
    <n v="45.9"/>
    <n v="0.1"/>
    <n v="17.940000000000001"/>
    <n v="206.55"/>
    <n v="89.7"/>
    <n v="116.85000000000001"/>
    <n v="0.56572258533042852"/>
  </r>
  <r>
    <n v="310"/>
    <d v="2026-10-25T00:00:00"/>
    <n v="2026"/>
    <x v="3"/>
    <x v="9"/>
    <x v="9"/>
    <x v="1"/>
    <x v="12"/>
    <x v="0"/>
    <s v="Business"/>
    <x v="1"/>
    <s v="Trail Boots"/>
    <n v="5"/>
    <n v="144.04"/>
    <n v="0.1"/>
    <n v="78.069999999999993"/>
    <n v="648.17999999999995"/>
    <n v="390.34999999999997"/>
    <n v="257.83"/>
    <n v="0.39777530932765592"/>
  </r>
  <r>
    <n v="317"/>
    <d v="2026-10-25T00:00:00"/>
    <n v="2026"/>
    <x v="3"/>
    <x v="9"/>
    <x v="9"/>
    <x v="2"/>
    <x v="10"/>
    <x v="3"/>
    <s v="New"/>
    <x v="0"/>
    <s v="Commuter Helmet"/>
    <n v="2"/>
    <n v="80.69"/>
    <n v="0.05"/>
    <n v="43.81"/>
    <n v="153.31099999999998"/>
    <n v="87.62"/>
    <n v="65.690999999999974"/>
    <n v="0.42848197454846676"/>
  </r>
  <r>
    <n v="684"/>
    <d v="2026-10-25T00:00:00"/>
    <n v="2026"/>
    <x v="3"/>
    <x v="9"/>
    <x v="9"/>
    <x v="3"/>
    <x v="4"/>
    <x v="0"/>
    <s v="Business"/>
    <x v="3"/>
    <s v="Trail Tent 2P"/>
    <n v="1"/>
    <n v="191.91"/>
    <n v="0"/>
    <n v="101.89"/>
    <n v="191.91"/>
    <n v="101.89"/>
    <n v="90.02"/>
    <n v="0.46907404512531914"/>
  </r>
  <r>
    <n v="1430"/>
    <d v="2026-10-25T00:00:00"/>
    <n v="2026"/>
    <x v="3"/>
    <x v="9"/>
    <x v="9"/>
    <x v="3"/>
    <x v="13"/>
    <x v="2"/>
    <s v="New"/>
    <x v="4"/>
    <s v="Recovery Roller"/>
    <n v="1"/>
    <n v="36.630000000000003"/>
    <n v="0.05"/>
    <n v="13.97"/>
    <n v="34.798500000000004"/>
    <n v="13.97"/>
    <n v="20.828500000000005"/>
    <n v="0.59854591433538806"/>
  </r>
  <r>
    <n v="2049"/>
    <d v="2026-10-25T00:00:00"/>
    <n v="2026"/>
    <x v="3"/>
    <x v="9"/>
    <x v="9"/>
    <x v="3"/>
    <x v="4"/>
    <x v="1"/>
    <s v="Business"/>
    <x v="2"/>
    <s v="Insulated Bottle"/>
    <n v="6"/>
    <n v="35.380000000000003"/>
    <n v="0.05"/>
    <n v="13.9"/>
    <n v="201.66600000000003"/>
    <n v="83.4"/>
    <n v="118.26600000000002"/>
    <n v="0.58644491386748387"/>
  </r>
  <r>
    <n v="2199"/>
    <d v="2026-10-25T00:00:00"/>
    <n v="2026"/>
    <x v="3"/>
    <x v="9"/>
    <x v="9"/>
    <x v="1"/>
    <x v="12"/>
    <x v="3"/>
    <s v="Returning"/>
    <x v="2"/>
    <s v="Carry-On Duffel"/>
    <n v="1"/>
    <n v="132.63"/>
    <n v="0.05"/>
    <n v="67.489999999999995"/>
    <n v="125.99849999999999"/>
    <n v="67.489999999999995"/>
    <n v="58.508499999999998"/>
    <n v="0.46435870268296847"/>
  </r>
  <r>
    <n v="2954"/>
    <d v="2026-10-25T00:00:00"/>
    <n v="2026"/>
    <x v="3"/>
    <x v="9"/>
    <x v="9"/>
    <x v="3"/>
    <x v="4"/>
    <x v="0"/>
    <s v="New"/>
    <x v="1"/>
    <s v="Trekking Poles"/>
    <n v="1"/>
    <n v="71.17"/>
    <n v="0"/>
    <n v="32.57"/>
    <n v="71.17"/>
    <n v="32.57"/>
    <n v="38.6"/>
    <n v="0.54236335534635383"/>
  </r>
  <r>
    <n v="3218"/>
    <d v="2026-10-25T00:00:00"/>
    <n v="2026"/>
    <x v="3"/>
    <x v="9"/>
    <x v="9"/>
    <x v="0"/>
    <x v="15"/>
    <x v="1"/>
    <s v="Business"/>
    <x v="2"/>
    <s v="Carry-On Duffel"/>
    <n v="6"/>
    <n v="132.08000000000001"/>
    <n v="0.1"/>
    <n v="67.61"/>
    <n v="713.23200000000008"/>
    <n v="405.65999999999997"/>
    <n v="307.57200000000012"/>
    <n v="0.43123696076451995"/>
  </r>
  <r>
    <n v="3965"/>
    <d v="2026-10-25T00:00:00"/>
    <n v="2026"/>
    <x v="3"/>
    <x v="9"/>
    <x v="9"/>
    <x v="1"/>
    <x v="11"/>
    <x v="2"/>
    <s v="Returning"/>
    <x v="3"/>
    <s v="Portable Camp Stove"/>
    <n v="3"/>
    <n v="82.75"/>
    <n v="0.05"/>
    <n v="38.53"/>
    <n v="235.83749999999998"/>
    <n v="115.59"/>
    <n v="120.24749999999997"/>
    <n v="0.50987438384480832"/>
  </r>
  <r>
    <n v="2278"/>
    <d v="2026-10-26T00:00:00"/>
    <n v="2026"/>
    <x v="3"/>
    <x v="9"/>
    <x v="9"/>
    <x v="0"/>
    <x v="15"/>
    <x v="0"/>
    <s v="Returning"/>
    <x v="4"/>
    <s v="Training Mat"/>
    <n v="5"/>
    <n v="51.5"/>
    <n v="0.1"/>
    <n v="21.38"/>
    <n v="231.75"/>
    <n v="106.89999999999999"/>
    <n v="124.85000000000001"/>
    <n v="0.53872707659115426"/>
  </r>
  <r>
    <n v="3132"/>
    <d v="2026-10-26T00:00:00"/>
    <n v="2026"/>
    <x v="3"/>
    <x v="9"/>
    <x v="9"/>
    <x v="2"/>
    <x v="5"/>
    <x v="0"/>
    <s v="New"/>
    <x v="1"/>
    <s v="Trail Boots"/>
    <n v="3"/>
    <n v="140.49"/>
    <n v="0.05"/>
    <n v="77.45"/>
    <n v="400.3965"/>
    <n v="232.35000000000002"/>
    <n v="168.04649999999998"/>
    <n v="0.41970022215478903"/>
  </r>
  <r>
    <n v="3144"/>
    <d v="2026-10-26T00:00:00"/>
    <n v="2026"/>
    <x v="3"/>
    <x v="9"/>
    <x v="9"/>
    <x v="2"/>
    <x v="2"/>
    <x v="3"/>
    <s v="New"/>
    <x v="4"/>
    <s v="Recovery Roller"/>
    <n v="4"/>
    <n v="36.200000000000003"/>
    <n v="0.15"/>
    <n v="13.53"/>
    <n v="123.08000000000001"/>
    <n v="54.12"/>
    <n v="68.960000000000008"/>
    <n v="0.56028599285017877"/>
  </r>
  <r>
    <n v="3501"/>
    <d v="2026-10-26T00:00:00"/>
    <n v="2026"/>
    <x v="3"/>
    <x v="9"/>
    <x v="9"/>
    <x v="3"/>
    <x v="7"/>
    <x v="2"/>
    <s v="New"/>
    <x v="3"/>
    <s v="Compact Sleeping Bag"/>
    <n v="1"/>
    <n v="120.5"/>
    <n v="0.05"/>
    <n v="61.71"/>
    <n v="114.47499999999999"/>
    <n v="61.71"/>
    <n v="52.764999999999993"/>
    <n v="0.4609303341340904"/>
  </r>
  <r>
    <n v="458"/>
    <d v="2026-10-27T00:00:00"/>
    <n v="2026"/>
    <x v="3"/>
    <x v="9"/>
    <x v="9"/>
    <x v="2"/>
    <x v="2"/>
    <x v="2"/>
    <s v="Business"/>
    <x v="0"/>
    <s v="Cycling Pack 12L"/>
    <n v="1"/>
    <n v="102.44"/>
    <n v="0.05"/>
    <n v="49.14"/>
    <n v="97.317999999999998"/>
    <n v="49.14"/>
    <n v="48.177999999999997"/>
    <n v="0.49505744055570394"/>
  </r>
  <r>
    <n v="1065"/>
    <d v="2026-10-27T00:00:00"/>
    <n v="2026"/>
    <x v="3"/>
    <x v="9"/>
    <x v="9"/>
    <x v="2"/>
    <x v="5"/>
    <x v="0"/>
    <s v="New"/>
    <x v="4"/>
    <s v="Weighted Vest"/>
    <n v="6"/>
    <n v="121.58"/>
    <n v="0.15"/>
    <n v="68.86"/>
    <n v="620.05799999999999"/>
    <n v="413.15999999999997"/>
    <n v="206.89800000000002"/>
    <n v="0.33367523683268346"/>
  </r>
  <r>
    <n v="1707"/>
    <d v="2026-10-27T00:00:00"/>
    <n v="2026"/>
    <x v="3"/>
    <x v="9"/>
    <x v="9"/>
    <x v="2"/>
    <x v="16"/>
    <x v="0"/>
    <s v="New"/>
    <x v="2"/>
    <s v="Insulated Bottle"/>
    <n v="2"/>
    <n v="35.36"/>
    <n v="0"/>
    <n v="13.33"/>
    <n v="70.72"/>
    <n v="26.66"/>
    <n v="44.06"/>
    <n v="0.62302036199095023"/>
  </r>
  <r>
    <n v="1989"/>
    <d v="2026-10-27T00:00:00"/>
    <n v="2026"/>
    <x v="3"/>
    <x v="9"/>
    <x v="9"/>
    <x v="3"/>
    <x v="4"/>
    <x v="0"/>
    <s v="New"/>
    <x v="3"/>
    <s v="Alpine Tent 4P"/>
    <n v="2"/>
    <n v="335.73"/>
    <n v="0"/>
    <n v="199.44"/>
    <n v="671.46"/>
    <n v="398.88"/>
    <n v="272.58000000000004"/>
    <n v="0.4059512107943884"/>
  </r>
  <r>
    <n v="2852"/>
    <d v="2026-10-27T00:00:00"/>
    <n v="2026"/>
    <x v="3"/>
    <x v="9"/>
    <x v="9"/>
    <x v="1"/>
    <x v="12"/>
    <x v="1"/>
    <s v="Business"/>
    <x v="1"/>
    <s v="Trail Boots"/>
    <n v="3"/>
    <n v="141.96"/>
    <n v="0.1"/>
    <n v="77.42"/>
    <n v="383.29200000000003"/>
    <n v="232.26"/>
    <n v="151.03200000000004"/>
    <n v="0.39403900942362485"/>
  </r>
  <r>
    <n v="4762"/>
    <d v="2026-10-27T00:00:00"/>
    <n v="2026"/>
    <x v="3"/>
    <x v="9"/>
    <x v="9"/>
    <x v="1"/>
    <x v="12"/>
    <x v="3"/>
    <s v="New"/>
    <x v="4"/>
    <s v="Training Mat"/>
    <n v="2"/>
    <n v="51.76"/>
    <n v="0"/>
    <n v="21.64"/>
    <n v="103.52"/>
    <n v="43.28"/>
    <n v="60.239999999999995"/>
    <n v="0.58191653786707875"/>
  </r>
  <r>
    <n v="4997"/>
    <d v="2026-10-27T00:00:00"/>
    <n v="2026"/>
    <x v="3"/>
    <x v="9"/>
    <x v="9"/>
    <x v="3"/>
    <x v="7"/>
    <x v="0"/>
    <s v="Returning"/>
    <x v="3"/>
    <s v="Trail Tent 2P"/>
    <n v="3"/>
    <n v="194.09"/>
    <n v="0.1"/>
    <n v="105.84"/>
    <n v="524.04300000000001"/>
    <n v="317.52"/>
    <n v="206.52300000000002"/>
    <n v="0.39409552269565667"/>
  </r>
  <r>
    <n v="1238"/>
    <d v="2026-10-28T00:00:00"/>
    <n v="2026"/>
    <x v="3"/>
    <x v="9"/>
    <x v="9"/>
    <x v="1"/>
    <x v="12"/>
    <x v="0"/>
    <s v="Returning"/>
    <x v="3"/>
    <s v="Compact Sleeping Bag"/>
    <n v="1"/>
    <n v="125.39"/>
    <n v="0.05"/>
    <n v="61.19"/>
    <n v="119.12049999999999"/>
    <n v="61.19"/>
    <n v="57.930499999999995"/>
    <n v="0.48631847582909743"/>
  </r>
  <r>
    <n v="2622"/>
    <d v="2026-10-28T00:00:00"/>
    <n v="2026"/>
    <x v="3"/>
    <x v="9"/>
    <x v="9"/>
    <x v="0"/>
    <x v="15"/>
    <x v="3"/>
    <s v="New"/>
    <x v="3"/>
    <s v="Portable Camp Stove"/>
    <n v="3"/>
    <n v="83.73"/>
    <n v="0.15"/>
    <n v="39.43"/>
    <n v="213.51149999999998"/>
    <n v="118.28999999999999"/>
    <n v="95.221499999999992"/>
    <n v="0.44597831966896395"/>
  </r>
  <r>
    <n v="3106"/>
    <d v="2026-10-28T00:00:00"/>
    <n v="2026"/>
    <x v="3"/>
    <x v="9"/>
    <x v="9"/>
    <x v="3"/>
    <x v="8"/>
    <x v="3"/>
    <s v="Business"/>
    <x v="4"/>
    <s v="Recovery Roller"/>
    <n v="3"/>
    <n v="36.99"/>
    <n v="0.05"/>
    <n v="14.14"/>
    <n v="105.42149999999999"/>
    <n v="42.42"/>
    <n v="63.001499999999993"/>
    <n v="0.59761528720422297"/>
  </r>
  <r>
    <n v="3274"/>
    <d v="2026-10-28T00:00:00"/>
    <n v="2026"/>
    <x v="3"/>
    <x v="9"/>
    <x v="9"/>
    <x v="3"/>
    <x v="7"/>
    <x v="3"/>
    <s v="New"/>
    <x v="4"/>
    <s v="Resistance Band Set"/>
    <n v="1"/>
    <n v="39.42"/>
    <n v="0"/>
    <n v="14.58"/>
    <n v="39.42"/>
    <n v="14.58"/>
    <n v="24.840000000000003"/>
    <n v="0.63013698630136994"/>
  </r>
  <r>
    <n v="3542"/>
    <d v="2026-10-28T00:00:00"/>
    <n v="2026"/>
    <x v="3"/>
    <x v="9"/>
    <x v="9"/>
    <x v="3"/>
    <x v="4"/>
    <x v="0"/>
    <s v="New"/>
    <x v="0"/>
    <s v="Trail Bike Light"/>
    <n v="2"/>
    <n v="50.66"/>
    <n v="0"/>
    <n v="22.02"/>
    <n v="101.32"/>
    <n v="44.04"/>
    <n v="57.279999999999994"/>
    <n v="0.56533754441373862"/>
  </r>
  <r>
    <n v="3704"/>
    <d v="2026-10-28T00:00:00"/>
    <n v="2026"/>
    <x v="3"/>
    <x v="9"/>
    <x v="9"/>
    <x v="1"/>
    <x v="12"/>
    <x v="0"/>
    <s v="Returning"/>
    <x v="1"/>
    <s v="Trekking Poles"/>
    <n v="4"/>
    <n v="71.959999999999994"/>
    <n v="0.1"/>
    <n v="31.51"/>
    <n v="259.05599999999998"/>
    <n v="126.04"/>
    <n v="133.01599999999996"/>
    <n v="0.51346427027360864"/>
  </r>
  <r>
    <n v="4699"/>
    <d v="2026-10-28T00:00:00"/>
    <n v="2026"/>
    <x v="3"/>
    <x v="9"/>
    <x v="9"/>
    <x v="2"/>
    <x v="5"/>
    <x v="2"/>
    <s v="Returning"/>
    <x v="0"/>
    <s v="Trail Bike Light"/>
    <n v="1"/>
    <n v="49.72"/>
    <n v="0.05"/>
    <n v="22.5"/>
    <n v="47.233999999999995"/>
    <n v="22.5"/>
    <n v="24.733999999999995"/>
    <n v="0.52364821950290041"/>
  </r>
  <r>
    <n v="1226"/>
    <d v="2026-10-29T00:00:00"/>
    <n v="2026"/>
    <x v="3"/>
    <x v="9"/>
    <x v="9"/>
    <x v="0"/>
    <x v="0"/>
    <x v="3"/>
    <s v="Returning"/>
    <x v="2"/>
    <s v="Insulated Bottle"/>
    <n v="1"/>
    <n v="36.58"/>
    <n v="0"/>
    <n v="13.5"/>
    <n v="36.58"/>
    <n v="13.5"/>
    <n v="23.08"/>
    <n v="0.63094587206123565"/>
  </r>
  <r>
    <n v="1245"/>
    <d v="2026-10-29T00:00:00"/>
    <n v="2026"/>
    <x v="3"/>
    <x v="9"/>
    <x v="9"/>
    <x v="1"/>
    <x v="6"/>
    <x v="3"/>
    <s v="Returning"/>
    <x v="4"/>
    <s v="Resistance Band Set"/>
    <n v="2"/>
    <n v="41.06"/>
    <n v="0.05"/>
    <n v="15.07"/>
    <n v="78.013999999999996"/>
    <n v="30.14"/>
    <n v="47.873999999999995"/>
    <n v="0.6136590868305688"/>
  </r>
  <r>
    <n v="1477"/>
    <d v="2026-10-29T00:00:00"/>
    <n v="2026"/>
    <x v="3"/>
    <x v="9"/>
    <x v="9"/>
    <x v="1"/>
    <x v="14"/>
    <x v="3"/>
    <s v="Returning"/>
    <x v="3"/>
    <s v="Compact Sleeping Bag"/>
    <n v="1"/>
    <n v="121.78"/>
    <n v="0.15"/>
    <n v="61.55"/>
    <n v="103.51300000000001"/>
    <n v="61.55"/>
    <n v="41.963000000000008"/>
    <n v="0.40538869513974096"/>
  </r>
  <r>
    <n v="1575"/>
    <d v="2026-10-29T00:00:00"/>
    <n v="2026"/>
    <x v="3"/>
    <x v="9"/>
    <x v="9"/>
    <x v="3"/>
    <x v="7"/>
    <x v="1"/>
    <s v="Returning"/>
    <x v="2"/>
    <s v="Carry-On Duffel"/>
    <n v="5"/>
    <n v="130.68"/>
    <n v="0.2"/>
    <n v="67.209999999999994"/>
    <n v="522.72000000000014"/>
    <n v="336.04999999999995"/>
    <n v="186.67000000000019"/>
    <n v="0.35711279461279488"/>
  </r>
  <r>
    <n v="2830"/>
    <d v="2026-10-29T00:00:00"/>
    <n v="2026"/>
    <x v="3"/>
    <x v="9"/>
    <x v="9"/>
    <x v="2"/>
    <x v="2"/>
    <x v="0"/>
    <s v="New"/>
    <x v="2"/>
    <s v="Travel Backpack 35L"/>
    <n v="1"/>
    <n v="161.94999999999999"/>
    <n v="0"/>
    <n v="86.61"/>
    <n v="161.94999999999999"/>
    <n v="86.61"/>
    <n v="75.339999999999989"/>
    <n v="0.46520531028095086"/>
  </r>
  <r>
    <n v="2884"/>
    <d v="2026-10-29T00:00:00"/>
    <n v="2026"/>
    <x v="3"/>
    <x v="9"/>
    <x v="9"/>
    <x v="0"/>
    <x v="15"/>
    <x v="2"/>
    <s v="Returning"/>
    <x v="0"/>
    <s v="Commuter Helmet"/>
    <n v="2"/>
    <n v="83.6"/>
    <n v="0"/>
    <n v="43.01"/>
    <n v="167.2"/>
    <n v="86.02"/>
    <n v="81.179999999999993"/>
    <n v="0.48552631578947369"/>
  </r>
  <r>
    <n v="3093"/>
    <d v="2026-10-29T00:00:00"/>
    <n v="2026"/>
    <x v="3"/>
    <x v="9"/>
    <x v="9"/>
    <x v="3"/>
    <x v="4"/>
    <x v="1"/>
    <s v="Business"/>
    <x v="3"/>
    <s v="Trail Tent 2P"/>
    <n v="3"/>
    <n v="194.19"/>
    <n v="0.15"/>
    <n v="104.22"/>
    <n v="495.18449999999996"/>
    <n v="312.65999999999997"/>
    <n v="182.52449999999999"/>
    <n v="0.36859897674503139"/>
  </r>
  <r>
    <n v="3613"/>
    <d v="2026-10-29T00:00:00"/>
    <n v="2026"/>
    <x v="3"/>
    <x v="9"/>
    <x v="9"/>
    <x v="1"/>
    <x v="12"/>
    <x v="0"/>
    <s v="Returning"/>
    <x v="2"/>
    <s v="Travel Backpack 35L"/>
    <n v="3"/>
    <n v="167.41"/>
    <n v="0"/>
    <n v="85.33"/>
    <n v="502.23"/>
    <n v="255.99"/>
    <n v="246.24"/>
    <n v="0.49029329191804549"/>
  </r>
  <r>
    <n v="4496"/>
    <d v="2026-10-29T00:00:00"/>
    <n v="2026"/>
    <x v="3"/>
    <x v="9"/>
    <x v="9"/>
    <x v="3"/>
    <x v="8"/>
    <x v="0"/>
    <s v="Returning"/>
    <x v="4"/>
    <s v="Resistance Band Set"/>
    <n v="2"/>
    <n v="40.83"/>
    <n v="0.1"/>
    <n v="14.91"/>
    <n v="73.494"/>
    <n v="29.82"/>
    <n v="43.673999999999999"/>
    <n v="0.59425259204833047"/>
  </r>
  <r>
    <n v="5194"/>
    <d v="2026-10-29T00:00:00"/>
    <n v="2026"/>
    <x v="3"/>
    <x v="9"/>
    <x v="9"/>
    <x v="0"/>
    <x v="9"/>
    <x v="1"/>
    <s v="Business"/>
    <x v="3"/>
    <s v="Portable Camp Stove"/>
    <n v="12"/>
    <n v="80.84"/>
    <n v="0.1"/>
    <n v="38.39"/>
    <n v="873.072"/>
    <n v="460.68"/>
    <n v="412.392"/>
    <n v="0.4723459233602727"/>
  </r>
  <r>
    <n v="339"/>
    <d v="2026-10-30T00:00:00"/>
    <n v="2026"/>
    <x v="3"/>
    <x v="9"/>
    <x v="9"/>
    <x v="3"/>
    <x v="13"/>
    <x v="0"/>
    <s v="Returning"/>
    <x v="0"/>
    <s v="Compact Repair Kit"/>
    <n v="1"/>
    <n v="39.65"/>
    <n v="0"/>
    <n v="16.38"/>
    <n v="39.65"/>
    <n v="16.38"/>
    <n v="23.27"/>
    <n v="0.58688524590163937"/>
  </r>
  <r>
    <n v="1199"/>
    <d v="2026-10-30T00:00:00"/>
    <n v="2026"/>
    <x v="3"/>
    <x v="9"/>
    <x v="9"/>
    <x v="1"/>
    <x v="12"/>
    <x v="0"/>
    <s v="New"/>
    <x v="0"/>
    <s v="Cycling Pack 12L"/>
    <n v="1"/>
    <n v="102.47"/>
    <n v="0.1"/>
    <n v="49.75"/>
    <n v="92.222999999999999"/>
    <n v="49.75"/>
    <n v="42.472999999999999"/>
    <n v="0.46054671828068922"/>
  </r>
  <r>
    <n v="1253"/>
    <d v="2026-10-30T00:00:00"/>
    <n v="2026"/>
    <x v="3"/>
    <x v="9"/>
    <x v="9"/>
    <x v="3"/>
    <x v="13"/>
    <x v="2"/>
    <s v="Business"/>
    <x v="4"/>
    <s v="Resistance Band Set"/>
    <n v="2"/>
    <n v="40.43"/>
    <n v="0"/>
    <n v="14.88"/>
    <n v="80.86"/>
    <n v="29.76"/>
    <n v="51.099999999999994"/>
    <n v="0.63195646796932969"/>
  </r>
  <r>
    <n v="1407"/>
    <d v="2026-10-30T00:00:00"/>
    <n v="2026"/>
    <x v="3"/>
    <x v="9"/>
    <x v="9"/>
    <x v="3"/>
    <x v="8"/>
    <x v="2"/>
    <s v="Business"/>
    <x v="2"/>
    <s v="Insulated Bottle"/>
    <n v="2"/>
    <n v="35.880000000000003"/>
    <n v="0.05"/>
    <n v="13.52"/>
    <n v="68.171999999999997"/>
    <n v="27.04"/>
    <n v="41.131999999999998"/>
    <n v="0.60335621662852779"/>
  </r>
  <r>
    <n v="2532"/>
    <d v="2026-10-30T00:00:00"/>
    <n v="2026"/>
    <x v="3"/>
    <x v="9"/>
    <x v="9"/>
    <x v="0"/>
    <x v="15"/>
    <x v="3"/>
    <s v="New"/>
    <x v="0"/>
    <s v="Commuter Helmet"/>
    <n v="1"/>
    <n v="80.400000000000006"/>
    <n v="0"/>
    <n v="43.34"/>
    <n v="80.400000000000006"/>
    <n v="43.34"/>
    <n v="37.06"/>
    <n v="0.46094527363184079"/>
  </r>
  <r>
    <n v="307"/>
    <d v="2026-10-31T00:00:00"/>
    <n v="2026"/>
    <x v="3"/>
    <x v="9"/>
    <x v="9"/>
    <x v="3"/>
    <x v="8"/>
    <x v="0"/>
    <s v="Returning"/>
    <x v="4"/>
    <s v="Recovery Roller"/>
    <n v="1"/>
    <n v="37.08"/>
    <n v="0"/>
    <n v="13.62"/>
    <n v="37.08"/>
    <n v="13.62"/>
    <n v="23.46"/>
    <n v="0.63268608414239491"/>
  </r>
  <r>
    <n v="3257"/>
    <d v="2026-10-31T00:00:00"/>
    <n v="2026"/>
    <x v="3"/>
    <x v="9"/>
    <x v="9"/>
    <x v="3"/>
    <x v="4"/>
    <x v="2"/>
    <s v="New"/>
    <x v="2"/>
    <s v="Travel Backpack 35L"/>
    <n v="6"/>
    <n v="165.92"/>
    <n v="0"/>
    <n v="87.55"/>
    <n v="995.52"/>
    <n v="525.29999999999995"/>
    <n v="470.22"/>
    <n v="0.4723360655737705"/>
  </r>
  <r>
    <n v="3739"/>
    <d v="2026-10-31T00:00:00"/>
    <n v="2026"/>
    <x v="3"/>
    <x v="9"/>
    <x v="9"/>
    <x v="1"/>
    <x v="12"/>
    <x v="3"/>
    <s v="New"/>
    <x v="2"/>
    <s v="Carry-On Duffel"/>
    <n v="1"/>
    <n v="135.19"/>
    <n v="0"/>
    <n v="68.319999999999993"/>
    <n v="135.19"/>
    <n v="68.319999999999993"/>
    <n v="66.87"/>
    <n v="0.49463717730601381"/>
  </r>
  <r>
    <n v="77"/>
    <d v="2026-11-01T00:00:00"/>
    <n v="2026"/>
    <x v="3"/>
    <x v="10"/>
    <x v="10"/>
    <x v="1"/>
    <x v="11"/>
    <x v="0"/>
    <s v="New"/>
    <x v="2"/>
    <s v="Carry-On Duffel"/>
    <n v="2"/>
    <n v="133.96"/>
    <n v="0.1"/>
    <n v="65.44"/>
    <n v="241.12800000000001"/>
    <n v="130.88"/>
    <n v="110.24800000000002"/>
    <n v="0.4572177432732823"/>
  </r>
  <r>
    <n v="461"/>
    <d v="2026-11-01T00:00:00"/>
    <n v="2026"/>
    <x v="3"/>
    <x v="10"/>
    <x v="10"/>
    <x v="1"/>
    <x v="11"/>
    <x v="3"/>
    <s v="Business"/>
    <x v="0"/>
    <s v="Trail Bike Light"/>
    <n v="3"/>
    <n v="51.67"/>
    <n v="0.05"/>
    <n v="22.8"/>
    <n v="147.25949999999997"/>
    <n v="68.400000000000006"/>
    <n v="78.859499999999969"/>
    <n v="0.53551383781691497"/>
  </r>
  <r>
    <n v="732"/>
    <d v="2026-11-01T00:00:00"/>
    <n v="2026"/>
    <x v="3"/>
    <x v="10"/>
    <x v="10"/>
    <x v="1"/>
    <x v="1"/>
    <x v="3"/>
    <s v="Returning"/>
    <x v="1"/>
    <s v="Summit Backpack 45L"/>
    <n v="1"/>
    <n v="150.46"/>
    <n v="0.15"/>
    <n v="78.39"/>
    <n v="127.89100000000001"/>
    <n v="78.39"/>
    <n v="49.501000000000005"/>
    <n v="0.38705616501552104"/>
  </r>
  <r>
    <n v="919"/>
    <d v="2026-11-01T00:00:00"/>
    <n v="2026"/>
    <x v="3"/>
    <x v="10"/>
    <x v="10"/>
    <x v="3"/>
    <x v="13"/>
    <x v="0"/>
    <s v="New"/>
    <x v="0"/>
    <s v="Cycling Pack 12L"/>
    <n v="1"/>
    <n v="103.53"/>
    <n v="0.1"/>
    <n v="51.75"/>
    <n v="93.177000000000007"/>
    <n v="51.75"/>
    <n v="41.427000000000007"/>
    <n v="0.4446054283782479"/>
  </r>
  <r>
    <n v="949"/>
    <d v="2026-11-01T00:00:00"/>
    <n v="2026"/>
    <x v="3"/>
    <x v="10"/>
    <x v="10"/>
    <x v="2"/>
    <x v="2"/>
    <x v="0"/>
    <s v="Returning"/>
    <x v="0"/>
    <s v="Cycling Pack 12L"/>
    <n v="4"/>
    <n v="103.33"/>
    <n v="0"/>
    <n v="49.15"/>
    <n v="413.32"/>
    <n v="196.6"/>
    <n v="216.72"/>
    <n v="0.5243394948224136"/>
  </r>
  <r>
    <n v="1185"/>
    <d v="2026-11-01T00:00:00"/>
    <n v="2026"/>
    <x v="3"/>
    <x v="10"/>
    <x v="10"/>
    <x v="3"/>
    <x v="8"/>
    <x v="1"/>
    <s v="Business"/>
    <x v="2"/>
    <s v="Insulated Bottle"/>
    <n v="5"/>
    <n v="37.08"/>
    <n v="0.15"/>
    <n v="13.27"/>
    <n v="157.58999999999997"/>
    <n v="66.349999999999994"/>
    <n v="91.239999999999981"/>
    <n v="0.57897074687480166"/>
  </r>
  <r>
    <n v="1248"/>
    <d v="2026-11-01T00:00:00"/>
    <n v="2026"/>
    <x v="3"/>
    <x v="10"/>
    <x v="10"/>
    <x v="0"/>
    <x v="0"/>
    <x v="1"/>
    <s v="Business"/>
    <x v="2"/>
    <s v="Carry-On Duffel"/>
    <n v="5"/>
    <n v="132.33000000000001"/>
    <n v="0.2"/>
    <n v="65.2"/>
    <n v="529.32000000000005"/>
    <n v="326"/>
    <n v="203.32000000000005"/>
    <n v="0.3841154689034989"/>
  </r>
  <r>
    <n v="2129"/>
    <d v="2026-11-01T00:00:00"/>
    <n v="2026"/>
    <x v="3"/>
    <x v="10"/>
    <x v="10"/>
    <x v="3"/>
    <x v="13"/>
    <x v="2"/>
    <s v="New"/>
    <x v="0"/>
    <s v="Trail Bike Light"/>
    <n v="2"/>
    <n v="50.43"/>
    <n v="0"/>
    <n v="22.54"/>
    <n v="100.86"/>
    <n v="45.08"/>
    <n v="55.78"/>
    <n v="0.55304382312115807"/>
  </r>
  <r>
    <n v="2850"/>
    <d v="2026-11-01T00:00:00"/>
    <n v="2026"/>
    <x v="3"/>
    <x v="10"/>
    <x v="10"/>
    <x v="2"/>
    <x v="2"/>
    <x v="1"/>
    <s v="Returning"/>
    <x v="4"/>
    <s v="Training Mat"/>
    <n v="3"/>
    <n v="50.05"/>
    <n v="0.15"/>
    <n v="22.36"/>
    <n v="127.62749999999998"/>
    <n v="67.08"/>
    <n v="60.547499999999985"/>
    <n v="0.47440794499618022"/>
  </r>
  <r>
    <n v="3477"/>
    <d v="2026-11-01T00:00:00"/>
    <n v="2026"/>
    <x v="3"/>
    <x v="10"/>
    <x v="10"/>
    <x v="3"/>
    <x v="13"/>
    <x v="0"/>
    <s v="Returning"/>
    <x v="3"/>
    <s v="Trail Tent 2P"/>
    <n v="1"/>
    <n v="197.14"/>
    <n v="0.05"/>
    <n v="102.87"/>
    <n v="187.28299999999999"/>
    <n v="102.87"/>
    <n v="84.412999999999982"/>
    <n v="0.45072430492890431"/>
  </r>
  <r>
    <n v="4673"/>
    <d v="2026-11-01T00:00:00"/>
    <n v="2026"/>
    <x v="3"/>
    <x v="10"/>
    <x v="10"/>
    <x v="0"/>
    <x v="0"/>
    <x v="1"/>
    <s v="Business"/>
    <x v="1"/>
    <s v="Trekking Poles"/>
    <n v="5"/>
    <n v="72.13"/>
    <n v="0.1"/>
    <n v="31.41"/>
    <n v="324.58499999999998"/>
    <n v="157.05000000000001"/>
    <n v="167.53499999999997"/>
    <n v="0.51615139331762094"/>
  </r>
  <r>
    <n v="4679"/>
    <d v="2026-11-01T00:00:00"/>
    <n v="2026"/>
    <x v="3"/>
    <x v="10"/>
    <x v="10"/>
    <x v="1"/>
    <x v="12"/>
    <x v="1"/>
    <s v="Returning"/>
    <x v="3"/>
    <s v="Alpine Tent 4P"/>
    <n v="8"/>
    <n v="341.51"/>
    <n v="0.1"/>
    <n v="200.1"/>
    <n v="2458.8719999999998"/>
    <n v="1600.8"/>
    <n v="858.07199999999989"/>
    <n v="0.34896977150498276"/>
  </r>
  <r>
    <n v="4809"/>
    <d v="2026-11-01T00:00:00"/>
    <n v="2026"/>
    <x v="3"/>
    <x v="10"/>
    <x v="10"/>
    <x v="1"/>
    <x v="11"/>
    <x v="0"/>
    <s v="New"/>
    <x v="2"/>
    <s v="Insulated Bottle"/>
    <n v="1"/>
    <n v="36.47"/>
    <n v="0.05"/>
    <n v="13.88"/>
    <n v="34.646499999999996"/>
    <n v="13.88"/>
    <n v="20.766499999999994"/>
    <n v="0.59938233299178834"/>
  </r>
  <r>
    <n v="4849"/>
    <d v="2026-11-01T00:00:00"/>
    <n v="2026"/>
    <x v="3"/>
    <x v="10"/>
    <x v="10"/>
    <x v="0"/>
    <x v="0"/>
    <x v="0"/>
    <s v="New"/>
    <x v="2"/>
    <s v="Insulated Bottle"/>
    <n v="4"/>
    <n v="35.69"/>
    <n v="0.15"/>
    <n v="13.52"/>
    <n v="121.34599999999999"/>
    <n v="54.08"/>
    <n v="67.265999999999991"/>
    <n v="0.55433224004087478"/>
  </r>
  <r>
    <n v="436"/>
    <d v="2026-11-02T00:00:00"/>
    <n v="2026"/>
    <x v="3"/>
    <x v="10"/>
    <x v="10"/>
    <x v="2"/>
    <x v="10"/>
    <x v="0"/>
    <s v="New"/>
    <x v="2"/>
    <s v="Insulated Bottle"/>
    <n v="2"/>
    <n v="35.340000000000003"/>
    <n v="0.1"/>
    <n v="13.82"/>
    <n v="63.612000000000009"/>
    <n v="27.64"/>
    <n v="35.972000000000008"/>
    <n v="0.56549078790165386"/>
  </r>
  <r>
    <n v="879"/>
    <d v="2026-11-02T00:00:00"/>
    <n v="2026"/>
    <x v="3"/>
    <x v="10"/>
    <x v="10"/>
    <x v="2"/>
    <x v="10"/>
    <x v="0"/>
    <s v="New"/>
    <x v="2"/>
    <s v="Packing Cube Set"/>
    <n v="4"/>
    <n v="46.8"/>
    <n v="0.05"/>
    <n v="18.52"/>
    <n v="177.83999999999997"/>
    <n v="74.08"/>
    <n v="103.75999999999998"/>
    <n v="0.58344579397210972"/>
  </r>
  <r>
    <n v="955"/>
    <d v="2026-11-02T00:00:00"/>
    <n v="2026"/>
    <x v="3"/>
    <x v="10"/>
    <x v="10"/>
    <x v="3"/>
    <x v="13"/>
    <x v="2"/>
    <s v="New"/>
    <x v="3"/>
    <s v="Trail Tent 2P"/>
    <n v="1"/>
    <n v="198.34"/>
    <n v="0.05"/>
    <n v="103.2"/>
    <n v="188.423"/>
    <n v="103.2"/>
    <n v="85.222999999999999"/>
    <n v="0.45229616341954004"/>
  </r>
  <r>
    <n v="1068"/>
    <d v="2026-11-02T00:00:00"/>
    <n v="2026"/>
    <x v="3"/>
    <x v="10"/>
    <x v="10"/>
    <x v="1"/>
    <x v="6"/>
    <x v="0"/>
    <s v="Returning"/>
    <x v="4"/>
    <s v="Weighted Vest"/>
    <n v="5"/>
    <n v="122.26"/>
    <n v="0.1"/>
    <n v="68.3"/>
    <n v="550.17000000000007"/>
    <n v="341.5"/>
    <n v="208.67000000000007"/>
    <n v="0.37928276714470083"/>
  </r>
  <r>
    <n v="1733"/>
    <d v="2026-11-02T00:00:00"/>
    <n v="2026"/>
    <x v="3"/>
    <x v="10"/>
    <x v="10"/>
    <x v="0"/>
    <x v="9"/>
    <x v="1"/>
    <s v="Returning"/>
    <x v="1"/>
    <s v="Trekking Poles"/>
    <n v="3"/>
    <n v="71.12"/>
    <n v="0.15"/>
    <n v="33.090000000000003"/>
    <n v="181.35599999999999"/>
    <n v="99.27000000000001"/>
    <n v="82.085999999999984"/>
    <n v="0.45262356911268437"/>
  </r>
  <r>
    <n v="3270"/>
    <d v="2026-11-02T00:00:00"/>
    <n v="2026"/>
    <x v="3"/>
    <x v="10"/>
    <x v="10"/>
    <x v="1"/>
    <x v="12"/>
    <x v="2"/>
    <s v="Returning"/>
    <x v="0"/>
    <s v="Commuter Helmet"/>
    <n v="2"/>
    <n v="81.900000000000006"/>
    <n v="0.15"/>
    <n v="41.91"/>
    <n v="139.23000000000002"/>
    <n v="83.82"/>
    <n v="55.410000000000025"/>
    <n v="0.39797457444516282"/>
  </r>
  <r>
    <n v="3484"/>
    <d v="2026-11-02T00:00:00"/>
    <n v="2026"/>
    <x v="3"/>
    <x v="10"/>
    <x v="10"/>
    <x v="2"/>
    <x v="2"/>
    <x v="3"/>
    <s v="Returning"/>
    <x v="2"/>
    <s v="Travel Backpack 35L"/>
    <n v="4"/>
    <n v="165.12"/>
    <n v="0.05"/>
    <n v="89.65"/>
    <n v="627.45600000000002"/>
    <n v="358.6"/>
    <n v="268.85599999999999"/>
    <n v="0.42848582211342306"/>
  </r>
  <r>
    <n v="3608"/>
    <d v="2026-11-02T00:00:00"/>
    <n v="2026"/>
    <x v="3"/>
    <x v="10"/>
    <x v="10"/>
    <x v="3"/>
    <x v="8"/>
    <x v="2"/>
    <s v="New"/>
    <x v="1"/>
    <s v="Hiking Daypack 20L"/>
    <n v="1"/>
    <n v="91.35"/>
    <n v="0"/>
    <n v="45.5"/>
    <n v="91.35"/>
    <n v="45.5"/>
    <n v="45.849999999999994"/>
    <n v="0.50191570881226055"/>
  </r>
  <r>
    <n v="4036"/>
    <d v="2026-11-02T00:00:00"/>
    <n v="2026"/>
    <x v="3"/>
    <x v="10"/>
    <x v="10"/>
    <x v="2"/>
    <x v="3"/>
    <x v="0"/>
    <s v="Business"/>
    <x v="4"/>
    <s v="Recovery Roller"/>
    <n v="1"/>
    <n v="36.96"/>
    <n v="0.1"/>
    <n v="14.18"/>
    <n v="33.264000000000003"/>
    <n v="14.18"/>
    <n v="19.084000000000003"/>
    <n v="0.57371332371332373"/>
  </r>
  <r>
    <n v="408"/>
    <d v="2026-11-03T00:00:00"/>
    <n v="2026"/>
    <x v="3"/>
    <x v="10"/>
    <x v="10"/>
    <x v="3"/>
    <x v="13"/>
    <x v="0"/>
    <s v="Returning"/>
    <x v="0"/>
    <s v="Trail Bike Light"/>
    <n v="1"/>
    <n v="49.61"/>
    <n v="0"/>
    <n v="22.8"/>
    <n v="49.61"/>
    <n v="22.8"/>
    <n v="26.81"/>
    <n v="0.54041523886313236"/>
  </r>
  <r>
    <n v="939"/>
    <d v="2026-11-03T00:00:00"/>
    <n v="2026"/>
    <x v="3"/>
    <x v="10"/>
    <x v="10"/>
    <x v="1"/>
    <x v="11"/>
    <x v="2"/>
    <s v="Returning"/>
    <x v="0"/>
    <s v="Trail Bike Light"/>
    <n v="1"/>
    <n v="49.76"/>
    <n v="0.1"/>
    <n v="21.94"/>
    <n v="44.783999999999999"/>
    <n v="21.94"/>
    <n v="22.843999999999998"/>
    <n v="0.51009289031797067"/>
  </r>
  <r>
    <n v="1022"/>
    <d v="2026-11-03T00:00:00"/>
    <n v="2026"/>
    <x v="3"/>
    <x v="10"/>
    <x v="10"/>
    <x v="3"/>
    <x v="7"/>
    <x v="0"/>
    <s v="Returning"/>
    <x v="0"/>
    <s v="Compact Repair Kit"/>
    <n v="1"/>
    <n v="39.97"/>
    <n v="0.1"/>
    <n v="16.93"/>
    <n v="35.972999999999999"/>
    <n v="16.93"/>
    <n v="19.042999999999999"/>
    <n v="0.52936924915909156"/>
  </r>
  <r>
    <n v="1997"/>
    <d v="2026-11-03T00:00:00"/>
    <n v="2026"/>
    <x v="3"/>
    <x v="10"/>
    <x v="10"/>
    <x v="1"/>
    <x v="12"/>
    <x v="3"/>
    <s v="Returning"/>
    <x v="3"/>
    <s v="Alpine Tent 4P"/>
    <n v="2"/>
    <n v="335.46"/>
    <n v="0.1"/>
    <n v="199.87"/>
    <n v="603.82799999999997"/>
    <n v="399.74"/>
    <n v="204.08799999999997"/>
    <n v="0.33799028862523761"/>
  </r>
  <r>
    <n v="3978"/>
    <d v="2026-11-03T00:00:00"/>
    <n v="2026"/>
    <x v="3"/>
    <x v="10"/>
    <x v="10"/>
    <x v="1"/>
    <x v="12"/>
    <x v="0"/>
    <s v="New"/>
    <x v="1"/>
    <s v="Summit Backpack 45L"/>
    <n v="4"/>
    <n v="154.46"/>
    <n v="0.05"/>
    <n v="80.48"/>
    <n v="586.94799999999998"/>
    <n v="321.92"/>
    <n v="265.02799999999996"/>
    <n v="0.45153574081519993"/>
  </r>
  <r>
    <n v="4715"/>
    <d v="2026-11-03T00:00:00"/>
    <n v="2026"/>
    <x v="3"/>
    <x v="10"/>
    <x v="10"/>
    <x v="0"/>
    <x v="0"/>
    <x v="1"/>
    <s v="Business"/>
    <x v="4"/>
    <s v="Resistance Band Set"/>
    <n v="10"/>
    <n v="39.869999999999997"/>
    <n v="0.15"/>
    <n v="14.31"/>
    <n v="338.89499999999998"/>
    <n v="143.1"/>
    <n v="195.79499999999999"/>
    <n v="0.57774531934670026"/>
  </r>
  <r>
    <n v="145"/>
    <d v="2026-11-04T00:00:00"/>
    <n v="2026"/>
    <x v="3"/>
    <x v="10"/>
    <x v="10"/>
    <x v="0"/>
    <x v="15"/>
    <x v="0"/>
    <s v="Business"/>
    <x v="1"/>
    <s v="Hiking Daypack 20L"/>
    <n v="2"/>
    <n v="93.19"/>
    <n v="0.2"/>
    <n v="45.7"/>
    <n v="149.10400000000001"/>
    <n v="91.4"/>
    <n v="57.704000000000008"/>
    <n v="0.38700504345959869"/>
  </r>
  <r>
    <n v="465"/>
    <d v="2026-11-04T00:00:00"/>
    <n v="2026"/>
    <x v="3"/>
    <x v="10"/>
    <x v="10"/>
    <x v="1"/>
    <x v="12"/>
    <x v="0"/>
    <s v="Returning"/>
    <x v="4"/>
    <s v="Resistance Band Set"/>
    <n v="3"/>
    <n v="41.29"/>
    <n v="0.05"/>
    <n v="14.43"/>
    <n v="117.6765"/>
    <n v="43.29"/>
    <n v="74.386500000000012"/>
    <n v="0.63212706020318421"/>
  </r>
  <r>
    <n v="1449"/>
    <d v="2026-11-04T00:00:00"/>
    <n v="2026"/>
    <x v="3"/>
    <x v="10"/>
    <x v="10"/>
    <x v="3"/>
    <x v="8"/>
    <x v="0"/>
    <s v="Returning"/>
    <x v="0"/>
    <s v="Trail Bike Light"/>
    <n v="1"/>
    <n v="50.76"/>
    <n v="0.1"/>
    <n v="22.72"/>
    <n v="45.683999999999997"/>
    <n v="22.72"/>
    <n v="22.963999999999999"/>
    <n v="0.50267051921898254"/>
  </r>
  <r>
    <n v="1802"/>
    <d v="2026-11-04T00:00:00"/>
    <n v="2026"/>
    <x v="3"/>
    <x v="10"/>
    <x v="10"/>
    <x v="2"/>
    <x v="16"/>
    <x v="2"/>
    <s v="Business"/>
    <x v="2"/>
    <s v="Insulated Bottle"/>
    <n v="1"/>
    <n v="35.94"/>
    <n v="0.05"/>
    <n v="13.39"/>
    <n v="34.142999999999994"/>
    <n v="13.39"/>
    <n v="20.752999999999993"/>
    <n v="0.60782590867820629"/>
  </r>
  <r>
    <n v="2645"/>
    <d v="2026-11-04T00:00:00"/>
    <n v="2026"/>
    <x v="3"/>
    <x v="10"/>
    <x v="10"/>
    <x v="0"/>
    <x v="15"/>
    <x v="2"/>
    <s v="New"/>
    <x v="1"/>
    <s v="Trekking Poles"/>
    <n v="4"/>
    <n v="70.010000000000005"/>
    <n v="0.05"/>
    <n v="31.43"/>
    <n v="266.03800000000001"/>
    <n v="125.72"/>
    <n v="140.31800000000001"/>
    <n v="0.52743593020545942"/>
  </r>
  <r>
    <n v="3539"/>
    <d v="2026-11-04T00:00:00"/>
    <n v="2026"/>
    <x v="3"/>
    <x v="10"/>
    <x v="10"/>
    <x v="0"/>
    <x v="15"/>
    <x v="3"/>
    <s v="Returning"/>
    <x v="1"/>
    <s v="Summit Backpack 45L"/>
    <n v="3"/>
    <n v="152.32"/>
    <n v="0.1"/>
    <n v="79.36"/>
    <n v="411.26400000000001"/>
    <n v="238.07999999999998"/>
    <n v="173.18400000000003"/>
    <n v="0.42110177404295057"/>
  </r>
  <r>
    <n v="4309"/>
    <d v="2026-11-04T00:00:00"/>
    <n v="2026"/>
    <x v="3"/>
    <x v="10"/>
    <x v="10"/>
    <x v="3"/>
    <x v="8"/>
    <x v="0"/>
    <s v="Business"/>
    <x v="0"/>
    <s v="Trail Bike Light"/>
    <n v="1"/>
    <n v="50.32"/>
    <n v="0.05"/>
    <n v="22.46"/>
    <n v="47.803999999999995"/>
    <n v="22.46"/>
    <n v="25.343999999999994"/>
    <n v="0.53016483976236295"/>
  </r>
  <r>
    <n v="4355"/>
    <d v="2026-11-04T00:00:00"/>
    <n v="2026"/>
    <x v="3"/>
    <x v="10"/>
    <x v="10"/>
    <x v="2"/>
    <x v="2"/>
    <x v="2"/>
    <s v="Returning"/>
    <x v="1"/>
    <s v="Summit Backpack 45L"/>
    <n v="2"/>
    <n v="151.04"/>
    <n v="0.15"/>
    <n v="76.97"/>
    <n v="256.76799999999997"/>
    <n v="153.94"/>
    <n v="102.82799999999997"/>
    <n v="0.40047046360917243"/>
  </r>
  <r>
    <n v="5052"/>
    <d v="2026-11-04T00:00:00"/>
    <n v="2026"/>
    <x v="3"/>
    <x v="10"/>
    <x v="10"/>
    <x v="0"/>
    <x v="15"/>
    <x v="3"/>
    <s v="Returning"/>
    <x v="0"/>
    <s v="Compact Repair Kit"/>
    <n v="3"/>
    <n v="41.12"/>
    <n v="0.1"/>
    <n v="16.670000000000002"/>
    <n v="111.02399999999999"/>
    <n v="50.010000000000005"/>
    <n v="61.013999999999982"/>
    <n v="0.54955685257241671"/>
  </r>
  <r>
    <n v="9"/>
    <d v="2026-11-05T00:00:00"/>
    <n v="2026"/>
    <x v="3"/>
    <x v="10"/>
    <x v="10"/>
    <x v="0"/>
    <x v="15"/>
    <x v="0"/>
    <s v="New"/>
    <x v="1"/>
    <s v="Trail Boots"/>
    <n v="1"/>
    <n v="140.59"/>
    <n v="0.1"/>
    <n v="79.510000000000005"/>
    <n v="126.53100000000001"/>
    <n v="79.510000000000005"/>
    <n v="47.021000000000001"/>
    <n v="0.37161644182058151"/>
  </r>
  <r>
    <n v="703"/>
    <d v="2026-11-05T00:00:00"/>
    <n v="2026"/>
    <x v="3"/>
    <x v="10"/>
    <x v="10"/>
    <x v="1"/>
    <x v="14"/>
    <x v="0"/>
    <s v="Returning"/>
    <x v="2"/>
    <s v="Travel Backpack 35L"/>
    <n v="2"/>
    <n v="160.68"/>
    <n v="0"/>
    <n v="89.49"/>
    <n v="321.36"/>
    <n v="178.98"/>
    <n v="142.38000000000002"/>
    <n v="0.4430545182972368"/>
  </r>
  <r>
    <n v="1627"/>
    <d v="2026-11-05T00:00:00"/>
    <n v="2026"/>
    <x v="3"/>
    <x v="10"/>
    <x v="10"/>
    <x v="3"/>
    <x v="4"/>
    <x v="0"/>
    <s v="Returning"/>
    <x v="4"/>
    <s v="Training Mat"/>
    <n v="6"/>
    <n v="49.7"/>
    <n v="0"/>
    <n v="22.34"/>
    <n v="298.20000000000005"/>
    <n v="134.04"/>
    <n v="164.16000000000005"/>
    <n v="0.55050301810865199"/>
  </r>
  <r>
    <n v="1760"/>
    <d v="2026-11-05T00:00:00"/>
    <n v="2026"/>
    <x v="3"/>
    <x v="10"/>
    <x v="10"/>
    <x v="1"/>
    <x v="11"/>
    <x v="2"/>
    <s v="Returning"/>
    <x v="0"/>
    <s v="Commuter Helmet"/>
    <n v="3"/>
    <n v="80.400000000000006"/>
    <n v="0.05"/>
    <n v="42.82"/>
    <n v="229.14000000000001"/>
    <n v="128.46"/>
    <n v="100.68"/>
    <n v="0.43938203718250851"/>
  </r>
  <r>
    <n v="2268"/>
    <d v="2026-11-05T00:00:00"/>
    <n v="2026"/>
    <x v="3"/>
    <x v="10"/>
    <x v="10"/>
    <x v="1"/>
    <x v="1"/>
    <x v="2"/>
    <s v="New"/>
    <x v="1"/>
    <s v="Summit Backpack 45L"/>
    <n v="4"/>
    <n v="151.38999999999999"/>
    <n v="0.05"/>
    <n v="80.66"/>
    <n v="575.28199999999993"/>
    <n v="322.64"/>
    <n v="252.64199999999994"/>
    <n v="0.43916201097896329"/>
  </r>
  <r>
    <n v="2636"/>
    <d v="2026-11-05T00:00:00"/>
    <n v="2026"/>
    <x v="3"/>
    <x v="10"/>
    <x v="10"/>
    <x v="1"/>
    <x v="14"/>
    <x v="2"/>
    <s v="Business"/>
    <x v="2"/>
    <s v="Packing Cube Set"/>
    <n v="2"/>
    <n v="45.44"/>
    <n v="0.05"/>
    <n v="18.2"/>
    <n v="86.335999999999999"/>
    <n v="36.4"/>
    <n v="49.936"/>
    <n v="0.57839140103780584"/>
  </r>
  <r>
    <n v="3255"/>
    <d v="2026-11-05T00:00:00"/>
    <n v="2026"/>
    <x v="3"/>
    <x v="10"/>
    <x v="10"/>
    <x v="3"/>
    <x v="13"/>
    <x v="0"/>
    <s v="New"/>
    <x v="1"/>
    <s v="Trekking Poles"/>
    <n v="2"/>
    <n v="70.790000000000006"/>
    <n v="0.15"/>
    <n v="33.32"/>
    <n v="120.343"/>
    <n v="66.64"/>
    <n v="53.703000000000003"/>
    <n v="0.44624947026416162"/>
  </r>
  <r>
    <n v="4326"/>
    <d v="2026-11-05T00:00:00"/>
    <n v="2026"/>
    <x v="3"/>
    <x v="10"/>
    <x v="10"/>
    <x v="2"/>
    <x v="5"/>
    <x v="2"/>
    <s v="Returning"/>
    <x v="2"/>
    <s v="Insulated Bottle"/>
    <n v="1"/>
    <n v="35.630000000000003"/>
    <n v="0"/>
    <n v="13.47"/>
    <n v="35.630000000000003"/>
    <n v="13.47"/>
    <n v="22.160000000000004"/>
    <n v="0.62194779680044909"/>
  </r>
  <r>
    <n v="4346"/>
    <d v="2026-11-05T00:00:00"/>
    <n v="2026"/>
    <x v="3"/>
    <x v="10"/>
    <x v="10"/>
    <x v="0"/>
    <x v="15"/>
    <x v="0"/>
    <s v="Business"/>
    <x v="1"/>
    <s v="Trekking Poles"/>
    <n v="3"/>
    <n v="73.010000000000005"/>
    <n v="0.15"/>
    <n v="32.49"/>
    <n v="186.17550000000003"/>
    <n v="97.47"/>
    <n v="88.705500000000029"/>
    <n v="0.47646172562984934"/>
  </r>
  <r>
    <n v="266"/>
    <d v="2026-11-06T00:00:00"/>
    <n v="2026"/>
    <x v="3"/>
    <x v="10"/>
    <x v="10"/>
    <x v="1"/>
    <x v="1"/>
    <x v="3"/>
    <s v="Business"/>
    <x v="1"/>
    <s v="Hiking Daypack 20L"/>
    <n v="1"/>
    <n v="93.48"/>
    <n v="0.05"/>
    <n v="46.34"/>
    <n v="88.805999999999997"/>
    <n v="46.34"/>
    <n v="42.465999999999994"/>
    <n v="0.47818841069297113"/>
  </r>
  <r>
    <n v="274"/>
    <d v="2026-11-06T00:00:00"/>
    <n v="2026"/>
    <x v="3"/>
    <x v="10"/>
    <x v="10"/>
    <x v="1"/>
    <x v="1"/>
    <x v="0"/>
    <s v="Business"/>
    <x v="0"/>
    <s v="Commuter Helmet"/>
    <n v="1"/>
    <n v="82.89"/>
    <n v="0"/>
    <n v="41.44"/>
    <n v="82.89"/>
    <n v="41.44"/>
    <n v="41.45"/>
    <n v="0.50006032090722652"/>
  </r>
  <r>
    <n v="1135"/>
    <d v="2026-11-06T00:00:00"/>
    <n v="2026"/>
    <x v="3"/>
    <x v="10"/>
    <x v="10"/>
    <x v="3"/>
    <x v="7"/>
    <x v="0"/>
    <s v="New"/>
    <x v="2"/>
    <s v="Insulated Bottle"/>
    <n v="2"/>
    <n v="35.71"/>
    <n v="0.2"/>
    <n v="13.48"/>
    <n v="57.136000000000003"/>
    <n v="26.96"/>
    <n v="30.176000000000002"/>
    <n v="0.52814337720526461"/>
  </r>
  <r>
    <n v="2166"/>
    <d v="2026-11-06T00:00:00"/>
    <n v="2026"/>
    <x v="3"/>
    <x v="10"/>
    <x v="10"/>
    <x v="3"/>
    <x v="13"/>
    <x v="2"/>
    <s v="New"/>
    <x v="4"/>
    <s v="Resistance Band Set"/>
    <n v="1"/>
    <n v="40.380000000000003"/>
    <n v="0.15"/>
    <n v="14.53"/>
    <n v="34.323"/>
    <n v="14.53"/>
    <n v="19.792999999999999"/>
    <n v="0.57666870611543275"/>
  </r>
  <r>
    <n v="3620"/>
    <d v="2026-11-06T00:00:00"/>
    <n v="2026"/>
    <x v="3"/>
    <x v="10"/>
    <x v="10"/>
    <x v="1"/>
    <x v="12"/>
    <x v="3"/>
    <s v="New"/>
    <x v="1"/>
    <s v="Trail Boots"/>
    <n v="1"/>
    <n v="142"/>
    <n v="0.05"/>
    <n v="81.099999999999994"/>
    <n v="134.9"/>
    <n v="81.099999999999994"/>
    <n v="53.800000000000011"/>
    <n v="0.39881393624907346"/>
  </r>
  <r>
    <n v="3986"/>
    <d v="2026-11-06T00:00:00"/>
    <n v="2026"/>
    <x v="3"/>
    <x v="10"/>
    <x v="10"/>
    <x v="0"/>
    <x v="15"/>
    <x v="3"/>
    <s v="New"/>
    <x v="2"/>
    <s v="Insulated Bottle"/>
    <n v="2"/>
    <n v="36.29"/>
    <n v="0.15"/>
    <n v="13.93"/>
    <n v="61.692999999999998"/>
    <n v="27.86"/>
    <n v="33.832999999999998"/>
    <n v="0.54840905775371596"/>
  </r>
  <r>
    <n v="4384"/>
    <d v="2026-11-06T00:00:00"/>
    <n v="2026"/>
    <x v="3"/>
    <x v="10"/>
    <x v="10"/>
    <x v="3"/>
    <x v="8"/>
    <x v="0"/>
    <s v="New"/>
    <x v="3"/>
    <s v="Compact Sleeping Bag"/>
    <n v="1"/>
    <n v="121.66"/>
    <n v="0"/>
    <n v="61.66"/>
    <n v="121.66"/>
    <n v="61.66"/>
    <n v="60"/>
    <n v="0.49317770836758179"/>
  </r>
  <r>
    <n v="4565"/>
    <d v="2026-11-06T00:00:00"/>
    <n v="2026"/>
    <x v="3"/>
    <x v="10"/>
    <x v="10"/>
    <x v="1"/>
    <x v="14"/>
    <x v="0"/>
    <s v="Returning"/>
    <x v="3"/>
    <s v="Compact Sleeping Bag"/>
    <n v="3"/>
    <n v="124.65"/>
    <n v="0.05"/>
    <n v="62.27"/>
    <n v="355.25250000000005"/>
    <n v="186.81"/>
    <n v="168.44250000000005"/>
    <n v="0.47414866890451163"/>
  </r>
  <r>
    <n v="4634"/>
    <d v="2026-11-06T00:00:00"/>
    <n v="2026"/>
    <x v="3"/>
    <x v="10"/>
    <x v="10"/>
    <x v="0"/>
    <x v="15"/>
    <x v="0"/>
    <s v="New"/>
    <x v="0"/>
    <s v="Commuter Helmet"/>
    <n v="2"/>
    <n v="80.61"/>
    <n v="0"/>
    <n v="43.72"/>
    <n v="161.22"/>
    <n v="87.44"/>
    <n v="73.78"/>
    <n v="0.45763552909068356"/>
  </r>
  <r>
    <n v="104"/>
    <d v="2026-11-07T00:00:00"/>
    <n v="2026"/>
    <x v="3"/>
    <x v="10"/>
    <x v="10"/>
    <x v="1"/>
    <x v="11"/>
    <x v="0"/>
    <s v="New"/>
    <x v="1"/>
    <s v="Summit Backpack 45L"/>
    <n v="1"/>
    <n v="153.96"/>
    <n v="0"/>
    <n v="80.62"/>
    <n v="153.96"/>
    <n v="80.62"/>
    <n v="73.34"/>
    <n v="0.47635749545336453"/>
  </r>
  <r>
    <n v="181"/>
    <d v="2026-11-07T00:00:00"/>
    <n v="2026"/>
    <x v="3"/>
    <x v="10"/>
    <x v="10"/>
    <x v="1"/>
    <x v="1"/>
    <x v="2"/>
    <s v="Returning"/>
    <x v="2"/>
    <s v="Insulated Bottle"/>
    <n v="1"/>
    <n v="35.58"/>
    <n v="0"/>
    <n v="13.4"/>
    <n v="35.58"/>
    <n v="13.4"/>
    <n v="22.18"/>
    <n v="0.62338392355255767"/>
  </r>
  <r>
    <n v="823"/>
    <d v="2026-11-07T00:00:00"/>
    <n v="2026"/>
    <x v="3"/>
    <x v="10"/>
    <x v="10"/>
    <x v="0"/>
    <x v="0"/>
    <x v="3"/>
    <s v="New"/>
    <x v="4"/>
    <s v="Recovery Roller"/>
    <n v="5"/>
    <n v="36.369999999999997"/>
    <n v="0.15"/>
    <n v="13.65"/>
    <n v="154.57249999999999"/>
    <n v="68.25"/>
    <n v="86.322499999999991"/>
    <n v="0.55845962250723769"/>
  </r>
  <r>
    <n v="1730"/>
    <d v="2026-11-07T00:00:00"/>
    <n v="2026"/>
    <x v="3"/>
    <x v="10"/>
    <x v="10"/>
    <x v="3"/>
    <x v="4"/>
    <x v="3"/>
    <s v="Returning"/>
    <x v="1"/>
    <s v="Summit Backpack 45L"/>
    <n v="2"/>
    <n v="151.55000000000001"/>
    <n v="0.1"/>
    <n v="80.48"/>
    <n v="272.79000000000002"/>
    <n v="160.96"/>
    <n v="111.83000000000001"/>
    <n v="0.40994904505297114"/>
  </r>
  <r>
    <n v="2710"/>
    <d v="2026-11-07T00:00:00"/>
    <n v="2026"/>
    <x v="3"/>
    <x v="10"/>
    <x v="10"/>
    <x v="0"/>
    <x v="9"/>
    <x v="2"/>
    <s v="New"/>
    <x v="3"/>
    <s v="Portable Camp Stove"/>
    <n v="2"/>
    <n v="80.67"/>
    <n v="0"/>
    <n v="40.5"/>
    <n v="161.34"/>
    <n v="81"/>
    <n v="80.34"/>
    <n v="0.49795462997396805"/>
  </r>
  <r>
    <n v="3018"/>
    <d v="2026-11-07T00:00:00"/>
    <n v="2026"/>
    <x v="3"/>
    <x v="10"/>
    <x v="10"/>
    <x v="3"/>
    <x v="7"/>
    <x v="1"/>
    <s v="Business"/>
    <x v="0"/>
    <s v="Commuter Helmet"/>
    <n v="10"/>
    <n v="81.48"/>
    <n v="0.05"/>
    <n v="43.7"/>
    <n v="774.06000000000006"/>
    <n v="437"/>
    <n v="337.06000000000006"/>
    <n v="0.43544428080510561"/>
  </r>
  <r>
    <n v="3735"/>
    <d v="2026-11-07T00:00:00"/>
    <n v="2026"/>
    <x v="3"/>
    <x v="10"/>
    <x v="10"/>
    <x v="3"/>
    <x v="8"/>
    <x v="2"/>
    <s v="Returning"/>
    <x v="2"/>
    <s v="Travel Backpack 35L"/>
    <n v="2"/>
    <n v="163.58000000000001"/>
    <n v="0.1"/>
    <n v="88.14"/>
    <n v="294.44400000000002"/>
    <n v="176.28"/>
    <n v="118.16400000000002"/>
    <n v="0.40131230386762851"/>
  </r>
  <r>
    <n v="4460"/>
    <d v="2026-11-07T00:00:00"/>
    <n v="2026"/>
    <x v="3"/>
    <x v="10"/>
    <x v="10"/>
    <x v="0"/>
    <x v="9"/>
    <x v="2"/>
    <s v="Returning"/>
    <x v="1"/>
    <s v="Trekking Poles"/>
    <n v="2"/>
    <n v="71.88"/>
    <n v="0.15"/>
    <n v="31.65"/>
    <n v="122.19599999999998"/>
    <n v="63.3"/>
    <n v="58.895999999999987"/>
    <n v="0.48197977020524396"/>
  </r>
  <r>
    <n v="319"/>
    <d v="2026-11-08T00:00:00"/>
    <n v="2026"/>
    <x v="3"/>
    <x v="10"/>
    <x v="10"/>
    <x v="3"/>
    <x v="8"/>
    <x v="0"/>
    <s v="Returning"/>
    <x v="2"/>
    <s v="Insulated Bottle"/>
    <n v="2"/>
    <n v="36.299999999999997"/>
    <n v="0.15"/>
    <n v="13.38"/>
    <n v="61.709999999999994"/>
    <n v="26.76"/>
    <n v="34.949999999999989"/>
    <n v="0.56635877491492448"/>
  </r>
  <r>
    <n v="595"/>
    <d v="2026-11-08T00:00:00"/>
    <n v="2026"/>
    <x v="3"/>
    <x v="10"/>
    <x v="10"/>
    <x v="1"/>
    <x v="12"/>
    <x v="0"/>
    <s v="New"/>
    <x v="4"/>
    <s v="Recovery Roller"/>
    <n v="2"/>
    <n v="36.159999999999997"/>
    <n v="0.1"/>
    <n v="13.79"/>
    <n v="65.087999999999994"/>
    <n v="27.58"/>
    <n v="37.507999999999996"/>
    <n v="0.57626597836774829"/>
  </r>
  <r>
    <n v="1623"/>
    <d v="2026-11-08T00:00:00"/>
    <n v="2026"/>
    <x v="3"/>
    <x v="10"/>
    <x v="10"/>
    <x v="2"/>
    <x v="5"/>
    <x v="0"/>
    <s v="Returning"/>
    <x v="2"/>
    <s v="Insulated Bottle"/>
    <n v="2"/>
    <n v="35.49"/>
    <n v="0.1"/>
    <n v="13.78"/>
    <n v="63.882000000000005"/>
    <n v="27.56"/>
    <n v="36.322000000000003"/>
    <n v="0.56857956857956859"/>
  </r>
  <r>
    <n v="2638"/>
    <d v="2026-11-08T00:00:00"/>
    <n v="2026"/>
    <x v="3"/>
    <x v="10"/>
    <x v="10"/>
    <x v="0"/>
    <x v="9"/>
    <x v="0"/>
    <s v="New"/>
    <x v="1"/>
    <s v="Trekking Poles"/>
    <n v="1"/>
    <n v="69.760000000000005"/>
    <n v="0.15"/>
    <n v="32.39"/>
    <n v="59.295999999999999"/>
    <n v="32.39"/>
    <n v="26.905999999999999"/>
    <n v="0.45375742039935241"/>
  </r>
  <r>
    <n v="2666"/>
    <d v="2026-11-08T00:00:00"/>
    <n v="2026"/>
    <x v="3"/>
    <x v="10"/>
    <x v="10"/>
    <x v="1"/>
    <x v="12"/>
    <x v="2"/>
    <s v="Business"/>
    <x v="3"/>
    <s v="Portable Camp Stove"/>
    <n v="6"/>
    <n v="81.37"/>
    <n v="0"/>
    <n v="39.5"/>
    <n v="488.22"/>
    <n v="237"/>
    <n v="251.22000000000003"/>
    <n v="0.5145631067961165"/>
  </r>
  <r>
    <n v="3505"/>
    <d v="2026-11-08T00:00:00"/>
    <n v="2026"/>
    <x v="3"/>
    <x v="10"/>
    <x v="10"/>
    <x v="1"/>
    <x v="12"/>
    <x v="1"/>
    <s v="Returning"/>
    <x v="0"/>
    <s v="Commuter Helmet"/>
    <n v="5"/>
    <n v="82.82"/>
    <n v="0.15"/>
    <n v="43.8"/>
    <n v="351.98499999999996"/>
    <n v="219"/>
    <n v="132.98499999999996"/>
    <n v="0.37781439549980816"/>
  </r>
  <r>
    <n v="3626"/>
    <d v="2026-11-08T00:00:00"/>
    <n v="2026"/>
    <x v="3"/>
    <x v="10"/>
    <x v="10"/>
    <x v="3"/>
    <x v="13"/>
    <x v="1"/>
    <s v="Business"/>
    <x v="0"/>
    <s v="Trail Bike Light"/>
    <n v="15"/>
    <n v="51.05"/>
    <n v="0.1"/>
    <n v="21.95"/>
    <n v="689.17500000000007"/>
    <n v="329.25"/>
    <n v="359.92500000000007"/>
    <n v="0.52225486995320491"/>
  </r>
  <r>
    <n v="3801"/>
    <d v="2026-11-08T00:00:00"/>
    <n v="2026"/>
    <x v="3"/>
    <x v="10"/>
    <x v="10"/>
    <x v="0"/>
    <x v="15"/>
    <x v="0"/>
    <s v="Returning"/>
    <x v="0"/>
    <s v="Cycling Pack 12L"/>
    <n v="3"/>
    <n v="101.68"/>
    <n v="0.1"/>
    <n v="51.9"/>
    <n v="274.536"/>
    <n v="155.69999999999999"/>
    <n v="118.83600000000001"/>
    <n v="0.43286126409651199"/>
  </r>
  <r>
    <n v="4685"/>
    <d v="2026-11-08T00:00:00"/>
    <n v="2026"/>
    <x v="3"/>
    <x v="10"/>
    <x v="10"/>
    <x v="3"/>
    <x v="13"/>
    <x v="1"/>
    <s v="Business"/>
    <x v="3"/>
    <s v="Portable Camp Stove"/>
    <n v="6"/>
    <n v="80.83"/>
    <n v="0.15"/>
    <n v="39.32"/>
    <n v="412.233"/>
    <n v="235.92000000000002"/>
    <n v="176.31299999999999"/>
    <n v="0.42770229457612563"/>
  </r>
  <r>
    <n v="4843"/>
    <d v="2026-11-08T00:00:00"/>
    <n v="2026"/>
    <x v="3"/>
    <x v="10"/>
    <x v="10"/>
    <x v="1"/>
    <x v="12"/>
    <x v="0"/>
    <s v="New"/>
    <x v="3"/>
    <s v="Compact Sleeping Bag"/>
    <n v="6"/>
    <n v="123.67"/>
    <n v="0.15"/>
    <n v="60.55"/>
    <n v="630.71699999999998"/>
    <n v="363.29999999999995"/>
    <n v="267.41700000000003"/>
    <n v="0.42398888883603902"/>
  </r>
  <r>
    <n v="4890"/>
    <d v="2026-11-08T00:00:00"/>
    <n v="2026"/>
    <x v="3"/>
    <x v="10"/>
    <x v="10"/>
    <x v="0"/>
    <x v="15"/>
    <x v="0"/>
    <s v="New"/>
    <x v="1"/>
    <s v="Hiking Daypack 20L"/>
    <n v="2"/>
    <n v="93.16"/>
    <n v="0.1"/>
    <n v="44.19"/>
    <n v="167.68799999999999"/>
    <n v="88.38"/>
    <n v="79.307999999999993"/>
    <n v="0.47294976384714471"/>
  </r>
  <r>
    <n v="4913"/>
    <d v="2026-11-08T00:00:00"/>
    <n v="2026"/>
    <x v="3"/>
    <x v="10"/>
    <x v="10"/>
    <x v="2"/>
    <x v="2"/>
    <x v="3"/>
    <s v="New"/>
    <x v="0"/>
    <s v="Commuter Helmet"/>
    <n v="1"/>
    <n v="83.79"/>
    <n v="0.1"/>
    <n v="42.8"/>
    <n v="75.411000000000001"/>
    <n v="42.8"/>
    <n v="32.611000000000004"/>
    <n v="0.43244354271923197"/>
  </r>
  <r>
    <n v="5079"/>
    <d v="2026-11-08T00:00:00"/>
    <n v="2026"/>
    <x v="3"/>
    <x v="10"/>
    <x v="10"/>
    <x v="2"/>
    <x v="16"/>
    <x v="0"/>
    <s v="New"/>
    <x v="4"/>
    <s v="Weighted Vest"/>
    <n v="1"/>
    <n v="120.98"/>
    <n v="0.1"/>
    <n v="70.59"/>
    <n v="108.88200000000001"/>
    <n v="70.59"/>
    <n v="38.292000000000002"/>
    <n v="0.35168347385242738"/>
  </r>
  <r>
    <n v="366"/>
    <d v="2026-11-09T00:00:00"/>
    <n v="2026"/>
    <x v="3"/>
    <x v="10"/>
    <x v="10"/>
    <x v="3"/>
    <x v="13"/>
    <x v="2"/>
    <s v="Returning"/>
    <x v="1"/>
    <s v="Summit Backpack 45L"/>
    <n v="1"/>
    <n v="152.05000000000001"/>
    <n v="0.15"/>
    <n v="80.56"/>
    <n v="129.24250000000001"/>
    <n v="80.56"/>
    <n v="48.682500000000005"/>
    <n v="0.37667562914675901"/>
  </r>
  <r>
    <n v="567"/>
    <d v="2026-11-09T00:00:00"/>
    <n v="2026"/>
    <x v="3"/>
    <x v="10"/>
    <x v="10"/>
    <x v="0"/>
    <x v="9"/>
    <x v="2"/>
    <s v="New"/>
    <x v="2"/>
    <s v="Insulated Bottle"/>
    <n v="3"/>
    <n v="36.14"/>
    <n v="0.1"/>
    <n v="13.23"/>
    <n v="97.578000000000003"/>
    <n v="39.69"/>
    <n v="57.888000000000005"/>
    <n v="0.59324847814056447"/>
  </r>
  <r>
    <n v="1051"/>
    <d v="2026-11-09T00:00:00"/>
    <n v="2026"/>
    <x v="3"/>
    <x v="10"/>
    <x v="10"/>
    <x v="3"/>
    <x v="13"/>
    <x v="1"/>
    <s v="Business"/>
    <x v="1"/>
    <s v="Hiking Daypack 20L"/>
    <n v="12"/>
    <n v="90.99"/>
    <n v="0.2"/>
    <n v="45.51"/>
    <n v="873.50399999999991"/>
    <n v="546.12"/>
    <n v="327.3839999999999"/>
    <n v="0.37479393339927458"/>
  </r>
  <r>
    <n v="1934"/>
    <d v="2026-11-09T00:00:00"/>
    <n v="2026"/>
    <x v="3"/>
    <x v="10"/>
    <x v="10"/>
    <x v="3"/>
    <x v="13"/>
    <x v="3"/>
    <s v="Business"/>
    <x v="0"/>
    <s v="Trail Bike Light"/>
    <n v="1"/>
    <n v="50.55"/>
    <n v="0.05"/>
    <n v="22.09"/>
    <n v="48.022499999999994"/>
    <n v="22.09"/>
    <n v="25.932499999999994"/>
    <n v="0.54000728825029931"/>
  </r>
  <r>
    <n v="2056"/>
    <d v="2026-11-09T00:00:00"/>
    <n v="2026"/>
    <x v="3"/>
    <x v="10"/>
    <x v="10"/>
    <x v="0"/>
    <x v="0"/>
    <x v="2"/>
    <s v="New"/>
    <x v="4"/>
    <s v="Training Mat"/>
    <n v="1"/>
    <n v="51.65"/>
    <n v="0.15"/>
    <n v="21.86"/>
    <n v="43.902499999999996"/>
    <n v="21.86"/>
    <n v="22.042499999999997"/>
    <n v="0.50207846933545919"/>
  </r>
  <r>
    <n v="2115"/>
    <d v="2026-11-09T00:00:00"/>
    <n v="2026"/>
    <x v="3"/>
    <x v="10"/>
    <x v="10"/>
    <x v="1"/>
    <x v="12"/>
    <x v="0"/>
    <s v="New"/>
    <x v="0"/>
    <s v="Commuter Helmet"/>
    <n v="5"/>
    <n v="82.96"/>
    <n v="0"/>
    <n v="43.55"/>
    <n v="414.79999999999995"/>
    <n v="217.75"/>
    <n v="197.04999999999995"/>
    <n v="0.47504821600771452"/>
  </r>
  <r>
    <n v="2437"/>
    <d v="2026-11-09T00:00:00"/>
    <n v="2026"/>
    <x v="3"/>
    <x v="10"/>
    <x v="10"/>
    <x v="3"/>
    <x v="4"/>
    <x v="3"/>
    <s v="Business"/>
    <x v="1"/>
    <s v="Trekking Poles"/>
    <n v="1"/>
    <n v="70.3"/>
    <n v="0.05"/>
    <n v="33.31"/>
    <n v="66.784999999999997"/>
    <n v="33.31"/>
    <n v="33.474999999999994"/>
    <n v="0.50123530732949007"/>
  </r>
  <r>
    <n v="3380"/>
    <d v="2026-11-09T00:00:00"/>
    <n v="2026"/>
    <x v="3"/>
    <x v="10"/>
    <x v="10"/>
    <x v="2"/>
    <x v="2"/>
    <x v="2"/>
    <s v="Returning"/>
    <x v="2"/>
    <s v="Packing Cube Set"/>
    <n v="2"/>
    <n v="47.12"/>
    <n v="0.15"/>
    <n v="18.64"/>
    <n v="80.103999999999999"/>
    <n v="37.28"/>
    <n v="42.823999999999998"/>
    <n v="0.5346050134824728"/>
  </r>
  <r>
    <n v="3648"/>
    <d v="2026-11-09T00:00:00"/>
    <n v="2026"/>
    <x v="3"/>
    <x v="10"/>
    <x v="10"/>
    <x v="0"/>
    <x v="15"/>
    <x v="3"/>
    <s v="New"/>
    <x v="4"/>
    <s v="Resistance Band Set"/>
    <n v="4"/>
    <n v="39.82"/>
    <n v="0.2"/>
    <n v="14.98"/>
    <n v="127.42400000000001"/>
    <n v="59.92"/>
    <n v="67.504000000000005"/>
    <n v="0.52975891511803119"/>
  </r>
  <r>
    <n v="3692"/>
    <d v="2026-11-09T00:00:00"/>
    <n v="2026"/>
    <x v="3"/>
    <x v="10"/>
    <x v="10"/>
    <x v="1"/>
    <x v="14"/>
    <x v="0"/>
    <s v="Returning"/>
    <x v="1"/>
    <s v="Summit Backpack 45L"/>
    <n v="4"/>
    <n v="154.27000000000001"/>
    <n v="0.05"/>
    <n v="78.36"/>
    <n v="586.226"/>
    <n v="313.44"/>
    <n v="272.786"/>
    <n v="0.46532565938733528"/>
  </r>
  <r>
    <n v="4406"/>
    <d v="2026-11-09T00:00:00"/>
    <n v="2026"/>
    <x v="3"/>
    <x v="10"/>
    <x v="10"/>
    <x v="0"/>
    <x v="0"/>
    <x v="0"/>
    <s v="New"/>
    <x v="1"/>
    <s v="Trail Boots"/>
    <n v="1"/>
    <n v="143.02000000000001"/>
    <n v="0.1"/>
    <n v="79.25"/>
    <n v="128.71800000000002"/>
    <n v="79.25"/>
    <n v="49.468000000000018"/>
    <n v="0.3843129942976119"/>
  </r>
  <r>
    <n v="4550"/>
    <d v="2026-11-09T00:00:00"/>
    <n v="2026"/>
    <x v="3"/>
    <x v="10"/>
    <x v="10"/>
    <x v="2"/>
    <x v="10"/>
    <x v="2"/>
    <s v="Returning"/>
    <x v="4"/>
    <s v="Recovery Roller"/>
    <n v="1"/>
    <n v="35.36"/>
    <n v="0"/>
    <n v="13.74"/>
    <n v="35.36"/>
    <n v="13.74"/>
    <n v="21.619999999999997"/>
    <n v="0.61142533936651577"/>
  </r>
  <r>
    <n v="4855"/>
    <d v="2026-11-09T00:00:00"/>
    <n v="2026"/>
    <x v="3"/>
    <x v="10"/>
    <x v="10"/>
    <x v="1"/>
    <x v="6"/>
    <x v="0"/>
    <s v="Returning"/>
    <x v="1"/>
    <s v="Summit Backpack 45L"/>
    <n v="1"/>
    <n v="156.82"/>
    <n v="0.1"/>
    <n v="77.12"/>
    <n v="141.13800000000001"/>
    <n v="77.12"/>
    <n v="64.018000000000001"/>
    <n v="0.45358443509189589"/>
  </r>
  <r>
    <n v="5151"/>
    <d v="2026-11-09T00:00:00"/>
    <n v="2026"/>
    <x v="3"/>
    <x v="10"/>
    <x v="10"/>
    <x v="2"/>
    <x v="16"/>
    <x v="1"/>
    <s v="Business"/>
    <x v="4"/>
    <s v="Resistance Band Set"/>
    <n v="10"/>
    <n v="40.98"/>
    <n v="0.1"/>
    <n v="14.6"/>
    <n v="368.82"/>
    <n v="146"/>
    <n v="222.82"/>
    <n v="0.60414294235670518"/>
  </r>
  <r>
    <n v="5189"/>
    <d v="2026-11-09T00:00:00"/>
    <n v="2026"/>
    <x v="3"/>
    <x v="10"/>
    <x v="10"/>
    <x v="3"/>
    <x v="8"/>
    <x v="2"/>
    <s v="New"/>
    <x v="1"/>
    <s v="Trail Boots"/>
    <n v="3"/>
    <n v="144.22999999999999"/>
    <n v="0"/>
    <n v="80.959999999999994"/>
    <n v="432.68999999999994"/>
    <n v="242.88"/>
    <n v="189.80999999999995"/>
    <n v="0.43867433959647778"/>
  </r>
  <r>
    <n v="726"/>
    <d v="2026-11-10T00:00:00"/>
    <n v="2026"/>
    <x v="3"/>
    <x v="10"/>
    <x v="10"/>
    <x v="3"/>
    <x v="7"/>
    <x v="0"/>
    <s v="New"/>
    <x v="1"/>
    <s v="Hiking Daypack 20L"/>
    <n v="1"/>
    <n v="90.23"/>
    <n v="0"/>
    <n v="44.06"/>
    <n v="90.23"/>
    <n v="44.06"/>
    <n v="46.17"/>
    <n v="0.51169234179319512"/>
  </r>
  <r>
    <n v="2154"/>
    <d v="2026-11-10T00:00:00"/>
    <n v="2026"/>
    <x v="3"/>
    <x v="10"/>
    <x v="10"/>
    <x v="3"/>
    <x v="7"/>
    <x v="0"/>
    <s v="New"/>
    <x v="1"/>
    <s v="Summit Backpack 45L"/>
    <n v="5"/>
    <n v="152.82"/>
    <n v="0.1"/>
    <n v="80.09"/>
    <n v="687.68999999999994"/>
    <n v="400.45000000000005"/>
    <n v="287.2399999999999"/>
    <n v="0.417688202533118"/>
  </r>
  <r>
    <n v="4403"/>
    <d v="2026-11-10T00:00:00"/>
    <n v="2026"/>
    <x v="3"/>
    <x v="10"/>
    <x v="10"/>
    <x v="0"/>
    <x v="0"/>
    <x v="0"/>
    <s v="Business"/>
    <x v="2"/>
    <s v="Insulated Bottle"/>
    <n v="2"/>
    <n v="36.61"/>
    <n v="0.05"/>
    <n v="13.31"/>
    <n v="69.558999999999997"/>
    <n v="26.62"/>
    <n v="42.938999999999993"/>
    <n v="0.61730329648212301"/>
  </r>
  <r>
    <n v="4924"/>
    <d v="2026-11-10T00:00:00"/>
    <n v="2026"/>
    <x v="3"/>
    <x v="10"/>
    <x v="10"/>
    <x v="3"/>
    <x v="8"/>
    <x v="1"/>
    <s v="Business"/>
    <x v="1"/>
    <s v="Summit Backpack 45L"/>
    <n v="12"/>
    <n v="150.75"/>
    <n v="0.1"/>
    <n v="80.569999999999993"/>
    <n v="1628.1000000000001"/>
    <n v="966.83999999999992"/>
    <n v="661.26000000000022"/>
    <n v="0.40615441311958733"/>
  </r>
  <r>
    <n v="25"/>
    <d v="2026-11-11T00:00:00"/>
    <n v="2026"/>
    <x v="3"/>
    <x v="10"/>
    <x v="10"/>
    <x v="0"/>
    <x v="0"/>
    <x v="0"/>
    <s v="Returning"/>
    <x v="1"/>
    <s v="Trail Boots"/>
    <n v="1"/>
    <n v="145.83000000000001"/>
    <n v="0.1"/>
    <n v="79.14"/>
    <n v="131.24700000000001"/>
    <n v="79.14"/>
    <n v="52.107000000000014"/>
    <n v="0.39701478890946085"/>
  </r>
  <r>
    <n v="252"/>
    <d v="2026-11-11T00:00:00"/>
    <n v="2026"/>
    <x v="3"/>
    <x v="10"/>
    <x v="10"/>
    <x v="0"/>
    <x v="0"/>
    <x v="0"/>
    <s v="Returning"/>
    <x v="2"/>
    <s v="Travel Backpack 35L"/>
    <n v="4"/>
    <n v="162.04"/>
    <n v="0"/>
    <n v="85.77"/>
    <n v="648.16"/>
    <n v="343.08"/>
    <n v="305.08"/>
    <n v="0.47068625030856581"/>
  </r>
  <r>
    <n v="1203"/>
    <d v="2026-11-11T00:00:00"/>
    <n v="2026"/>
    <x v="3"/>
    <x v="10"/>
    <x v="10"/>
    <x v="3"/>
    <x v="8"/>
    <x v="2"/>
    <s v="Returning"/>
    <x v="1"/>
    <s v="Trail Boots"/>
    <n v="2"/>
    <n v="141.33000000000001"/>
    <n v="0.05"/>
    <n v="79.739999999999995"/>
    <n v="268.52699999999999"/>
    <n v="159.47999999999999"/>
    <n v="109.047"/>
    <n v="0.40609324202035552"/>
  </r>
  <r>
    <n v="1567"/>
    <d v="2026-11-11T00:00:00"/>
    <n v="2026"/>
    <x v="3"/>
    <x v="10"/>
    <x v="10"/>
    <x v="2"/>
    <x v="16"/>
    <x v="0"/>
    <s v="Returning"/>
    <x v="3"/>
    <s v="Compact Sleeping Bag"/>
    <n v="1"/>
    <n v="125.11"/>
    <n v="0.1"/>
    <n v="61.65"/>
    <n v="112.599"/>
    <n v="61.65"/>
    <n v="50.949000000000005"/>
    <n v="0.45248181600191834"/>
  </r>
  <r>
    <n v="2060"/>
    <d v="2026-11-11T00:00:00"/>
    <n v="2026"/>
    <x v="3"/>
    <x v="10"/>
    <x v="10"/>
    <x v="2"/>
    <x v="5"/>
    <x v="0"/>
    <s v="Business"/>
    <x v="3"/>
    <s v="Compact Sleeping Bag"/>
    <n v="3"/>
    <n v="124.55"/>
    <n v="0.15"/>
    <n v="60.68"/>
    <n v="317.60249999999996"/>
    <n v="182.04"/>
    <n v="135.56249999999997"/>
    <n v="0.42683070819656643"/>
  </r>
  <r>
    <n v="2485"/>
    <d v="2026-11-11T00:00:00"/>
    <n v="2026"/>
    <x v="3"/>
    <x v="10"/>
    <x v="10"/>
    <x v="2"/>
    <x v="10"/>
    <x v="2"/>
    <s v="Returning"/>
    <x v="1"/>
    <s v="Trail Boots"/>
    <n v="1"/>
    <n v="143.77000000000001"/>
    <n v="0.1"/>
    <n v="81.02"/>
    <n v="129.393"/>
    <n v="81.02"/>
    <n v="48.373000000000005"/>
    <n v="0.3738455712441941"/>
  </r>
  <r>
    <n v="3101"/>
    <d v="2026-11-11T00:00:00"/>
    <n v="2026"/>
    <x v="3"/>
    <x v="10"/>
    <x v="10"/>
    <x v="3"/>
    <x v="8"/>
    <x v="0"/>
    <s v="New"/>
    <x v="3"/>
    <s v="Compact Sleeping Bag"/>
    <n v="3"/>
    <n v="124.72"/>
    <n v="0.15"/>
    <n v="60.35"/>
    <n v="318.03599999999994"/>
    <n v="181.05"/>
    <n v="136.98599999999993"/>
    <n v="0.4307248236048748"/>
  </r>
  <r>
    <n v="3165"/>
    <d v="2026-11-11T00:00:00"/>
    <n v="2026"/>
    <x v="3"/>
    <x v="10"/>
    <x v="10"/>
    <x v="2"/>
    <x v="2"/>
    <x v="2"/>
    <s v="Returning"/>
    <x v="4"/>
    <s v="Recovery Roller"/>
    <n v="1"/>
    <n v="35.729999999999997"/>
    <n v="0.1"/>
    <n v="14.15"/>
    <n v="32.156999999999996"/>
    <n v="14.15"/>
    <n v="18.006999999999998"/>
    <n v="0.55997139036601673"/>
  </r>
  <r>
    <n v="4179"/>
    <d v="2026-11-11T00:00:00"/>
    <n v="2026"/>
    <x v="3"/>
    <x v="10"/>
    <x v="10"/>
    <x v="2"/>
    <x v="3"/>
    <x v="2"/>
    <s v="Business"/>
    <x v="2"/>
    <s v="Travel Backpack 35L"/>
    <n v="2"/>
    <n v="166.1"/>
    <n v="0.05"/>
    <n v="88.2"/>
    <n v="315.58999999999997"/>
    <n v="176.4"/>
    <n v="139.18999999999997"/>
    <n v="0.44104692797617157"/>
  </r>
  <r>
    <n v="4829"/>
    <d v="2026-11-11T00:00:00"/>
    <n v="2026"/>
    <x v="3"/>
    <x v="10"/>
    <x v="10"/>
    <x v="2"/>
    <x v="16"/>
    <x v="3"/>
    <s v="New"/>
    <x v="0"/>
    <s v="Commuter Helmet"/>
    <n v="2"/>
    <n v="81.27"/>
    <n v="0.05"/>
    <n v="43.04"/>
    <n v="154.41299999999998"/>
    <n v="86.08"/>
    <n v="68.332999999999984"/>
    <n v="0.44253398353765544"/>
  </r>
  <r>
    <n v="4943"/>
    <d v="2026-11-11T00:00:00"/>
    <n v="2026"/>
    <x v="3"/>
    <x v="10"/>
    <x v="10"/>
    <x v="0"/>
    <x v="9"/>
    <x v="1"/>
    <s v="Returning"/>
    <x v="3"/>
    <s v="Trail Tent 2P"/>
    <n v="10"/>
    <n v="191.98"/>
    <n v="0.1"/>
    <n v="102.73"/>
    <n v="1727.82"/>
    <n v="1027.3"/>
    <n v="700.52"/>
    <n v="0.40543575140929033"/>
  </r>
  <r>
    <n v="887"/>
    <d v="2026-11-12T00:00:00"/>
    <n v="2026"/>
    <x v="3"/>
    <x v="10"/>
    <x v="10"/>
    <x v="3"/>
    <x v="8"/>
    <x v="2"/>
    <s v="Returning"/>
    <x v="1"/>
    <s v="Hiking Daypack 20L"/>
    <n v="6"/>
    <n v="89.87"/>
    <n v="0.2"/>
    <n v="44.47"/>
    <n v="431.37600000000003"/>
    <n v="266.82"/>
    <n v="164.55600000000004"/>
    <n v="0.3814676755313231"/>
  </r>
  <r>
    <n v="1090"/>
    <d v="2026-11-12T00:00:00"/>
    <n v="2026"/>
    <x v="3"/>
    <x v="10"/>
    <x v="10"/>
    <x v="1"/>
    <x v="14"/>
    <x v="3"/>
    <s v="New"/>
    <x v="0"/>
    <s v="Trail Bike Light"/>
    <n v="3"/>
    <n v="51.44"/>
    <n v="0.1"/>
    <n v="23.11"/>
    <n v="138.88800000000001"/>
    <n v="69.33"/>
    <n v="69.558000000000007"/>
    <n v="0.50082080525315364"/>
  </r>
  <r>
    <n v="2090"/>
    <d v="2026-11-12T00:00:00"/>
    <n v="2026"/>
    <x v="3"/>
    <x v="10"/>
    <x v="10"/>
    <x v="3"/>
    <x v="4"/>
    <x v="3"/>
    <s v="New"/>
    <x v="2"/>
    <s v="Packing Cube Set"/>
    <n v="4"/>
    <n v="46.68"/>
    <n v="0.05"/>
    <n v="17.96"/>
    <n v="177.38399999999999"/>
    <n v="71.84"/>
    <n v="105.54399999999998"/>
    <n v="0.59500293149325756"/>
  </r>
  <r>
    <n v="2561"/>
    <d v="2026-11-12T00:00:00"/>
    <n v="2026"/>
    <x v="3"/>
    <x v="10"/>
    <x v="10"/>
    <x v="1"/>
    <x v="12"/>
    <x v="2"/>
    <s v="New"/>
    <x v="1"/>
    <s v="Trekking Poles"/>
    <n v="4"/>
    <n v="73.05"/>
    <n v="0.2"/>
    <n v="32.82"/>
    <n v="233.76"/>
    <n v="131.28"/>
    <n v="102.47999999999999"/>
    <n v="0.4383983572895277"/>
  </r>
  <r>
    <n v="2855"/>
    <d v="2026-11-12T00:00:00"/>
    <n v="2026"/>
    <x v="3"/>
    <x v="10"/>
    <x v="10"/>
    <x v="2"/>
    <x v="10"/>
    <x v="3"/>
    <s v="New"/>
    <x v="3"/>
    <s v="Compact Sleeping Bag"/>
    <n v="1"/>
    <n v="125.32"/>
    <n v="0.15"/>
    <n v="59.49"/>
    <n v="106.52199999999999"/>
    <n v="59.49"/>
    <n v="47.031999999999989"/>
    <n v="0.44152381667636725"/>
  </r>
  <r>
    <n v="4421"/>
    <d v="2026-11-12T00:00:00"/>
    <n v="2026"/>
    <x v="3"/>
    <x v="10"/>
    <x v="10"/>
    <x v="1"/>
    <x v="11"/>
    <x v="3"/>
    <s v="Business"/>
    <x v="4"/>
    <s v="Weighted Vest"/>
    <n v="2"/>
    <n v="123.49"/>
    <n v="0.15"/>
    <n v="68.08"/>
    <n v="209.93299999999999"/>
    <n v="136.16"/>
    <n v="73.772999999999996"/>
    <n v="0.35141211719929694"/>
  </r>
  <r>
    <n v="195"/>
    <d v="2026-11-13T00:00:00"/>
    <n v="2026"/>
    <x v="3"/>
    <x v="10"/>
    <x v="10"/>
    <x v="1"/>
    <x v="12"/>
    <x v="2"/>
    <s v="Returning"/>
    <x v="2"/>
    <s v="Packing Cube Set"/>
    <n v="1"/>
    <n v="47.37"/>
    <n v="0.2"/>
    <n v="18.739999999999998"/>
    <n v="37.896000000000001"/>
    <n v="18.739999999999998"/>
    <n v="19.156000000000002"/>
    <n v="0.50548870593202455"/>
  </r>
  <r>
    <n v="520"/>
    <d v="2026-11-13T00:00:00"/>
    <n v="2026"/>
    <x v="3"/>
    <x v="10"/>
    <x v="10"/>
    <x v="1"/>
    <x v="12"/>
    <x v="1"/>
    <s v="Business"/>
    <x v="1"/>
    <s v="Hiking Daypack 20L"/>
    <n v="6"/>
    <n v="92.31"/>
    <n v="0.05"/>
    <n v="46.12"/>
    <n v="526.16700000000003"/>
    <n v="276.71999999999997"/>
    <n v="249.44700000000006"/>
    <n v="0.47408332335551268"/>
  </r>
  <r>
    <n v="646"/>
    <d v="2026-11-13T00:00:00"/>
    <n v="2026"/>
    <x v="3"/>
    <x v="10"/>
    <x v="10"/>
    <x v="2"/>
    <x v="16"/>
    <x v="2"/>
    <s v="Returning"/>
    <x v="0"/>
    <s v="Trail Bike Light"/>
    <n v="1"/>
    <n v="49.53"/>
    <n v="0.1"/>
    <n v="22.18"/>
    <n v="44.577000000000005"/>
    <n v="22.18"/>
    <n v="22.397000000000006"/>
    <n v="0.50243399062296712"/>
  </r>
  <r>
    <n v="893"/>
    <d v="2026-11-13T00:00:00"/>
    <n v="2026"/>
    <x v="3"/>
    <x v="10"/>
    <x v="10"/>
    <x v="3"/>
    <x v="8"/>
    <x v="0"/>
    <s v="New"/>
    <x v="2"/>
    <s v="Packing Cube Set"/>
    <n v="4"/>
    <n v="47.62"/>
    <n v="0.2"/>
    <n v="18.100000000000001"/>
    <n v="152.38399999999999"/>
    <n v="72.400000000000006"/>
    <n v="79.98399999999998"/>
    <n v="0.52488450230995376"/>
  </r>
  <r>
    <n v="916"/>
    <d v="2026-11-13T00:00:00"/>
    <n v="2026"/>
    <x v="3"/>
    <x v="10"/>
    <x v="10"/>
    <x v="1"/>
    <x v="6"/>
    <x v="0"/>
    <s v="New"/>
    <x v="0"/>
    <s v="Trail Bike Light"/>
    <n v="4"/>
    <n v="51.93"/>
    <n v="0.05"/>
    <n v="22.62"/>
    <n v="197.334"/>
    <n v="90.48"/>
    <n v="106.854"/>
    <n v="0.54148803551339353"/>
  </r>
  <r>
    <n v="1295"/>
    <d v="2026-11-13T00:00:00"/>
    <n v="2026"/>
    <x v="3"/>
    <x v="10"/>
    <x v="10"/>
    <x v="1"/>
    <x v="11"/>
    <x v="3"/>
    <s v="New"/>
    <x v="1"/>
    <s v="Summit Backpack 45L"/>
    <n v="1"/>
    <n v="155.44999999999999"/>
    <n v="0.05"/>
    <n v="77.25"/>
    <n v="147.67749999999998"/>
    <n v="77.25"/>
    <n v="70.427499999999981"/>
    <n v="0.47690067884410281"/>
  </r>
  <r>
    <n v="3438"/>
    <d v="2026-11-13T00:00:00"/>
    <n v="2026"/>
    <x v="3"/>
    <x v="10"/>
    <x v="10"/>
    <x v="0"/>
    <x v="0"/>
    <x v="0"/>
    <s v="Returning"/>
    <x v="0"/>
    <s v="Compact Repair Kit"/>
    <n v="4"/>
    <n v="40.03"/>
    <n v="0.05"/>
    <n v="16.78"/>
    <n v="152.114"/>
    <n v="67.12"/>
    <n v="84.994"/>
    <n v="0.5587519886400989"/>
  </r>
  <r>
    <n v="3573"/>
    <d v="2026-11-13T00:00:00"/>
    <n v="2026"/>
    <x v="3"/>
    <x v="10"/>
    <x v="10"/>
    <x v="0"/>
    <x v="9"/>
    <x v="0"/>
    <s v="Returning"/>
    <x v="1"/>
    <s v="Summit Backpack 45L"/>
    <n v="2"/>
    <n v="152.96"/>
    <n v="0.1"/>
    <n v="79.12"/>
    <n v="275.32800000000003"/>
    <n v="158.24"/>
    <n v="117.08800000000002"/>
    <n v="0.4252673175267318"/>
  </r>
  <r>
    <n v="4257"/>
    <d v="2026-11-13T00:00:00"/>
    <n v="2026"/>
    <x v="3"/>
    <x v="10"/>
    <x v="10"/>
    <x v="3"/>
    <x v="13"/>
    <x v="2"/>
    <s v="New"/>
    <x v="4"/>
    <s v="Weighted Vest"/>
    <n v="2"/>
    <n v="124.06"/>
    <n v="0.05"/>
    <n v="69.98"/>
    <n v="235.714"/>
    <n v="139.96"/>
    <n v="95.753999999999991"/>
    <n v="0.40622958330858577"/>
  </r>
  <r>
    <n v="4389"/>
    <d v="2026-11-13T00:00:00"/>
    <n v="2026"/>
    <x v="3"/>
    <x v="10"/>
    <x v="10"/>
    <x v="2"/>
    <x v="10"/>
    <x v="3"/>
    <s v="New"/>
    <x v="1"/>
    <s v="Summit Backpack 45L"/>
    <n v="1"/>
    <n v="151.66"/>
    <n v="0.1"/>
    <n v="80.209999999999994"/>
    <n v="136.494"/>
    <n v="80.209999999999994"/>
    <n v="56.284000000000006"/>
    <n v="0.41235512183685735"/>
  </r>
  <r>
    <n v="4887"/>
    <d v="2026-11-13T00:00:00"/>
    <n v="2026"/>
    <x v="3"/>
    <x v="10"/>
    <x v="10"/>
    <x v="3"/>
    <x v="8"/>
    <x v="0"/>
    <s v="New"/>
    <x v="1"/>
    <s v="Trail Boots"/>
    <n v="2"/>
    <n v="142.30000000000001"/>
    <n v="0.15"/>
    <n v="77.760000000000005"/>
    <n v="241.91000000000003"/>
    <n v="155.52000000000001"/>
    <n v="86.390000000000015"/>
    <n v="0.35711628291513375"/>
  </r>
  <r>
    <n v="5007"/>
    <d v="2026-11-13T00:00:00"/>
    <n v="2026"/>
    <x v="3"/>
    <x v="10"/>
    <x v="10"/>
    <x v="1"/>
    <x v="14"/>
    <x v="0"/>
    <s v="Business"/>
    <x v="2"/>
    <s v="Travel Backpack 35L"/>
    <n v="4"/>
    <n v="161.97"/>
    <n v="0.05"/>
    <n v="87.2"/>
    <n v="615.48599999999999"/>
    <n v="348.8"/>
    <n v="266.68599999999998"/>
    <n v="0.4332933649181297"/>
  </r>
  <r>
    <n v="5111"/>
    <d v="2026-11-13T00:00:00"/>
    <n v="2026"/>
    <x v="3"/>
    <x v="10"/>
    <x v="10"/>
    <x v="1"/>
    <x v="14"/>
    <x v="1"/>
    <s v="Business"/>
    <x v="2"/>
    <s v="Carry-On Duffel"/>
    <n v="5"/>
    <n v="133.99"/>
    <n v="0.15"/>
    <n v="65.55"/>
    <n v="569.45749999999998"/>
    <n v="327.75"/>
    <n v="241.70749999999998"/>
    <n v="0.42445221987593451"/>
  </r>
  <r>
    <n v="5177"/>
    <d v="2026-11-13T00:00:00"/>
    <n v="2026"/>
    <x v="3"/>
    <x v="10"/>
    <x v="10"/>
    <x v="1"/>
    <x v="6"/>
    <x v="2"/>
    <s v="Returning"/>
    <x v="3"/>
    <s v="Portable Camp Stove"/>
    <n v="2"/>
    <n v="83.18"/>
    <n v="0.1"/>
    <n v="40.479999999999997"/>
    <n v="149.72400000000002"/>
    <n v="80.959999999999994"/>
    <n v="68.764000000000024"/>
    <n v="0.45927172664369115"/>
  </r>
  <r>
    <n v="584"/>
    <d v="2026-11-14T00:00:00"/>
    <n v="2026"/>
    <x v="3"/>
    <x v="10"/>
    <x v="10"/>
    <x v="1"/>
    <x v="12"/>
    <x v="0"/>
    <s v="New"/>
    <x v="1"/>
    <s v="Hiking Daypack 20L"/>
    <n v="1"/>
    <n v="91.95"/>
    <n v="0"/>
    <n v="46.64"/>
    <n v="91.95"/>
    <n v="46.64"/>
    <n v="45.31"/>
    <n v="0.49276780859162589"/>
  </r>
  <r>
    <n v="621"/>
    <d v="2026-11-14T00:00:00"/>
    <n v="2026"/>
    <x v="3"/>
    <x v="10"/>
    <x v="10"/>
    <x v="3"/>
    <x v="13"/>
    <x v="1"/>
    <s v="Business"/>
    <x v="2"/>
    <s v="Insulated Bottle"/>
    <n v="5"/>
    <n v="35.68"/>
    <n v="0.15"/>
    <n v="13.48"/>
    <n v="151.64000000000001"/>
    <n v="67.400000000000006"/>
    <n v="84.240000000000009"/>
    <n v="0.55552624637298864"/>
  </r>
  <r>
    <n v="623"/>
    <d v="2026-11-14T00:00:00"/>
    <n v="2026"/>
    <x v="3"/>
    <x v="10"/>
    <x v="10"/>
    <x v="2"/>
    <x v="16"/>
    <x v="0"/>
    <s v="Returning"/>
    <x v="3"/>
    <s v="Alpine Tent 4P"/>
    <n v="3"/>
    <n v="336.58"/>
    <n v="0.15"/>
    <n v="198.99"/>
    <n v="858.279"/>
    <n v="596.97"/>
    <n v="261.30899999999997"/>
    <n v="0.3044569423229509"/>
  </r>
  <r>
    <n v="1431"/>
    <d v="2026-11-14T00:00:00"/>
    <n v="2026"/>
    <x v="3"/>
    <x v="10"/>
    <x v="10"/>
    <x v="2"/>
    <x v="2"/>
    <x v="0"/>
    <s v="New"/>
    <x v="4"/>
    <s v="Recovery Roller"/>
    <n v="2"/>
    <n v="36.979999999999997"/>
    <n v="0.15"/>
    <n v="14.13"/>
    <n v="62.865999999999993"/>
    <n v="28.26"/>
    <n v="34.605999999999995"/>
    <n v="0.55047243342983487"/>
  </r>
  <r>
    <n v="1520"/>
    <d v="2026-11-14T00:00:00"/>
    <n v="2026"/>
    <x v="3"/>
    <x v="10"/>
    <x v="10"/>
    <x v="3"/>
    <x v="13"/>
    <x v="3"/>
    <s v="New"/>
    <x v="4"/>
    <s v="Recovery Roller"/>
    <n v="2"/>
    <n v="36.15"/>
    <n v="0"/>
    <n v="13.51"/>
    <n v="72.3"/>
    <n v="27.02"/>
    <n v="45.28"/>
    <n v="0.62627939142461964"/>
  </r>
  <r>
    <n v="1791"/>
    <d v="2026-11-14T00:00:00"/>
    <n v="2026"/>
    <x v="3"/>
    <x v="10"/>
    <x v="10"/>
    <x v="2"/>
    <x v="2"/>
    <x v="0"/>
    <s v="Business"/>
    <x v="4"/>
    <s v="Weighted Vest"/>
    <n v="1"/>
    <n v="121.86"/>
    <n v="0.05"/>
    <n v="69.900000000000006"/>
    <n v="115.767"/>
    <n v="69.900000000000006"/>
    <n v="45.86699999999999"/>
    <n v="0.396200989919407"/>
  </r>
  <r>
    <n v="2191"/>
    <d v="2026-11-14T00:00:00"/>
    <n v="2026"/>
    <x v="3"/>
    <x v="10"/>
    <x v="10"/>
    <x v="2"/>
    <x v="5"/>
    <x v="2"/>
    <s v="Returning"/>
    <x v="0"/>
    <s v="Trail Bike Light"/>
    <n v="6"/>
    <n v="49.85"/>
    <n v="0.05"/>
    <n v="22.68"/>
    <n v="284.14499999999998"/>
    <n v="136.07999999999998"/>
    <n v="148.065"/>
    <n v="0.52108958454310306"/>
  </r>
  <r>
    <n v="2365"/>
    <d v="2026-11-14T00:00:00"/>
    <n v="2026"/>
    <x v="3"/>
    <x v="10"/>
    <x v="10"/>
    <x v="2"/>
    <x v="5"/>
    <x v="2"/>
    <s v="Business"/>
    <x v="1"/>
    <s v="Hiking Daypack 20L"/>
    <n v="2"/>
    <n v="91.95"/>
    <n v="0.05"/>
    <n v="46.45"/>
    <n v="174.70499999999998"/>
    <n v="92.9"/>
    <n v="81.804999999999978"/>
    <n v="0.46824647262528252"/>
  </r>
  <r>
    <n v="2603"/>
    <d v="2026-11-14T00:00:00"/>
    <n v="2026"/>
    <x v="3"/>
    <x v="10"/>
    <x v="10"/>
    <x v="3"/>
    <x v="8"/>
    <x v="3"/>
    <s v="Returning"/>
    <x v="0"/>
    <s v="Trail Bike Light"/>
    <n v="2"/>
    <n v="51.71"/>
    <n v="0.15"/>
    <n v="22.93"/>
    <n v="87.906999999999996"/>
    <n v="45.86"/>
    <n v="42.046999999999997"/>
    <n v="0.47831230732478641"/>
  </r>
  <r>
    <n v="4098"/>
    <d v="2026-11-14T00:00:00"/>
    <n v="2026"/>
    <x v="3"/>
    <x v="10"/>
    <x v="10"/>
    <x v="1"/>
    <x v="1"/>
    <x v="2"/>
    <s v="Returning"/>
    <x v="4"/>
    <s v="Resistance Band Set"/>
    <n v="1"/>
    <n v="41.05"/>
    <n v="0.05"/>
    <n v="14.6"/>
    <n v="38.997499999999995"/>
    <n v="14.6"/>
    <n v="24.397499999999994"/>
    <n v="0.62561702673248276"/>
  </r>
  <r>
    <n v="1176"/>
    <d v="2026-11-15T00:00:00"/>
    <n v="2026"/>
    <x v="3"/>
    <x v="10"/>
    <x v="10"/>
    <x v="1"/>
    <x v="6"/>
    <x v="1"/>
    <s v="Business"/>
    <x v="3"/>
    <s v="Alpine Tent 4P"/>
    <n v="10"/>
    <n v="333.09"/>
    <n v="0.15"/>
    <n v="197.95"/>
    <n v="2831.2649999999994"/>
    <n v="1979.5"/>
    <n v="851.76499999999942"/>
    <n v="0.30084255624252748"/>
  </r>
  <r>
    <n v="1895"/>
    <d v="2026-11-15T00:00:00"/>
    <n v="2026"/>
    <x v="3"/>
    <x v="10"/>
    <x v="10"/>
    <x v="3"/>
    <x v="4"/>
    <x v="0"/>
    <s v="Business"/>
    <x v="0"/>
    <s v="Trail Bike Light"/>
    <n v="3"/>
    <n v="51.79"/>
    <n v="0.2"/>
    <n v="22.23"/>
    <n v="124.29600000000001"/>
    <n v="66.69"/>
    <n v="57.606000000000009"/>
    <n v="0.4634581965630431"/>
  </r>
  <r>
    <n v="3385"/>
    <d v="2026-11-15T00:00:00"/>
    <n v="2026"/>
    <x v="3"/>
    <x v="10"/>
    <x v="10"/>
    <x v="1"/>
    <x v="11"/>
    <x v="3"/>
    <s v="New"/>
    <x v="1"/>
    <s v="Trekking Poles"/>
    <n v="1"/>
    <n v="71.040000000000006"/>
    <n v="0.1"/>
    <n v="31.59"/>
    <n v="63.936000000000007"/>
    <n v="31.59"/>
    <n v="32.346000000000004"/>
    <n v="0.50591216216216217"/>
  </r>
  <r>
    <n v="3581"/>
    <d v="2026-11-15T00:00:00"/>
    <n v="2026"/>
    <x v="3"/>
    <x v="10"/>
    <x v="10"/>
    <x v="3"/>
    <x v="4"/>
    <x v="3"/>
    <s v="Business"/>
    <x v="1"/>
    <s v="Trail Boots"/>
    <n v="2"/>
    <n v="141.21"/>
    <n v="0.1"/>
    <n v="78.31"/>
    <n v="254.17800000000003"/>
    <n v="156.62"/>
    <n v="97.558000000000021"/>
    <n v="0.38381763960688969"/>
  </r>
  <r>
    <n v="4528"/>
    <d v="2026-11-15T00:00:00"/>
    <n v="2026"/>
    <x v="3"/>
    <x v="10"/>
    <x v="10"/>
    <x v="0"/>
    <x v="15"/>
    <x v="3"/>
    <s v="New"/>
    <x v="1"/>
    <s v="Trail Boots"/>
    <n v="2"/>
    <n v="141.63999999999999"/>
    <n v="0.15"/>
    <n v="80.349999999999994"/>
    <n v="240.78799999999998"/>
    <n v="160.69999999999999"/>
    <n v="80.087999999999994"/>
    <n v="0.33260793727262156"/>
  </r>
  <r>
    <n v="4633"/>
    <d v="2026-11-15T00:00:00"/>
    <n v="2026"/>
    <x v="3"/>
    <x v="10"/>
    <x v="10"/>
    <x v="2"/>
    <x v="10"/>
    <x v="0"/>
    <s v="Returning"/>
    <x v="1"/>
    <s v="Trekking Poles"/>
    <n v="1"/>
    <n v="71.78"/>
    <n v="0.15"/>
    <n v="32.869999999999997"/>
    <n v="61.012999999999998"/>
    <n v="32.869999999999997"/>
    <n v="28.143000000000001"/>
    <n v="0.46126235392457349"/>
  </r>
  <r>
    <n v="5195"/>
    <d v="2026-11-15T00:00:00"/>
    <n v="2026"/>
    <x v="3"/>
    <x v="10"/>
    <x v="10"/>
    <x v="2"/>
    <x v="16"/>
    <x v="0"/>
    <s v="Business"/>
    <x v="1"/>
    <s v="Summit Backpack 45L"/>
    <n v="3"/>
    <n v="153.88999999999999"/>
    <n v="0.1"/>
    <n v="80.36"/>
    <n v="415.50299999999999"/>
    <n v="241.07999999999998"/>
    <n v="174.423"/>
    <n v="0.41978758276113531"/>
  </r>
  <r>
    <n v="2778"/>
    <d v="2026-11-16T00:00:00"/>
    <n v="2026"/>
    <x v="3"/>
    <x v="10"/>
    <x v="10"/>
    <x v="3"/>
    <x v="4"/>
    <x v="3"/>
    <s v="Returning"/>
    <x v="1"/>
    <s v="Trail Boots"/>
    <n v="1"/>
    <n v="145.4"/>
    <n v="0.1"/>
    <n v="77.66"/>
    <n v="130.86000000000001"/>
    <n v="77.66"/>
    <n v="53.200000000000017"/>
    <n v="0.40654134189209851"/>
  </r>
  <r>
    <n v="341"/>
    <d v="2026-11-17T00:00:00"/>
    <n v="2026"/>
    <x v="3"/>
    <x v="10"/>
    <x v="10"/>
    <x v="3"/>
    <x v="8"/>
    <x v="0"/>
    <s v="Returning"/>
    <x v="2"/>
    <s v="Carry-On Duffel"/>
    <n v="1"/>
    <n v="132.94999999999999"/>
    <n v="0.05"/>
    <n v="65.36"/>
    <n v="126.30249999999998"/>
    <n v="65.36"/>
    <n v="60.942499999999981"/>
    <n v="0.48251222264009019"/>
  </r>
  <r>
    <n v="374"/>
    <d v="2026-11-17T00:00:00"/>
    <n v="2026"/>
    <x v="3"/>
    <x v="10"/>
    <x v="10"/>
    <x v="3"/>
    <x v="7"/>
    <x v="2"/>
    <s v="Returning"/>
    <x v="4"/>
    <s v="Training Mat"/>
    <n v="1"/>
    <n v="51.34"/>
    <n v="0.15"/>
    <n v="21.37"/>
    <n v="43.639000000000003"/>
    <n v="21.37"/>
    <n v="22.269000000000002"/>
    <n v="0.5103004193496643"/>
  </r>
  <r>
    <n v="598"/>
    <d v="2026-11-17T00:00:00"/>
    <n v="2026"/>
    <x v="3"/>
    <x v="10"/>
    <x v="10"/>
    <x v="0"/>
    <x v="0"/>
    <x v="0"/>
    <s v="New"/>
    <x v="0"/>
    <s v="Trail Bike Light"/>
    <n v="1"/>
    <n v="49.98"/>
    <n v="0.1"/>
    <n v="22.25"/>
    <n v="44.981999999999999"/>
    <n v="22.25"/>
    <n v="22.731999999999999"/>
    <n v="0.50535769863500957"/>
  </r>
  <r>
    <n v="690"/>
    <d v="2026-11-17T00:00:00"/>
    <n v="2026"/>
    <x v="3"/>
    <x v="10"/>
    <x v="10"/>
    <x v="3"/>
    <x v="8"/>
    <x v="0"/>
    <s v="Returning"/>
    <x v="2"/>
    <s v="Travel Backpack 35L"/>
    <n v="2"/>
    <n v="168.08"/>
    <n v="0.1"/>
    <n v="87.63"/>
    <n v="302.54400000000004"/>
    <n v="175.26"/>
    <n v="127.28400000000005"/>
    <n v="0.42071235919403471"/>
  </r>
  <r>
    <n v="1296"/>
    <d v="2026-11-17T00:00:00"/>
    <n v="2026"/>
    <x v="3"/>
    <x v="10"/>
    <x v="10"/>
    <x v="3"/>
    <x v="13"/>
    <x v="0"/>
    <s v="New"/>
    <x v="3"/>
    <s v="Trail Tent 2P"/>
    <n v="1"/>
    <n v="191.85"/>
    <n v="0.15"/>
    <n v="104.41"/>
    <n v="163.07249999999999"/>
    <n v="104.41"/>
    <n v="58.662499999999994"/>
    <n v="0.35973263425776875"/>
  </r>
  <r>
    <n v="1585"/>
    <d v="2026-11-17T00:00:00"/>
    <n v="2026"/>
    <x v="3"/>
    <x v="10"/>
    <x v="10"/>
    <x v="1"/>
    <x v="14"/>
    <x v="2"/>
    <s v="Returning"/>
    <x v="1"/>
    <s v="Hiking Daypack 20L"/>
    <n v="4"/>
    <n v="93.99"/>
    <n v="0.1"/>
    <n v="44.07"/>
    <n v="338.36399999999998"/>
    <n v="176.28"/>
    <n v="162.08399999999997"/>
    <n v="0.47902259105578604"/>
  </r>
  <r>
    <n v="2194"/>
    <d v="2026-11-17T00:00:00"/>
    <n v="2026"/>
    <x v="3"/>
    <x v="10"/>
    <x v="10"/>
    <x v="3"/>
    <x v="13"/>
    <x v="0"/>
    <s v="Returning"/>
    <x v="2"/>
    <s v="Insulated Bottle"/>
    <n v="4"/>
    <n v="36.57"/>
    <n v="0.05"/>
    <n v="13.35"/>
    <n v="138.96600000000001"/>
    <n v="53.4"/>
    <n v="85.566000000000003"/>
    <n v="0.61573334484694098"/>
  </r>
  <r>
    <n v="2221"/>
    <d v="2026-11-17T00:00:00"/>
    <n v="2026"/>
    <x v="3"/>
    <x v="10"/>
    <x v="10"/>
    <x v="1"/>
    <x v="12"/>
    <x v="3"/>
    <s v="Returning"/>
    <x v="0"/>
    <s v="Compact Repair Kit"/>
    <n v="1"/>
    <n v="39.81"/>
    <n v="0.05"/>
    <n v="16.25"/>
    <n v="37.819499999999998"/>
    <n v="16.25"/>
    <n v="21.569499999999998"/>
    <n v="0.57032747656632155"/>
  </r>
  <r>
    <n v="3836"/>
    <d v="2026-11-17T00:00:00"/>
    <n v="2026"/>
    <x v="3"/>
    <x v="10"/>
    <x v="10"/>
    <x v="3"/>
    <x v="4"/>
    <x v="2"/>
    <s v="Returning"/>
    <x v="1"/>
    <s v="Hiking Daypack 20L"/>
    <n v="1"/>
    <n v="91.43"/>
    <n v="0.1"/>
    <n v="45.06"/>
    <n v="82.287000000000006"/>
    <n v="45.06"/>
    <n v="37.227000000000004"/>
    <n v="0.45240438951474715"/>
  </r>
  <r>
    <n v="4437"/>
    <d v="2026-11-17T00:00:00"/>
    <n v="2026"/>
    <x v="3"/>
    <x v="10"/>
    <x v="10"/>
    <x v="2"/>
    <x v="2"/>
    <x v="0"/>
    <s v="Returning"/>
    <x v="4"/>
    <s v="Weighted Vest"/>
    <n v="1"/>
    <n v="122.64"/>
    <n v="0"/>
    <n v="68.58"/>
    <n v="122.64"/>
    <n v="68.58"/>
    <n v="54.06"/>
    <n v="0.44080234833659493"/>
  </r>
  <r>
    <n v="4735"/>
    <d v="2026-11-17T00:00:00"/>
    <n v="2026"/>
    <x v="3"/>
    <x v="10"/>
    <x v="10"/>
    <x v="1"/>
    <x v="12"/>
    <x v="0"/>
    <s v="Business"/>
    <x v="0"/>
    <s v="Commuter Helmet"/>
    <n v="1"/>
    <n v="80.959999999999994"/>
    <n v="0.1"/>
    <n v="43.86"/>
    <n v="72.86399999999999"/>
    <n v="43.86"/>
    <n v="29.003999999999991"/>
    <n v="0.39805665349143604"/>
  </r>
  <r>
    <n v="554"/>
    <d v="2026-11-18T00:00:00"/>
    <n v="2026"/>
    <x v="3"/>
    <x v="10"/>
    <x v="10"/>
    <x v="2"/>
    <x v="5"/>
    <x v="3"/>
    <s v="Business"/>
    <x v="4"/>
    <s v="Recovery Roller"/>
    <n v="1"/>
    <n v="36.380000000000003"/>
    <n v="0.05"/>
    <n v="14.06"/>
    <n v="34.561"/>
    <n v="14.06"/>
    <n v="20.500999999999998"/>
    <n v="0.59318306761957118"/>
  </r>
  <r>
    <n v="1205"/>
    <d v="2026-11-18T00:00:00"/>
    <n v="2026"/>
    <x v="3"/>
    <x v="10"/>
    <x v="10"/>
    <x v="3"/>
    <x v="13"/>
    <x v="0"/>
    <s v="Returning"/>
    <x v="0"/>
    <s v="Cycling Pack 12L"/>
    <n v="2"/>
    <n v="100.72"/>
    <n v="0.1"/>
    <n v="51.68"/>
    <n v="181.29599999999999"/>
    <n v="103.36"/>
    <n v="77.935999999999993"/>
    <n v="0.42988262289294854"/>
  </r>
  <r>
    <n v="1979"/>
    <d v="2026-11-18T00:00:00"/>
    <n v="2026"/>
    <x v="3"/>
    <x v="10"/>
    <x v="10"/>
    <x v="1"/>
    <x v="11"/>
    <x v="2"/>
    <s v="Returning"/>
    <x v="3"/>
    <s v="Compact Sleeping Bag"/>
    <n v="3"/>
    <n v="120.29"/>
    <n v="0"/>
    <n v="62.04"/>
    <n v="360.87"/>
    <n v="186.12"/>
    <n v="174.75"/>
    <n v="0.48424640452240419"/>
  </r>
  <r>
    <n v="2151"/>
    <d v="2026-11-18T00:00:00"/>
    <n v="2026"/>
    <x v="3"/>
    <x v="10"/>
    <x v="10"/>
    <x v="1"/>
    <x v="1"/>
    <x v="0"/>
    <s v="New"/>
    <x v="3"/>
    <s v="Compact Sleeping Bag"/>
    <n v="2"/>
    <n v="124.18"/>
    <n v="0.15"/>
    <n v="60.72"/>
    <n v="211.10599999999999"/>
    <n v="121.44"/>
    <n v="89.665999999999997"/>
    <n v="0.42474396748552862"/>
  </r>
  <r>
    <n v="2730"/>
    <d v="2026-11-18T00:00:00"/>
    <n v="2026"/>
    <x v="3"/>
    <x v="10"/>
    <x v="10"/>
    <x v="0"/>
    <x v="0"/>
    <x v="0"/>
    <s v="Returning"/>
    <x v="1"/>
    <s v="Summit Backpack 45L"/>
    <n v="3"/>
    <n v="154.07"/>
    <n v="0.05"/>
    <n v="77.73"/>
    <n v="439.09949999999998"/>
    <n v="233.19"/>
    <n v="205.90949999999998"/>
    <n v="0.46893585622393102"/>
  </r>
  <r>
    <n v="2779"/>
    <d v="2026-11-18T00:00:00"/>
    <n v="2026"/>
    <x v="3"/>
    <x v="10"/>
    <x v="10"/>
    <x v="0"/>
    <x v="15"/>
    <x v="1"/>
    <s v="Business"/>
    <x v="4"/>
    <s v="Weighted Vest"/>
    <n v="4"/>
    <n v="123.4"/>
    <n v="0.05"/>
    <n v="70.930000000000007"/>
    <n v="468.92"/>
    <n v="283.72000000000003"/>
    <n v="185.2"/>
    <n v="0.3949500980977565"/>
  </r>
  <r>
    <n v="2853"/>
    <d v="2026-11-18T00:00:00"/>
    <n v="2026"/>
    <x v="3"/>
    <x v="10"/>
    <x v="10"/>
    <x v="2"/>
    <x v="3"/>
    <x v="0"/>
    <s v="New"/>
    <x v="0"/>
    <s v="Cycling Pack 12L"/>
    <n v="1"/>
    <n v="104.64"/>
    <n v="0"/>
    <n v="50.79"/>
    <n v="104.64"/>
    <n v="50.79"/>
    <n v="53.85"/>
    <n v="0.51462155963302758"/>
  </r>
  <r>
    <n v="3825"/>
    <d v="2026-11-18T00:00:00"/>
    <n v="2026"/>
    <x v="3"/>
    <x v="10"/>
    <x v="10"/>
    <x v="3"/>
    <x v="8"/>
    <x v="0"/>
    <s v="New"/>
    <x v="2"/>
    <s v="Packing Cube Set"/>
    <n v="2"/>
    <n v="46.44"/>
    <n v="0.1"/>
    <n v="18.190000000000001"/>
    <n v="83.591999999999999"/>
    <n v="36.380000000000003"/>
    <n v="47.211999999999996"/>
    <n v="0.56479088908029473"/>
  </r>
  <r>
    <n v="4808"/>
    <d v="2026-11-18T00:00:00"/>
    <n v="2026"/>
    <x v="3"/>
    <x v="10"/>
    <x v="10"/>
    <x v="2"/>
    <x v="16"/>
    <x v="0"/>
    <s v="New"/>
    <x v="3"/>
    <s v="Portable Camp Stove"/>
    <n v="2"/>
    <n v="81.67"/>
    <n v="0.05"/>
    <n v="40.43"/>
    <n v="155.173"/>
    <n v="80.86"/>
    <n v="74.313000000000002"/>
    <n v="0.4789041908063903"/>
  </r>
  <r>
    <n v="5131"/>
    <d v="2026-11-18T00:00:00"/>
    <n v="2026"/>
    <x v="3"/>
    <x v="10"/>
    <x v="10"/>
    <x v="3"/>
    <x v="8"/>
    <x v="2"/>
    <s v="New"/>
    <x v="1"/>
    <s v="Trekking Poles"/>
    <n v="3"/>
    <n v="70.599999999999994"/>
    <n v="0.05"/>
    <n v="32.68"/>
    <n v="201.20999999999998"/>
    <n v="98.039999999999992"/>
    <n v="103.16999999999999"/>
    <n v="0.5127478753541076"/>
  </r>
  <r>
    <n v="1502"/>
    <d v="2026-11-19T00:00:00"/>
    <n v="2026"/>
    <x v="3"/>
    <x v="10"/>
    <x v="10"/>
    <x v="3"/>
    <x v="7"/>
    <x v="3"/>
    <s v="New"/>
    <x v="4"/>
    <s v="Recovery Roller"/>
    <n v="1"/>
    <n v="35.770000000000003"/>
    <n v="0.15"/>
    <n v="13.69"/>
    <n v="30.404500000000002"/>
    <n v="13.69"/>
    <n v="16.714500000000001"/>
    <n v="0.54973770330049831"/>
  </r>
  <r>
    <n v="2470"/>
    <d v="2026-11-19T00:00:00"/>
    <n v="2026"/>
    <x v="3"/>
    <x v="10"/>
    <x v="10"/>
    <x v="1"/>
    <x v="6"/>
    <x v="2"/>
    <s v="Business"/>
    <x v="1"/>
    <s v="Hiking Daypack 20L"/>
    <n v="1"/>
    <n v="92.13"/>
    <n v="0.15"/>
    <n v="45.85"/>
    <n v="78.31049999999999"/>
    <n v="45.85"/>
    <n v="32.460499999999989"/>
    <n v="0.41451018701195874"/>
  </r>
  <r>
    <n v="3452"/>
    <d v="2026-11-19T00:00:00"/>
    <n v="2026"/>
    <x v="3"/>
    <x v="10"/>
    <x v="10"/>
    <x v="1"/>
    <x v="12"/>
    <x v="0"/>
    <s v="Returning"/>
    <x v="1"/>
    <s v="Summit Backpack 45L"/>
    <n v="5"/>
    <n v="151.09"/>
    <n v="0.05"/>
    <n v="79.33"/>
    <n v="717.67750000000001"/>
    <n v="396.65"/>
    <n v="321.02750000000003"/>
    <n v="0.44731442744129507"/>
  </r>
  <r>
    <n v="4207"/>
    <d v="2026-11-19T00:00:00"/>
    <n v="2026"/>
    <x v="3"/>
    <x v="10"/>
    <x v="10"/>
    <x v="1"/>
    <x v="12"/>
    <x v="0"/>
    <s v="New"/>
    <x v="0"/>
    <s v="Cycling Pack 12L"/>
    <n v="2"/>
    <n v="103.99"/>
    <n v="0"/>
    <n v="50.36"/>
    <n v="207.98"/>
    <n v="100.72"/>
    <n v="107.25999999999999"/>
    <n v="0.51572266564092695"/>
  </r>
  <r>
    <n v="695"/>
    <d v="2026-11-20T00:00:00"/>
    <n v="2026"/>
    <x v="3"/>
    <x v="10"/>
    <x v="10"/>
    <x v="2"/>
    <x v="3"/>
    <x v="0"/>
    <s v="Returning"/>
    <x v="2"/>
    <s v="Insulated Bottle"/>
    <n v="1"/>
    <n v="36.909999999999997"/>
    <n v="0.1"/>
    <n v="13.43"/>
    <n v="33.219000000000001"/>
    <n v="13.43"/>
    <n v="19.789000000000001"/>
    <n v="0.59571329660736327"/>
  </r>
  <r>
    <n v="1127"/>
    <d v="2026-11-20T00:00:00"/>
    <n v="2026"/>
    <x v="3"/>
    <x v="10"/>
    <x v="10"/>
    <x v="0"/>
    <x v="0"/>
    <x v="3"/>
    <s v="New"/>
    <x v="0"/>
    <s v="Commuter Helmet"/>
    <n v="2"/>
    <n v="81.02"/>
    <n v="0"/>
    <n v="43.22"/>
    <n v="162.04"/>
    <n v="86.44"/>
    <n v="75.599999999999994"/>
    <n v="0.46655146877314241"/>
  </r>
  <r>
    <n v="1174"/>
    <d v="2026-11-20T00:00:00"/>
    <n v="2026"/>
    <x v="3"/>
    <x v="10"/>
    <x v="10"/>
    <x v="0"/>
    <x v="0"/>
    <x v="3"/>
    <s v="New"/>
    <x v="2"/>
    <s v="Travel Backpack 35L"/>
    <n v="3"/>
    <n v="164.36"/>
    <n v="0.05"/>
    <n v="88.7"/>
    <n v="468.42600000000004"/>
    <n v="266.10000000000002"/>
    <n v="202.32600000000002"/>
    <n v="0.43192734818306416"/>
  </r>
  <r>
    <n v="3968"/>
    <d v="2026-11-20T00:00:00"/>
    <n v="2026"/>
    <x v="3"/>
    <x v="10"/>
    <x v="10"/>
    <x v="1"/>
    <x v="11"/>
    <x v="1"/>
    <s v="Business"/>
    <x v="4"/>
    <s v="Training Mat"/>
    <n v="5"/>
    <n v="51.36"/>
    <n v="0.1"/>
    <n v="22.45"/>
    <n v="231.12"/>
    <n v="112.25"/>
    <n v="118.87"/>
    <n v="0.51432156455520939"/>
  </r>
  <r>
    <n v="4049"/>
    <d v="2026-11-20T00:00:00"/>
    <n v="2026"/>
    <x v="3"/>
    <x v="10"/>
    <x v="10"/>
    <x v="2"/>
    <x v="16"/>
    <x v="3"/>
    <s v="Returning"/>
    <x v="2"/>
    <s v="Insulated Bottle"/>
    <n v="1"/>
    <n v="36.590000000000003"/>
    <n v="0"/>
    <n v="13.73"/>
    <n v="36.590000000000003"/>
    <n v="13.73"/>
    <n v="22.860000000000003"/>
    <n v="0.62476086362394101"/>
  </r>
  <r>
    <n v="3"/>
    <d v="2026-11-21T00:00:00"/>
    <n v="2026"/>
    <x v="3"/>
    <x v="10"/>
    <x v="10"/>
    <x v="3"/>
    <x v="7"/>
    <x v="2"/>
    <s v="Returning"/>
    <x v="3"/>
    <s v="Compact Sleeping Bag"/>
    <n v="5"/>
    <n v="122.33"/>
    <n v="0.15"/>
    <n v="58.98"/>
    <n v="519.90249999999992"/>
    <n v="294.89999999999998"/>
    <n v="225.00249999999994"/>
    <n v="0.43277826130861069"/>
  </r>
  <r>
    <n v="1603"/>
    <d v="2026-11-21T00:00:00"/>
    <n v="2026"/>
    <x v="3"/>
    <x v="10"/>
    <x v="10"/>
    <x v="3"/>
    <x v="8"/>
    <x v="0"/>
    <s v="Returning"/>
    <x v="3"/>
    <s v="Portable Camp Stove"/>
    <n v="1"/>
    <n v="83.49"/>
    <n v="0.05"/>
    <n v="39.659999999999997"/>
    <n v="79.315499999999986"/>
    <n v="39.659999999999997"/>
    <n v="39.655499999999989"/>
    <n v="0.49997163227868446"/>
  </r>
  <r>
    <n v="2073"/>
    <d v="2026-11-21T00:00:00"/>
    <n v="2026"/>
    <x v="3"/>
    <x v="10"/>
    <x v="10"/>
    <x v="1"/>
    <x v="12"/>
    <x v="0"/>
    <s v="New"/>
    <x v="0"/>
    <s v="Trail Bike Light"/>
    <n v="2"/>
    <n v="51.48"/>
    <n v="0.1"/>
    <n v="22.51"/>
    <n v="92.664000000000001"/>
    <n v="45.02"/>
    <n v="47.643999999999998"/>
    <n v="0.51415868082534744"/>
  </r>
  <r>
    <n v="2487"/>
    <d v="2026-11-21T00:00:00"/>
    <n v="2026"/>
    <x v="3"/>
    <x v="10"/>
    <x v="10"/>
    <x v="2"/>
    <x v="2"/>
    <x v="3"/>
    <s v="New"/>
    <x v="3"/>
    <s v="Compact Sleeping Bag"/>
    <n v="1"/>
    <n v="123.43"/>
    <n v="0.15"/>
    <n v="60.8"/>
    <n v="104.91550000000001"/>
    <n v="60.8"/>
    <n v="44.115500000000011"/>
    <n v="0.42048601017008935"/>
  </r>
  <r>
    <n v="3407"/>
    <d v="2026-11-21T00:00:00"/>
    <n v="2026"/>
    <x v="3"/>
    <x v="10"/>
    <x v="10"/>
    <x v="3"/>
    <x v="7"/>
    <x v="0"/>
    <s v="New"/>
    <x v="2"/>
    <s v="Travel Backpack 35L"/>
    <n v="1"/>
    <n v="164.85"/>
    <n v="0.1"/>
    <n v="89.4"/>
    <n v="148.36500000000001"/>
    <n v="89.4"/>
    <n v="58.965000000000003"/>
    <n v="0.39743200889697705"/>
  </r>
  <r>
    <n v="4052"/>
    <d v="2026-11-21T00:00:00"/>
    <n v="2026"/>
    <x v="3"/>
    <x v="10"/>
    <x v="10"/>
    <x v="0"/>
    <x v="0"/>
    <x v="0"/>
    <s v="New"/>
    <x v="2"/>
    <s v="Packing Cube Set"/>
    <n v="1"/>
    <n v="46.82"/>
    <n v="0.2"/>
    <n v="18.27"/>
    <n v="37.456000000000003"/>
    <n v="18.27"/>
    <n v="19.186000000000003"/>
    <n v="0.51222768047842804"/>
  </r>
  <r>
    <n v="119"/>
    <d v="2026-11-22T00:00:00"/>
    <n v="2026"/>
    <x v="3"/>
    <x v="10"/>
    <x v="10"/>
    <x v="0"/>
    <x v="9"/>
    <x v="0"/>
    <s v="New"/>
    <x v="4"/>
    <s v="Resistance Band Set"/>
    <n v="1"/>
    <n v="41.16"/>
    <n v="0.1"/>
    <n v="14.82"/>
    <n v="37.043999999999997"/>
    <n v="14.82"/>
    <n v="22.223999999999997"/>
    <n v="0.59993521218011014"/>
  </r>
  <r>
    <n v="298"/>
    <d v="2026-11-22T00:00:00"/>
    <n v="2026"/>
    <x v="3"/>
    <x v="10"/>
    <x v="10"/>
    <x v="1"/>
    <x v="12"/>
    <x v="3"/>
    <s v="New"/>
    <x v="3"/>
    <s v="Trail Tent 2P"/>
    <n v="1"/>
    <n v="196.08"/>
    <n v="0.1"/>
    <n v="104.19"/>
    <n v="176.47200000000001"/>
    <n v="104.19"/>
    <n v="72.282000000000011"/>
    <n v="0.40959472324221408"/>
  </r>
  <r>
    <n v="419"/>
    <d v="2026-11-22T00:00:00"/>
    <n v="2026"/>
    <x v="3"/>
    <x v="10"/>
    <x v="10"/>
    <x v="3"/>
    <x v="8"/>
    <x v="2"/>
    <s v="New"/>
    <x v="3"/>
    <s v="Trail Tent 2P"/>
    <n v="1"/>
    <n v="192.62"/>
    <n v="0.1"/>
    <n v="105.97"/>
    <n v="173.358"/>
    <n v="105.97"/>
    <n v="67.388000000000005"/>
    <n v="0.38872160500236508"/>
  </r>
  <r>
    <n v="1181"/>
    <d v="2026-11-22T00:00:00"/>
    <n v="2026"/>
    <x v="3"/>
    <x v="10"/>
    <x v="10"/>
    <x v="1"/>
    <x v="12"/>
    <x v="3"/>
    <s v="New"/>
    <x v="0"/>
    <s v="Cycling Pack 12L"/>
    <n v="2"/>
    <n v="102.87"/>
    <n v="0.05"/>
    <n v="51.69"/>
    <n v="195.453"/>
    <n v="103.38"/>
    <n v="92.073000000000008"/>
    <n v="0.4710748875688785"/>
  </r>
  <r>
    <n v="1924"/>
    <d v="2026-11-22T00:00:00"/>
    <n v="2026"/>
    <x v="3"/>
    <x v="10"/>
    <x v="10"/>
    <x v="0"/>
    <x v="15"/>
    <x v="0"/>
    <s v="New"/>
    <x v="0"/>
    <s v="Trail Bike Light"/>
    <n v="3"/>
    <n v="50.99"/>
    <n v="0.2"/>
    <n v="22.53"/>
    <n v="122.376"/>
    <n v="67.59"/>
    <n v="54.786000000000001"/>
    <n v="0.44768582074916652"/>
  </r>
  <r>
    <n v="3829"/>
    <d v="2026-11-22T00:00:00"/>
    <n v="2026"/>
    <x v="3"/>
    <x v="10"/>
    <x v="10"/>
    <x v="1"/>
    <x v="12"/>
    <x v="2"/>
    <s v="New"/>
    <x v="0"/>
    <s v="Compact Repair Kit"/>
    <n v="1"/>
    <n v="39.94"/>
    <n v="0.1"/>
    <n v="16.89"/>
    <n v="35.945999999999998"/>
    <n v="16.89"/>
    <n v="19.055999999999997"/>
    <n v="0.53012852612251704"/>
  </r>
  <r>
    <n v="5065"/>
    <d v="2026-11-22T00:00:00"/>
    <n v="2026"/>
    <x v="3"/>
    <x v="10"/>
    <x v="10"/>
    <x v="3"/>
    <x v="8"/>
    <x v="0"/>
    <s v="New"/>
    <x v="2"/>
    <s v="Travel Backpack 35L"/>
    <n v="2"/>
    <n v="166.15"/>
    <n v="0"/>
    <n v="86.42"/>
    <n v="332.3"/>
    <n v="172.84"/>
    <n v="159.46"/>
    <n v="0.47986758952753539"/>
  </r>
  <r>
    <n v="5146"/>
    <d v="2026-11-22T00:00:00"/>
    <n v="2026"/>
    <x v="3"/>
    <x v="10"/>
    <x v="10"/>
    <x v="1"/>
    <x v="6"/>
    <x v="0"/>
    <s v="New"/>
    <x v="4"/>
    <s v="Recovery Roller"/>
    <n v="1"/>
    <n v="35.79"/>
    <n v="0.1"/>
    <n v="14.17"/>
    <n v="32.210999999999999"/>
    <n v="14.17"/>
    <n v="18.040999999999997"/>
    <n v="0.56008816863804278"/>
  </r>
  <r>
    <n v="320"/>
    <d v="2026-11-23T00:00:00"/>
    <n v="2026"/>
    <x v="3"/>
    <x v="10"/>
    <x v="10"/>
    <x v="2"/>
    <x v="2"/>
    <x v="0"/>
    <s v="New"/>
    <x v="3"/>
    <s v="Trail Tent 2P"/>
    <n v="5"/>
    <n v="196.53"/>
    <n v="0.15"/>
    <n v="105.01"/>
    <n v="835.25249999999994"/>
    <n v="525.05000000000007"/>
    <n v="310.20249999999987"/>
    <n v="0.37138769414039452"/>
  </r>
  <r>
    <n v="1250"/>
    <d v="2026-11-23T00:00:00"/>
    <n v="2026"/>
    <x v="3"/>
    <x v="10"/>
    <x v="10"/>
    <x v="1"/>
    <x v="12"/>
    <x v="0"/>
    <s v="New"/>
    <x v="2"/>
    <s v="Insulated Bottle"/>
    <n v="6"/>
    <n v="36.35"/>
    <n v="0"/>
    <n v="13.24"/>
    <n v="218.10000000000002"/>
    <n v="79.44"/>
    <n v="138.66000000000003"/>
    <n v="0.63576341127922975"/>
  </r>
  <r>
    <n v="2584"/>
    <d v="2026-11-23T00:00:00"/>
    <n v="2026"/>
    <x v="3"/>
    <x v="10"/>
    <x v="10"/>
    <x v="1"/>
    <x v="6"/>
    <x v="1"/>
    <s v="Returning"/>
    <x v="3"/>
    <s v="Trail Tent 2P"/>
    <n v="15"/>
    <n v="192.23"/>
    <n v="0.15"/>
    <n v="106.34"/>
    <n v="2450.9324999999999"/>
    <n v="1595.1000000000001"/>
    <n v="855.83249999999975"/>
    <n v="0.34918648310387979"/>
  </r>
  <r>
    <n v="2717"/>
    <d v="2026-11-23T00:00:00"/>
    <n v="2026"/>
    <x v="3"/>
    <x v="10"/>
    <x v="10"/>
    <x v="1"/>
    <x v="12"/>
    <x v="0"/>
    <s v="New"/>
    <x v="2"/>
    <s v="Travel Backpack 35L"/>
    <n v="2"/>
    <n v="167.9"/>
    <n v="0.15"/>
    <n v="89.55"/>
    <n v="285.43"/>
    <n v="179.1"/>
    <n v="106.33000000000001"/>
    <n v="0.37252566303471957"/>
  </r>
  <r>
    <n v="2737"/>
    <d v="2026-11-23T00:00:00"/>
    <n v="2026"/>
    <x v="3"/>
    <x v="10"/>
    <x v="10"/>
    <x v="1"/>
    <x v="6"/>
    <x v="0"/>
    <s v="Business"/>
    <x v="3"/>
    <s v="Portable Camp Stove"/>
    <n v="2"/>
    <n v="80.709999999999994"/>
    <n v="0.1"/>
    <n v="39.33"/>
    <n v="145.27799999999999"/>
    <n v="78.66"/>
    <n v="66.617999999999995"/>
    <n v="0.45855532152149669"/>
  </r>
  <r>
    <n v="3021"/>
    <d v="2026-11-23T00:00:00"/>
    <n v="2026"/>
    <x v="3"/>
    <x v="10"/>
    <x v="10"/>
    <x v="0"/>
    <x v="15"/>
    <x v="0"/>
    <s v="Business"/>
    <x v="1"/>
    <s v="Trekking Poles"/>
    <n v="1"/>
    <n v="71.66"/>
    <n v="0.2"/>
    <n v="31.83"/>
    <n v="57.328000000000003"/>
    <n v="31.83"/>
    <n v="25.498000000000005"/>
    <n v="0.44477393245883345"/>
  </r>
  <r>
    <n v="5199"/>
    <d v="2026-11-23T00:00:00"/>
    <n v="2026"/>
    <x v="3"/>
    <x v="10"/>
    <x v="10"/>
    <x v="2"/>
    <x v="3"/>
    <x v="0"/>
    <s v="Returning"/>
    <x v="3"/>
    <s v="Compact Sleeping Bag"/>
    <n v="5"/>
    <n v="125.23"/>
    <n v="0.05"/>
    <n v="59.84"/>
    <n v="594.84249999999997"/>
    <n v="299.20000000000005"/>
    <n v="295.64249999999993"/>
    <n v="0.49700971265503041"/>
  </r>
  <r>
    <n v="1202"/>
    <d v="2026-11-24T00:00:00"/>
    <n v="2026"/>
    <x v="3"/>
    <x v="10"/>
    <x v="10"/>
    <x v="0"/>
    <x v="15"/>
    <x v="3"/>
    <s v="Returning"/>
    <x v="1"/>
    <s v="Hiking Daypack 20L"/>
    <n v="2"/>
    <n v="91.33"/>
    <n v="0.15"/>
    <n v="45.45"/>
    <n v="155.261"/>
    <n v="90.9"/>
    <n v="64.36099999999999"/>
    <n v="0.41453423589954974"/>
  </r>
  <r>
    <n v="1365"/>
    <d v="2026-11-24T00:00:00"/>
    <n v="2026"/>
    <x v="3"/>
    <x v="10"/>
    <x v="10"/>
    <x v="0"/>
    <x v="0"/>
    <x v="3"/>
    <s v="New"/>
    <x v="1"/>
    <s v="Summit Backpack 45L"/>
    <n v="4"/>
    <n v="155.91"/>
    <n v="0"/>
    <n v="79.91"/>
    <n v="623.64"/>
    <n v="319.64"/>
    <n v="304"/>
    <n v="0.48746071451478418"/>
  </r>
  <r>
    <n v="2575"/>
    <d v="2026-11-24T00:00:00"/>
    <n v="2026"/>
    <x v="3"/>
    <x v="10"/>
    <x v="10"/>
    <x v="2"/>
    <x v="10"/>
    <x v="2"/>
    <s v="Returning"/>
    <x v="4"/>
    <s v="Resistance Band Set"/>
    <n v="1"/>
    <n v="39.42"/>
    <n v="0"/>
    <n v="14.63"/>
    <n v="39.42"/>
    <n v="14.63"/>
    <n v="24.79"/>
    <n v="0.62886859462201927"/>
  </r>
  <r>
    <n v="2673"/>
    <d v="2026-11-24T00:00:00"/>
    <n v="2026"/>
    <x v="3"/>
    <x v="10"/>
    <x v="10"/>
    <x v="2"/>
    <x v="2"/>
    <x v="0"/>
    <s v="Returning"/>
    <x v="0"/>
    <s v="Trail Bike Light"/>
    <n v="2"/>
    <n v="51.56"/>
    <n v="0.05"/>
    <n v="22.7"/>
    <n v="97.963999999999999"/>
    <n v="45.4"/>
    <n v="52.564"/>
    <n v="0.5365644522477645"/>
  </r>
  <r>
    <n v="4145"/>
    <d v="2026-11-24T00:00:00"/>
    <n v="2026"/>
    <x v="3"/>
    <x v="10"/>
    <x v="10"/>
    <x v="0"/>
    <x v="0"/>
    <x v="0"/>
    <s v="Returning"/>
    <x v="3"/>
    <s v="Compact Sleeping Bag"/>
    <n v="1"/>
    <n v="120.49"/>
    <n v="0.15"/>
    <n v="61.22"/>
    <n v="102.4165"/>
    <n v="61.22"/>
    <n v="41.1965"/>
    <n v="0.40224475548373556"/>
  </r>
  <r>
    <n v="4610"/>
    <d v="2026-11-24T00:00:00"/>
    <n v="2026"/>
    <x v="3"/>
    <x v="10"/>
    <x v="10"/>
    <x v="2"/>
    <x v="16"/>
    <x v="2"/>
    <s v="Returning"/>
    <x v="1"/>
    <s v="Summit Backpack 45L"/>
    <n v="2"/>
    <n v="153.96"/>
    <n v="0"/>
    <n v="79.33"/>
    <n v="307.92"/>
    <n v="158.66"/>
    <n v="149.26000000000002"/>
    <n v="0.48473629514159527"/>
  </r>
  <r>
    <n v="4721"/>
    <d v="2026-11-24T00:00:00"/>
    <n v="2026"/>
    <x v="3"/>
    <x v="10"/>
    <x v="10"/>
    <x v="2"/>
    <x v="16"/>
    <x v="2"/>
    <s v="New"/>
    <x v="0"/>
    <s v="Compact Repair Kit"/>
    <n v="1"/>
    <n v="39.85"/>
    <n v="0"/>
    <n v="16.3"/>
    <n v="39.85"/>
    <n v="16.3"/>
    <n v="23.55"/>
    <n v="0.59096612296110418"/>
  </r>
  <r>
    <n v="324"/>
    <d v="2026-11-25T00:00:00"/>
    <n v="2026"/>
    <x v="3"/>
    <x v="10"/>
    <x v="10"/>
    <x v="3"/>
    <x v="13"/>
    <x v="3"/>
    <s v="Returning"/>
    <x v="0"/>
    <s v="Cycling Pack 12L"/>
    <n v="2"/>
    <n v="103.88"/>
    <n v="0.15"/>
    <n v="49.26"/>
    <n v="176.59599999999998"/>
    <n v="98.52"/>
    <n v="78.075999999999979"/>
    <n v="0.44211646922920106"/>
  </r>
  <r>
    <n v="559"/>
    <d v="2026-11-25T00:00:00"/>
    <n v="2026"/>
    <x v="3"/>
    <x v="10"/>
    <x v="10"/>
    <x v="3"/>
    <x v="7"/>
    <x v="0"/>
    <s v="Returning"/>
    <x v="2"/>
    <s v="Carry-On Duffel"/>
    <n v="2"/>
    <n v="134.19"/>
    <n v="0.1"/>
    <n v="65.39"/>
    <n v="241.542"/>
    <n v="130.78"/>
    <n v="110.762"/>
    <n v="0.45856207202060095"/>
  </r>
  <r>
    <n v="1108"/>
    <d v="2026-11-25T00:00:00"/>
    <n v="2026"/>
    <x v="3"/>
    <x v="10"/>
    <x v="10"/>
    <x v="1"/>
    <x v="1"/>
    <x v="3"/>
    <s v="New"/>
    <x v="2"/>
    <s v="Insulated Bottle"/>
    <n v="1"/>
    <n v="37.06"/>
    <n v="0.1"/>
    <n v="13.18"/>
    <n v="33.354000000000006"/>
    <n v="13.18"/>
    <n v="20.174000000000007"/>
    <n v="0.6048449961024166"/>
  </r>
  <r>
    <n v="1344"/>
    <d v="2026-11-25T00:00:00"/>
    <n v="2026"/>
    <x v="3"/>
    <x v="10"/>
    <x v="10"/>
    <x v="2"/>
    <x v="10"/>
    <x v="0"/>
    <s v="New"/>
    <x v="2"/>
    <s v="Carry-On Duffel"/>
    <n v="4"/>
    <n v="135.21"/>
    <n v="0.05"/>
    <n v="68.64"/>
    <n v="513.798"/>
    <n v="274.56"/>
    <n v="239.238"/>
    <n v="0.46562656919645462"/>
  </r>
  <r>
    <n v="1922"/>
    <d v="2026-11-25T00:00:00"/>
    <n v="2026"/>
    <x v="3"/>
    <x v="10"/>
    <x v="10"/>
    <x v="0"/>
    <x v="9"/>
    <x v="3"/>
    <s v="Returning"/>
    <x v="1"/>
    <s v="Trail Boots"/>
    <n v="2"/>
    <n v="145.77000000000001"/>
    <n v="0.1"/>
    <n v="78.14"/>
    <n v="262.38600000000002"/>
    <n v="156.28"/>
    <n v="106.10600000000002"/>
    <n v="0.40438895367893107"/>
  </r>
  <r>
    <n v="2343"/>
    <d v="2026-11-25T00:00:00"/>
    <n v="2026"/>
    <x v="3"/>
    <x v="10"/>
    <x v="10"/>
    <x v="0"/>
    <x v="15"/>
    <x v="2"/>
    <s v="New"/>
    <x v="3"/>
    <s v="Compact Sleeping Bag"/>
    <n v="1"/>
    <n v="121.53"/>
    <n v="0.15"/>
    <n v="62.14"/>
    <n v="103.3005"/>
    <n v="62.14"/>
    <n v="41.160499999999999"/>
    <n v="0.39845402490791426"/>
  </r>
  <r>
    <n v="2466"/>
    <d v="2026-11-25T00:00:00"/>
    <n v="2026"/>
    <x v="3"/>
    <x v="10"/>
    <x v="10"/>
    <x v="2"/>
    <x v="2"/>
    <x v="0"/>
    <s v="Business"/>
    <x v="0"/>
    <s v="Compact Repair Kit"/>
    <n v="2"/>
    <n v="40.51"/>
    <n v="0.05"/>
    <n v="16.45"/>
    <n v="76.968999999999994"/>
    <n v="32.9"/>
    <n v="44.068999999999996"/>
    <n v="0.5725551845548208"/>
  </r>
  <r>
    <n v="2647"/>
    <d v="2026-11-25T00:00:00"/>
    <n v="2026"/>
    <x v="3"/>
    <x v="10"/>
    <x v="10"/>
    <x v="2"/>
    <x v="5"/>
    <x v="0"/>
    <s v="New"/>
    <x v="1"/>
    <s v="Trekking Poles"/>
    <n v="1"/>
    <n v="70.099999999999994"/>
    <n v="0.15"/>
    <n v="32.28"/>
    <n v="59.584999999999994"/>
    <n v="32.28"/>
    <n v="27.304999999999993"/>
    <n v="0.45825291600234952"/>
  </r>
  <r>
    <n v="2958"/>
    <d v="2026-11-25T00:00:00"/>
    <n v="2026"/>
    <x v="3"/>
    <x v="10"/>
    <x v="10"/>
    <x v="1"/>
    <x v="12"/>
    <x v="3"/>
    <s v="New"/>
    <x v="1"/>
    <s v="Trail Boots"/>
    <n v="1"/>
    <n v="144.25"/>
    <n v="0.1"/>
    <n v="79.55"/>
    <n v="129.82500000000002"/>
    <n v="79.55"/>
    <n v="50.27500000000002"/>
    <n v="0.38725207009435791"/>
  </r>
  <r>
    <n v="3527"/>
    <d v="2026-11-25T00:00:00"/>
    <n v="2026"/>
    <x v="3"/>
    <x v="10"/>
    <x v="10"/>
    <x v="1"/>
    <x v="6"/>
    <x v="3"/>
    <s v="Returning"/>
    <x v="1"/>
    <s v="Trail Boots"/>
    <n v="4"/>
    <n v="146.19"/>
    <n v="0.1"/>
    <n v="79.569999999999993"/>
    <n v="526.28399999999999"/>
    <n v="318.27999999999997"/>
    <n v="208.00400000000002"/>
    <n v="0.39523147198090769"/>
  </r>
  <r>
    <n v="3729"/>
    <d v="2026-11-25T00:00:00"/>
    <n v="2026"/>
    <x v="3"/>
    <x v="10"/>
    <x v="10"/>
    <x v="0"/>
    <x v="9"/>
    <x v="0"/>
    <s v="New"/>
    <x v="3"/>
    <s v="Portable Camp Stove"/>
    <n v="1"/>
    <n v="81.89"/>
    <n v="0.05"/>
    <n v="38.33"/>
    <n v="77.79549999999999"/>
    <n v="38.33"/>
    <n v="39.465499999999992"/>
    <n v="0.50729797996028048"/>
  </r>
  <r>
    <n v="4961"/>
    <d v="2026-11-25T00:00:00"/>
    <n v="2026"/>
    <x v="3"/>
    <x v="10"/>
    <x v="10"/>
    <x v="2"/>
    <x v="2"/>
    <x v="2"/>
    <s v="New"/>
    <x v="3"/>
    <s v="Trail Tent 2P"/>
    <n v="2"/>
    <n v="194.78"/>
    <n v="0.15"/>
    <n v="102.51"/>
    <n v="331.12599999999998"/>
    <n v="205.02"/>
    <n v="126.10599999999997"/>
    <n v="0.38083992196324051"/>
  </r>
  <r>
    <n v="5034"/>
    <d v="2026-11-25T00:00:00"/>
    <n v="2026"/>
    <x v="3"/>
    <x v="10"/>
    <x v="10"/>
    <x v="1"/>
    <x v="14"/>
    <x v="0"/>
    <s v="Returning"/>
    <x v="1"/>
    <s v="Trail Boots"/>
    <n v="1"/>
    <n v="141.63"/>
    <n v="0.05"/>
    <n v="77.17"/>
    <n v="134.54849999999999"/>
    <n v="77.17"/>
    <n v="57.378499999999988"/>
    <n v="0.42645217152179321"/>
  </r>
  <r>
    <n v="343"/>
    <d v="2026-11-26T00:00:00"/>
    <n v="2026"/>
    <x v="3"/>
    <x v="10"/>
    <x v="10"/>
    <x v="2"/>
    <x v="16"/>
    <x v="0"/>
    <s v="Returning"/>
    <x v="0"/>
    <s v="Compact Repair Kit"/>
    <n v="1"/>
    <n v="40.86"/>
    <n v="0.05"/>
    <n v="17.14"/>
    <n v="38.817"/>
    <n v="17.14"/>
    <n v="21.677"/>
    <n v="0.55844088930107938"/>
  </r>
  <r>
    <n v="405"/>
    <d v="2026-11-26T00:00:00"/>
    <n v="2026"/>
    <x v="3"/>
    <x v="10"/>
    <x v="10"/>
    <x v="3"/>
    <x v="8"/>
    <x v="0"/>
    <s v="New"/>
    <x v="1"/>
    <s v="Trail Boots"/>
    <n v="1"/>
    <n v="141.61000000000001"/>
    <n v="0.05"/>
    <n v="77.7"/>
    <n v="134.52950000000001"/>
    <n v="77.7"/>
    <n v="56.82950000000001"/>
    <n v="0.42243151130421214"/>
  </r>
  <r>
    <n v="485"/>
    <d v="2026-11-26T00:00:00"/>
    <n v="2026"/>
    <x v="3"/>
    <x v="10"/>
    <x v="10"/>
    <x v="3"/>
    <x v="7"/>
    <x v="0"/>
    <s v="New"/>
    <x v="3"/>
    <s v="Compact Sleeping Bag"/>
    <n v="2"/>
    <n v="122.15"/>
    <n v="0.1"/>
    <n v="61.15"/>
    <n v="219.87"/>
    <n v="122.3"/>
    <n v="97.570000000000007"/>
    <n v="0.44376222313185065"/>
  </r>
  <r>
    <n v="807"/>
    <d v="2026-11-26T00:00:00"/>
    <n v="2026"/>
    <x v="3"/>
    <x v="10"/>
    <x v="10"/>
    <x v="2"/>
    <x v="5"/>
    <x v="2"/>
    <s v="Returning"/>
    <x v="2"/>
    <s v="Carry-On Duffel"/>
    <n v="5"/>
    <n v="130.24"/>
    <n v="0.1"/>
    <n v="66.75"/>
    <n v="586.08000000000004"/>
    <n v="333.75"/>
    <n v="252.33000000000004"/>
    <n v="0.43053849303849306"/>
  </r>
  <r>
    <n v="1666"/>
    <d v="2026-11-26T00:00:00"/>
    <n v="2026"/>
    <x v="3"/>
    <x v="10"/>
    <x v="10"/>
    <x v="0"/>
    <x v="15"/>
    <x v="1"/>
    <s v="Returning"/>
    <x v="0"/>
    <s v="Trail Bike Light"/>
    <n v="3"/>
    <n v="50.18"/>
    <n v="0.1"/>
    <n v="23.12"/>
    <n v="135.48599999999999"/>
    <n v="69.36"/>
    <n v="66.125999999999991"/>
    <n v="0.4880651875470528"/>
  </r>
  <r>
    <n v="3442"/>
    <d v="2026-11-26T00:00:00"/>
    <n v="2026"/>
    <x v="3"/>
    <x v="10"/>
    <x v="10"/>
    <x v="0"/>
    <x v="9"/>
    <x v="2"/>
    <s v="New"/>
    <x v="4"/>
    <s v="Training Mat"/>
    <n v="2"/>
    <n v="50.93"/>
    <n v="0.15"/>
    <n v="22.35"/>
    <n v="86.581000000000003"/>
    <n v="44.7"/>
    <n v="41.881"/>
    <n v="0.48372044674928677"/>
  </r>
  <r>
    <n v="4177"/>
    <d v="2026-11-26T00:00:00"/>
    <n v="2026"/>
    <x v="3"/>
    <x v="10"/>
    <x v="10"/>
    <x v="2"/>
    <x v="10"/>
    <x v="0"/>
    <s v="Business"/>
    <x v="0"/>
    <s v="Trail Bike Light"/>
    <n v="1"/>
    <n v="49.6"/>
    <n v="0"/>
    <n v="22.62"/>
    <n v="49.6"/>
    <n v="22.62"/>
    <n v="26.98"/>
    <n v="0.5439516129032258"/>
  </r>
  <r>
    <n v="4659"/>
    <d v="2026-11-26T00:00:00"/>
    <n v="2026"/>
    <x v="3"/>
    <x v="10"/>
    <x v="10"/>
    <x v="1"/>
    <x v="11"/>
    <x v="1"/>
    <s v="Business"/>
    <x v="3"/>
    <s v="Portable Camp Stove"/>
    <n v="3"/>
    <n v="83.3"/>
    <n v="0.15"/>
    <n v="38.74"/>
    <n v="212.41499999999996"/>
    <n v="116.22"/>
    <n v="96.194999999999965"/>
    <n v="0.45286349834051259"/>
  </r>
  <r>
    <n v="4667"/>
    <d v="2026-11-26T00:00:00"/>
    <n v="2026"/>
    <x v="3"/>
    <x v="10"/>
    <x v="10"/>
    <x v="1"/>
    <x v="14"/>
    <x v="3"/>
    <s v="Business"/>
    <x v="2"/>
    <s v="Insulated Bottle"/>
    <n v="1"/>
    <n v="35.89"/>
    <n v="0.05"/>
    <n v="13.53"/>
    <n v="34.095500000000001"/>
    <n v="13.53"/>
    <n v="20.5655"/>
    <n v="0.60317343931017287"/>
  </r>
  <r>
    <n v="197"/>
    <d v="2026-11-27T00:00:00"/>
    <n v="2026"/>
    <x v="3"/>
    <x v="10"/>
    <x v="10"/>
    <x v="3"/>
    <x v="4"/>
    <x v="2"/>
    <s v="New"/>
    <x v="3"/>
    <s v="Trail Tent 2P"/>
    <n v="1"/>
    <n v="195.32"/>
    <n v="0"/>
    <n v="103.21"/>
    <n v="195.32"/>
    <n v="103.21"/>
    <n v="92.11"/>
    <n v="0.47158509113250052"/>
  </r>
  <r>
    <n v="361"/>
    <d v="2026-11-27T00:00:00"/>
    <n v="2026"/>
    <x v="3"/>
    <x v="10"/>
    <x v="10"/>
    <x v="1"/>
    <x v="6"/>
    <x v="0"/>
    <s v="Returning"/>
    <x v="2"/>
    <s v="Insulated Bottle"/>
    <n v="1"/>
    <n v="36.36"/>
    <n v="0.05"/>
    <n v="13.33"/>
    <n v="34.541999999999994"/>
    <n v="13.33"/>
    <n v="21.211999999999996"/>
    <n v="0.61409298824619307"/>
  </r>
  <r>
    <n v="841"/>
    <d v="2026-11-27T00:00:00"/>
    <n v="2026"/>
    <x v="3"/>
    <x v="10"/>
    <x v="10"/>
    <x v="1"/>
    <x v="12"/>
    <x v="0"/>
    <s v="Returning"/>
    <x v="2"/>
    <s v="Insulated Bottle"/>
    <n v="2"/>
    <n v="35.85"/>
    <n v="0.05"/>
    <n v="13.69"/>
    <n v="68.114999999999995"/>
    <n v="27.38"/>
    <n v="40.734999999999999"/>
    <n v="0.59803273875064233"/>
  </r>
  <r>
    <n v="903"/>
    <d v="2026-11-27T00:00:00"/>
    <n v="2026"/>
    <x v="3"/>
    <x v="10"/>
    <x v="10"/>
    <x v="3"/>
    <x v="8"/>
    <x v="0"/>
    <s v="New"/>
    <x v="2"/>
    <s v="Packing Cube Set"/>
    <n v="4"/>
    <n v="46.73"/>
    <n v="0"/>
    <n v="17.989999999999998"/>
    <n v="186.92"/>
    <n v="71.959999999999994"/>
    <n v="114.96"/>
    <n v="0.61502246950567085"/>
  </r>
  <r>
    <n v="1278"/>
    <d v="2026-11-27T00:00:00"/>
    <n v="2026"/>
    <x v="3"/>
    <x v="10"/>
    <x v="10"/>
    <x v="3"/>
    <x v="13"/>
    <x v="2"/>
    <s v="Returning"/>
    <x v="1"/>
    <s v="Trail Boots"/>
    <n v="3"/>
    <n v="143.72"/>
    <n v="0.15"/>
    <n v="78.56"/>
    <n v="366.48599999999999"/>
    <n v="235.68"/>
    <n v="130.80599999999998"/>
    <n v="0.35691950033561987"/>
  </r>
  <r>
    <n v="2091"/>
    <d v="2026-11-27T00:00:00"/>
    <n v="2026"/>
    <x v="3"/>
    <x v="10"/>
    <x v="10"/>
    <x v="1"/>
    <x v="12"/>
    <x v="3"/>
    <s v="New"/>
    <x v="4"/>
    <s v="Recovery Roller"/>
    <n v="1"/>
    <n v="35.590000000000003"/>
    <n v="0"/>
    <n v="13.57"/>
    <n v="35.590000000000003"/>
    <n v="13.57"/>
    <n v="22.020000000000003"/>
    <n v="0.61871312166338865"/>
  </r>
  <r>
    <n v="3070"/>
    <d v="2026-11-27T00:00:00"/>
    <n v="2026"/>
    <x v="3"/>
    <x v="10"/>
    <x v="10"/>
    <x v="3"/>
    <x v="13"/>
    <x v="3"/>
    <s v="Returning"/>
    <x v="1"/>
    <s v="Trekking Poles"/>
    <n v="4"/>
    <n v="71.11"/>
    <n v="0.05"/>
    <n v="32.25"/>
    <n v="270.21799999999996"/>
    <n v="129"/>
    <n v="141.21799999999996"/>
    <n v="0.52260767232382732"/>
  </r>
  <r>
    <n v="4007"/>
    <d v="2026-11-27T00:00:00"/>
    <n v="2026"/>
    <x v="3"/>
    <x v="10"/>
    <x v="10"/>
    <x v="0"/>
    <x v="9"/>
    <x v="3"/>
    <s v="Business"/>
    <x v="0"/>
    <s v="Trail Bike Light"/>
    <n v="5"/>
    <n v="51.04"/>
    <n v="0"/>
    <n v="22.69"/>
    <n v="255.2"/>
    <n v="113.45"/>
    <n v="141.75"/>
    <n v="0.55544670846394983"/>
  </r>
  <r>
    <n v="4488"/>
    <d v="2026-11-27T00:00:00"/>
    <n v="2026"/>
    <x v="3"/>
    <x v="10"/>
    <x v="10"/>
    <x v="1"/>
    <x v="14"/>
    <x v="2"/>
    <s v="Returning"/>
    <x v="2"/>
    <s v="Travel Backpack 35L"/>
    <n v="3"/>
    <n v="161.66"/>
    <n v="0.05"/>
    <n v="88.3"/>
    <n v="460.73099999999999"/>
    <n v="264.89999999999998"/>
    <n v="195.83100000000002"/>
    <n v="0.42504411467863029"/>
  </r>
  <r>
    <n v="5159"/>
    <d v="2026-11-27T00:00:00"/>
    <n v="2026"/>
    <x v="3"/>
    <x v="10"/>
    <x v="10"/>
    <x v="3"/>
    <x v="13"/>
    <x v="0"/>
    <s v="Business"/>
    <x v="3"/>
    <s v="Portable Camp Stove"/>
    <n v="2"/>
    <n v="80.400000000000006"/>
    <n v="0.15"/>
    <n v="38.869999999999997"/>
    <n v="136.68"/>
    <n v="77.739999999999995"/>
    <n v="58.940000000000012"/>
    <n v="0.43122622183201648"/>
  </r>
  <r>
    <n v="669"/>
    <d v="2026-11-28T00:00:00"/>
    <n v="2026"/>
    <x v="3"/>
    <x v="10"/>
    <x v="10"/>
    <x v="2"/>
    <x v="3"/>
    <x v="0"/>
    <s v="Returning"/>
    <x v="4"/>
    <s v="Recovery Roller"/>
    <n v="3"/>
    <n v="36.81"/>
    <n v="0.05"/>
    <n v="13.82"/>
    <n v="104.9085"/>
    <n v="41.46"/>
    <n v="63.448500000000003"/>
    <n v="0.60479846723573405"/>
  </r>
  <r>
    <n v="686"/>
    <d v="2026-11-28T00:00:00"/>
    <n v="2026"/>
    <x v="3"/>
    <x v="10"/>
    <x v="10"/>
    <x v="1"/>
    <x v="12"/>
    <x v="3"/>
    <s v="Returning"/>
    <x v="2"/>
    <s v="Carry-On Duffel"/>
    <n v="2"/>
    <n v="132.61000000000001"/>
    <n v="0.1"/>
    <n v="67.3"/>
    <n v="238.69800000000004"/>
    <n v="134.6"/>
    <n v="104.09800000000004"/>
    <n v="0.43610755012610086"/>
  </r>
  <r>
    <n v="990"/>
    <d v="2026-11-28T00:00:00"/>
    <n v="2026"/>
    <x v="3"/>
    <x v="10"/>
    <x v="10"/>
    <x v="0"/>
    <x v="15"/>
    <x v="0"/>
    <s v="Returning"/>
    <x v="0"/>
    <s v="Compact Repair Kit"/>
    <n v="5"/>
    <n v="39.79"/>
    <n v="0.1"/>
    <n v="17.09"/>
    <n v="179.05500000000001"/>
    <n v="85.45"/>
    <n v="93.605000000000004"/>
    <n v="0.52277233252352628"/>
  </r>
  <r>
    <n v="1134"/>
    <d v="2026-11-28T00:00:00"/>
    <n v="2026"/>
    <x v="3"/>
    <x v="10"/>
    <x v="10"/>
    <x v="3"/>
    <x v="4"/>
    <x v="0"/>
    <s v="Returning"/>
    <x v="2"/>
    <s v="Insulated Bottle"/>
    <n v="2"/>
    <n v="36.119999999999997"/>
    <n v="0.1"/>
    <n v="13.61"/>
    <n v="65.015999999999991"/>
    <n v="27.22"/>
    <n v="37.795999999999992"/>
    <n v="0.58133382551987201"/>
  </r>
  <r>
    <n v="1770"/>
    <d v="2026-11-28T00:00:00"/>
    <n v="2026"/>
    <x v="3"/>
    <x v="10"/>
    <x v="10"/>
    <x v="3"/>
    <x v="7"/>
    <x v="2"/>
    <s v="Returning"/>
    <x v="1"/>
    <s v="Summit Backpack 45L"/>
    <n v="5"/>
    <n v="153.93"/>
    <n v="0.05"/>
    <n v="77.27"/>
    <n v="731.16750000000002"/>
    <n v="386.34999999999997"/>
    <n v="344.81750000000005"/>
    <n v="0.4715985051304934"/>
  </r>
  <r>
    <n v="3396"/>
    <d v="2026-11-28T00:00:00"/>
    <n v="2026"/>
    <x v="3"/>
    <x v="10"/>
    <x v="10"/>
    <x v="2"/>
    <x v="3"/>
    <x v="2"/>
    <s v="New"/>
    <x v="4"/>
    <s v="Training Mat"/>
    <n v="3"/>
    <n v="50.67"/>
    <n v="0.05"/>
    <n v="22.25"/>
    <n v="144.40949999999998"/>
    <n v="66.75"/>
    <n v="77.65949999999998"/>
    <n v="0.53777279195620775"/>
  </r>
  <r>
    <n v="4259"/>
    <d v="2026-11-28T00:00:00"/>
    <n v="2026"/>
    <x v="3"/>
    <x v="10"/>
    <x v="10"/>
    <x v="2"/>
    <x v="3"/>
    <x v="0"/>
    <s v="Returning"/>
    <x v="1"/>
    <s v="Trekking Poles"/>
    <n v="4"/>
    <n v="72.77"/>
    <n v="0"/>
    <n v="32.090000000000003"/>
    <n v="291.08"/>
    <n v="128.36000000000001"/>
    <n v="162.71999999999997"/>
    <n v="0.55902157482479031"/>
  </r>
  <r>
    <n v="4440"/>
    <d v="2026-11-28T00:00:00"/>
    <n v="2026"/>
    <x v="3"/>
    <x v="10"/>
    <x v="10"/>
    <x v="2"/>
    <x v="10"/>
    <x v="3"/>
    <s v="New"/>
    <x v="2"/>
    <s v="Packing Cube Set"/>
    <n v="1"/>
    <n v="46.45"/>
    <n v="0.1"/>
    <n v="17.96"/>
    <n v="41.805000000000007"/>
    <n v="17.96"/>
    <n v="23.845000000000006"/>
    <n v="0.57038631742614521"/>
  </r>
  <r>
    <n v="5115"/>
    <d v="2026-11-28T00:00:00"/>
    <n v="2026"/>
    <x v="3"/>
    <x v="10"/>
    <x v="10"/>
    <x v="0"/>
    <x v="15"/>
    <x v="0"/>
    <s v="New"/>
    <x v="2"/>
    <s v="Travel Backpack 35L"/>
    <n v="1"/>
    <n v="165.75"/>
    <n v="0.2"/>
    <n v="89.16"/>
    <n v="132.6"/>
    <n v="89.16"/>
    <n v="43.44"/>
    <n v="0.32760180995475113"/>
  </r>
  <r>
    <n v="5136"/>
    <d v="2026-11-28T00:00:00"/>
    <n v="2026"/>
    <x v="3"/>
    <x v="10"/>
    <x v="10"/>
    <x v="2"/>
    <x v="2"/>
    <x v="3"/>
    <s v="New"/>
    <x v="3"/>
    <s v="Trail Tent 2P"/>
    <n v="4"/>
    <n v="198.02"/>
    <n v="0.05"/>
    <n v="103.82"/>
    <n v="752.476"/>
    <n v="415.28"/>
    <n v="337.19600000000003"/>
    <n v="0.44811528872681655"/>
  </r>
  <r>
    <n v="562"/>
    <d v="2026-11-29T00:00:00"/>
    <n v="2026"/>
    <x v="3"/>
    <x v="10"/>
    <x v="10"/>
    <x v="1"/>
    <x v="12"/>
    <x v="0"/>
    <s v="New"/>
    <x v="2"/>
    <s v="Packing Cube Set"/>
    <n v="1"/>
    <n v="46.3"/>
    <n v="0.2"/>
    <n v="18.78"/>
    <n v="37.04"/>
    <n v="18.78"/>
    <n v="18.259999999999998"/>
    <n v="0.49298056155507552"/>
  </r>
  <r>
    <n v="806"/>
    <d v="2026-11-29T00:00:00"/>
    <n v="2026"/>
    <x v="3"/>
    <x v="10"/>
    <x v="10"/>
    <x v="0"/>
    <x v="15"/>
    <x v="3"/>
    <s v="Returning"/>
    <x v="4"/>
    <s v="Resistance Band Set"/>
    <n v="1"/>
    <n v="39.659999999999997"/>
    <n v="0"/>
    <n v="14.76"/>
    <n v="39.659999999999997"/>
    <n v="14.76"/>
    <n v="24.9"/>
    <n v="0.62783661119515888"/>
  </r>
  <r>
    <n v="3150"/>
    <d v="2026-11-29T00:00:00"/>
    <n v="2026"/>
    <x v="3"/>
    <x v="10"/>
    <x v="10"/>
    <x v="1"/>
    <x v="6"/>
    <x v="0"/>
    <s v="New"/>
    <x v="3"/>
    <s v="Portable Camp Stove"/>
    <n v="3"/>
    <n v="80.72"/>
    <n v="0.05"/>
    <n v="39.130000000000003"/>
    <n v="230.05199999999999"/>
    <n v="117.39000000000001"/>
    <n v="112.66199999999998"/>
    <n v="0.48972406238589528"/>
  </r>
  <r>
    <n v="4847"/>
    <d v="2026-11-29T00:00:00"/>
    <n v="2026"/>
    <x v="3"/>
    <x v="10"/>
    <x v="10"/>
    <x v="1"/>
    <x v="14"/>
    <x v="3"/>
    <s v="New"/>
    <x v="2"/>
    <s v="Insulated Bottle"/>
    <n v="2"/>
    <n v="35.51"/>
    <n v="0.05"/>
    <n v="13.24"/>
    <n v="67.468999999999994"/>
    <n v="26.48"/>
    <n v="40.98899999999999"/>
    <n v="0.60752345521646967"/>
  </r>
  <r>
    <n v="221"/>
    <d v="2026-11-30T00:00:00"/>
    <n v="2026"/>
    <x v="3"/>
    <x v="10"/>
    <x v="10"/>
    <x v="3"/>
    <x v="8"/>
    <x v="2"/>
    <s v="Business"/>
    <x v="2"/>
    <s v="Carry-On Duffel"/>
    <n v="1"/>
    <n v="132.06"/>
    <n v="0.15"/>
    <n v="67.53"/>
    <n v="112.251"/>
    <n v="67.53"/>
    <n v="44.721000000000004"/>
    <n v="0.39840179597509157"/>
  </r>
  <r>
    <n v="630"/>
    <d v="2026-11-30T00:00:00"/>
    <n v="2026"/>
    <x v="3"/>
    <x v="10"/>
    <x v="10"/>
    <x v="3"/>
    <x v="8"/>
    <x v="0"/>
    <s v="Business"/>
    <x v="0"/>
    <s v="Compact Repair Kit"/>
    <n v="3"/>
    <n v="41.07"/>
    <n v="0.1"/>
    <n v="16.86"/>
    <n v="110.88900000000001"/>
    <n v="50.58"/>
    <n v="60.309000000000012"/>
    <n v="0.54386819251684126"/>
  </r>
  <r>
    <n v="1789"/>
    <d v="2026-11-30T00:00:00"/>
    <n v="2026"/>
    <x v="3"/>
    <x v="10"/>
    <x v="10"/>
    <x v="1"/>
    <x v="12"/>
    <x v="0"/>
    <s v="New"/>
    <x v="1"/>
    <s v="Summit Backpack 45L"/>
    <n v="2"/>
    <n v="151.49"/>
    <n v="0.1"/>
    <n v="81.39"/>
    <n v="272.68200000000002"/>
    <n v="162.78"/>
    <n v="109.90200000000002"/>
    <n v="0.40304090479019522"/>
  </r>
  <r>
    <n v="1947"/>
    <d v="2026-11-30T00:00:00"/>
    <n v="2026"/>
    <x v="3"/>
    <x v="10"/>
    <x v="10"/>
    <x v="0"/>
    <x v="0"/>
    <x v="2"/>
    <s v="Business"/>
    <x v="4"/>
    <s v="Recovery Roller"/>
    <n v="1"/>
    <n v="35.729999999999997"/>
    <n v="0.2"/>
    <n v="14.33"/>
    <n v="28.584"/>
    <n v="14.33"/>
    <n v="14.254"/>
    <n v="0.49867058494262523"/>
  </r>
  <r>
    <n v="2279"/>
    <d v="2026-11-30T00:00:00"/>
    <n v="2026"/>
    <x v="3"/>
    <x v="10"/>
    <x v="10"/>
    <x v="0"/>
    <x v="0"/>
    <x v="2"/>
    <s v="Returning"/>
    <x v="0"/>
    <s v="Trail Bike Light"/>
    <n v="2"/>
    <n v="50.38"/>
    <n v="0.1"/>
    <n v="22.41"/>
    <n v="90.684000000000012"/>
    <n v="44.82"/>
    <n v="45.864000000000011"/>
    <n v="0.50575625248114342"/>
  </r>
  <r>
    <n v="2439"/>
    <d v="2026-11-30T00:00:00"/>
    <n v="2026"/>
    <x v="3"/>
    <x v="10"/>
    <x v="10"/>
    <x v="0"/>
    <x v="9"/>
    <x v="0"/>
    <s v="Business"/>
    <x v="4"/>
    <s v="Recovery Roller"/>
    <n v="1"/>
    <n v="35.67"/>
    <n v="0.1"/>
    <n v="13.81"/>
    <n v="32.103000000000002"/>
    <n v="13.81"/>
    <n v="18.292999999999999"/>
    <n v="0.5698221350029592"/>
  </r>
  <r>
    <n v="2540"/>
    <d v="2026-11-30T00:00:00"/>
    <n v="2026"/>
    <x v="3"/>
    <x v="10"/>
    <x v="10"/>
    <x v="1"/>
    <x v="14"/>
    <x v="1"/>
    <s v="Business"/>
    <x v="3"/>
    <s v="Portable Camp Stove"/>
    <n v="12"/>
    <n v="81.150000000000006"/>
    <n v="0.15"/>
    <n v="39.590000000000003"/>
    <n v="827.73"/>
    <n v="475.08000000000004"/>
    <n v="352.65"/>
    <n v="0.42604472472907828"/>
  </r>
  <r>
    <n v="2747"/>
    <d v="2026-11-30T00:00:00"/>
    <n v="2026"/>
    <x v="3"/>
    <x v="10"/>
    <x v="10"/>
    <x v="0"/>
    <x v="15"/>
    <x v="2"/>
    <s v="Returning"/>
    <x v="3"/>
    <s v="Trail Tent 2P"/>
    <n v="1"/>
    <n v="194.73"/>
    <n v="0"/>
    <n v="104.48"/>
    <n v="194.73"/>
    <n v="104.48"/>
    <n v="90.249999999999986"/>
    <n v="0.46346222975401835"/>
  </r>
  <r>
    <n v="3094"/>
    <d v="2026-11-30T00:00:00"/>
    <n v="2026"/>
    <x v="3"/>
    <x v="10"/>
    <x v="10"/>
    <x v="1"/>
    <x v="1"/>
    <x v="3"/>
    <s v="Business"/>
    <x v="3"/>
    <s v="Compact Sleeping Bag"/>
    <n v="2"/>
    <n v="122.18"/>
    <n v="0.15"/>
    <n v="61.3"/>
    <n v="207.70600000000002"/>
    <n v="122.6"/>
    <n v="85.106000000000023"/>
    <n v="0.40974261696821479"/>
  </r>
  <r>
    <n v="3359"/>
    <d v="2026-11-30T00:00:00"/>
    <n v="2026"/>
    <x v="3"/>
    <x v="10"/>
    <x v="10"/>
    <x v="3"/>
    <x v="13"/>
    <x v="0"/>
    <s v="Returning"/>
    <x v="3"/>
    <s v="Portable Camp Stove"/>
    <n v="1"/>
    <n v="83.14"/>
    <n v="0"/>
    <n v="39.369999999999997"/>
    <n v="83.14"/>
    <n v="39.369999999999997"/>
    <n v="43.77"/>
    <n v="0.52646139042578788"/>
  </r>
  <r>
    <n v="3473"/>
    <d v="2026-11-30T00:00:00"/>
    <n v="2026"/>
    <x v="3"/>
    <x v="10"/>
    <x v="10"/>
    <x v="2"/>
    <x v="5"/>
    <x v="0"/>
    <s v="Returning"/>
    <x v="0"/>
    <s v="Commuter Helmet"/>
    <n v="1"/>
    <n v="80.97"/>
    <n v="0"/>
    <n v="43.64"/>
    <n v="80.97"/>
    <n v="43.64"/>
    <n v="37.33"/>
    <n v="0.4610349512164999"/>
  </r>
  <r>
    <n v="3589"/>
    <d v="2026-11-30T00:00:00"/>
    <n v="2026"/>
    <x v="3"/>
    <x v="10"/>
    <x v="10"/>
    <x v="0"/>
    <x v="9"/>
    <x v="0"/>
    <s v="New"/>
    <x v="1"/>
    <s v="Trekking Poles"/>
    <n v="1"/>
    <n v="73.03"/>
    <n v="0"/>
    <n v="32.71"/>
    <n v="73.03"/>
    <n v="32.71"/>
    <n v="40.32"/>
    <n v="0.55210187594139393"/>
  </r>
  <r>
    <n v="4689"/>
    <d v="2026-11-30T00:00:00"/>
    <n v="2026"/>
    <x v="3"/>
    <x v="10"/>
    <x v="10"/>
    <x v="2"/>
    <x v="3"/>
    <x v="0"/>
    <s v="Returning"/>
    <x v="2"/>
    <s v="Packing Cube Set"/>
    <n v="1"/>
    <n v="46.81"/>
    <n v="0.05"/>
    <n v="17.87"/>
    <n v="44.469500000000004"/>
    <n v="17.87"/>
    <n v="26.599500000000003"/>
    <n v="0.59815154206815913"/>
  </r>
  <r>
    <n v="4819"/>
    <d v="2026-11-30T00:00:00"/>
    <n v="2026"/>
    <x v="3"/>
    <x v="10"/>
    <x v="10"/>
    <x v="3"/>
    <x v="7"/>
    <x v="3"/>
    <s v="New"/>
    <x v="1"/>
    <s v="Summit Backpack 45L"/>
    <n v="2"/>
    <n v="153.51"/>
    <n v="0.15"/>
    <n v="81.290000000000006"/>
    <n v="260.96699999999998"/>
    <n v="162.58000000000001"/>
    <n v="98.386999999999972"/>
    <n v="0.3770093536730697"/>
  </r>
  <r>
    <n v="5167"/>
    <d v="2026-11-30T00:00:00"/>
    <n v="2026"/>
    <x v="3"/>
    <x v="10"/>
    <x v="10"/>
    <x v="2"/>
    <x v="5"/>
    <x v="3"/>
    <s v="New"/>
    <x v="3"/>
    <s v="Trail Tent 2P"/>
    <n v="2"/>
    <n v="197.5"/>
    <n v="0"/>
    <n v="104.47"/>
    <n v="395"/>
    <n v="208.94"/>
    <n v="186.06"/>
    <n v="0.4710379746835443"/>
  </r>
  <r>
    <n v="38"/>
    <d v="2026-12-01T00:00:00"/>
    <n v="2026"/>
    <x v="3"/>
    <x v="11"/>
    <x v="11"/>
    <x v="3"/>
    <x v="8"/>
    <x v="1"/>
    <s v="Business"/>
    <x v="1"/>
    <s v="Trail Boots"/>
    <n v="8"/>
    <n v="146.55000000000001"/>
    <n v="0.1"/>
    <n v="78.03"/>
    <n v="1055.1600000000001"/>
    <n v="624.24"/>
    <n v="430.92000000000007"/>
    <n v="0.40839303991811671"/>
  </r>
  <r>
    <n v="364"/>
    <d v="2026-12-01T00:00:00"/>
    <n v="2026"/>
    <x v="3"/>
    <x v="11"/>
    <x v="11"/>
    <x v="3"/>
    <x v="13"/>
    <x v="0"/>
    <s v="Business"/>
    <x v="0"/>
    <s v="Trail Bike Light"/>
    <n v="2"/>
    <n v="51.83"/>
    <n v="0.15"/>
    <n v="22.02"/>
    <n v="88.11099999999999"/>
    <n v="44.04"/>
    <n v="44.070999999999991"/>
    <n v="0.50017591447151888"/>
  </r>
  <r>
    <n v="2040"/>
    <d v="2026-12-01T00:00:00"/>
    <n v="2026"/>
    <x v="3"/>
    <x v="11"/>
    <x v="11"/>
    <x v="1"/>
    <x v="12"/>
    <x v="0"/>
    <s v="New"/>
    <x v="1"/>
    <s v="Trail Boots"/>
    <n v="1"/>
    <n v="140.34"/>
    <n v="0.15"/>
    <n v="79.92"/>
    <n v="119.289"/>
    <n v="79.92"/>
    <n v="39.369"/>
    <n v="0.33003043029952467"/>
  </r>
  <r>
    <n v="2899"/>
    <d v="2026-12-01T00:00:00"/>
    <n v="2026"/>
    <x v="3"/>
    <x v="11"/>
    <x v="11"/>
    <x v="0"/>
    <x v="0"/>
    <x v="0"/>
    <s v="New"/>
    <x v="1"/>
    <s v="Summit Backpack 45L"/>
    <n v="1"/>
    <n v="156.44999999999999"/>
    <n v="0"/>
    <n v="80.56"/>
    <n v="156.44999999999999"/>
    <n v="80.56"/>
    <n v="75.889999999999986"/>
    <n v="0.48507510386705011"/>
  </r>
  <r>
    <n v="3199"/>
    <d v="2026-12-01T00:00:00"/>
    <n v="2026"/>
    <x v="3"/>
    <x v="11"/>
    <x v="11"/>
    <x v="2"/>
    <x v="16"/>
    <x v="3"/>
    <s v="Returning"/>
    <x v="4"/>
    <s v="Resistance Band Set"/>
    <n v="1"/>
    <n v="41.33"/>
    <n v="0"/>
    <n v="15.03"/>
    <n v="41.33"/>
    <n v="15.03"/>
    <n v="26.299999999999997"/>
    <n v="0.6363416404548754"/>
  </r>
  <r>
    <n v="4722"/>
    <d v="2026-12-01T00:00:00"/>
    <n v="2026"/>
    <x v="3"/>
    <x v="11"/>
    <x v="11"/>
    <x v="1"/>
    <x v="11"/>
    <x v="2"/>
    <s v="New"/>
    <x v="0"/>
    <s v="Compact Repair Kit"/>
    <n v="1"/>
    <n v="39.479999999999997"/>
    <n v="0.05"/>
    <n v="16.78"/>
    <n v="37.505999999999993"/>
    <n v="16.78"/>
    <n v="20.725999999999992"/>
    <n v="0.55260491654668575"/>
  </r>
  <r>
    <n v="1423"/>
    <d v="2026-12-02T00:00:00"/>
    <n v="2026"/>
    <x v="3"/>
    <x v="11"/>
    <x v="11"/>
    <x v="2"/>
    <x v="3"/>
    <x v="0"/>
    <s v="Business"/>
    <x v="1"/>
    <s v="Trekking Poles"/>
    <n v="1"/>
    <n v="73.010000000000005"/>
    <n v="0.1"/>
    <n v="31.51"/>
    <n v="65.709000000000003"/>
    <n v="31.51"/>
    <n v="34.198999999999998"/>
    <n v="0.52046142841924237"/>
  </r>
  <r>
    <n v="1505"/>
    <d v="2026-12-02T00:00:00"/>
    <n v="2026"/>
    <x v="3"/>
    <x v="11"/>
    <x v="11"/>
    <x v="0"/>
    <x v="15"/>
    <x v="0"/>
    <s v="Business"/>
    <x v="4"/>
    <s v="Resistance Band Set"/>
    <n v="2"/>
    <n v="40.86"/>
    <n v="0.05"/>
    <n v="15.06"/>
    <n v="77.634"/>
    <n v="30.12"/>
    <n v="47.513999999999996"/>
    <n v="0.6120256588608084"/>
  </r>
  <r>
    <n v="1664"/>
    <d v="2026-12-02T00:00:00"/>
    <n v="2026"/>
    <x v="3"/>
    <x v="11"/>
    <x v="11"/>
    <x v="2"/>
    <x v="5"/>
    <x v="3"/>
    <s v="Returning"/>
    <x v="3"/>
    <s v="Trail Tent 2P"/>
    <n v="6"/>
    <n v="194.79"/>
    <n v="0"/>
    <n v="105.73"/>
    <n v="1168.74"/>
    <n v="634.38"/>
    <n v="534.36"/>
    <n v="0.45721032907233433"/>
  </r>
  <r>
    <n v="2035"/>
    <d v="2026-12-02T00:00:00"/>
    <n v="2026"/>
    <x v="3"/>
    <x v="11"/>
    <x v="11"/>
    <x v="3"/>
    <x v="13"/>
    <x v="0"/>
    <s v="New"/>
    <x v="3"/>
    <s v="Portable Camp Stove"/>
    <n v="4"/>
    <n v="80.98"/>
    <n v="0.2"/>
    <n v="38.6"/>
    <n v="259.13600000000002"/>
    <n v="154.4"/>
    <n v="104.73600000000002"/>
    <n v="0.40417387009138062"/>
  </r>
  <r>
    <n v="2094"/>
    <d v="2026-12-02T00:00:00"/>
    <n v="2026"/>
    <x v="3"/>
    <x v="11"/>
    <x v="11"/>
    <x v="0"/>
    <x v="15"/>
    <x v="0"/>
    <s v="New"/>
    <x v="3"/>
    <s v="Trail Tent 2P"/>
    <n v="3"/>
    <n v="196.48"/>
    <n v="0.05"/>
    <n v="107.2"/>
    <n v="559.96799999999996"/>
    <n v="321.60000000000002"/>
    <n v="238.36799999999994"/>
    <n v="0.42568146751242919"/>
  </r>
  <r>
    <n v="2204"/>
    <d v="2026-12-02T00:00:00"/>
    <n v="2026"/>
    <x v="3"/>
    <x v="11"/>
    <x v="11"/>
    <x v="0"/>
    <x v="9"/>
    <x v="2"/>
    <s v="New"/>
    <x v="2"/>
    <s v="Packing Cube Set"/>
    <n v="2"/>
    <n v="46.63"/>
    <n v="0"/>
    <n v="18.68"/>
    <n v="93.26"/>
    <n v="37.36"/>
    <n v="55.900000000000006"/>
    <n v="0.59939952820072917"/>
  </r>
  <r>
    <n v="3921"/>
    <d v="2026-12-02T00:00:00"/>
    <n v="2026"/>
    <x v="3"/>
    <x v="11"/>
    <x v="11"/>
    <x v="2"/>
    <x v="5"/>
    <x v="1"/>
    <s v="Business"/>
    <x v="1"/>
    <s v="Trail Boots"/>
    <n v="12"/>
    <n v="142.93"/>
    <n v="0.1"/>
    <n v="79.81"/>
    <n v="1543.644"/>
    <n v="957.72"/>
    <n v="585.92399999999998"/>
    <n v="0.37957197384889263"/>
  </r>
  <r>
    <n v="3999"/>
    <d v="2026-12-02T00:00:00"/>
    <n v="2026"/>
    <x v="3"/>
    <x v="11"/>
    <x v="11"/>
    <x v="1"/>
    <x v="12"/>
    <x v="2"/>
    <s v="Returning"/>
    <x v="1"/>
    <s v="Summit Backpack 45L"/>
    <n v="2"/>
    <n v="153.97"/>
    <n v="0"/>
    <n v="79.45"/>
    <n v="307.94"/>
    <n v="158.9"/>
    <n v="149.04"/>
    <n v="0.48399038773787101"/>
  </r>
  <r>
    <n v="4546"/>
    <d v="2026-12-02T00:00:00"/>
    <n v="2026"/>
    <x v="3"/>
    <x v="11"/>
    <x v="11"/>
    <x v="3"/>
    <x v="13"/>
    <x v="0"/>
    <s v="Returning"/>
    <x v="3"/>
    <s v="Alpine Tent 4P"/>
    <n v="1"/>
    <n v="344.63"/>
    <n v="0.05"/>
    <n v="189.22"/>
    <n v="327.39849999999996"/>
    <n v="189.22"/>
    <n v="138.17849999999996"/>
    <n v="0.42204988721695419"/>
  </r>
  <r>
    <n v="158"/>
    <d v="2026-12-03T00:00:00"/>
    <n v="2026"/>
    <x v="3"/>
    <x v="11"/>
    <x v="11"/>
    <x v="3"/>
    <x v="13"/>
    <x v="0"/>
    <s v="New"/>
    <x v="2"/>
    <s v="Packing Cube Set"/>
    <n v="2"/>
    <n v="46.51"/>
    <n v="0.05"/>
    <n v="18.73"/>
    <n v="88.368999999999986"/>
    <n v="37.46"/>
    <n v="50.908999999999985"/>
    <n v="0.57609568966492763"/>
  </r>
  <r>
    <n v="1972"/>
    <d v="2026-12-03T00:00:00"/>
    <n v="2026"/>
    <x v="3"/>
    <x v="11"/>
    <x v="11"/>
    <x v="0"/>
    <x v="9"/>
    <x v="1"/>
    <s v="Business"/>
    <x v="0"/>
    <s v="Commuter Helmet"/>
    <n v="6"/>
    <n v="80.17"/>
    <n v="0.1"/>
    <n v="42.67"/>
    <n v="432.91800000000001"/>
    <n v="256.02"/>
    <n v="176.89800000000002"/>
    <n v="0.40861779828974543"/>
  </r>
  <r>
    <n v="3196"/>
    <d v="2026-12-03T00:00:00"/>
    <n v="2026"/>
    <x v="3"/>
    <x v="11"/>
    <x v="11"/>
    <x v="3"/>
    <x v="13"/>
    <x v="0"/>
    <s v="New"/>
    <x v="3"/>
    <s v="Compact Sleeping Bag"/>
    <n v="2"/>
    <n v="124.62"/>
    <n v="0.1"/>
    <n v="58.91"/>
    <n v="224.316"/>
    <n v="117.82"/>
    <n v="106.49600000000001"/>
    <n v="0.47475882237557737"/>
  </r>
  <r>
    <n v="3722"/>
    <d v="2026-12-03T00:00:00"/>
    <n v="2026"/>
    <x v="3"/>
    <x v="11"/>
    <x v="11"/>
    <x v="2"/>
    <x v="3"/>
    <x v="0"/>
    <s v="Returning"/>
    <x v="1"/>
    <s v="Trail Boots"/>
    <n v="1"/>
    <n v="144.78"/>
    <n v="0.15"/>
    <n v="81.53"/>
    <n v="123.063"/>
    <n v="81.53"/>
    <n v="41.533000000000001"/>
    <n v="0.33749380398657597"/>
  </r>
  <r>
    <n v="4201"/>
    <d v="2026-12-03T00:00:00"/>
    <n v="2026"/>
    <x v="3"/>
    <x v="11"/>
    <x v="11"/>
    <x v="3"/>
    <x v="7"/>
    <x v="0"/>
    <s v="Business"/>
    <x v="2"/>
    <s v="Carry-On Duffel"/>
    <n v="1"/>
    <n v="133.80000000000001"/>
    <n v="0"/>
    <n v="66.349999999999994"/>
    <n v="133.80000000000001"/>
    <n v="66.349999999999994"/>
    <n v="67.450000000000017"/>
    <n v="0.50411061285500758"/>
  </r>
  <r>
    <n v="4498"/>
    <d v="2026-12-03T00:00:00"/>
    <n v="2026"/>
    <x v="3"/>
    <x v="11"/>
    <x v="11"/>
    <x v="3"/>
    <x v="7"/>
    <x v="2"/>
    <s v="New"/>
    <x v="3"/>
    <s v="Compact Sleeping Bag"/>
    <n v="1"/>
    <n v="124.93"/>
    <n v="0"/>
    <n v="59.41"/>
    <n v="124.93"/>
    <n v="59.41"/>
    <n v="65.52000000000001"/>
    <n v="0.52445369406867848"/>
  </r>
  <r>
    <n v="4791"/>
    <d v="2026-12-03T00:00:00"/>
    <n v="2026"/>
    <x v="3"/>
    <x v="11"/>
    <x v="11"/>
    <x v="1"/>
    <x v="12"/>
    <x v="0"/>
    <s v="New"/>
    <x v="1"/>
    <s v="Trekking Poles"/>
    <n v="2"/>
    <n v="70.59"/>
    <n v="0.1"/>
    <n v="32.68"/>
    <n v="127.06200000000001"/>
    <n v="65.36"/>
    <n v="61.702000000000012"/>
    <n v="0.48560545245628123"/>
  </r>
  <r>
    <n v="614"/>
    <d v="2026-12-04T00:00:00"/>
    <n v="2026"/>
    <x v="3"/>
    <x v="11"/>
    <x v="11"/>
    <x v="3"/>
    <x v="7"/>
    <x v="0"/>
    <s v="Returning"/>
    <x v="1"/>
    <s v="Summit Backpack 45L"/>
    <n v="2"/>
    <n v="151.05000000000001"/>
    <n v="0.15"/>
    <n v="80.36"/>
    <n v="256.78500000000003"/>
    <n v="160.72"/>
    <n v="96.065000000000026"/>
    <n v="0.37410674299511271"/>
  </r>
  <r>
    <n v="2301"/>
    <d v="2026-12-04T00:00:00"/>
    <n v="2026"/>
    <x v="3"/>
    <x v="11"/>
    <x v="11"/>
    <x v="3"/>
    <x v="7"/>
    <x v="0"/>
    <s v="Returning"/>
    <x v="3"/>
    <s v="Compact Sleeping Bag"/>
    <n v="2"/>
    <n v="120.37"/>
    <n v="0.2"/>
    <n v="59.39"/>
    <n v="192.59200000000001"/>
    <n v="118.78"/>
    <n v="73.812000000000012"/>
    <n v="0.3832557946332143"/>
  </r>
  <r>
    <n v="4430"/>
    <d v="2026-12-04T00:00:00"/>
    <n v="2026"/>
    <x v="3"/>
    <x v="11"/>
    <x v="11"/>
    <x v="1"/>
    <x v="1"/>
    <x v="0"/>
    <s v="Returning"/>
    <x v="3"/>
    <s v="Trail Tent 2P"/>
    <n v="3"/>
    <n v="193.8"/>
    <n v="0"/>
    <n v="104.55"/>
    <n v="581.40000000000009"/>
    <n v="313.64999999999998"/>
    <n v="267.75000000000011"/>
    <n v="0.46052631578947378"/>
  </r>
  <r>
    <n v="318"/>
    <d v="2026-12-05T00:00:00"/>
    <n v="2026"/>
    <x v="3"/>
    <x v="11"/>
    <x v="11"/>
    <x v="3"/>
    <x v="13"/>
    <x v="0"/>
    <s v="Business"/>
    <x v="1"/>
    <s v="Trail Boots"/>
    <n v="1"/>
    <n v="146.08000000000001"/>
    <n v="0.1"/>
    <n v="81.540000000000006"/>
    <n v="131.47200000000001"/>
    <n v="81.540000000000006"/>
    <n v="49.932000000000002"/>
    <n v="0.37979189485213583"/>
  </r>
  <r>
    <n v="782"/>
    <d v="2026-12-05T00:00:00"/>
    <n v="2026"/>
    <x v="3"/>
    <x v="11"/>
    <x v="11"/>
    <x v="3"/>
    <x v="7"/>
    <x v="1"/>
    <s v="Business"/>
    <x v="0"/>
    <s v="Cycling Pack 12L"/>
    <n v="4"/>
    <n v="101.17"/>
    <n v="0.15"/>
    <n v="50.48"/>
    <n v="343.97800000000001"/>
    <n v="201.92"/>
    <n v="142.05800000000002"/>
    <n v="0.41298571420265257"/>
  </r>
  <r>
    <n v="1402"/>
    <d v="2026-12-05T00:00:00"/>
    <n v="2026"/>
    <x v="3"/>
    <x v="11"/>
    <x v="11"/>
    <x v="1"/>
    <x v="6"/>
    <x v="2"/>
    <s v="New"/>
    <x v="3"/>
    <s v="Compact Sleeping Bag"/>
    <n v="2"/>
    <n v="121.64"/>
    <n v="0"/>
    <n v="61.94"/>
    <n v="243.28"/>
    <n v="123.88"/>
    <n v="119.4"/>
    <n v="0.49079250246629402"/>
  </r>
  <r>
    <n v="1824"/>
    <d v="2026-12-05T00:00:00"/>
    <n v="2026"/>
    <x v="3"/>
    <x v="11"/>
    <x v="11"/>
    <x v="1"/>
    <x v="1"/>
    <x v="0"/>
    <s v="Returning"/>
    <x v="2"/>
    <s v="Travel Backpack 35L"/>
    <n v="1"/>
    <n v="165.1"/>
    <n v="0.05"/>
    <n v="85.23"/>
    <n v="156.845"/>
    <n v="85.23"/>
    <n v="71.614999999999995"/>
    <n v="0.45659727756702473"/>
  </r>
  <r>
    <n v="2141"/>
    <d v="2026-12-05T00:00:00"/>
    <n v="2026"/>
    <x v="3"/>
    <x v="11"/>
    <x v="11"/>
    <x v="3"/>
    <x v="13"/>
    <x v="0"/>
    <s v="New"/>
    <x v="3"/>
    <s v="Trail Tent 2P"/>
    <n v="3"/>
    <n v="194.07"/>
    <n v="0.1"/>
    <n v="102.37"/>
    <n v="523.98900000000003"/>
    <n v="307.11"/>
    <n v="216.87900000000002"/>
    <n v="0.4138999101126169"/>
  </r>
  <r>
    <n v="3517"/>
    <d v="2026-12-05T00:00:00"/>
    <n v="2026"/>
    <x v="3"/>
    <x v="11"/>
    <x v="11"/>
    <x v="3"/>
    <x v="13"/>
    <x v="3"/>
    <s v="New"/>
    <x v="1"/>
    <s v="Summit Backpack 45L"/>
    <n v="1"/>
    <n v="152.44"/>
    <n v="0.1"/>
    <n v="76.91"/>
    <n v="137.196"/>
    <n v="76.91"/>
    <n v="60.286000000000001"/>
    <n v="0.43941514329863846"/>
  </r>
  <r>
    <n v="4055"/>
    <d v="2026-12-05T00:00:00"/>
    <n v="2026"/>
    <x v="3"/>
    <x v="11"/>
    <x v="11"/>
    <x v="1"/>
    <x v="12"/>
    <x v="0"/>
    <s v="Returning"/>
    <x v="3"/>
    <s v="Compact Sleeping Bag"/>
    <n v="1"/>
    <n v="123.82"/>
    <n v="0.05"/>
    <n v="59.19"/>
    <n v="117.62899999999999"/>
    <n v="59.19"/>
    <n v="58.438999999999993"/>
    <n v="0.49680775999115862"/>
  </r>
  <r>
    <n v="4168"/>
    <d v="2026-12-05T00:00:00"/>
    <n v="2026"/>
    <x v="3"/>
    <x v="11"/>
    <x v="11"/>
    <x v="0"/>
    <x v="0"/>
    <x v="0"/>
    <s v="New"/>
    <x v="1"/>
    <s v="Trekking Poles"/>
    <n v="4"/>
    <n v="71.12"/>
    <n v="0.05"/>
    <n v="31.93"/>
    <n v="270.25600000000003"/>
    <n v="127.72"/>
    <n v="142.53600000000003"/>
    <n v="0.52741104730329769"/>
  </r>
  <r>
    <n v="4317"/>
    <d v="2026-12-05T00:00:00"/>
    <n v="2026"/>
    <x v="3"/>
    <x v="11"/>
    <x v="11"/>
    <x v="2"/>
    <x v="16"/>
    <x v="3"/>
    <s v="Returning"/>
    <x v="1"/>
    <s v="Trekking Poles"/>
    <n v="1"/>
    <n v="71.55"/>
    <n v="0.1"/>
    <n v="32.07"/>
    <n v="64.394999999999996"/>
    <n v="32.07"/>
    <n v="32.324999999999996"/>
    <n v="0.50197996738877237"/>
  </r>
  <r>
    <n v="4879"/>
    <d v="2026-12-05T00:00:00"/>
    <n v="2026"/>
    <x v="3"/>
    <x v="11"/>
    <x v="11"/>
    <x v="2"/>
    <x v="2"/>
    <x v="3"/>
    <s v="Returning"/>
    <x v="1"/>
    <s v="Trekking Poles"/>
    <n v="2"/>
    <n v="70.239999999999995"/>
    <n v="0.1"/>
    <n v="33.29"/>
    <n v="126.43199999999999"/>
    <n v="66.58"/>
    <n v="59.85199999999999"/>
    <n v="0.47339281194634264"/>
  </r>
  <r>
    <n v="467"/>
    <d v="2026-12-06T00:00:00"/>
    <n v="2026"/>
    <x v="3"/>
    <x v="11"/>
    <x v="11"/>
    <x v="0"/>
    <x v="0"/>
    <x v="3"/>
    <s v="Returning"/>
    <x v="0"/>
    <s v="Trail Bike Light"/>
    <n v="2"/>
    <n v="50.68"/>
    <n v="0.15"/>
    <n v="22.41"/>
    <n v="86.155999999999992"/>
    <n v="44.82"/>
    <n v="41.335999999999991"/>
    <n v="0.47978086262129155"/>
  </r>
  <r>
    <n v="825"/>
    <d v="2026-12-06T00:00:00"/>
    <n v="2026"/>
    <x v="3"/>
    <x v="11"/>
    <x v="11"/>
    <x v="3"/>
    <x v="7"/>
    <x v="0"/>
    <s v="New"/>
    <x v="0"/>
    <s v="Cycling Pack 12L"/>
    <n v="1"/>
    <n v="101.26"/>
    <n v="0"/>
    <n v="51.7"/>
    <n v="101.26"/>
    <n v="51.7"/>
    <n v="49.56"/>
    <n v="0.4894331424056883"/>
  </r>
  <r>
    <n v="2346"/>
    <d v="2026-12-06T00:00:00"/>
    <n v="2026"/>
    <x v="3"/>
    <x v="11"/>
    <x v="11"/>
    <x v="0"/>
    <x v="0"/>
    <x v="3"/>
    <s v="Business"/>
    <x v="2"/>
    <s v="Packing Cube Set"/>
    <n v="2"/>
    <n v="46.01"/>
    <n v="0.05"/>
    <n v="18.399999999999999"/>
    <n v="87.418999999999997"/>
    <n v="36.799999999999997"/>
    <n v="50.619"/>
    <n v="0.57903888170763795"/>
  </r>
  <r>
    <n v="3095"/>
    <d v="2026-12-06T00:00:00"/>
    <n v="2026"/>
    <x v="3"/>
    <x v="11"/>
    <x v="11"/>
    <x v="1"/>
    <x v="12"/>
    <x v="0"/>
    <s v="New"/>
    <x v="2"/>
    <s v="Carry-On Duffel"/>
    <n v="2"/>
    <n v="131.97999999999999"/>
    <n v="0.1"/>
    <n v="68.02"/>
    <n v="237.56399999999999"/>
    <n v="136.04"/>
    <n v="101.524"/>
    <n v="0.42735431294303855"/>
  </r>
  <r>
    <n v="3580"/>
    <d v="2026-12-06T00:00:00"/>
    <n v="2026"/>
    <x v="3"/>
    <x v="11"/>
    <x v="11"/>
    <x v="3"/>
    <x v="7"/>
    <x v="2"/>
    <s v="New"/>
    <x v="1"/>
    <s v="Trekking Poles"/>
    <n v="2"/>
    <n v="73.16"/>
    <n v="0.15"/>
    <n v="32.64"/>
    <n v="124.37199999999999"/>
    <n v="65.28"/>
    <n v="59.091999999999985"/>
    <n v="0.47512301804264617"/>
  </r>
  <r>
    <n v="4672"/>
    <d v="2026-12-06T00:00:00"/>
    <n v="2026"/>
    <x v="3"/>
    <x v="11"/>
    <x v="11"/>
    <x v="1"/>
    <x v="6"/>
    <x v="0"/>
    <s v="Business"/>
    <x v="2"/>
    <s v="Packing Cube Set"/>
    <n v="2"/>
    <n v="47.43"/>
    <n v="0.05"/>
    <n v="18.63"/>
    <n v="90.11699999999999"/>
    <n v="37.26"/>
    <n v="52.856999999999992"/>
    <n v="0.58653750124837711"/>
  </r>
  <r>
    <n v="533"/>
    <d v="2026-12-07T00:00:00"/>
    <n v="2026"/>
    <x v="3"/>
    <x v="11"/>
    <x v="11"/>
    <x v="0"/>
    <x v="9"/>
    <x v="0"/>
    <s v="New"/>
    <x v="2"/>
    <s v="Insulated Bottle"/>
    <n v="1"/>
    <n v="35.93"/>
    <n v="0.05"/>
    <n v="13.23"/>
    <n v="34.133499999999998"/>
    <n v="13.23"/>
    <n v="20.903499999999998"/>
    <n v="0.6124042363074399"/>
  </r>
  <r>
    <n v="2160"/>
    <d v="2026-12-07T00:00:00"/>
    <n v="2026"/>
    <x v="3"/>
    <x v="11"/>
    <x v="11"/>
    <x v="0"/>
    <x v="15"/>
    <x v="3"/>
    <s v="Returning"/>
    <x v="2"/>
    <s v="Insulated Bottle"/>
    <n v="1"/>
    <n v="35.53"/>
    <n v="0.05"/>
    <n v="13.28"/>
    <n v="33.753500000000003"/>
    <n v="13.28"/>
    <n v="20.473500000000001"/>
    <n v="0.6065593197742456"/>
  </r>
  <r>
    <n v="2841"/>
    <d v="2026-12-07T00:00:00"/>
    <n v="2026"/>
    <x v="3"/>
    <x v="11"/>
    <x v="11"/>
    <x v="1"/>
    <x v="14"/>
    <x v="0"/>
    <s v="New"/>
    <x v="3"/>
    <s v="Trail Tent 2P"/>
    <n v="3"/>
    <n v="196.97"/>
    <n v="0.15"/>
    <n v="101.88"/>
    <n v="502.27349999999996"/>
    <n v="305.64"/>
    <n v="196.63349999999997"/>
    <n v="0.39148690902466482"/>
  </r>
  <r>
    <n v="3433"/>
    <d v="2026-12-07T00:00:00"/>
    <n v="2026"/>
    <x v="3"/>
    <x v="11"/>
    <x v="11"/>
    <x v="0"/>
    <x v="0"/>
    <x v="0"/>
    <s v="New"/>
    <x v="2"/>
    <s v="Insulated Bottle"/>
    <n v="2"/>
    <n v="37.020000000000003"/>
    <n v="0.2"/>
    <n v="13.39"/>
    <n v="59.232000000000006"/>
    <n v="26.78"/>
    <n v="32.452000000000005"/>
    <n v="0.5478795245813074"/>
  </r>
  <r>
    <n v="3763"/>
    <d v="2026-12-07T00:00:00"/>
    <n v="2026"/>
    <x v="3"/>
    <x v="11"/>
    <x v="11"/>
    <x v="1"/>
    <x v="14"/>
    <x v="0"/>
    <s v="New"/>
    <x v="2"/>
    <s v="Packing Cube Set"/>
    <n v="4"/>
    <n v="47.22"/>
    <n v="0"/>
    <n v="18.420000000000002"/>
    <n v="188.88"/>
    <n v="73.680000000000007"/>
    <n v="115.19999999999999"/>
    <n v="0.60991105463786521"/>
  </r>
  <r>
    <n v="706"/>
    <d v="2026-12-08T00:00:00"/>
    <n v="2026"/>
    <x v="3"/>
    <x v="11"/>
    <x v="11"/>
    <x v="1"/>
    <x v="12"/>
    <x v="2"/>
    <s v="Returning"/>
    <x v="2"/>
    <s v="Packing Cube Set"/>
    <n v="4"/>
    <n v="46.48"/>
    <n v="0.1"/>
    <n v="18.66"/>
    <n v="167.328"/>
    <n v="74.64"/>
    <n v="92.688000000000002"/>
    <n v="0.55393000573723461"/>
  </r>
  <r>
    <n v="1086"/>
    <d v="2026-12-08T00:00:00"/>
    <n v="2026"/>
    <x v="3"/>
    <x v="11"/>
    <x v="11"/>
    <x v="3"/>
    <x v="13"/>
    <x v="1"/>
    <s v="Business"/>
    <x v="1"/>
    <s v="Trail Boots"/>
    <n v="12"/>
    <n v="146.99"/>
    <n v="0.15"/>
    <n v="79.239999999999995"/>
    <n v="1499.298"/>
    <n v="950.87999999999988"/>
    <n v="548.41800000000012"/>
    <n v="0.36578318653129671"/>
  </r>
  <r>
    <n v="1204"/>
    <d v="2026-12-08T00:00:00"/>
    <n v="2026"/>
    <x v="3"/>
    <x v="11"/>
    <x v="11"/>
    <x v="2"/>
    <x v="10"/>
    <x v="0"/>
    <s v="New"/>
    <x v="4"/>
    <s v="Resistance Band Set"/>
    <n v="1"/>
    <n v="40.29"/>
    <n v="0"/>
    <n v="15.07"/>
    <n v="40.29"/>
    <n v="15.07"/>
    <n v="25.22"/>
    <n v="0.62596177711590961"/>
  </r>
  <r>
    <n v="1451"/>
    <d v="2026-12-08T00:00:00"/>
    <n v="2026"/>
    <x v="3"/>
    <x v="11"/>
    <x v="11"/>
    <x v="0"/>
    <x v="0"/>
    <x v="1"/>
    <s v="Business"/>
    <x v="3"/>
    <s v="Compact Sleeping Bag"/>
    <n v="4"/>
    <n v="125.82"/>
    <n v="0.15"/>
    <n v="61.39"/>
    <n v="427.78799999999995"/>
    <n v="245.56"/>
    <n v="182.22799999999995"/>
    <n v="0.42597735326844133"/>
  </r>
  <r>
    <n v="1650"/>
    <d v="2026-12-08T00:00:00"/>
    <n v="2026"/>
    <x v="3"/>
    <x v="11"/>
    <x v="11"/>
    <x v="1"/>
    <x v="1"/>
    <x v="0"/>
    <s v="New"/>
    <x v="2"/>
    <s v="Insulated Bottle"/>
    <n v="3"/>
    <n v="36.25"/>
    <n v="0"/>
    <n v="13.67"/>
    <n v="108.75"/>
    <n v="41.01"/>
    <n v="67.740000000000009"/>
    <n v="0.62289655172413805"/>
  </r>
  <r>
    <n v="1740"/>
    <d v="2026-12-08T00:00:00"/>
    <n v="2026"/>
    <x v="3"/>
    <x v="11"/>
    <x v="11"/>
    <x v="2"/>
    <x v="10"/>
    <x v="3"/>
    <s v="Returning"/>
    <x v="2"/>
    <s v="Travel Backpack 35L"/>
    <n v="1"/>
    <n v="165.29"/>
    <n v="0.05"/>
    <n v="89.92"/>
    <n v="157.02549999999999"/>
    <n v="89.92"/>
    <n v="67.105499999999992"/>
    <n v="0.42735415585366704"/>
  </r>
  <r>
    <n v="3191"/>
    <d v="2026-12-08T00:00:00"/>
    <n v="2026"/>
    <x v="3"/>
    <x v="11"/>
    <x v="11"/>
    <x v="3"/>
    <x v="8"/>
    <x v="0"/>
    <s v="New"/>
    <x v="3"/>
    <s v="Portable Camp Stove"/>
    <n v="1"/>
    <n v="82.89"/>
    <n v="0.15"/>
    <n v="38.51"/>
    <n v="70.456500000000005"/>
    <n v="38.51"/>
    <n v="31.946500000000007"/>
    <n v="0.45342161475520365"/>
  </r>
  <r>
    <n v="3662"/>
    <d v="2026-12-08T00:00:00"/>
    <n v="2026"/>
    <x v="3"/>
    <x v="11"/>
    <x v="11"/>
    <x v="1"/>
    <x v="6"/>
    <x v="0"/>
    <s v="Business"/>
    <x v="3"/>
    <s v="Trail Tent 2P"/>
    <n v="1"/>
    <n v="199.66"/>
    <n v="0"/>
    <n v="103.15"/>
    <n v="199.66"/>
    <n v="103.15"/>
    <n v="96.509999999999991"/>
    <n v="0.48337173194430527"/>
  </r>
  <r>
    <n v="3922"/>
    <d v="2026-12-08T00:00:00"/>
    <n v="2026"/>
    <x v="3"/>
    <x v="11"/>
    <x v="11"/>
    <x v="3"/>
    <x v="8"/>
    <x v="2"/>
    <s v="New"/>
    <x v="1"/>
    <s v="Trail Boots"/>
    <n v="2"/>
    <n v="146.25"/>
    <n v="0.05"/>
    <n v="77.3"/>
    <n v="277.875"/>
    <n v="154.6"/>
    <n v="123.27500000000001"/>
    <n v="0.44363472784525421"/>
  </r>
  <r>
    <n v="4022"/>
    <d v="2026-12-08T00:00:00"/>
    <n v="2026"/>
    <x v="3"/>
    <x v="11"/>
    <x v="11"/>
    <x v="0"/>
    <x v="9"/>
    <x v="3"/>
    <s v="Returning"/>
    <x v="3"/>
    <s v="Alpine Tent 4P"/>
    <n v="1"/>
    <n v="333.51"/>
    <n v="0.2"/>
    <n v="199.91"/>
    <n v="266.80799999999999"/>
    <n v="199.91"/>
    <n v="66.897999999999996"/>
    <n v="0.25073461065635211"/>
  </r>
  <r>
    <n v="4366"/>
    <d v="2026-12-08T00:00:00"/>
    <n v="2026"/>
    <x v="3"/>
    <x v="11"/>
    <x v="11"/>
    <x v="1"/>
    <x v="12"/>
    <x v="2"/>
    <s v="New"/>
    <x v="1"/>
    <s v="Summit Backpack 45L"/>
    <n v="1"/>
    <n v="151.97"/>
    <n v="0.05"/>
    <n v="80.239999999999995"/>
    <n v="144.3715"/>
    <n v="80.239999999999995"/>
    <n v="64.131500000000003"/>
    <n v="0.44421163456776441"/>
  </r>
  <r>
    <n v="4880"/>
    <d v="2026-12-08T00:00:00"/>
    <n v="2026"/>
    <x v="3"/>
    <x v="11"/>
    <x v="11"/>
    <x v="3"/>
    <x v="13"/>
    <x v="2"/>
    <s v="New"/>
    <x v="0"/>
    <s v="Compact Repair Kit"/>
    <n v="1"/>
    <n v="41.07"/>
    <n v="0"/>
    <n v="16.600000000000001"/>
    <n v="41.07"/>
    <n v="16.600000000000001"/>
    <n v="24.47"/>
    <n v="0.59581202824446067"/>
  </r>
  <r>
    <n v="5127"/>
    <d v="2026-12-08T00:00:00"/>
    <n v="2026"/>
    <x v="3"/>
    <x v="11"/>
    <x v="11"/>
    <x v="1"/>
    <x v="11"/>
    <x v="3"/>
    <s v="Returning"/>
    <x v="3"/>
    <s v="Compact Sleeping Bag"/>
    <n v="1"/>
    <n v="122.65"/>
    <n v="0"/>
    <n v="58.9"/>
    <n v="122.65"/>
    <n v="58.9"/>
    <n v="63.750000000000007"/>
    <n v="0.51977170811251527"/>
  </r>
  <r>
    <n v="13"/>
    <d v="2026-12-09T00:00:00"/>
    <n v="2026"/>
    <x v="3"/>
    <x v="11"/>
    <x v="11"/>
    <x v="1"/>
    <x v="6"/>
    <x v="0"/>
    <s v="Returning"/>
    <x v="1"/>
    <s v="Trail Boots"/>
    <n v="6"/>
    <n v="143.16"/>
    <n v="0.15"/>
    <n v="80.349999999999994"/>
    <n v="730.11599999999999"/>
    <n v="482.09999999999997"/>
    <n v="248.01600000000002"/>
    <n v="0.33969396643820987"/>
  </r>
  <r>
    <n v="102"/>
    <d v="2026-12-09T00:00:00"/>
    <n v="2026"/>
    <x v="3"/>
    <x v="11"/>
    <x v="11"/>
    <x v="2"/>
    <x v="5"/>
    <x v="2"/>
    <s v="New"/>
    <x v="1"/>
    <s v="Trail Boots"/>
    <n v="3"/>
    <n v="142.75"/>
    <n v="0.1"/>
    <n v="81.739999999999995"/>
    <n v="385.42500000000001"/>
    <n v="245.21999999999997"/>
    <n v="140.20500000000004"/>
    <n v="0.3637672698968672"/>
  </r>
  <r>
    <n v="519"/>
    <d v="2026-12-09T00:00:00"/>
    <n v="2026"/>
    <x v="3"/>
    <x v="11"/>
    <x v="11"/>
    <x v="1"/>
    <x v="12"/>
    <x v="2"/>
    <s v="Returning"/>
    <x v="4"/>
    <s v="Recovery Roller"/>
    <n v="2"/>
    <n v="36.03"/>
    <n v="0.1"/>
    <n v="13.54"/>
    <n v="64.853999999999999"/>
    <n v="27.08"/>
    <n v="37.774000000000001"/>
    <n v="0.58244672649335427"/>
  </r>
  <r>
    <n v="522"/>
    <d v="2026-12-09T00:00:00"/>
    <n v="2026"/>
    <x v="3"/>
    <x v="11"/>
    <x v="11"/>
    <x v="0"/>
    <x v="15"/>
    <x v="2"/>
    <s v="Returning"/>
    <x v="2"/>
    <s v="Carry-On Duffel"/>
    <n v="2"/>
    <n v="133.4"/>
    <n v="0"/>
    <n v="67.69"/>
    <n v="266.8"/>
    <n v="135.38"/>
    <n v="131.42000000000002"/>
    <n v="0.49257871064467768"/>
  </r>
  <r>
    <n v="798"/>
    <d v="2026-12-09T00:00:00"/>
    <n v="2026"/>
    <x v="3"/>
    <x v="11"/>
    <x v="11"/>
    <x v="2"/>
    <x v="2"/>
    <x v="2"/>
    <s v="Returning"/>
    <x v="3"/>
    <s v="Trail Tent 2P"/>
    <n v="3"/>
    <n v="199.31"/>
    <n v="0.05"/>
    <n v="101.19"/>
    <n v="568.0335"/>
    <n v="303.57"/>
    <n v="264.46350000000001"/>
    <n v="0.46557729429690325"/>
  </r>
  <r>
    <n v="1746"/>
    <d v="2026-12-09T00:00:00"/>
    <n v="2026"/>
    <x v="3"/>
    <x v="11"/>
    <x v="11"/>
    <x v="1"/>
    <x v="11"/>
    <x v="0"/>
    <s v="Business"/>
    <x v="2"/>
    <s v="Packing Cube Set"/>
    <n v="1"/>
    <n v="47.44"/>
    <n v="0.15"/>
    <n v="17.899999999999999"/>
    <n v="40.323999999999998"/>
    <n v="17.899999999999999"/>
    <n v="22.423999999999999"/>
    <n v="0.55609562543398472"/>
  </r>
  <r>
    <n v="3412"/>
    <d v="2026-12-09T00:00:00"/>
    <n v="2026"/>
    <x v="3"/>
    <x v="11"/>
    <x v="11"/>
    <x v="0"/>
    <x v="0"/>
    <x v="1"/>
    <s v="Business"/>
    <x v="1"/>
    <s v="Trail Boots"/>
    <n v="10"/>
    <n v="145.30000000000001"/>
    <n v="0.1"/>
    <n v="79.7"/>
    <n v="1307.7"/>
    <n v="797"/>
    <n v="510.70000000000005"/>
    <n v="0.39053299686472437"/>
  </r>
  <r>
    <n v="175"/>
    <d v="2026-12-10T00:00:00"/>
    <n v="2026"/>
    <x v="3"/>
    <x v="11"/>
    <x v="11"/>
    <x v="0"/>
    <x v="0"/>
    <x v="3"/>
    <s v="New"/>
    <x v="0"/>
    <s v="Commuter Helmet"/>
    <n v="1"/>
    <n v="81.010000000000005"/>
    <n v="0.2"/>
    <n v="41.51"/>
    <n v="64.808000000000007"/>
    <n v="41.51"/>
    <n v="23.298000000000009"/>
    <n v="0.35949265522774976"/>
  </r>
  <r>
    <n v="1014"/>
    <d v="2026-12-10T00:00:00"/>
    <n v="2026"/>
    <x v="3"/>
    <x v="11"/>
    <x v="11"/>
    <x v="3"/>
    <x v="7"/>
    <x v="3"/>
    <s v="New"/>
    <x v="2"/>
    <s v="Insulated Bottle"/>
    <n v="2"/>
    <n v="35.619999999999997"/>
    <n v="0"/>
    <n v="13.62"/>
    <n v="71.239999999999995"/>
    <n v="27.24"/>
    <n v="44"/>
    <n v="0.61763054463784395"/>
  </r>
  <r>
    <n v="1763"/>
    <d v="2026-12-10T00:00:00"/>
    <n v="2026"/>
    <x v="3"/>
    <x v="11"/>
    <x v="11"/>
    <x v="0"/>
    <x v="0"/>
    <x v="0"/>
    <s v="New"/>
    <x v="0"/>
    <s v="Trail Bike Light"/>
    <n v="2"/>
    <n v="49.88"/>
    <n v="0.05"/>
    <n v="22.31"/>
    <n v="94.772000000000006"/>
    <n v="44.62"/>
    <n v="50.152000000000008"/>
    <n v="0.52918583547883347"/>
  </r>
  <r>
    <n v="1863"/>
    <d v="2026-12-10T00:00:00"/>
    <n v="2026"/>
    <x v="3"/>
    <x v="11"/>
    <x v="11"/>
    <x v="3"/>
    <x v="7"/>
    <x v="3"/>
    <s v="Returning"/>
    <x v="0"/>
    <s v="Cycling Pack 12L"/>
    <n v="1"/>
    <n v="101.18"/>
    <n v="0.05"/>
    <n v="49.12"/>
    <n v="96.120999999999995"/>
    <n v="49.12"/>
    <n v="47.000999999999998"/>
    <n v="0.48897743469169069"/>
  </r>
  <r>
    <n v="3466"/>
    <d v="2026-12-10T00:00:00"/>
    <n v="2026"/>
    <x v="3"/>
    <x v="11"/>
    <x v="11"/>
    <x v="1"/>
    <x v="12"/>
    <x v="2"/>
    <s v="Business"/>
    <x v="4"/>
    <s v="Recovery Roller"/>
    <n v="2"/>
    <n v="36.64"/>
    <n v="0"/>
    <n v="13.7"/>
    <n v="73.28"/>
    <n v="27.4"/>
    <n v="45.88"/>
    <n v="0.62609170305676853"/>
  </r>
  <r>
    <n v="3630"/>
    <d v="2026-12-10T00:00:00"/>
    <n v="2026"/>
    <x v="3"/>
    <x v="11"/>
    <x v="11"/>
    <x v="1"/>
    <x v="12"/>
    <x v="2"/>
    <s v="Returning"/>
    <x v="0"/>
    <s v="Compact Repair Kit"/>
    <n v="3"/>
    <n v="39.979999999999997"/>
    <n v="0.1"/>
    <n v="16.989999999999998"/>
    <n v="107.946"/>
    <n v="50.97"/>
    <n v="56.975999999999999"/>
    <n v="0.52781946528819967"/>
  </r>
  <r>
    <n v="3633"/>
    <d v="2026-12-10T00:00:00"/>
    <n v="2026"/>
    <x v="3"/>
    <x v="11"/>
    <x v="11"/>
    <x v="3"/>
    <x v="4"/>
    <x v="3"/>
    <s v="Business"/>
    <x v="1"/>
    <s v="Trail Boots"/>
    <n v="3"/>
    <n v="144.16"/>
    <n v="0"/>
    <n v="77.36"/>
    <n v="432.48"/>
    <n v="232.07999999999998"/>
    <n v="200.40000000000003"/>
    <n v="0.46337402885682583"/>
  </r>
  <r>
    <n v="4"/>
    <d v="2026-12-11T00:00:00"/>
    <n v="2026"/>
    <x v="3"/>
    <x v="11"/>
    <x v="11"/>
    <x v="3"/>
    <x v="4"/>
    <x v="0"/>
    <s v="New"/>
    <x v="0"/>
    <s v="Cycling Pack 12L"/>
    <n v="1"/>
    <n v="102.98"/>
    <n v="0.1"/>
    <n v="51.45"/>
    <n v="92.682000000000002"/>
    <n v="51.45"/>
    <n v="41.231999999999999"/>
    <n v="0.4448760277076455"/>
  </r>
  <r>
    <n v="70"/>
    <d v="2026-12-11T00:00:00"/>
    <n v="2026"/>
    <x v="3"/>
    <x v="11"/>
    <x v="11"/>
    <x v="3"/>
    <x v="13"/>
    <x v="0"/>
    <s v="New"/>
    <x v="4"/>
    <s v="Weighted Vest"/>
    <n v="2"/>
    <n v="122.49"/>
    <n v="0.15"/>
    <n v="70.930000000000007"/>
    <n v="208.23299999999998"/>
    <n v="141.86000000000001"/>
    <n v="66.372999999999962"/>
    <n v="0.31874390706564265"/>
  </r>
  <r>
    <n v="948"/>
    <d v="2026-12-11T00:00:00"/>
    <n v="2026"/>
    <x v="3"/>
    <x v="11"/>
    <x v="11"/>
    <x v="1"/>
    <x v="11"/>
    <x v="3"/>
    <s v="New"/>
    <x v="1"/>
    <s v="Trail Boots"/>
    <n v="1"/>
    <n v="141.74"/>
    <n v="0.15"/>
    <n v="78.97"/>
    <n v="120.479"/>
    <n v="78.97"/>
    <n v="41.509"/>
    <n v="0.34453307215365336"/>
  </r>
  <r>
    <n v="1957"/>
    <d v="2026-12-11T00:00:00"/>
    <n v="2026"/>
    <x v="3"/>
    <x v="11"/>
    <x v="11"/>
    <x v="3"/>
    <x v="7"/>
    <x v="0"/>
    <s v="Returning"/>
    <x v="0"/>
    <s v="Compact Repair Kit"/>
    <n v="6"/>
    <n v="39.44"/>
    <n v="0.1"/>
    <n v="16.89"/>
    <n v="212.976"/>
    <n v="101.34"/>
    <n v="111.636"/>
    <n v="0.52417173766058145"/>
  </r>
  <r>
    <n v="3097"/>
    <d v="2026-12-11T00:00:00"/>
    <n v="2026"/>
    <x v="3"/>
    <x v="11"/>
    <x v="11"/>
    <x v="2"/>
    <x v="3"/>
    <x v="2"/>
    <s v="Returning"/>
    <x v="0"/>
    <s v="Trail Bike Light"/>
    <n v="1"/>
    <n v="49.64"/>
    <n v="0.1"/>
    <n v="22"/>
    <n v="44.676000000000002"/>
    <n v="22"/>
    <n v="22.676000000000002"/>
    <n v="0.50756558331094992"/>
  </r>
  <r>
    <n v="3649"/>
    <d v="2026-12-11T00:00:00"/>
    <n v="2026"/>
    <x v="3"/>
    <x v="11"/>
    <x v="11"/>
    <x v="2"/>
    <x v="2"/>
    <x v="0"/>
    <s v="New"/>
    <x v="2"/>
    <s v="Travel Backpack 35L"/>
    <n v="1"/>
    <n v="164.29"/>
    <n v="0.05"/>
    <n v="88.66"/>
    <n v="156.07549999999998"/>
    <n v="88.66"/>
    <n v="67.41549999999998"/>
    <n v="0.43194159237035917"/>
  </r>
  <r>
    <n v="3963"/>
    <d v="2026-12-11T00:00:00"/>
    <n v="2026"/>
    <x v="3"/>
    <x v="11"/>
    <x v="11"/>
    <x v="3"/>
    <x v="8"/>
    <x v="0"/>
    <s v="Returning"/>
    <x v="2"/>
    <s v="Insulated Bottle"/>
    <n v="1"/>
    <n v="35.81"/>
    <n v="0"/>
    <n v="13.28"/>
    <n v="35.81"/>
    <n v="13.28"/>
    <n v="22.53"/>
    <n v="0.62915386763473891"/>
  </r>
  <r>
    <n v="4305"/>
    <d v="2026-12-11T00:00:00"/>
    <n v="2026"/>
    <x v="3"/>
    <x v="11"/>
    <x v="11"/>
    <x v="0"/>
    <x v="9"/>
    <x v="2"/>
    <s v="New"/>
    <x v="4"/>
    <s v="Resistance Band Set"/>
    <n v="1"/>
    <n v="41.31"/>
    <n v="0.05"/>
    <n v="14.56"/>
    <n v="39.244500000000002"/>
    <n v="14.56"/>
    <n v="24.6845"/>
    <n v="0.62899259768884808"/>
  </r>
  <r>
    <n v="4942"/>
    <d v="2026-12-11T00:00:00"/>
    <n v="2026"/>
    <x v="3"/>
    <x v="11"/>
    <x v="11"/>
    <x v="3"/>
    <x v="13"/>
    <x v="3"/>
    <s v="New"/>
    <x v="2"/>
    <s v="Insulated Bottle"/>
    <n v="3"/>
    <n v="36.6"/>
    <n v="0.15"/>
    <n v="13.95"/>
    <n v="93.330000000000013"/>
    <n v="41.849999999999994"/>
    <n v="51.480000000000018"/>
    <n v="0.55159112825458068"/>
  </r>
  <r>
    <n v="19"/>
    <d v="2026-12-12T00:00:00"/>
    <n v="2026"/>
    <x v="3"/>
    <x v="11"/>
    <x v="11"/>
    <x v="1"/>
    <x v="1"/>
    <x v="0"/>
    <s v="New"/>
    <x v="0"/>
    <s v="Trail Bike Light"/>
    <n v="5"/>
    <n v="49.59"/>
    <n v="0"/>
    <n v="22.63"/>
    <n v="247.95000000000002"/>
    <n v="113.14999999999999"/>
    <n v="134.80000000000001"/>
    <n v="0.54365799556362171"/>
  </r>
  <r>
    <n v="4963"/>
    <d v="2026-12-12T00:00:00"/>
    <n v="2026"/>
    <x v="3"/>
    <x v="11"/>
    <x v="11"/>
    <x v="0"/>
    <x v="0"/>
    <x v="0"/>
    <s v="New"/>
    <x v="1"/>
    <s v="Trekking Poles"/>
    <n v="5"/>
    <n v="72.3"/>
    <n v="0.05"/>
    <n v="31.73"/>
    <n v="343.42500000000001"/>
    <n v="158.65"/>
    <n v="184.77500000000001"/>
    <n v="0.53803596127247577"/>
  </r>
  <r>
    <n v="5110"/>
    <d v="2026-12-12T00:00:00"/>
    <n v="2026"/>
    <x v="3"/>
    <x v="11"/>
    <x v="11"/>
    <x v="3"/>
    <x v="4"/>
    <x v="0"/>
    <s v="New"/>
    <x v="0"/>
    <s v="Trail Bike Light"/>
    <n v="1"/>
    <n v="51.57"/>
    <n v="0.1"/>
    <n v="23.11"/>
    <n v="46.413000000000004"/>
    <n v="23.11"/>
    <n v="23.303000000000004"/>
    <n v="0.5020791588563549"/>
  </r>
  <r>
    <n v="10"/>
    <d v="2026-12-13T00:00:00"/>
    <n v="2026"/>
    <x v="3"/>
    <x v="11"/>
    <x v="11"/>
    <x v="0"/>
    <x v="0"/>
    <x v="0"/>
    <s v="Returning"/>
    <x v="2"/>
    <s v="Insulated Bottle"/>
    <n v="3"/>
    <n v="35.380000000000003"/>
    <n v="0"/>
    <n v="13.51"/>
    <n v="106.14000000000001"/>
    <n v="40.53"/>
    <n v="65.610000000000014"/>
    <n v="0.61814584511023185"/>
  </r>
  <r>
    <n v="216"/>
    <d v="2026-12-13T00:00:00"/>
    <n v="2026"/>
    <x v="3"/>
    <x v="11"/>
    <x v="11"/>
    <x v="2"/>
    <x v="2"/>
    <x v="0"/>
    <s v="Business"/>
    <x v="0"/>
    <s v="Commuter Helmet"/>
    <n v="1"/>
    <n v="83.08"/>
    <n v="0.15"/>
    <n v="42.91"/>
    <n v="70.617999999999995"/>
    <n v="42.91"/>
    <n v="27.707999999999998"/>
    <n v="0.39236455294684075"/>
  </r>
  <r>
    <n v="1937"/>
    <d v="2026-12-13T00:00:00"/>
    <n v="2026"/>
    <x v="3"/>
    <x v="11"/>
    <x v="11"/>
    <x v="1"/>
    <x v="12"/>
    <x v="1"/>
    <s v="Business"/>
    <x v="3"/>
    <s v="Compact Sleeping Bag"/>
    <n v="3"/>
    <n v="120.5"/>
    <n v="0.15"/>
    <n v="61.44"/>
    <n v="307.27499999999998"/>
    <n v="184.32"/>
    <n v="122.95499999999998"/>
    <n v="0.40014644862094212"/>
  </r>
  <r>
    <n v="4720"/>
    <d v="2026-12-13T00:00:00"/>
    <n v="2026"/>
    <x v="3"/>
    <x v="11"/>
    <x v="11"/>
    <x v="0"/>
    <x v="0"/>
    <x v="0"/>
    <s v="New"/>
    <x v="1"/>
    <s v="Trekking Poles"/>
    <n v="3"/>
    <n v="73.040000000000006"/>
    <n v="0.1"/>
    <n v="31.78"/>
    <n v="197.208"/>
    <n v="95.34"/>
    <n v="101.86799999999999"/>
    <n v="0.51655105269563095"/>
  </r>
  <r>
    <n v="91"/>
    <d v="2026-12-14T00:00:00"/>
    <n v="2026"/>
    <x v="3"/>
    <x v="11"/>
    <x v="11"/>
    <x v="1"/>
    <x v="1"/>
    <x v="0"/>
    <s v="Returning"/>
    <x v="3"/>
    <s v="Alpine Tent 4P"/>
    <n v="2"/>
    <n v="339.95"/>
    <n v="0"/>
    <n v="195.78"/>
    <n v="679.9"/>
    <n v="391.56"/>
    <n v="288.33999999999997"/>
    <n v="0.42409177820267685"/>
  </r>
  <r>
    <n v="505"/>
    <d v="2026-12-14T00:00:00"/>
    <n v="2026"/>
    <x v="3"/>
    <x v="11"/>
    <x v="11"/>
    <x v="0"/>
    <x v="15"/>
    <x v="3"/>
    <s v="Returning"/>
    <x v="3"/>
    <s v="Trail Tent 2P"/>
    <n v="2"/>
    <n v="199.43"/>
    <n v="0.05"/>
    <n v="106.58"/>
    <n v="378.91699999999997"/>
    <n v="213.16"/>
    <n v="165.75699999999998"/>
    <n v="0.4374493622613923"/>
  </r>
  <r>
    <n v="640"/>
    <d v="2026-12-14T00:00:00"/>
    <n v="2026"/>
    <x v="3"/>
    <x v="11"/>
    <x v="11"/>
    <x v="0"/>
    <x v="15"/>
    <x v="0"/>
    <s v="Returning"/>
    <x v="4"/>
    <s v="Training Mat"/>
    <n v="2"/>
    <n v="51.77"/>
    <n v="0.05"/>
    <n v="21.76"/>
    <n v="98.363"/>
    <n v="43.52"/>
    <n v="54.842999999999996"/>
    <n v="0.55755721155312465"/>
  </r>
  <r>
    <n v="1408"/>
    <d v="2026-12-14T00:00:00"/>
    <n v="2026"/>
    <x v="3"/>
    <x v="11"/>
    <x v="11"/>
    <x v="1"/>
    <x v="1"/>
    <x v="0"/>
    <s v="New"/>
    <x v="2"/>
    <s v="Travel Backpack 35L"/>
    <n v="1"/>
    <n v="161.53"/>
    <n v="0"/>
    <n v="87.43"/>
    <n v="161.53"/>
    <n v="87.43"/>
    <n v="74.099999999999994"/>
    <n v="0.45873831486411187"/>
  </r>
  <r>
    <n v="2074"/>
    <d v="2026-12-14T00:00:00"/>
    <n v="2026"/>
    <x v="3"/>
    <x v="11"/>
    <x v="11"/>
    <x v="1"/>
    <x v="12"/>
    <x v="1"/>
    <s v="Business"/>
    <x v="1"/>
    <s v="Trail Boots"/>
    <n v="4"/>
    <n v="145.85"/>
    <n v="0.1"/>
    <n v="79.47"/>
    <n v="525.05999999999995"/>
    <n v="317.88"/>
    <n v="207.17999999999995"/>
    <n v="0.39458347617415146"/>
  </r>
  <r>
    <n v="2639"/>
    <d v="2026-12-14T00:00:00"/>
    <n v="2026"/>
    <x v="3"/>
    <x v="11"/>
    <x v="11"/>
    <x v="3"/>
    <x v="13"/>
    <x v="0"/>
    <s v="Returning"/>
    <x v="3"/>
    <s v="Trail Tent 2P"/>
    <n v="1"/>
    <n v="197.18"/>
    <n v="0"/>
    <n v="105.28"/>
    <n v="197.18"/>
    <n v="105.28"/>
    <n v="91.9"/>
    <n v="0.46607160969672384"/>
  </r>
  <r>
    <n v="2694"/>
    <d v="2026-12-14T00:00:00"/>
    <n v="2026"/>
    <x v="3"/>
    <x v="11"/>
    <x v="11"/>
    <x v="3"/>
    <x v="7"/>
    <x v="0"/>
    <s v="New"/>
    <x v="3"/>
    <s v="Compact Sleeping Bag"/>
    <n v="1"/>
    <n v="124.9"/>
    <n v="0"/>
    <n v="62.16"/>
    <n v="124.9"/>
    <n v="62.16"/>
    <n v="62.740000000000009"/>
    <n v="0.50232185748598879"/>
  </r>
  <r>
    <n v="2797"/>
    <d v="2026-12-14T00:00:00"/>
    <n v="2026"/>
    <x v="3"/>
    <x v="11"/>
    <x v="11"/>
    <x v="2"/>
    <x v="16"/>
    <x v="2"/>
    <s v="New"/>
    <x v="1"/>
    <s v="Trekking Poles"/>
    <n v="2"/>
    <n v="70.239999999999995"/>
    <n v="0.1"/>
    <n v="32.130000000000003"/>
    <n v="126.43199999999999"/>
    <n v="64.260000000000005"/>
    <n v="62.171999999999983"/>
    <n v="0.49174259681093385"/>
  </r>
  <r>
    <n v="2811"/>
    <d v="2026-12-14T00:00:00"/>
    <n v="2026"/>
    <x v="3"/>
    <x v="11"/>
    <x v="11"/>
    <x v="1"/>
    <x v="11"/>
    <x v="2"/>
    <s v="Business"/>
    <x v="1"/>
    <s v="Trail Boots"/>
    <n v="5"/>
    <n v="145.6"/>
    <n v="0.15"/>
    <n v="81.180000000000007"/>
    <n v="618.79999999999995"/>
    <n v="405.90000000000003"/>
    <n v="212.89999999999992"/>
    <n v="0.34405300581771159"/>
  </r>
  <r>
    <n v="4037"/>
    <d v="2026-12-14T00:00:00"/>
    <n v="2026"/>
    <x v="3"/>
    <x v="11"/>
    <x v="11"/>
    <x v="3"/>
    <x v="8"/>
    <x v="2"/>
    <s v="Returning"/>
    <x v="1"/>
    <s v="Summit Backpack 45L"/>
    <n v="1"/>
    <n v="152.4"/>
    <n v="0.05"/>
    <n v="77.98"/>
    <n v="144.78"/>
    <n v="77.98"/>
    <n v="66.8"/>
    <n v="0.46138969470921398"/>
  </r>
  <r>
    <n v="4629"/>
    <d v="2026-12-14T00:00:00"/>
    <n v="2026"/>
    <x v="3"/>
    <x v="11"/>
    <x v="11"/>
    <x v="2"/>
    <x v="2"/>
    <x v="0"/>
    <s v="New"/>
    <x v="2"/>
    <s v="Insulated Bottle"/>
    <n v="1"/>
    <n v="36.17"/>
    <n v="0.05"/>
    <n v="13.87"/>
    <n v="34.361499999999999"/>
    <n v="13.87"/>
    <n v="20.491500000000002"/>
    <n v="0.59635056676803988"/>
  </r>
  <r>
    <n v="2455"/>
    <d v="2026-12-15T00:00:00"/>
    <n v="2026"/>
    <x v="3"/>
    <x v="11"/>
    <x v="11"/>
    <x v="1"/>
    <x v="12"/>
    <x v="0"/>
    <s v="Returning"/>
    <x v="3"/>
    <s v="Compact Sleeping Bag"/>
    <n v="3"/>
    <n v="126.21"/>
    <n v="0.1"/>
    <n v="60.65"/>
    <n v="340.767"/>
    <n v="181.95"/>
    <n v="158.81700000000001"/>
    <n v="0.46605745274630467"/>
  </r>
  <r>
    <n v="3184"/>
    <d v="2026-12-15T00:00:00"/>
    <n v="2026"/>
    <x v="3"/>
    <x v="11"/>
    <x v="11"/>
    <x v="3"/>
    <x v="13"/>
    <x v="1"/>
    <s v="Returning"/>
    <x v="1"/>
    <s v="Trail Boots"/>
    <n v="6"/>
    <n v="143.72999999999999"/>
    <n v="0.15"/>
    <n v="77.27"/>
    <n v="733.02299999999991"/>
    <n v="463.62"/>
    <n v="269.40299999999991"/>
    <n v="0.36752325643260847"/>
  </r>
  <r>
    <n v="3363"/>
    <d v="2026-12-15T00:00:00"/>
    <n v="2026"/>
    <x v="3"/>
    <x v="11"/>
    <x v="11"/>
    <x v="1"/>
    <x v="12"/>
    <x v="3"/>
    <s v="New"/>
    <x v="1"/>
    <s v="Trail Boots"/>
    <n v="4"/>
    <n v="146.38999999999999"/>
    <n v="0"/>
    <n v="78.95"/>
    <n v="585.55999999999995"/>
    <n v="315.8"/>
    <n v="269.75999999999993"/>
    <n v="0.46068720541020552"/>
  </r>
  <r>
    <n v="3373"/>
    <d v="2026-12-15T00:00:00"/>
    <n v="2026"/>
    <x v="3"/>
    <x v="11"/>
    <x v="11"/>
    <x v="1"/>
    <x v="12"/>
    <x v="3"/>
    <s v="Returning"/>
    <x v="1"/>
    <s v="Hiking Daypack 20L"/>
    <n v="2"/>
    <n v="89.84"/>
    <n v="0.05"/>
    <n v="45.17"/>
    <n v="170.696"/>
    <n v="90.34"/>
    <n v="80.355999999999995"/>
    <n v="0.47075502647982376"/>
  </r>
  <r>
    <n v="3799"/>
    <d v="2026-12-15T00:00:00"/>
    <n v="2026"/>
    <x v="3"/>
    <x v="11"/>
    <x v="11"/>
    <x v="2"/>
    <x v="10"/>
    <x v="2"/>
    <s v="New"/>
    <x v="4"/>
    <s v="Training Mat"/>
    <n v="3"/>
    <n v="49.67"/>
    <n v="0.05"/>
    <n v="21.5"/>
    <n v="141.55949999999999"/>
    <n v="64.5"/>
    <n v="77.059499999999986"/>
    <n v="0.54436120500566898"/>
  </r>
  <r>
    <n v="5002"/>
    <d v="2026-12-15T00:00:00"/>
    <n v="2026"/>
    <x v="3"/>
    <x v="11"/>
    <x v="11"/>
    <x v="1"/>
    <x v="14"/>
    <x v="1"/>
    <s v="Business"/>
    <x v="1"/>
    <s v="Hiking Daypack 20L"/>
    <n v="4"/>
    <n v="94.3"/>
    <n v="0.1"/>
    <n v="44.36"/>
    <n v="339.48"/>
    <n v="177.44"/>
    <n v="162.04000000000002"/>
    <n v="0.47731825144338402"/>
  </r>
  <r>
    <n v="2896"/>
    <d v="2026-12-16T00:00:00"/>
    <n v="2026"/>
    <x v="3"/>
    <x v="11"/>
    <x v="11"/>
    <x v="1"/>
    <x v="12"/>
    <x v="2"/>
    <s v="Business"/>
    <x v="4"/>
    <s v="Recovery Roller"/>
    <n v="2"/>
    <n v="36.020000000000003"/>
    <n v="0.1"/>
    <n v="13.59"/>
    <n v="64.836000000000013"/>
    <n v="27.18"/>
    <n v="37.656000000000013"/>
    <n v="0.58078845086063302"/>
  </r>
  <r>
    <n v="3334"/>
    <d v="2026-12-16T00:00:00"/>
    <n v="2026"/>
    <x v="3"/>
    <x v="11"/>
    <x v="11"/>
    <x v="1"/>
    <x v="14"/>
    <x v="0"/>
    <s v="Returning"/>
    <x v="1"/>
    <s v="Summit Backpack 45L"/>
    <n v="1"/>
    <n v="154.12"/>
    <n v="0"/>
    <n v="77.45"/>
    <n v="154.12"/>
    <n v="77.45"/>
    <n v="76.67"/>
    <n v="0.49746950428237735"/>
  </r>
  <r>
    <n v="3469"/>
    <d v="2026-12-16T00:00:00"/>
    <n v="2026"/>
    <x v="3"/>
    <x v="11"/>
    <x v="11"/>
    <x v="0"/>
    <x v="9"/>
    <x v="0"/>
    <s v="Returning"/>
    <x v="1"/>
    <s v="Summit Backpack 45L"/>
    <n v="1"/>
    <n v="150.88"/>
    <n v="0.05"/>
    <n v="81.02"/>
    <n v="143.33599999999998"/>
    <n v="81.02"/>
    <n v="62.315999999999988"/>
    <n v="0.43475470223809787"/>
  </r>
  <r>
    <n v="569"/>
    <d v="2026-12-17T00:00:00"/>
    <n v="2026"/>
    <x v="3"/>
    <x v="11"/>
    <x v="11"/>
    <x v="2"/>
    <x v="2"/>
    <x v="3"/>
    <s v="New"/>
    <x v="0"/>
    <s v="Compact Repair Kit"/>
    <n v="2"/>
    <n v="40.479999999999997"/>
    <n v="0"/>
    <n v="16.23"/>
    <n v="80.959999999999994"/>
    <n v="32.46"/>
    <n v="48.499999999999993"/>
    <n v="0.5990612648221344"/>
  </r>
  <r>
    <n v="2404"/>
    <d v="2026-12-17T00:00:00"/>
    <n v="2026"/>
    <x v="3"/>
    <x v="11"/>
    <x v="11"/>
    <x v="2"/>
    <x v="10"/>
    <x v="3"/>
    <s v="Business"/>
    <x v="2"/>
    <s v="Travel Backpack 35L"/>
    <n v="3"/>
    <n v="163.34"/>
    <n v="0.1"/>
    <n v="88.53"/>
    <n v="441.01799999999997"/>
    <n v="265.59000000000003"/>
    <n v="175.42799999999994"/>
    <n v="0.39777968246194023"/>
  </r>
  <r>
    <n v="4682"/>
    <d v="2026-12-17T00:00:00"/>
    <n v="2026"/>
    <x v="3"/>
    <x v="11"/>
    <x v="11"/>
    <x v="3"/>
    <x v="4"/>
    <x v="2"/>
    <s v="New"/>
    <x v="4"/>
    <s v="Resistance Band Set"/>
    <n v="2"/>
    <n v="40.89"/>
    <n v="0"/>
    <n v="14.95"/>
    <n v="81.78"/>
    <n v="29.9"/>
    <n v="51.88"/>
    <n v="0.63438493519197847"/>
  </r>
  <r>
    <n v="4888"/>
    <d v="2026-12-17T00:00:00"/>
    <n v="2026"/>
    <x v="3"/>
    <x v="11"/>
    <x v="11"/>
    <x v="2"/>
    <x v="2"/>
    <x v="3"/>
    <s v="New"/>
    <x v="4"/>
    <s v="Resistance Band Set"/>
    <n v="1"/>
    <n v="40.159999999999997"/>
    <n v="0.15"/>
    <n v="14.46"/>
    <n v="34.135999999999996"/>
    <n v="14.46"/>
    <n v="19.675999999999995"/>
    <n v="0.576400281228029"/>
  </r>
  <r>
    <n v="4923"/>
    <d v="2026-12-17T00:00:00"/>
    <n v="2026"/>
    <x v="3"/>
    <x v="11"/>
    <x v="11"/>
    <x v="3"/>
    <x v="13"/>
    <x v="0"/>
    <s v="New"/>
    <x v="3"/>
    <s v="Portable Camp Stove"/>
    <n v="2"/>
    <n v="79.86"/>
    <n v="0"/>
    <n v="39.049999999999997"/>
    <n v="159.72"/>
    <n v="78.099999999999994"/>
    <n v="81.62"/>
    <n v="0.51101928374655647"/>
  </r>
  <r>
    <n v="131"/>
    <d v="2026-12-18T00:00:00"/>
    <n v="2026"/>
    <x v="3"/>
    <x v="11"/>
    <x v="11"/>
    <x v="1"/>
    <x v="11"/>
    <x v="3"/>
    <s v="Returning"/>
    <x v="3"/>
    <s v="Compact Sleeping Bag"/>
    <n v="2"/>
    <n v="123.42"/>
    <n v="0.1"/>
    <n v="60.03"/>
    <n v="222.15600000000001"/>
    <n v="120.06"/>
    <n v="102.096"/>
    <n v="0.45956895154756117"/>
  </r>
  <r>
    <n v="349"/>
    <d v="2026-12-18T00:00:00"/>
    <n v="2026"/>
    <x v="3"/>
    <x v="11"/>
    <x v="11"/>
    <x v="2"/>
    <x v="2"/>
    <x v="0"/>
    <s v="Returning"/>
    <x v="2"/>
    <s v="Packing Cube Set"/>
    <n v="1"/>
    <n v="47.61"/>
    <n v="0.05"/>
    <n v="18.18"/>
    <n v="45.229499999999994"/>
    <n v="18.18"/>
    <n v="27.049499999999995"/>
    <n v="0.59804994527907662"/>
  </r>
  <r>
    <n v="1131"/>
    <d v="2026-12-18T00:00:00"/>
    <n v="2026"/>
    <x v="3"/>
    <x v="11"/>
    <x v="11"/>
    <x v="3"/>
    <x v="8"/>
    <x v="0"/>
    <s v="Returning"/>
    <x v="1"/>
    <s v="Hiking Daypack 20L"/>
    <n v="2"/>
    <n v="93.88"/>
    <n v="0.1"/>
    <n v="45.89"/>
    <n v="168.98400000000001"/>
    <n v="91.78"/>
    <n v="77.204000000000008"/>
    <n v="0.45687165648818823"/>
  </r>
  <r>
    <n v="2738"/>
    <d v="2026-12-18T00:00:00"/>
    <n v="2026"/>
    <x v="3"/>
    <x v="11"/>
    <x v="11"/>
    <x v="1"/>
    <x v="11"/>
    <x v="0"/>
    <s v="New"/>
    <x v="1"/>
    <s v="Trail Boots"/>
    <n v="3"/>
    <n v="145.43"/>
    <n v="0.05"/>
    <n v="81.72"/>
    <n v="414.47550000000001"/>
    <n v="245.16"/>
    <n v="169.31550000000001"/>
    <n v="0.40850544845232106"/>
  </r>
  <r>
    <n v="4400"/>
    <d v="2026-12-18T00:00:00"/>
    <n v="2026"/>
    <x v="3"/>
    <x v="11"/>
    <x v="11"/>
    <x v="3"/>
    <x v="4"/>
    <x v="0"/>
    <s v="Returning"/>
    <x v="2"/>
    <s v="Insulated Bottle"/>
    <n v="2"/>
    <n v="36.89"/>
    <n v="0.1"/>
    <n v="13.74"/>
    <n v="66.402000000000001"/>
    <n v="27.48"/>
    <n v="38.921999999999997"/>
    <n v="0.58615704346254627"/>
  </r>
  <r>
    <n v="3122"/>
    <d v="2026-12-19T00:00:00"/>
    <n v="2026"/>
    <x v="3"/>
    <x v="11"/>
    <x v="11"/>
    <x v="0"/>
    <x v="0"/>
    <x v="3"/>
    <s v="Returning"/>
    <x v="1"/>
    <s v="Trail Boots"/>
    <n v="1"/>
    <n v="145.44"/>
    <n v="0.1"/>
    <n v="80.42"/>
    <n v="130.89600000000002"/>
    <n v="80.42"/>
    <n v="50.476000000000013"/>
    <n v="0.38561911746730232"/>
  </r>
  <r>
    <n v="4572"/>
    <d v="2026-12-19T00:00:00"/>
    <n v="2026"/>
    <x v="3"/>
    <x v="11"/>
    <x v="11"/>
    <x v="0"/>
    <x v="15"/>
    <x v="0"/>
    <s v="New"/>
    <x v="4"/>
    <s v="Training Mat"/>
    <n v="2"/>
    <n v="51.56"/>
    <n v="0"/>
    <n v="21.9"/>
    <n v="103.12"/>
    <n v="43.8"/>
    <n v="59.320000000000007"/>
    <n v="0.57525213343677273"/>
  </r>
  <r>
    <n v="4783"/>
    <d v="2026-12-19T00:00:00"/>
    <n v="2026"/>
    <x v="3"/>
    <x v="11"/>
    <x v="11"/>
    <x v="3"/>
    <x v="7"/>
    <x v="0"/>
    <s v="New"/>
    <x v="3"/>
    <s v="Compact Sleeping Bag"/>
    <n v="2"/>
    <n v="122"/>
    <n v="0.15"/>
    <n v="60.01"/>
    <n v="207.4"/>
    <n v="120.02"/>
    <n v="87.38000000000001"/>
    <n v="0.4213114754098361"/>
  </r>
  <r>
    <n v="5055"/>
    <d v="2026-12-19T00:00:00"/>
    <n v="2026"/>
    <x v="3"/>
    <x v="11"/>
    <x v="11"/>
    <x v="2"/>
    <x v="3"/>
    <x v="3"/>
    <s v="New"/>
    <x v="1"/>
    <s v="Trekking Poles"/>
    <n v="1"/>
    <n v="71.89"/>
    <n v="0.15"/>
    <n v="32.409999999999997"/>
    <n v="61.106499999999997"/>
    <n v="32.409999999999997"/>
    <n v="28.6965"/>
    <n v="0.46961452545964832"/>
  </r>
  <r>
    <n v="5100"/>
    <d v="2026-12-19T00:00:00"/>
    <n v="2026"/>
    <x v="3"/>
    <x v="11"/>
    <x v="11"/>
    <x v="2"/>
    <x v="5"/>
    <x v="0"/>
    <s v="Returning"/>
    <x v="1"/>
    <s v="Trekking Poles"/>
    <n v="2"/>
    <n v="70.59"/>
    <n v="0.15"/>
    <n v="31.56"/>
    <n v="120.003"/>
    <n v="63.12"/>
    <n v="56.883000000000003"/>
    <n v="0.47401314967125824"/>
  </r>
  <r>
    <n v="488"/>
    <d v="2026-12-20T00:00:00"/>
    <n v="2026"/>
    <x v="3"/>
    <x v="11"/>
    <x v="11"/>
    <x v="3"/>
    <x v="7"/>
    <x v="0"/>
    <s v="Returning"/>
    <x v="1"/>
    <s v="Trail Boots"/>
    <n v="4"/>
    <n v="141.91"/>
    <n v="0.05"/>
    <n v="80.260000000000005"/>
    <n v="539.25799999999992"/>
    <n v="321.04000000000002"/>
    <n v="218.2179999999999"/>
    <n v="0.40466344495584661"/>
  </r>
  <r>
    <n v="710"/>
    <d v="2026-12-20T00:00:00"/>
    <n v="2026"/>
    <x v="3"/>
    <x v="11"/>
    <x v="11"/>
    <x v="1"/>
    <x v="6"/>
    <x v="1"/>
    <s v="Business"/>
    <x v="1"/>
    <s v="Trail Boots"/>
    <n v="3"/>
    <n v="140.4"/>
    <n v="0.2"/>
    <n v="81.760000000000005"/>
    <n v="336.96000000000004"/>
    <n v="245.28000000000003"/>
    <n v="91.68"/>
    <n v="0.27207977207977208"/>
  </r>
  <r>
    <n v="1009"/>
    <d v="2026-12-20T00:00:00"/>
    <n v="2026"/>
    <x v="3"/>
    <x v="11"/>
    <x v="11"/>
    <x v="3"/>
    <x v="13"/>
    <x v="3"/>
    <s v="Returning"/>
    <x v="1"/>
    <s v="Trekking Poles"/>
    <n v="2"/>
    <n v="72.349999999999994"/>
    <n v="0.15"/>
    <n v="32.44"/>
    <n v="122.99499999999999"/>
    <n v="64.88"/>
    <n v="58.114999999999995"/>
    <n v="0.47249888206837676"/>
  </r>
  <r>
    <n v="1231"/>
    <d v="2026-12-20T00:00:00"/>
    <n v="2026"/>
    <x v="3"/>
    <x v="11"/>
    <x v="11"/>
    <x v="3"/>
    <x v="8"/>
    <x v="0"/>
    <s v="New"/>
    <x v="3"/>
    <s v="Compact Sleeping Bag"/>
    <n v="4"/>
    <n v="120.8"/>
    <n v="0.1"/>
    <n v="59.93"/>
    <n v="434.88"/>
    <n v="239.72"/>
    <n v="195.16"/>
    <n v="0.44876747608535689"/>
  </r>
  <r>
    <n v="1445"/>
    <d v="2026-12-20T00:00:00"/>
    <n v="2026"/>
    <x v="3"/>
    <x v="11"/>
    <x v="11"/>
    <x v="3"/>
    <x v="7"/>
    <x v="0"/>
    <s v="New"/>
    <x v="1"/>
    <s v="Trekking Poles"/>
    <n v="1"/>
    <n v="71.23"/>
    <n v="0"/>
    <n v="31.63"/>
    <n v="71.23"/>
    <n v="31.63"/>
    <n v="39.600000000000009"/>
    <n v="0.55594552856942303"/>
  </r>
  <r>
    <n v="2842"/>
    <d v="2026-12-20T00:00:00"/>
    <n v="2026"/>
    <x v="3"/>
    <x v="11"/>
    <x v="11"/>
    <x v="2"/>
    <x v="10"/>
    <x v="1"/>
    <s v="Business"/>
    <x v="0"/>
    <s v="Trail Bike Light"/>
    <n v="5"/>
    <n v="51.02"/>
    <n v="0.05"/>
    <n v="22.56"/>
    <n v="242.345"/>
    <n v="112.8"/>
    <n v="129.54500000000002"/>
    <n v="0.5345478553302111"/>
  </r>
  <r>
    <n v="3783"/>
    <d v="2026-12-20T00:00:00"/>
    <n v="2026"/>
    <x v="3"/>
    <x v="11"/>
    <x v="11"/>
    <x v="2"/>
    <x v="2"/>
    <x v="3"/>
    <s v="New"/>
    <x v="2"/>
    <s v="Carry-On Duffel"/>
    <n v="1"/>
    <n v="130.52000000000001"/>
    <n v="0.1"/>
    <n v="66.09"/>
    <n v="117.46800000000002"/>
    <n v="66.09"/>
    <n v="51.378000000000014"/>
    <n v="0.43737869036673821"/>
  </r>
  <r>
    <n v="4484"/>
    <d v="2026-12-20T00:00:00"/>
    <n v="2026"/>
    <x v="3"/>
    <x v="11"/>
    <x v="11"/>
    <x v="1"/>
    <x v="14"/>
    <x v="0"/>
    <s v="Returning"/>
    <x v="0"/>
    <s v="Commuter Helmet"/>
    <n v="2"/>
    <n v="79.87"/>
    <n v="0.15"/>
    <n v="41.9"/>
    <n v="135.779"/>
    <n v="83.8"/>
    <n v="51.978999999999999"/>
    <n v="0.38282061290773978"/>
  </r>
  <r>
    <n v="4597"/>
    <d v="2026-12-20T00:00:00"/>
    <n v="2026"/>
    <x v="3"/>
    <x v="11"/>
    <x v="11"/>
    <x v="3"/>
    <x v="13"/>
    <x v="0"/>
    <s v="Returning"/>
    <x v="1"/>
    <s v="Trekking Poles"/>
    <n v="3"/>
    <n v="71.3"/>
    <n v="0.1"/>
    <n v="32.93"/>
    <n v="192.51"/>
    <n v="98.789999999999992"/>
    <n v="93.72"/>
    <n v="0.48683185289075892"/>
  </r>
  <r>
    <n v="4917"/>
    <d v="2026-12-20T00:00:00"/>
    <n v="2026"/>
    <x v="3"/>
    <x v="11"/>
    <x v="11"/>
    <x v="0"/>
    <x v="9"/>
    <x v="0"/>
    <s v="Returning"/>
    <x v="3"/>
    <s v="Compact Sleeping Bag"/>
    <n v="2"/>
    <n v="122.95"/>
    <n v="0.1"/>
    <n v="59.79"/>
    <n v="221.31"/>
    <n v="119.58"/>
    <n v="101.73"/>
    <n v="0.45967195336857802"/>
  </r>
  <r>
    <n v="629"/>
    <d v="2026-12-21T00:00:00"/>
    <n v="2026"/>
    <x v="3"/>
    <x v="11"/>
    <x v="11"/>
    <x v="3"/>
    <x v="13"/>
    <x v="0"/>
    <s v="Business"/>
    <x v="4"/>
    <s v="Training Mat"/>
    <n v="2"/>
    <n v="50.04"/>
    <n v="0.05"/>
    <n v="22.43"/>
    <n v="95.075999999999993"/>
    <n v="44.86"/>
    <n v="50.215999999999994"/>
    <n v="0.52816694013210486"/>
  </r>
  <r>
    <n v="1373"/>
    <d v="2026-12-21T00:00:00"/>
    <n v="2026"/>
    <x v="3"/>
    <x v="11"/>
    <x v="11"/>
    <x v="1"/>
    <x v="1"/>
    <x v="3"/>
    <s v="Returning"/>
    <x v="3"/>
    <s v="Portable Camp Stove"/>
    <n v="1"/>
    <n v="80.92"/>
    <n v="0.05"/>
    <n v="40.14"/>
    <n v="76.873999999999995"/>
    <n v="40.14"/>
    <n v="36.733999999999995"/>
    <n v="0.47784686630069978"/>
  </r>
  <r>
    <n v="1668"/>
    <d v="2026-12-21T00:00:00"/>
    <n v="2026"/>
    <x v="3"/>
    <x v="11"/>
    <x v="11"/>
    <x v="2"/>
    <x v="5"/>
    <x v="0"/>
    <s v="Business"/>
    <x v="0"/>
    <s v="Trail Bike Light"/>
    <n v="6"/>
    <n v="50.35"/>
    <n v="0.15"/>
    <n v="22.91"/>
    <n v="256.78500000000003"/>
    <n v="137.46"/>
    <n v="119.32500000000002"/>
    <n v="0.46468835796483443"/>
  </r>
  <r>
    <n v="2646"/>
    <d v="2026-12-21T00:00:00"/>
    <n v="2026"/>
    <x v="3"/>
    <x v="11"/>
    <x v="11"/>
    <x v="1"/>
    <x v="1"/>
    <x v="0"/>
    <s v="Returning"/>
    <x v="4"/>
    <s v="Recovery Roller"/>
    <n v="1"/>
    <n v="35.799999999999997"/>
    <n v="0.05"/>
    <n v="14.12"/>
    <n v="34.01"/>
    <n v="14.12"/>
    <n v="19.89"/>
    <n v="0.58482799176712741"/>
  </r>
  <r>
    <n v="3044"/>
    <d v="2026-12-21T00:00:00"/>
    <n v="2026"/>
    <x v="3"/>
    <x v="11"/>
    <x v="11"/>
    <x v="1"/>
    <x v="6"/>
    <x v="1"/>
    <s v="Business"/>
    <x v="0"/>
    <s v="Compact Repair Kit"/>
    <n v="4"/>
    <n v="40.64"/>
    <n v="0.1"/>
    <n v="16.260000000000002"/>
    <n v="146.304"/>
    <n v="65.040000000000006"/>
    <n v="81.263999999999996"/>
    <n v="0.55544619422572172"/>
  </r>
  <r>
    <n v="3065"/>
    <d v="2026-12-21T00:00:00"/>
    <n v="2026"/>
    <x v="3"/>
    <x v="11"/>
    <x v="11"/>
    <x v="2"/>
    <x v="10"/>
    <x v="0"/>
    <s v="New"/>
    <x v="3"/>
    <s v="Portable Camp Stove"/>
    <n v="3"/>
    <n v="81.510000000000005"/>
    <n v="0.05"/>
    <n v="39.9"/>
    <n v="232.30350000000001"/>
    <n v="119.69999999999999"/>
    <n v="112.60350000000003"/>
    <n v="0.48472580051527425"/>
  </r>
  <r>
    <n v="3365"/>
    <d v="2026-12-21T00:00:00"/>
    <n v="2026"/>
    <x v="3"/>
    <x v="11"/>
    <x v="11"/>
    <x v="3"/>
    <x v="7"/>
    <x v="2"/>
    <s v="New"/>
    <x v="4"/>
    <s v="Weighted Vest"/>
    <n v="2"/>
    <n v="122.4"/>
    <n v="0.1"/>
    <n v="71.09"/>
    <n v="220.32000000000002"/>
    <n v="142.18"/>
    <n v="78.140000000000015"/>
    <n v="0.35466594045025424"/>
  </r>
  <r>
    <n v="4042"/>
    <d v="2026-12-21T00:00:00"/>
    <n v="2026"/>
    <x v="3"/>
    <x v="11"/>
    <x v="11"/>
    <x v="0"/>
    <x v="9"/>
    <x v="3"/>
    <s v="Returning"/>
    <x v="2"/>
    <s v="Packing Cube Set"/>
    <n v="1"/>
    <n v="45.94"/>
    <n v="0.05"/>
    <n v="18.100000000000001"/>
    <n v="43.642999999999994"/>
    <n v="18.100000000000001"/>
    <n v="25.542999999999992"/>
    <n v="0.58527140664024002"/>
  </r>
  <r>
    <n v="4635"/>
    <d v="2026-12-21T00:00:00"/>
    <n v="2026"/>
    <x v="3"/>
    <x v="11"/>
    <x v="11"/>
    <x v="3"/>
    <x v="13"/>
    <x v="1"/>
    <s v="Returning"/>
    <x v="3"/>
    <s v="Trail Tent 2P"/>
    <n v="15"/>
    <n v="196.89"/>
    <n v="0.15"/>
    <n v="105.09"/>
    <n v="2510.3474999999999"/>
    <n v="1576.3500000000001"/>
    <n v="933.99749999999972"/>
    <n v="0.37205904760197533"/>
  </r>
  <r>
    <n v="4748"/>
    <d v="2026-12-21T00:00:00"/>
    <n v="2026"/>
    <x v="3"/>
    <x v="11"/>
    <x v="11"/>
    <x v="3"/>
    <x v="13"/>
    <x v="2"/>
    <s v="Business"/>
    <x v="0"/>
    <s v="Trail Bike Light"/>
    <n v="1"/>
    <n v="51.18"/>
    <n v="0.05"/>
    <n v="22.98"/>
    <n v="48.620999999999995"/>
    <n v="22.98"/>
    <n v="25.640999999999995"/>
    <n v="0.52736471894860237"/>
  </r>
  <r>
    <n v="342"/>
    <d v="2026-12-22T00:00:00"/>
    <n v="2026"/>
    <x v="3"/>
    <x v="11"/>
    <x v="11"/>
    <x v="1"/>
    <x v="6"/>
    <x v="2"/>
    <s v="New"/>
    <x v="0"/>
    <s v="Compact Repair Kit"/>
    <n v="3"/>
    <n v="40.78"/>
    <n v="0.15"/>
    <n v="16.73"/>
    <n v="103.989"/>
    <n v="50.19"/>
    <n v="53.799000000000007"/>
    <n v="0.51735279693044456"/>
  </r>
  <r>
    <n v="676"/>
    <d v="2026-12-22T00:00:00"/>
    <n v="2026"/>
    <x v="3"/>
    <x v="11"/>
    <x v="11"/>
    <x v="2"/>
    <x v="3"/>
    <x v="3"/>
    <s v="Returning"/>
    <x v="3"/>
    <s v="Trail Tent 2P"/>
    <n v="1"/>
    <n v="195.63"/>
    <n v="0.05"/>
    <n v="102.13"/>
    <n v="185.84849999999997"/>
    <n v="102.13"/>
    <n v="83.718499999999977"/>
    <n v="0.45046637449320276"/>
  </r>
  <r>
    <n v="1912"/>
    <d v="2026-12-22T00:00:00"/>
    <n v="2026"/>
    <x v="3"/>
    <x v="11"/>
    <x v="11"/>
    <x v="2"/>
    <x v="5"/>
    <x v="1"/>
    <s v="Returning"/>
    <x v="2"/>
    <s v="Carry-On Duffel"/>
    <n v="10"/>
    <n v="134.86000000000001"/>
    <n v="0.1"/>
    <n v="65.3"/>
    <n v="1213.7400000000002"/>
    <n v="653"/>
    <n v="560.74000000000024"/>
    <n v="0.46199350767050612"/>
  </r>
  <r>
    <n v="2065"/>
    <d v="2026-12-22T00:00:00"/>
    <n v="2026"/>
    <x v="3"/>
    <x v="11"/>
    <x v="11"/>
    <x v="3"/>
    <x v="4"/>
    <x v="0"/>
    <s v="New"/>
    <x v="0"/>
    <s v="Commuter Helmet"/>
    <n v="1"/>
    <n v="83.15"/>
    <n v="0"/>
    <n v="42.3"/>
    <n v="83.15"/>
    <n v="42.3"/>
    <n v="40.850000000000009"/>
    <n v="0.49128081779915822"/>
  </r>
  <r>
    <n v="3136"/>
    <d v="2026-12-22T00:00:00"/>
    <n v="2026"/>
    <x v="3"/>
    <x v="11"/>
    <x v="11"/>
    <x v="1"/>
    <x v="6"/>
    <x v="3"/>
    <s v="Business"/>
    <x v="0"/>
    <s v="Commuter Helmet"/>
    <n v="1"/>
    <n v="81.599999999999994"/>
    <n v="0.15"/>
    <n v="42"/>
    <n v="69.36"/>
    <n v="42"/>
    <n v="27.36"/>
    <n v="0.3944636678200692"/>
  </r>
  <r>
    <n v="3423"/>
    <d v="2026-12-22T00:00:00"/>
    <n v="2026"/>
    <x v="3"/>
    <x v="11"/>
    <x v="11"/>
    <x v="3"/>
    <x v="7"/>
    <x v="2"/>
    <s v="Business"/>
    <x v="2"/>
    <s v="Packing Cube Set"/>
    <n v="5"/>
    <n v="47.67"/>
    <n v="0.1"/>
    <n v="17.84"/>
    <n v="214.51500000000001"/>
    <n v="89.2"/>
    <n v="125.31500000000001"/>
    <n v="0.5841782625923595"/>
  </r>
  <r>
    <n v="3746"/>
    <d v="2026-12-22T00:00:00"/>
    <n v="2026"/>
    <x v="3"/>
    <x v="11"/>
    <x v="11"/>
    <x v="3"/>
    <x v="7"/>
    <x v="2"/>
    <s v="Business"/>
    <x v="0"/>
    <s v="Trail Bike Light"/>
    <n v="2"/>
    <n v="50.96"/>
    <n v="0.15"/>
    <n v="22.59"/>
    <n v="86.632000000000005"/>
    <n v="45.18"/>
    <n v="41.452000000000005"/>
    <n v="0.47848370117277683"/>
  </r>
  <r>
    <n v="1198"/>
    <d v="2026-12-23T00:00:00"/>
    <n v="2026"/>
    <x v="3"/>
    <x v="11"/>
    <x v="11"/>
    <x v="3"/>
    <x v="7"/>
    <x v="2"/>
    <s v="New"/>
    <x v="2"/>
    <s v="Packing Cube Set"/>
    <n v="5"/>
    <n v="47.69"/>
    <n v="0.05"/>
    <n v="18.23"/>
    <n v="226.52749999999997"/>
    <n v="91.15"/>
    <n v="135.37749999999997"/>
    <n v="0.59762059794064726"/>
  </r>
  <r>
    <n v="2123"/>
    <d v="2026-12-23T00:00:00"/>
    <n v="2026"/>
    <x v="3"/>
    <x v="11"/>
    <x v="11"/>
    <x v="3"/>
    <x v="8"/>
    <x v="0"/>
    <s v="Returning"/>
    <x v="1"/>
    <s v="Hiking Daypack 20L"/>
    <n v="1"/>
    <n v="91.08"/>
    <n v="0.2"/>
    <n v="46.14"/>
    <n v="72.864000000000004"/>
    <n v="46.14"/>
    <n v="26.724000000000004"/>
    <n v="0.36676548089591571"/>
  </r>
  <r>
    <n v="2586"/>
    <d v="2026-12-23T00:00:00"/>
    <n v="2026"/>
    <x v="3"/>
    <x v="11"/>
    <x v="11"/>
    <x v="1"/>
    <x v="14"/>
    <x v="2"/>
    <s v="New"/>
    <x v="1"/>
    <s v="Trail Boots"/>
    <n v="1"/>
    <n v="143.84"/>
    <n v="0.15"/>
    <n v="78.17"/>
    <n v="122.264"/>
    <n v="78.17"/>
    <n v="44.093999999999994"/>
    <n v="0.360645815612118"/>
  </r>
  <r>
    <n v="3048"/>
    <d v="2026-12-23T00:00:00"/>
    <n v="2026"/>
    <x v="3"/>
    <x v="11"/>
    <x v="11"/>
    <x v="1"/>
    <x v="6"/>
    <x v="0"/>
    <s v="New"/>
    <x v="0"/>
    <s v="Cycling Pack 12L"/>
    <n v="1"/>
    <n v="102.66"/>
    <n v="0.05"/>
    <n v="49.2"/>
    <n v="97.526999999999987"/>
    <n v="49.2"/>
    <n v="48.326999999999984"/>
    <n v="0.4955243163431664"/>
  </r>
  <r>
    <n v="3838"/>
    <d v="2026-12-23T00:00:00"/>
    <n v="2026"/>
    <x v="3"/>
    <x v="11"/>
    <x v="11"/>
    <x v="1"/>
    <x v="11"/>
    <x v="2"/>
    <s v="New"/>
    <x v="4"/>
    <s v="Resistance Band Set"/>
    <n v="2"/>
    <n v="40.32"/>
    <n v="0"/>
    <n v="14.39"/>
    <n v="80.64"/>
    <n v="28.78"/>
    <n v="51.86"/>
    <n v="0.64310515873015872"/>
  </r>
  <r>
    <n v="4718"/>
    <d v="2026-12-23T00:00:00"/>
    <n v="2026"/>
    <x v="3"/>
    <x v="11"/>
    <x v="11"/>
    <x v="0"/>
    <x v="0"/>
    <x v="2"/>
    <s v="Returning"/>
    <x v="1"/>
    <s v="Summit Backpack 45L"/>
    <n v="1"/>
    <n v="157.58000000000001"/>
    <n v="0.1"/>
    <n v="80.37"/>
    <n v="141.822"/>
    <n v="80.37"/>
    <n v="61.451999999999998"/>
    <n v="0.43330371874603374"/>
  </r>
  <r>
    <n v="4844"/>
    <d v="2026-12-23T00:00:00"/>
    <n v="2026"/>
    <x v="3"/>
    <x v="11"/>
    <x v="11"/>
    <x v="1"/>
    <x v="14"/>
    <x v="0"/>
    <s v="New"/>
    <x v="4"/>
    <s v="Recovery Roller"/>
    <n v="1"/>
    <n v="36.4"/>
    <n v="0"/>
    <n v="14.22"/>
    <n v="36.4"/>
    <n v="14.22"/>
    <n v="22.18"/>
    <n v="0.6093406593406594"/>
  </r>
  <r>
    <n v="678"/>
    <d v="2026-12-24T00:00:00"/>
    <n v="2026"/>
    <x v="3"/>
    <x v="11"/>
    <x v="11"/>
    <x v="1"/>
    <x v="11"/>
    <x v="0"/>
    <s v="Business"/>
    <x v="1"/>
    <s v="Trail Boots"/>
    <n v="1"/>
    <n v="142.15"/>
    <n v="0.05"/>
    <n v="80.5"/>
    <n v="135.04249999999999"/>
    <n v="80.5"/>
    <n v="54.54249999999999"/>
    <n v="0.40389136753244342"/>
  </r>
  <r>
    <n v="1706"/>
    <d v="2026-12-24T00:00:00"/>
    <n v="2026"/>
    <x v="3"/>
    <x v="11"/>
    <x v="11"/>
    <x v="0"/>
    <x v="0"/>
    <x v="0"/>
    <s v="Returning"/>
    <x v="3"/>
    <s v="Alpine Tent 4P"/>
    <n v="2"/>
    <n v="332.38"/>
    <n v="0.05"/>
    <n v="192.16"/>
    <n v="631.52199999999993"/>
    <n v="384.32"/>
    <n v="247.20199999999994"/>
    <n v="0.39143846136793331"/>
  </r>
  <r>
    <n v="3034"/>
    <d v="2026-12-24T00:00:00"/>
    <n v="2026"/>
    <x v="3"/>
    <x v="11"/>
    <x v="11"/>
    <x v="1"/>
    <x v="1"/>
    <x v="2"/>
    <s v="New"/>
    <x v="3"/>
    <s v="Compact Sleeping Bag"/>
    <n v="1"/>
    <n v="122.18"/>
    <n v="0.15"/>
    <n v="61.28"/>
    <n v="103.85300000000001"/>
    <n v="61.28"/>
    <n v="42.573000000000008"/>
    <n v="0.40993519686479934"/>
  </r>
  <r>
    <n v="3883"/>
    <d v="2026-12-24T00:00:00"/>
    <n v="2026"/>
    <x v="3"/>
    <x v="11"/>
    <x v="11"/>
    <x v="0"/>
    <x v="0"/>
    <x v="0"/>
    <s v="New"/>
    <x v="3"/>
    <s v="Compact Sleeping Bag"/>
    <n v="1"/>
    <n v="125.66"/>
    <n v="0.15"/>
    <n v="60.6"/>
    <n v="106.81099999999999"/>
    <n v="60.6"/>
    <n v="46.210999999999991"/>
    <n v="0.43264270533933763"/>
  </r>
  <r>
    <n v="4342"/>
    <d v="2026-12-24T00:00:00"/>
    <n v="2026"/>
    <x v="3"/>
    <x v="11"/>
    <x v="11"/>
    <x v="3"/>
    <x v="4"/>
    <x v="0"/>
    <s v="Returning"/>
    <x v="2"/>
    <s v="Packing Cube Set"/>
    <n v="2"/>
    <n v="47.38"/>
    <n v="0.05"/>
    <n v="18.850000000000001"/>
    <n v="90.022000000000006"/>
    <n v="37.700000000000003"/>
    <n v="52.322000000000003"/>
    <n v="0.58121348114905247"/>
  </r>
  <r>
    <n v="4468"/>
    <d v="2026-12-24T00:00:00"/>
    <n v="2026"/>
    <x v="3"/>
    <x v="11"/>
    <x v="11"/>
    <x v="0"/>
    <x v="0"/>
    <x v="0"/>
    <s v="Business"/>
    <x v="3"/>
    <s v="Portable Camp Stove"/>
    <n v="1"/>
    <n v="80.8"/>
    <n v="0.05"/>
    <n v="38.33"/>
    <n v="76.759999999999991"/>
    <n v="38.33"/>
    <n v="38.429999999999993"/>
    <n v="0.50065138092756645"/>
  </r>
  <r>
    <n v="7"/>
    <d v="2026-12-25T00:00:00"/>
    <n v="2026"/>
    <x v="3"/>
    <x v="11"/>
    <x v="11"/>
    <x v="3"/>
    <x v="8"/>
    <x v="0"/>
    <s v="Returning"/>
    <x v="0"/>
    <s v="Cycling Pack 12L"/>
    <n v="5"/>
    <n v="103.52"/>
    <n v="0.1"/>
    <n v="49.1"/>
    <n v="465.84000000000003"/>
    <n v="245.5"/>
    <n v="220.34000000000003"/>
    <n v="0.47299501974927016"/>
  </r>
  <r>
    <n v="658"/>
    <d v="2026-12-25T00:00:00"/>
    <n v="2026"/>
    <x v="3"/>
    <x v="11"/>
    <x v="11"/>
    <x v="1"/>
    <x v="6"/>
    <x v="2"/>
    <s v="Business"/>
    <x v="1"/>
    <s v="Summit Backpack 45L"/>
    <n v="2"/>
    <n v="153.38999999999999"/>
    <n v="0.05"/>
    <n v="78.06"/>
    <n v="291.44099999999997"/>
    <n v="156.12"/>
    <n v="135.32099999999997"/>
    <n v="0.46431696295305047"/>
  </r>
  <r>
    <n v="1192"/>
    <d v="2026-12-25T00:00:00"/>
    <n v="2026"/>
    <x v="3"/>
    <x v="11"/>
    <x v="11"/>
    <x v="3"/>
    <x v="13"/>
    <x v="1"/>
    <s v="Business"/>
    <x v="4"/>
    <s v="Resistance Band Set"/>
    <n v="6"/>
    <n v="39.49"/>
    <n v="0.05"/>
    <n v="14.49"/>
    <n v="225.09299999999999"/>
    <n v="86.94"/>
    <n v="138.15299999999999"/>
    <n v="0.61375964601298127"/>
  </r>
  <r>
    <n v="3852"/>
    <d v="2026-12-25T00:00:00"/>
    <n v="2026"/>
    <x v="3"/>
    <x v="11"/>
    <x v="11"/>
    <x v="2"/>
    <x v="2"/>
    <x v="2"/>
    <s v="Business"/>
    <x v="4"/>
    <s v="Recovery Roller"/>
    <n v="1"/>
    <n v="35.54"/>
    <n v="0.1"/>
    <n v="13.63"/>
    <n v="31.986000000000001"/>
    <n v="13.63"/>
    <n v="18.356000000000002"/>
    <n v="0.5738760707809667"/>
  </r>
  <r>
    <n v="4507"/>
    <d v="2026-12-25T00:00:00"/>
    <n v="2026"/>
    <x v="3"/>
    <x v="11"/>
    <x v="11"/>
    <x v="1"/>
    <x v="12"/>
    <x v="3"/>
    <s v="Returning"/>
    <x v="2"/>
    <s v="Travel Backpack 35L"/>
    <n v="2"/>
    <n v="167.21"/>
    <n v="0.05"/>
    <n v="88.23"/>
    <n v="317.69900000000001"/>
    <n v="176.46"/>
    <n v="141.239"/>
    <n v="0.44456860109726504"/>
  </r>
  <r>
    <n v="260"/>
    <d v="2026-12-26T00:00:00"/>
    <n v="2026"/>
    <x v="3"/>
    <x v="11"/>
    <x v="11"/>
    <x v="2"/>
    <x v="2"/>
    <x v="0"/>
    <s v="Business"/>
    <x v="1"/>
    <s v="Trekking Poles"/>
    <n v="1"/>
    <n v="71.89"/>
    <n v="0.1"/>
    <n v="31.88"/>
    <n v="64.701000000000008"/>
    <n v="31.88"/>
    <n v="32.821000000000012"/>
    <n v="0.50727191233520363"/>
  </r>
  <r>
    <n v="1659"/>
    <d v="2026-12-26T00:00:00"/>
    <n v="2026"/>
    <x v="3"/>
    <x v="11"/>
    <x v="11"/>
    <x v="0"/>
    <x v="15"/>
    <x v="2"/>
    <s v="New"/>
    <x v="2"/>
    <s v="Carry-On Duffel"/>
    <n v="1"/>
    <n v="133.56"/>
    <n v="0.05"/>
    <n v="68.739999999999995"/>
    <n v="126.88199999999999"/>
    <n v="68.739999999999995"/>
    <n v="58.141999999999996"/>
    <n v="0.4582367869358932"/>
  </r>
  <r>
    <n v="3188"/>
    <d v="2026-12-26T00:00:00"/>
    <n v="2026"/>
    <x v="3"/>
    <x v="11"/>
    <x v="11"/>
    <x v="3"/>
    <x v="7"/>
    <x v="3"/>
    <s v="New"/>
    <x v="3"/>
    <s v="Compact Sleeping Bag"/>
    <n v="2"/>
    <n v="122.28"/>
    <n v="0.1"/>
    <n v="61.64"/>
    <n v="220.10400000000001"/>
    <n v="123.28"/>
    <n v="96.824000000000012"/>
    <n v="0.43990113764402283"/>
  </r>
  <r>
    <n v="3673"/>
    <d v="2026-12-26T00:00:00"/>
    <n v="2026"/>
    <x v="3"/>
    <x v="11"/>
    <x v="11"/>
    <x v="0"/>
    <x v="15"/>
    <x v="0"/>
    <s v="Business"/>
    <x v="4"/>
    <s v="Resistance Band Set"/>
    <n v="1"/>
    <n v="40.619999999999997"/>
    <n v="0"/>
    <n v="14.62"/>
    <n v="40.619999999999997"/>
    <n v="14.62"/>
    <n v="26"/>
    <n v="0.64007877892663712"/>
  </r>
  <r>
    <n v="3805"/>
    <d v="2026-12-26T00:00:00"/>
    <n v="2026"/>
    <x v="3"/>
    <x v="11"/>
    <x v="11"/>
    <x v="3"/>
    <x v="4"/>
    <x v="1"/>
    <s v="Business"/>
    <x v="2"/>
    <s v="Packing Cube Set"/>
    <n v="8"/>
    <n v="45.54"/>
    <n v="0.15"/>
    <n v="18.54"/>
    <n v="309.67199999999997"/>
    <n v="148.32"/>
    <n v="161.35199999999998"/>
    <n v="0.52104161822831896"/>
  </r>
  <r>
    <n v="3945"/>
    <d v="2026-12-26T00:00:00"/>
    <n v="2026"/>
    <x v="3"/>
    <x v="11"/>
    <x v="11"/>
    <x v="3"/>
    <x v="13"/>
    <x v="1"/>
    <s v="Business"/>
    <x v="0"/>
    <s v="Trail Bike Light"/>
    <n v="4"/>
    <n v="50.96"/>
    <n v="0.1"/>
    <n v="22.14"/>
    <n v="183.45600000000002"/>
    <n v="88.56"/>
    <n v="94.896000000000015"/>
    <n v="0.51726844583987441"/>
  </r>
  <r>
    <n v="4266"/>
    <d v="2026-12-26T00:00:00"/>
    <n v="2026"/>
    <x v="3"/>
    <x v="11"/>
    <x v="11"/>
    <x v="1"/>
    <x v="1"/>
    <x v="0"/>
    <s v="New"/>
    <x v="0"/>
    <s v="Compact Repair Kit"/>
    <n v="4"/>
    <n v="40.19"/>
    <n v="0.15"/>
    <n v="16.55"/>
    <n v="136.64599999999999"/>
    <n v="66.2"/>
    <n v="70.445999999999984"/>
    <n v="0.51553649576277383"/>
  </r>
  <r>
    <n v="606"/>
    <d v="2026-12-27T00:00:00"/>
    <n v="2026"/>
    <x v="3"/>
    <x v="11"/>
    <x v="11"/>
    <x v="1"/>
    <x v="12"/>
    <x v="0"/>
    <s v="New"/>
    <x v="3"/>
    <s v="Alpine Tent 4P"/>
    <n v="3"/>
    <n v="333.84"/>
    <n v="0"/>
    <n v="193.05"/>
    <n v="1001.52"/>
    <n v="579.15000000000009"/>
    <n v="422.36999999999989"/>
    <n v="0.42172897196261672"/>
  </r>
  <r>
    <n v="1166"/>
    <d v="2026-12-27T00:00:00"/>
    <n v="2026"/>
    <x v="3"/>
    <x v="11"/>
    <x v="11"/>
    <x v="2"/>
    <x v="16"/>
    <x v="3"/>
    <s v="Returning"/>
    <x v="3"/>
    <s v="Trail Tent 2P"/>
    <n v="2"/>
    <n v="198.94"/>
    <n v="0.15"/>
    <n v="102.32"/>
    <n v="338.19799999999998"/>
    <n v="204.64"/>
    <n v="133.55799999999999"/>
    <n v="0.39491067362905752"/>
  </r>
  <r>
    <n v="1913"/>
    <d v="2026-12-27T00:00:00"/>
    <n v="2026"/>
    <x v="3"/>
    <x v="11"/>
    <x v="11"/>
    <x v="2"/>
    <x v="5"/>
    <x v="3"/>
    <s v="New"/>
    <x v="4"/>
    <s v="Recovery Roller"/>
    <n v="3"/>
    <n v="35.979999999999997"/>
    <n v="0"/>
    <n v="13.6"/>
    <n v="107.94"/>
    <n v="40.799999999999997"/>
    <n v="67.14"/>
    <n v="0.62201222901612008"/>
  </r>
  <r>
    <n v="2402"/>
    <d v="2026-12-27T00:00:00"/>
    <n v="2026"/>
    <x v="3"/>
    <x v="11"/>
    <x v="11"/>
    <x v="1"/>
    <x v="14"/>
    <x v="3"/>
    <s v="New"/>
    <x v="2"/>
    <s v="Carry-On Duffel"/>
    <n v="6"/>
    <n v="133.4"/>
    <n v="0.1"/>
    <n v="66.3"/>
    <n v="720.36000000000013"/>
    <n v="397.79999999999995"/>
    <n v="322.56000000000017"/>
    <n v="0.44777611194402817"/>
  </r>
  <r>
    <n v="3192"/>
    <d v="2026-12-27T00:00:00"/>
    <n v="2026"/>
    <x v="3"/>
    <x v="11"/>
    <x v="11"/>
    <x v="3"/>
    <x v="7"/>
    <x v="0"/>
    <s v="Returning"/>
    <x v="1"/>
    <s v="Hiking Daypack 20L"/>
    <n v="2"/>
    <n v="93.45"/>
    <n v="0"/>
    <n v="45.75"/>
    <n v="186.9"/>
    <n v="91.5"/>
    <n v="95.4"/>
    <n v="0.5104333868378812"/>
  </r>
  <r>
    <n v="3721"/>
    <d v="2026-12-27T00:00:00"/>
    <n v="2026"/>
    <x v="3"/>
    <x v="11"/>
    <x v="11"/>
    <x v="2"/>
    <x v="5"/>
    <x v="3"/>
    <s v="New"/>
    <x v="4"/>
    <s v="Training Mat"/>
    <n v="1"/>
    <n v="49.79"/>
    <n v="0.2"/>
    <n v="21.87"/>
    <n v="39.832000000000001"/>
    <n v="21.87"/>
    <n v="17.962"/>
    <n v="0.45094396465153641"/>
  </r>
  <r>
    <n v="3882"/>
    <d v="2026-12-27T00:00:00"/>
    <n v="2026"/>
    <x v="3"/>
    <x v="11"/>
    <x v="11"/>
    <x v="3"/>
    <x v="8"/>
    <x v="3"/>
    <s v="Returning"/>
    <x v="1"/>
    <s v="Trekking Poles"/>
    <n v="3"/>
    <n v="70.430000000000007"/>
    <n v="0.1"/>
    <n v="32.869999999999997"/>
    <n v="190.16100000000003"/>
    <n v="98.609999999999985"/>
    <n v="91.551000000000045"/>
    <n v="0.48143941186678674"/>
  </r>
  <r>
    <n v="4945"/>
    <d v="2026-12-27T00:00:00"/>
    <n v="2026"/>
    <x v="3"/>
    <x v="11"/>
    <x v="11"/>
    <x v="2"/>
    <x v="2"/>
    <x v="0"/>
    <s v="Business"/>
    <x v="3"/>
    <s v="Portable Camp Stove"/>
    <n v="2"/>
    <n v="82.04"/>
    <n v="0.1"/>
    <n v="38.880000000000003"/>
    <n v="147.67200000000003"/>
    <n v="77.760000000000005"/>
    <n v="69.91200000000002"/>
    <n v="0.47342759629449055"/>
  </r>
  <r>
    <n v="5084"/>
    <d v="2026-12-27T00:00:00"/>
    <n v="2026"/>
    <x v="3"/>
    <x v="11"/>
    <x v="11"/>
    <x v="1"/>
    <x v="11"/>
    <x v="3"/>
    <s v="Returning"/>
    <x v="2"/>
    <s v="Insulated Bottle"/>
    <n v="1"/>
    <n v="35.409999999999997"/>
    <n v="0.2"/>
    <n v="13.54"/>
    <n v="28.327999999999999"/>
    <n v="13.54"/>
    <n v="14.788"/>
    <n v="0.5220276757977973"/>
  </r>
  <r>
    <n v="246"/>
    <d v="2026-12-28T00:00:00"/>
    <n v="2026"/>
    <x v="3"/>
    <x v="11"/>
    <x v="11"/>
    <x v="3"/>
    <x v="7"/>
    <x v="3"/>
    <s v="Business"/>
    <x v="0"/>
    <s v="Compact Repair Kit"/>
    <n v="1"/>
    <n v="41.06"/>
    <n v="0.1"/>
    <n v="16.23"/>
    <n v="36.954000000000001"/>
    <n v="16.23"/>
    <n v="20.724"/>
    <n v="0.5608053255398604"/>
  </r>
  <r>
    <n v="537"/>
    <d v="2026-12-28T00:00:00"/>
    <n v="2026"/>
    <x v="3"/>
    <x v="11"/>
    <x v="11"/>
    <x v="3"/>
    <x v="8"/>
    <x v="1"/>
    <s v="Business"/>
    <x v="1"/>
    <s v="Hiking Daypack 20L"/>
    <n v="12"/>
    <n v="90.29"/>
    <n v="0.1"/>
    <n v="45.76"/>
    <n v="975.13200000000006"/>
    <n v="549.12"/>
    <n v="426.01200000000006"/>
    <n v="0.43687623829389255"/>
  </r>
  <r>
    <n v="968"/>
    <d v="2026-12-28T00:00:00"/>
    <n v="2026"/>
    <x v="3"/>
    <x v="11"/>
    <x v="11"/>
    <x v="1"/>
    <x v="12"/>
    <x v="2"/>
    <s v="New"/>
    <x v="0"/>
    <s v="Cycling Pack 12L"/>
    <n v="1"/>
    <n v="103.13"/>
    <n v="0.15"/>
    <n v="50.06"/>
    <n v="87.660499999999999"/>
    <n v="50.06"/>
    <n v="37.600499999999997"/>
    <n v="0.42893321393329947"/>
  </r>
  <r>
    <n v="1234"/>
    <d v="2026-12-28T00:00:00"/>
    <n v="2026"/>
    <x v="3"/>
    <x v="11"/>
    <x v="11"/>
    <x v="3"/>
    <x v="13"/>
    <x v="0"/>
    <s v="Returning"/>
    <x v="0"/>
    <s v="Commuter Helmet"/>
    <n v="1"/>
    <n v="81.39"/>
    <n v="0.05"/>
    <n v="43.54"/>
    <n v="77.320499999999996"/>
    <n v="43.54"/>
    <n v="33.780499999999996"/>
    <n v="0.43688931137279247"/>
  </r>
  <r>
    <n v="2061"/>
    <d v="2026-12-28T00:00:00"/>
    <n v="2026"/>
    <x v="3"/>
    <x v="11"/>
    <x v="11"/>
    <x v="0"/>
    <x v="15"/>
    <x v="3"/>
    <s v="Returning"/>
    <x v="3"/>
    <s v="Alpine Tent 4P"/>
    <n v="2"/>
    <n v="342.78"/>
    <n v="0"/>
    <n v="197.89"/>
    <n v="685.56"/>
    <n v="395.78"/>
    <n v="289.77999999999997"/>
    <n v="0.4226909387945621"/>
  </r>
  <r>
    <n v="2219"/>
    <d v="2026-12-28T00:00:00"/>
    <n v="2026"/>
    <x v="3"/>
    <x v="11"/>
    <x v="11"/>
    <x v="1"/>
    <x v="14"/>
    <x v="0"/>
    <s v="Returning"/>
    <x v="1"/>
    <s v="Trail Boots"/>
    <n v="1"/>
    <n v="147"/>
    <n v="0.15"/>
    <n v="79.58"/>
    <n v="124.95"/>
    <n v="79.58"/>
    <n v="45.370000000000005"/>
    <n v="0.36310524209683875"/>
  </r>
  <r>
    <n v="2651"/>
    <d v="2026-12-28T00:00:00"/>
    <n v="2026"/>
    <x v="3"/>
    <x v="11"/>
    <x v="11"/>
    <x v="0"/>
    <x v="15"/>
    <x v="0"/>
    <s v="New"/>
    <x v="2"/>
    <s v="Packing Cube Set"/>
    <n v="1"/>
    <n v="45.69"/>
    <n v="0.2"/>
    <n v="18.829999999999998"/>
    <n v="36.552"/>
    <n v="18.829999999999998"/>
    <n v="17.722000000000001"/>
    <n v="0.48484351061501429"/>
  </r>
  <r>
    <n v="3173"/>
    <d v="2026-12-28T00:00:00"/>
    <n v="2026"/>
    <x v="3"/>
    <x v="11"/>
    <x v="11"/>
    <x v="1"/>
    <x v="12"/>
    <x v="3"/>
    <s v="Returning"/>
    <x v="0"/>
    <s v="Compact Repair Kit"/>
    <n v="1"/>
    <n v="39.69"/>
    <n v="0"/>
    <n v="17.09"/>
    <n v="39.69"/>
    <n v="17.09"/>
    <n v="22.599999999999998"/>
    <n v="0.56941295036533135"/>
  </r>
  <r>
    <n v="3409"/>
    <d v="2026-12-28T00:00:00"/>
    <n v="2026"/>
    <x v="3"/>
    <x v="11"/>
    <x v="11"/>
    <x v="3"/>
    <x v="4"/>
    <x v="0"/>
    <s v="New"/>
    <x v="3"/>
    <s v="Compact Sleeping Bag"/>
    <n v="5"/>
    <n v="122.42"/>
    <n v="0"/>
    <n v="60.8"/>
    <n v="612.1"/>
    <n v="304"/>
    <n v="308.10000000000002"/>
    <n v="0.50334912595981052"/>
  </r>
  <r>
    <n v="3535"/>
    <d v="2026-12-28T00:00:00"/>
    <n v="2026"/>
    <x v="3"/>
    <x v="11"/>
    <x v="11"/>
    <x v="1"/>
    <x v="6"/>
    <x v="2"/>
    <s v="New"/>
    <x v="2"/>
    <s v="Insulated Bottle"/>
    <n v="1"/>
    <n v="37.03"/>
    <n v="0.15"/>
    <n v="13.53"/>
    <n v="31.4755"/>
    <n v="13.53"/>
    <n v="17.945500000000003"/>
    <n v="0.57014185636447401"/>
  </r>
  <r>
    <n v="5134"/>
    <d v="2026-12-28T00:00:00"/>
    <n v="2026"/>
    <x v="3"/>
    <x v="11"/>
    <x v="11"/>
    <x v="1"/>
    <x v="14"/>
    <x v="2"/>
    <s v="Returning"/>
    <x v="1"/>
    <s v="Hiking Daypack 20L"/>
    <n v="1"/>
    <n v="90.99"/>
    <n v="0.05"/>
    <n v="44.78"/>
    <n v="86.440499999999986"/>
    <n v="44.78"/>
    <n v="41.660499999999985"/>
    <n v="0.48195579618350187"/>
  </r>
  <r>
    <n v="2011"/>
    <d v="2026-12-29T00:00:00"/>
    <n v="2026"/>
    <x v="3"/>
    <x v="11"/>
    <x v="11"/>
    <x v="1"/>
    <x v="11"/>
    <x v="0"/>
    <s v="Returning"/>
    <x v="1"/>
    <s v="Hiking Daypack 20L"/>
    <n v="1"/>
    <n v="90.81"/>
    <n v="0.1"/>
    <n v="46.53"/>
    <n v="81.728999999999999"/>
    <n v="46.53"/>
    <n v="35.198999999999998"/>
    <n v="0.43067944059024332"/>
  </r>
  <r>
    <n v="2477"/>
    <d v="2026-12-29T00:00:00"/>
    <n v="2026"/>
    <x v="3"/>
    <x v="11"/>
    <x v="11"/>
    <x v="0"/>
    <x v="15"/>
    <x v="2"/>
    <s v="New"/>
    <x v="0"/>
    <s v="Compact Repair Kit"/>
    <n v="1"/>
    <n v="41.28"/>
    <n v="0.15"/>
    <n v="16.41"/>
    <n v="35.088000000000001"/>
    <n v="16.41"/>
    <n v="18.678000000000001"/>
    <n v="0.53231874145006841"/>
  </r>
  <r>
    <n v="2745"/>
    <d v="2026-12-29T00:00:00"/>
    <n v="2026"/>
    <x v="3"/>
    <x v="11"/>
    <x v="11"/>
    <x v="3"/>
    <x v="13"/>
    <x v="3"/>
    <s v="Business"/>
    <x v="2"/>
    <s v="Packing Cube Set"/>
    <n v="1"/>
    <n v="46.07"/>
    <n v="0"/>
    <n v="18.420000000000002"/>
    <n v="46.07"/>
    <n v="18.420000000000002"/>
    <n v="27.65"/>
    <n v="0.60017364879531143"/>
  </r>
  <r>
    <n v="4427"/>
    <d v="2026-12-29T00:00:00"/>
    <n v="2026"/>
    <x v="3"/>
    <x v="11"/>
    <x v="11"/>
    <x v="1"/>
    <x v="12"/>
    <x v="2"/>
    <s v="Business"/>
    <x v="1"/>
    <s v="Trail Boots"/>
    <n v="1"/>
    <n v="147.29"/>
    <n v="0.1"/>
    <n v="78.2"/>
    <n v="132.56100000000001"/>
    <n v="78.2"/>
    <n v="54.361000000000004"/>
    <n v="0.4100829052285363"/>
  </r>
  <r>
    <n v="377"/>
    <d v="2026-12-30T00:00:00"/>
    <n v="2026"/>
    <x v="3"/>
    <x v="11"/>
    <x v="11"/>
    <x v="3"/>
    <x v="13"/>
    <x v="0"/>
    <s v="New"/>
    <x v="0"/>
    <s v="Compact Repair Kit"/>
    <n v="1"/>
    <n v="40.82"/>
    <n v="0.1"/>
    <n v="17.2"/>
    <n v="36.738"/>
    <n v="17.2"/>
    <n v="19.538"/>
    <n v="0.53181991398551909"/>
  </r>
  <r>
    <n v="1530"/>
    <d v="2026-12-30T00:00:00"/>
    <n v="2026"/>
    <x v="3"/>
    <x v="11"/>
    <x v="11"/>
    <x v="3"/>
    <x v="7"/>
    <x v="0"/>
    <s v="New"/>
    <x v="4"/>
    <s v="Training Mat"/>
    <n v="3"/>
    <n v="50.72"/>
    <n v="0"/>
    <n v="22.3"/>
    <n v="152.16"/>
    <n v="66.900000000000006"/>
    <n v="85.259999999999991"/>
    <n v="0.56033123028391163"/>
  </r>
  <r>
    <n v="2135"/>
    <d v="2026-12-30T00:00:00"/>
    <n v="2026"/>
    <x v="3"/>
    <x v="11"/>
    <x v="11"/>
    <x v="1"/>
    <x v="12"/>
    <x v="3"/>
    <s v="Business"/>
    <x v="3"/>
    <s v="Trail Tent 2P"/>
    <n v="3"/>
    <n v="194.7"/>
    <n v="0.1"/>
    <n v="102.62"/>
    <n v="525.68999999999994"/>
    <n v="307.86"/>
    <n v="217.82999999999993"/>
    <n v="0.41436968555612613"/>
  </r>
  <r>
    <n v="2916"/>
    <d v="2026-12-30T00:00:00"/>
    <n v="2026"/>
    <x v="3"/>
    <x v="11"/>
    <x v="11"/>
    <x v="1"/>
    <x v="6"/>
    <x v="2"/>
    <s v="New"/>
    <x v="2"/>
    <s v="Insulated Bottle"/>
    <n v="1"/>
    <n v="36.64"/>
    <n v="0.05"/>
    <n v="13.59"/>
    <n v="34.808"/>
    <n v="13.59"/>
    <n v="21.218"/>
    <n v="0.60957251206619167"/>
  </r>
  <r>
    <n v="3449"/>
    <d v="2026-12-30T00:00:00"/>
    <n v="2026"/>
    <x v="3"/>
    <x v="11"/>
    <x v="11"/>
    <x v="2"/>
    <x v="10"/>
    <x v="3"/>
    <s v="Returning"/>
    <x v="3"/>
    <s v="Trail Tent 2P"/>
    <n v="6"/>
    <n v="192.9"/>
    <n v="0.2"/>
    <n v="106.89"/>
    <n v="925.92000000000007"/>
    <n v="641.34"/>
    <n v="284.58000000000004"/>
    <n v="0.30734836702954899"/>
  </r>
  <r>
    <n v="3498"/>
    <d v="2026-12-30T00:00:00"/>
    <n v="2026"/>
    <x v="3"/>
    <x v="11"/>
    <x v="11"/>
    <x v="3"/>
    <x v="7"/>
    <x v="3"/>
    <s v="Returning"/>
    <x v="1"/>
    <s v="Trekking Poles"/>
    <n v="2"/>
    <n v="71.56"/>
    <n v="0.1"/>
    <n v="32.99"/>
    <n v="128.80800000000002"/>
    <n v="65.98"/>
    <n v="62.828000000000017"/>
    <n v="0.4877647351096206"/>
  </r>
  <r>
    <n v="4851"/>
    <d v="2026-12-30T00:00:00"/>
    <n v="2026"/>
    <x v="3"/>
    <x v="11"/>
    <x v="11"/>
    <x v="3"/>
    <x v="13"/>
    <x v="3"/>
    <s v="New"/>
    <x v="0"/>
    <s v="Compact Repair Kit"/>
    <n v="1"/>
    <n v="40.270000000000003"/>
    <n v="0.1"/>
    <n v="16.63"/>
    <n v="36.243000000000002"/>
    <n v="16.63"/>
    <n v="19.613000000000003"/>
    <n v="0.54115277432883602"/>
  </r>
  <r>
    <n v="4926"/>
    <d v="2026-12-30T00:00:00"/>
    <n v="2026"/>
    <x v="3"/>
    <x v="11"/>
    <x v="11"/>
    <x v="3"/>
    <x v="7"/>
    <x v="2"/>
    <s v="Business"/>
    <x v="0"/>
    <s v="Commuter Helmet"/>
    <n v="6"/>
    <n v="81.180000000000007"/>
    <n v="0.05"/>
    <n v="43.3"/>
    <n v="462.726"/>
    <n v="259.79999999999995"/>
    <n v="202.92600000000004"/>
    <n v="0.43854462468069666"/>
  </r>
  <r>
    <n v="5035"/>
    <d v="2026-12-30T00:00:00"/>
    <n v="2026"/>
    <x v="3"/>
    <x v="11"/>
    <x v="11"/>
    <x v="1"/>
    <x v="12"/>
    <x v="0"/>
    <s v="New"/>
    <x v="0"/>
    <s v="Cycling Pack 12L"/>
    <n v="2"/>
    <n v="101.73"/>
    <n v="0.1"/>
    <n v="49.3"/>
    <n v="183.114"/>
    <n v="98.6"/>
    <n v="84.51400000000001"/>
    <n v="0.46153762137247839"/>
  </r>
  <r>
    <n v="5135"/>
    <d v="2026-12-30T00:00:00"/>
    <n v="2026"/>
    <x v="3"/>
    <x v="11"/>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F362D-170A-4168-875E-6CCEB9EF35CF}" name="country_w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8:O26" firstHeaderRow="1" firstDataRow="1" firstDataCol="1"/>
  <pivotFields count="20">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70"/>
  </dataFields>
  <formats count="2">
    <format dxfId="10">
      <pivotArea collapsedLevelsAreSubtotals="1" fieldPosition="0">
        <references count="1">
          <reference field="7" count="0"/>
        </references>
      </pivotArea>
    </format>
    <format dxfId="11">
      <pivotArea outline="0" collapsedLevelsAreSubtotals="1" fieldPosition="0"/>
    </format>
  </formats>
  <chartFormats count="2">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C4743-3D44-4760-9FEC-65746E3CC4F0}" name="region_w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K8:L13" firstHeaderRow="1" firstDataRow="1" firstDataCol="1"/>
  <pivotFields count="20">
    <pivotField showAll="0"/>
    <pivotField numFmtId="164" showAll="0"/>
    <pivotField showAll="0"/>
    <pivotField showAll="0">
      <items count="5">
        <item x="0"/>
        <item h="1" x="1"/>
        <item h="1" x="2"/>
        <item h="1" x="3"/>
        <item t="default"/>
      </items>
    </pivotField>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Sum of Revenue" fld="16" baseField="0" baseItem="0" numFmtId="169"/>
  </dataFields>
  <formats count="1">
    <format dxfId="3">
      <pivotArea outline="0" collapsedLevelsAreSubtotals="1" fieldPosition="0"/>
    </format>
  </formats>
  <chartFormats count="11">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6" count="1" selected="0">
            <x v="0"/>
          </reference>
        </references>
      </pivotArea>
    </chartFormat>
    <chartFormat chart="26" format="8">
      <pivotArea type="data" outline="0" fieldPosition="0">
        <references count="2">
          <reference field="4294967294" count="1" selected="0">
            <x v="0"/>
          </reference>
          <reference field="6" count="1" selected="0">
            <x v="1"/>
          </reference>
        </references>
      </pivotArea>
    </chartFormat>
    <chartFormat chart="26" format="9">
      <pivotArea type="data" outline="0" fieldPosition="0">
        <references count="2">
          <reference field="4294967294" count="1" selected="0">
            <x v="0"/>
          </reference>
          <reference field="6" count="1" selected="0">
            <x v="2"/>
          </reference>
        </references>
      </pivotArea>
    </chartFormat>
    <chartFormat chart="2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C3E741-2739-41E0-AC9E-93CB8F8B3B0B}" name="COG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E6357-AC50-45DD-BFAC-F4AF43709293}" name="total_count_i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6025A-4B37-4782-9E0E-A4172C65669C}" name="total_unit_sol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25F597-2CD7-402F-9953-A5A9AE418D5F}" name="sales_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8:I13" firstHeaderRow="1" firstDataRow="1" firstDataCol="1"/>
  <pivotFields count="20">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Sum of Revenue" fld="16" baseField="0" baseItem="0" numFmtId="169"/>
  </dataFields>
  <formats count="1">
    <format dxfId="2">
      <pivotArea outline="0" collapsedLevelsAreSubtotals="1" fieldPosition="0"/>
    </format>
  </formats>
  <chartFormats count="13">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8" count="1" selected="0">
            <x v="0"/>
          </reference>
        </references>
      </pivotArea>
    </chartFormat>
    <chartFormat chart="20" format="8">
      <pivotArea type="data" outline="0" fieldPosition="0">
        <references count="2">
          <reference field="4294967294" count="1" selected="0">
            <x v="0"/>
          </reference>
          <reference field="8" count="1" selected="0">
            <x v="1"/>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3"/>
          </reference>
        </references>
      </pivotArea>
    </chartFormat>
    <chartFormat chart="21" format="11" series="1">
      <pivotArea type="data" outline="0" fieldPosition="0">
        <references count="1">
          <reference field="4294967294" count="1" selected="0">
            <x v="0"/>
          </reference>
        </references>
      </pivotArea>
    </chartFormat>
    <chartFormat chart="21" format="12">
      <pivotArea type="data" outline="0" fieldPosition="0">
        <references count="2">
          <reference field="4294967294" count="1" selected="0">
            <x v="0"/>
          </reference>
          <reference field="8" count="1" selected="0">
            <x v="0"/>
          </reference>
        </references>
      </pivotArea>
    </chartFormat>
    <chartFormat chart="21" format="13">
      <pivotArea type="data" outline="0" fieldPosition="0">
        <references count="2">
          <reference field="4294967294" count="1" selected="0">
            <x v="0"/>
          </reference>
          <reference field="8" count="1" selected="0">
            <x v="1"/>
          </reference>
        </references>
      </pivotArea>
    </chartFormat>
    <chartFormat chart="21" format="14">
      <pivotArea type="data" outline="0" fieldPosition="0">
        <references count="2">
          <reference field="4294967294" count="1" selected="0">
            <x v="0"/>
          </reference>
          <reference field="8" count="1" selected="0">
            <x v="2"/>
          </reference>
        </references>
      </pivotArea>
    </chartFormat>
    <chartFormat chart="21"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0E9B24-C6CF-4E0B-832C-21A99452A960}" name="top_5_count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8:F14" firstHeaderRow="1" firstDataRow="1" firstDataCol="1"/>
  <pivotFields count="20">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Sum of Revenue" fld="16" baseField="0" baseItem="0" numFmtId="170"/>
  </dataFields>
  <formats count="2">
    <format dxfId="9">
      <pivotArea collapsedLevelsAreSubtotals="1" fieldPosition="0">
        <references count="1">
          <reference field="7" count="5">
            <x v="5"/>
            <x v="6"/>
            <x v="8"/>
            <x v="13"/>
            <x v="16"/>
          </reference>
        </references>
      </pivotArea>
    </format>
    <format dxfId="0">
      <pivotArea outline="0" collapsedLevelsAreSubtotals="1" fieldPosition="0"/>
    </format>
  </formats>
  <chartFormats count="2">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1F0960-81DC-4D2B-BDF7-386B43514DF6}" name="gross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8"/>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00C28D-9D43-4F21-ADA7-F8A01B62A00C}" name="month_profit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C21" firstHeaderRow="0" firstDataRow="1" firstDataCol="1"/>
  <pivotFields count="20">
    <pivotField showAll="0"/>
    <pivotField numFmtId="164" showAll="0"/>
    <pivotField showAll="0"/>
    <pivotField showAll="0"/>
    <pivotField showAll="0">
      <items count="13">
        <item x="0"/>
        <item x="1"/>
        <item x="2"/>
        <item x="3"/>
        <item x="4"/>
        <item x="5"/>
        <item x="6"/>
        <item x="7"/>
        <item x="8"/>
        <item x="9"/>
        <item x="10"/>
        <item x="11"/>
        <item t="default"/>
      </items>
    </pivotField>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6" baseField="0" baseItem="0" numFmtId="167"/>
    <dataField name="Sum of Gross Profit" fld="18" baseField="0" baseItem="0"/>
  </dataFields>
  <formats count="3">
    <format dxfId="6">
      <pivotArea outline="0" collapsedLevelsAreSubtotals="1" fieldPosition="0"/>
    </format>
    <format dxfId="7">
      <pivotArea collapsedLevelsAreSubtotals="1" fieldPosition="0">
        <references count="2">
          <reference field="4294967294" count="1" selected="0">
            <x v="0"/>
          </reference>
          <reference field="5" count="0"/>
        </references>
      </pivotArea>
    </format>
    <format dxfId="8">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34D746-3671-4047-91D4-57F56B672E12}" name="total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42B3925-87B4-43D8-A344-90E54189C67D}" sourceName="Product Category">
  <pivotTables>
    <pivotTable tabId="3" name="top_5_country"/>
    <pivotTable tabId="3" name="month_profit_revenue"/>
    <pivotTable tabId="3" name="COGS"/>
    <pivotTable tabId="3" name="country_wise"/>
    <pivotTable tabId="3" name="gross_profit"/>
    <pivotTable tabId="3" name="region_wise"/>
    <pivotTable tabId="3" name="sales_channel"/>
    <pivotTable tabId="3" name="total_count_id"/>
    <pivotTable tabId="3" name="total_revenue"/>
    <pivotTable tabId="3" name="total_unit_sold"/>
  </pivotTables>
  <data>
    <tabular pivotCacheId="25836466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quarter" xr10:uid="{C3B59E0A-AC59-49DF-8E40-7A92C6D777A1}" sourceName="Month_quarter">
  <pivotTables>
    <pivotTable tabId="3" name="region_wise"/>
  </pivotTables>
  <data>
    <tabular pivotCacheId="258364664">
      <items count="4">
        <i x="0" s="1"/>
        <i x="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A6F9DB-2A1F-443E-9EC2-2907FF7571CD}" sourceName="Country">
  <pivotTables>
    <pivotTable tabId="3" name="month_profit_revenue"/>
    <pivotTable tabId="3" name="COGS"/>
    <pivotTable tabId="3" name="country_wise"/>
    <pivotTable tabId="3" name="gross_profit"/>
    <pivotTable tabId="3" name="region_wise"/>
    <pivotTable tabId="3" name="sales_channel"/>
    <pivotTable tabId="3" name="top_5_country"/>
    <pivotTable tabId="3" name="total_count_id"/>
    <pivotTable tabId="3" name="total_revenue"/>
    <pivotTable tabId="3" name="total_unit_sold"/>
  </pivotTables>
  <data>
    <tabular pivotCacheId="258364664">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055C05D-0601-432F-B7D5-122D77674F5F}" cache="Slicer_Product_Category" caption="Product Category" style="SlicerStyleLight3" rowHeight="247650"/>
  <slicer name="Month_quarter" xr10:uid="{378DAF92-0B8C-4A19-80A0-25315C614CBE}" cache="Slicer_Month_quarter" caption="Month_quarter" style="SlicerStyleOther2" rowHeight="247650"/>
  <slicer name="Country" xr10:uid="{CD1C8ADC-7BDD-470D-83BB-0FEC702782B1}" cache="Slicer_Country" caption="Country"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33" dataDxfId="32">
  <tableColumns count="20">
    <tableColumn id="21" xr3:uid="{6225545C-05B8-4FEB-B4C9-2C84CBF55B01}" name="ID" dataDxfId="31"/>
    <tableColumn id="2" xr3:uid="{99F5FD81-8F5C-4B7A-810D-BB7E4869701E}" name="Order Date" dataDxfId="30"/>
    <tableColumn id="1" xr3:uid="{C06957FA-3C85-4F40-AFA7-683BE12115E7}" name="Year" dataDxfId="29">
      <calculatedColumnFormula>YEAR(SalesDataTable[[#This Row],[Order Date]])</calculatedColumnFormula>
    </tableColumn>
    <tableColumn id="24" xr3:uid="{8D1A1F94-FE03-4BB4-8B2D-A55737BDB21D}" name="Month_quarter" dataDxfId="28">
      <calculatedColumnFormula>"Q"&amp;ROUNDUP(MONTH(SalesDataTable[[#This Row],[Order Date]])/3,0)</calculatedColumnFormula>
    </tableColumn>
    <tableColumn id="22" xr3:uid="{45A56566-7611-42E2-9A66-8AC2322254AA}" name="Month" dataDxfId="27">
      <calculatedColumnFormula>MONTH(SalesDataTable[[#This Row],[Order Date]])</calculatedColumnFormula>
    </tableColumn>
    <tableColumn id="23" xr3:uid="{9E9293C3-4C9A-4BE7-9D39-3FBE2AE76453}" name="Month_Name" dataDxfId="26">
      <calculatedColumnFormula>TEXT(SalesDataTable[[#This Row],[Order Date]],"mmm")</calculatedColumnFormula>
    </tableColumn>
    <tableColumn id="3" xr3:uid="{BABD2837-4996-49F4-B8FC-F980EA4C9534}" name="Region" dataDxfId="25"/>
    <tableColumn id="4" xr3:uid="{ED840ADB-B6D0-4386-8CC3-66DEA65BED3E}" name="Country" dataDxfId="24"/>
    <tableColumn id="5" xr3:uid="{C21A7B37-6F6C-4361-82C1-4670F9FDBEC2}" name="Sales Channel" dataDxfId="23"/>
    <tableColumn id="6" xr3:uid="{84080584-6B54-4896-A4DE-A87DFF0731C6}" name="Customer Type" dataDxfId="22"/>
    <tableColumn id="7" xr3:uid="{0B005238-5F14-4C46-B503-7F3DFF36170E}" name="Product Category" dataDxfId="21"/>
    <tableColumn id="8" xr3:uid="{B930794A-6484-4BE3-BBD2-E8771691DFAD}" name="Product" dataDxfId="20"/>
    <tableColumn id="9" xr3:uid="{5CA4DF7A-9AF5-4D9D-9D5A-DDED3D0A7E80}" name="Units Sold" dataDxfId="19"/>
    <tableColumn id="10" xr3:uid="{6756035F-A4CB-4AFF-BFF3-3610B142F0EE}" name="Unit Price" dataDxfId="18"/>
    <tableColumn id="11" xr3:uid="{B694F18E-F9BD-40E2-A356-3F67136CB960}" name="Discount %" dataDxfId="17"/>
    <tableColumn id="12" xr3:uid="{15D4CF49-FA19-4C44-A023-7C629B44C0DB}" name="Unit Cost" dataDxfId="16"/>
    <tableColumn id="13" xr3:uid="{3D8A84CF-5674-491F-8F81-BB5FC7A74D30}" name="Revenue" dataDxfId="15">
      <calculatedColumnFormula>M2*N2*(1-O2)</calculatedColumnFormula>
    </tableColumn>
    <tableColumn id="14" xr3:uid="{455060E3-F1BA-493D-AC17-8D56984B9F5C}" name="COGS" dataDxfId="14">
      <calculatedColumnFormula>M2*P2</calculatedColumnFormula>
    </tableColumn>
    <tableColumn id="15" xr3:uid="{89F4A687-84DC-4069-9C8B-9548E670D916}" name="Gross Profit" dataDxfId="13">
      <calculatedColumnFormula>Q2-R2</calculatedColumnFormula>
    </tableColumn>
    <tableColumn id="16" xr3:uid="{F7B6CDDB-7E56-4D6C-91A8-8CE6DC05EA92}" name="Gross Margin %" dataDxfId="12">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56BA-71F0-417D-981C-01E0CE9CADF5}">
  <dimension ref="A3:R26"/>
  <sheetViews>
    <sheetView topLeftCell="A5" workbookViewId="0">
      <selection activeCell="E8" sqref="E8"/>
    </sheetView>
  </sheetViews>
  <sheetFormatPr defaultRowHeight="14.4"/>
  <cols>
    <col min="1" max="2" width="14.109375" bestFit="1" customWidth="1"/>
    <col min="3" max="3" width="16.77734375" bestFit="1" customWidth="1"/>
    <col min="4" max="4" width="19.77734375" bestFit="1" customWidth="1"/>
    <col min="5" max="5" width="13.5546875" bestFit="1" customWidth="1"/>
    <col min="6" max="6" width="14.109375" bestFit="1" customWidth="1"/>
    <col min="7" max="7" width="15.5546875" bestFit="1" customWidth="1"/>
    <col min="8" max="8" width="12.77734375" bestFit="1" customWidth="1"/>
    <col min="9" max="9" width="14.109375" bestFit="1" customWidth="1"/>
    <col min="10" max="10" width="10.5546875" bestFit="1" customWidth="1"/>
    <col min="11" max="11" width="14.33203125" bestFit="1" customWidth="1"/>
    <col min="12" max="12" width="14.109375" bestFit="1" customWidth="1"/>
    <col min="14" max="14" width="13.5546875" bestFit="1" customWidth="1"/>
    <col min="15" max="15" width="14.109375" bestFit="1" customWidth="1"/>
    <col min="17" max="17" width="13.5546875" bestFit="1" customWidth="1"/>
    <col min="18" max="18" width="13.77734375" bestFit="1" customWidth="1"/>
  </cols>
  <sheetData>
    <row r="3" spans="1:18">
      <c r="A3" t="s">
        <v>76</v>
      </c>
      <c r="C3" t="s">
        <v>79</v>
      </c>
      <c r="D3" t="s">
        <v>77</v>
      </c>
      <c r="G3" t="s">
        <v>75</v>
      </c>
      <c r="I3" t="s">
        <v>78</v>
      </c>
      <c r="K3" t="s">
        <v>80</v>
      </c>
    </row>
    <row r="4" spans="1:18">
      <c r="A4" s="18">
        <v>645223.1794999995</v>
      </c>
      <c r="C4" s="19">
        <v>296384.2495000005</v>
      </c>
      <c r="D4" s="16">
        <f>C4/A4</f>
        <v>0.45935152194884954</v>
      </c>
      <c r="G4" s="11">
        <v>6698</v>
      </c>
      <c r="I4" s="11">
        <v>2707</v>
      </c>
      <c r="K4" s="18">
        <v>348838.93000000058</v>
      </c>
    </row>
    <row r="8" spans="1:18">
      <c r="A8" s="14" t="s">
        <v>73</v>
      </c>
      <c r="B8" t="s">
        <v>76</v>
      </c>
      <c r="C8" t="s">
        <v>79</v>
      </c>
      <c r="E8" s="14" t="s">
        <v>73</v>
      </c>
      <c r="F8" t="s">
        <v>76</v>
      </c>
      <c r="H8" s="14" t="s">
        <v>73</v>
      </c>
      <c r="I8" t="s">
        <v>76</v>
      </c>
      <c r="K8" s="14" t="s">
        <v>73</v>
      </c>
      <c r="L8" t="s">
        <v>76</v>
      </c>
      <c r="N8" s="14" t="s">
        <v>73</v>
      </c>
      <c r="O8" t="s">
        <v>76</v>
      </c>
      <c r="Q8" t="str">
        <f>N8</f>
        <v>Row Labels</v>
      </c>
      <c r="R8" t="str">
        <f>O8</f>
        <v>Sum of Revenue</v>
      </c>
    </row>
    <row r="9" spans="1:18">
      <c r="A9" s="15" t="s">
        <v>81</v>
      </c>
      <c r="B9" s="20">
        <v>39091.819499999998</v>
      </c>
      <c r="C9" s="20">
        <v>17596.939500000004</v>
      </c>
      <c r="E9" s="15" t="s">
        <v>47</v>
      </c>
      <c r="F9" s="23">
        <v>55102.048500000012</v>
      </c>
      <c r="H9" s="15" t="s">
        <v>8</v>
      </c>
      <c r="I9" s="20">
        <v>179633.50449999995</v>
      </c>
      <c r="K9" s="15" t="s">
        <v>6</v>
      </c>
      <c r="L9" s="20">
        <v>37331.10649999998</v>
      </c>
      <c r="N9" s="15" t="s">
        <v>27</v>
      </c>
      <c r="O9" s="23">
        <v>32754.26549999999</v>
      </c>
      <c r="Q9" t="str">
        <f t="shared" ref="Q9:Q25" si="0">N9</f>
        <v>Austria</v>
      </c>
      <c r="R9">
        <f t="shared" ref="R9:R25" si="1">O9</f>
        <v>32754.26549999999</v>
      </c>
    </row>
    <row r="10" spans="1:18">
      <c r="A10" s="15" t="s">
        <v>82</v>
      </c>
      <c r="B10" s="20">
        <v>35647.71699999999</v>
      </c>
      <c r="C10" s="20">
        <v>16561.507000000001</v>
      </c>
      <c r="E10" s="15" t="s">
        <v>43</v>
      </c>
      <c r="F10" s="23">
        <v>70034.105500000005</v>
      </c>
      <c r="H10" s="15" t="s">
        <v>28</v>
      </c>
      <c r="I10" s="20">
        <v>92836.006999999969</v>
      </c>
      <c r="K10" s="15" t="s">
        <v>11</v>
      </c>
      <c r="L10" s="20">
        <v>22355.251999999993</v>
      </c>
      <c r="N10" s="15" t="s">
        <v>21</v>
      </c>
      <c r="O10" s="23">
        <v>26318.221999999987</v>
      </c>
      <c r="Q10" t="str">
        <f t="shared" si="0"/>
        <v>Belgium</v>
      </c>
      <c r="R10">
        <f t="shared" si="1"/>
        <v>26318.221999999987</v>
      </c>
    </row>
    <row r="11" spans="1:18">
      <c r="A11" s="15" t="s">
        <v>83</v>
      </c>
      <c r="B11" s="20">
        <v>44696.898499999996</v>
      </c>
      <c r="C11" s="20">
        <v>21465.038499999991</v>
      </c>
      <c r="E11" s="15" t="s">
        <v>50</v>
      </c>
      <c r="F11" s="23">
        <v>50319.473499999986</v>
      </c>
      <c r="H11" s="15" t="s">
        <v>2</v>
      </c>
      <c r="I11" s="20">
        <v>260307.05699999991</v>
      </c>
      <c r="K11" s="15" t="s">
        <v>0</v>
      </c>
      <c r="L11" s="20">
        <v>28708.474000000006</v>
      </c>
      <c r="N11" s="15" t="s">
        <v>7</v>
      </c>
      <c r="O11" s="23">
        <v>23348.653999999995</v>
      </c>
      <c r="Q11" t="str">
        <f t="shared" si="0"/>
        <v>Czechia</v>
      </c>
      <c r="R11">
        <f t="shared" si="1"/>
        <v>23348.653999999995</v>
      </c>
    </row>
    <row r="12" spans="1:18">
      <c r="A12" s="15" t="s">
        <v>84</v>
      </c>
      <c r="B12" s="20">
        <v>54688.639000000017</v>
      </c>
      <c r="C12" s="20">
        <v>25283.649000000012</v>
      </c>
      <c r="E12" s="15" t="s">
        <v>1</v>
      </c>
      <c r="F12" s="23">
        <v>46624.590999999986</v>
      </c>
      <c r="H12" s="15" t="s">
        <v>19</v>
      </c>
      <c r="I12" s="20">
        <v>112446.61100000008</v>
      </c>
      <c r="K12" s="15" t="s">
        <v>20</v>
      </c>
      <c r="L12" s="20">
        <v>31041.60249999999</v>
      </c>
      <c r="N12" s="15" t="s">
        <v>25</v>
      </c>
      <c r="O12" s="23">
        <v>28462.138000000006</v>
      </c>
      <c r="Q12" t="str">
        <f t="shared" si="0"/>
        <v>Denmark</v>
      </c>
      <c r="R12">
        <f t="shared" si="1"/>
        <v>28462.138000000006</v>
      </c>
    </row>
    <row r="13" spans="1:18">
      <c r="A13" s="15" t="s">
        <v>85</v>
      </c>
      <c r="B13" s="20">
        <v>58235.185000000005</v>
      </c>
      <c r="C13" s="20">
        <v>27301.534999999993</v>
      </c>
      <c r="E13" s="15" t="s">
        <v>33</v>
      </c>
      <c r="F13" s="23">
        <v>74427.368000000002</v>
      </c>
      <c r="H13" s="15" t="s">
        <v>74</v>
      </c>
      <c r="I13" s="20">
        <v>645223.17949999985</v>
      </c>
      <c r="K13" s="15" t="s">
        <v>74</v>
      </c>
      <c r="L13" s="20">
        <v>119436.43499999997</v>
      </c>
      <c r="N13" s="15" t="s">
        <v>39</v>
      </c>
      <c r="O13" s="23">
        <v>24075.482</v>
      </c>
      <c r="Q13" t="str">
        <f t="shared" si="0"/>
        <v>Finland</v>
      </c>
      <c r="R13">
        <f t="shared" si="1"/>
        <v>24075.482</v>
      </c>
    </row>
    <row r="14" spans="1:18">
      <c r="A14" s="15" t="s">
        <v>86</v>
      </c>
      <c r="B14" s="20">
        <v>69504.337000000014</v>
      </c>
      <c r="C14" s="20">
        <v>31109.926999999985</v>
      </c>
      <c r="E14" s="15" t="s">
        <v>74</v>
      </c>
      <c r="F14" s="23">
        <v>296507.58649999998</v>
      </c>
      <c r="N14" s="15" t="s">
        <v>47</v>
      </c>
      <c r="O14" s="23">
        <v>55102.048500000012</v>
      </c>
      <c r="Q14" t="str">
        <f t="shared" si="0"/>
        <v>France</v>
      </c>
      <c r="R14">
        <f t="shared" si="1"/>
        <v>55102.048500000012</v>
      </c>
    </row>
    <row r="15" spans="1:18">
      <c r="A15" s="15" t="s">
        <v>87</v>
      </c>
      <c r="B15" s="20">
        <v>66442.23599999999</v>
      </c>
      <c r="C15" s="20">
        <v>31035.085999999967</v>
      </c>
      <c r="N15" s="15" t="s">
        <v>43</v>
      </c>
      <c r="O15" s="23">
        <v>70034.105500000005</v>
      </c>
      <c r="Q15" t="str">
        <f t="shared" si="0"/>
        <v>Germany</v>
      </c>
      <c r="R15">
        <f t="shared" si="1"/>
        <v>70034.105500000005</v>
      </c>
    </row>
    <row r="16" spans="1:18">
      <c r="A16" s="15" t="s">
        <v>88</v>
      </c>
      <c r="B16" s="20">
        <v>57609.044499999975</v>
      </c>
      <c r="C16" s="20">
        <v>27126.764499999972</v>
      </c>
      <c r="N16" s="15" t="s">
        <v>18</v>
      </c>
      <c r="O16" s="23">
        <v>16596.517499999994</v>
      </c>
      <c r="Q16" t="str">
        <f t="shared" si="0"/>
        <v>Ireland</v>
      </c>
      <c r="R16">
        <f t="shared" si="1"/>
        <v>16596.517499999994</v>
      </c>
    </row>
    <row r="17" spans="1:18">
      <c r="A17" s="15" t="s">
        <v>89</v>
      </c>
      <c r="B17" s="20">
        <v>53609.278500000037</v>
      </c>
      <c r="C17" s="20">
        <v>25001.058499999999</v>
      </c>
      <c r="N17" s="15" t="s">
        <v>50</v>
      </c>
      <c r="O17" s="23">
        <v>50319.473499999986</v>
      </c>
      <c r="Q17" t="str">
        <f t="shared" si="0"/>
        <v>Italy</v>
      </c>
      <c r="R17">
        <f t="shared" si="1"/>
        <v>50319.473499999986</v>
      </c>
    </row>
    <row r="18" spans="1:18">
      <c r="A18" s="15" t="s">
        <v>90</v>
      </c>
      <c r="B18" s="20">
        <v>49147.535000000003</v>
      </c>
      <c r="C18" s="20">
        <v>22793.035</v>
      </c>
      <c r="N18" s="15" t="s">
        <v>31</v>
      </c>
      <c r="O18" s="23">
        <v>42192.776500000007</v>
      </c>
      <c r="Q18" t="str">
        <f t="shared" si="0"/>
        <v>Netherlands</v>
      </c>
      <c r="R18">
        <f t="shared" si="1"/>
        <v>42192.776500000007</v>
      </c>
    </row>
    <row r="19" spans="1:18">
      <c r="A19" s="15" t="s">
        <v>91</v>
      </c>
      <c r="B19" s="20">
        <v>65523.639499999968</v>
      </c>
      <c r="C19" s="20">
        <v>28666.869500000012</v>
      </c>
      <c r="N19" s="15" t="s">
        <v>52</v>
      </c>
      <c r="O19" s="23">
        <v>26376.673999999999</v>
      </c>
      <c r="Q19" t="str">
        <f t="shared" si="0"/>
        <v>Norway</v>
      </c>
      <c r="R19">
        <f t="shared" si="1"/>
        <v>26376.673999999999</v>
      </c>
    </row>
    <row r="20" spans="1:18">
      <c r="A20" s="15" t="s">
        <v>92</v>
      </c>
      <c r="B20" s="20">
        <v>51026.850000000006</v>
      </c>
      <c r="C20" s="20">
        <v>22442.840000000007</v>
      </c>
      <c r="N20" s="15" t="s">
        <v>49</v>
      </c>
      <c r="O20" s="23">
        <v>40290.002</v>
      </c>
      <c r="Q20" t="str">
        <f t="shared" si="0"/>
        <v>Poland</v>
      </c>
      <c r="R20">
        <f t="shared" si="1"/>
        <v>40290.002</v>
      </c>
    </row>
    <row r="21" spans="1:18">
      <c r="A21" s="15" t="s">
        <v>74</v>
      </c>
      <c r="B21" s="18">
        <v>645223.17949999985</v>
      </c>
      <c r="C21" s="18">
        <v>296384.24949999998</v>
      </c>
      <c r="N21" s="15" t="s">
        <v>36</v>
      </c>
      <c r="O21" s="23">
        <v>27591.421000000006</v>
      </c>
      <c r="Q21" t="str">
        <f t="shared" si="0"/>
        <v>Portugal</v>
      </c>
      <c r="R21">
        <f t="shared" si="1"/>
        <v>27591.421000000006</v>
      </c>
    </row>
    <row r="22" spans="1:18">
      <c r="N22" s="15" t="s">
        <v>1</v>
      </c>
      <c r="O22" s="23">
        <v>46624.590999999986</v>
      </c>
      <c r="Q22" t="str">
        <f t="shared" si="0"/>
        <v>Spain</v>
      </c>
      <c r="R22">
        <f t="shared" si="1"/>
        <v>46624.590999999986</v>
      </c>
    </row>
    <row r="23" spans="1:18">
      <c r="N23" s="15" t="s">
        <v>12</v>
      </c>
      <c r="O23" s="23">
        <v>35977.811999999991</v>
      </c>
      <c r="Q23" t="str">
        <f t="shared" si="0"/>
        <v>Sweden</v>
      </c>
      <c r="R23">
        <f t="shared" si="1"/>
        <v>35977.811999999991</v>
      </c>
    </row>
    <row r="24" spans="1:18">
      <c r="N24" s="15" t="s">
        <v>41</v>
      </c>
      <c r="O24" s="23">
        <v>24731.628500000003</v>
      </c>
      <c r="Q24" t="str">
        <f t="shared" si="0"/>
        <v>Switzerland</v>
      </c>
      <c r="R24">
        <f t="shared" si="1"/>
        <v>24731.628500000003</v>
      </c>
    </row>
    <row r="25" spans="1:18">
      <c r="N25" s="15" t="s">
        <v>33</v>
      </c>
      <c r="O25" s="23">
        <v>74427.368000000002</v>
      </c>
      <c r="Q25" t="str">
        <f t="shared" si="0"/>
        <v>United Kingdom</v>
      </c>
      <c r="R25">
        <f t="shared" si="1"/>
        <v>74427.368000000002</v>
      </c>
    </row>
    <row r="26" spans="1:18">
      <c r="N26" s="15" t="s">
        <v>74</v>
      </c>
      <c r="O26" s="23">
        <v>645223.17949999997</v>
      </c>
    </row>
  </sheetData>
  <sortState xmlns:xlrd2="http://schemas.microsoft.com/office/spreadsheetml/2017/richdata2" ref="A8:C21">
    <sortCondition ref="A9"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H1" workbookViewId="0">
      <selection activeCell="M3" sqref="M3"/>
    </sheetView>
  </sheetViews>
  <sheetFormatPr defaultColWidth="9.77734375" defaultRowHeight="14.4"/>
  <cols>
    <col min="1" max="1" width="5.44140625" bestFit="1" customWidth="1"/>
    <col min="2" max="2" width="13.21875" customWidth="1"/>
    <col min="3" max="3" width="13.21875" style="13" customWidth="1"/>
    <col min="4" max="4" width="14.77734375" style="13" bestFit="1" customWidth="1"/>
    <col min="5" max="6" width="13.21875" style="13"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s>
  <sheetData>
    <row r="1" spans="1:20" ht="21.6" customHeight="1">
      <c r="A1" s="1" t="s">
        <v>53</v>
      </c>
      <c r="B1" s="1" t="s">
        <v>54</v>
      </c>
      <c r="C1" s="10" t="s">
        <v>69</v>
      </c>
      <c r="D1" s="10" t="s">
        <v>72</v>
      </c>
      <c r="E1" s="10" t="s">
        <v>70</v>
      </c>
      <c r="F1" s="10"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12">
        <f>YEAR(SalesDataTable[[#This Row],[Order Date]])</f>
        <v>2026</v>
      </c>
      <c r="D2" s="12" t="str">
        <f>"Q"&amp;ROUNDUP(MONTH(SalesDataTable[[#This Row],[Order Date]])/3,0)</f>
        <v>Q1</v>
      </c>
      <c r="E2" s="12">
        <f>MONTH(SalesDataTable[[#This Row],[Order Date]])</f>
        <v>1</v>
      </c>
      <c r="F2" s="12"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12">
        <f>YEAR(SalesDataTable[[#This Row],[Order Date]])</f>
        <v>2026</v>
      </c>
      <c r="D3" s="12" t="str">
        <f>"Q"&amp;ROUNDUP(MONTH(SalesDataTable[[#This Row],[Order Date]])/3,0)</f>
        <v>Q1</v>
      </c>
      <c r="E3" s="12">
        <f>MONTH(SalesDataTable[[#This Row],[Order Date]])</f>
        <v>1</v>
      </c>
      <c r="F3" s="12"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12">
        <f>YEAR(SalesDataTable[[#This Row],[Order Date]])</f>
        <v>2026</v>
      </c>
      <c r="D4" s="12" t="str">
        <f>"Q"&amp;ROUNDUP(MONTH(SalesDataTable[[#This Row],[Order Date]])/3,0)</f>
        <v>Q1</v>
      </c>
      <c r="E4" s="12">
        <f>MONTH(SalesDataTable[[#This Row],[Order Date]])</f>
        <v>1</v>
      </c>
      <c r="F4" s="12"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12">
        <f>YEAR(SalesDataTable[[#This Row],[Order Date]])</f>
        <v>2026</v>
      </c>
      <c r="D5" s="12" t="str">
        <f>"Q"&amp;ROUNDUP(MONTH(SalesDataTable[[#This Row],[Order Date]])/3,0)</f>
        <v>Q1</v>
      </c>
      <c r="E5" s="12">
        <f>MONTH(SalesDataTable[[#This Row],[Order Date]])</f>
        <v>1</v>
      </c>
      <c r="F5" s="12"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12">
        <f>YEAR(SalesDataTable[[#This Row],[Order Date]])</f>
        <v>2026</v>
      </c>
      <c r="D6" s="12" t="str">
        <f>"Q"&amp;ROUNDUP(MONTH(SalesDataTable[[#This Row],[Order Date]])/3,0)</f>
        <v>Q1</v>
      </c>
      <c r="E6" s="12">
        <f>MONTH(SalesDataTable[[#This Row],[Order Date]])</f>
        <v>1</v>
      </c>
      <c r="F6" s="12"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12">
        <f>YEAR(SalesDataTable[[#This Row],[Order Date]])</f>
        <v>2026</v>
      </c>
      <c r="D7" s="12" t="str">
        <f>"Q"&amp;ROUNDUP(MONTH(SalesDataTable[[#This Row],[Order Date]])/3,0)</f>
        <v>Q1</v>
      </c>
      <c r="E7" s="12">
        <f>MONTH(SalesDataTable[[#This Row],[Order Date]])</f>
        <v>1</v>
      </c>
      <c r="F7" s="12"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12">
        <f>YEAR(SalesDataTable[[#This Row],[Order Date]])</f>
        <v>2026</v>
      </c>
      <c r="D8" s="12" t="str">
        <f>"Q"&amp;ROUNDUP(MONTH(SalesDataTable[[#This Row],[Order Date]])/3,0)</f>
        <v>Q1</v>
      </c>
      <c r="E8" s="12">
        <f>MONTH(SalesDataTable[[#This Row],[Order Date]])</f>
        <v>1</v>
      </c>
      <c r="F8" s="12"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12">
        <f>YEAR(SalesDataTable[[#This Row],[Order Date]])</f>
        <v>2026</v>
      </c>
      <c r="D9" s="12" t="str">
        <f>"Q"&amp;ROUNDUP(MONTH(SalesDataTable[[#This Row],[Order Date]])/3,0)</f>
        <v>Q1</v>
      </c>
      <c r="E9" s="12">
        <f>MONTH(SalesDataTable[[#This Row],[Order Date]])</f>
        <v>1</v>
      </c>
      <c r="F9" s="12"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12">
        <f>YEAR(SalesDataTable[[#This Row],[Order Date]])</f>
        <v>2026</v>
      </c>
      <c r="D10" s="12" t="str">
        <f>"Q"&amp;ROUNDUP(MONTH(SalesDataTable[[#This Row],[Order Date]])/3,0)</f>
        <v>Q1</v>
      </c>
      <c r="E10" s="12">
        <f>MONTH(SalesDataTable[[#This Row],[Order Date]])</f>
        <v>1</v>
      </c>
      <c r="F10" s="12"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12">
        <f>YEAR(SalesDataTable[[#This Row],[Order Date]])</f>
        <v>2026</v>
      </c>
      <c r="D11" s="12" t="str">
        <f>"Q"&amp;ROUNDUP(MONTH(SalesDataTable[[#This Row],[Order Date]])/3,0)</f>
        <v>Q1</v>
      </c>
      <c r="E11" s="12">
        <f>MONTH(SalesDataTable[[#This Row],[Order Date]])</f>
        <v>1</v>
      </c>
      <c r="F11" s="12"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12">
        <f>YEAR(SalesDataTable[[#This Row],[Order Date]])</f>
        <v>2026</v>
      </c>
      <c r="D12" s="12" t="str">
        <f>"Q"&amp;ROUNDUP(MONTH(SalesDataTable[[#This Row],[Order Date]])/3,0)</f>
        <v>Q1</v>
      </c>
      <c r="E12" s="12">
        <f>MONTH(SalesDataTable[[#This Row],[Order Date]])</f>
        <v>1</v>
      </c>
      <c r="F12" s="12"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12">
        <f>YEAR(SalesDataTable[[#This Row],[Order Date]])</f>
        <v>2026</v>
      </c>
      <c r="D13" s="12" t="str">
        <f>"Q"&amp;ROUNDUP(MONTH(SalesDataTable[[#This Row],[Order Date]])/3,0)</f>
        <v>Q1</v>
      </c>
      <c r="E13" s="12">
        <f>MONTH(SalesDataTable[[#This Row],[Order Date]])</f>
        <v>1</v>
      </c>
      <c r="F13" s="12"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12">
        <f>YEAR(SalesDataTable[[#This Row],[Order Date]])</f>
        <v>2026</v>
      </c>
      <c r="D14" s="12" t="str">
        <f>"Q"&amp;ROUNDUP(MONTH(SalesDataTable[[#This Row],[Order Date]])/3,0)</f>
        <v>Q1</v>
      </c>
      <c r="E14" s="12">
        <f>MONTH(SalesDataTable[[#This Row],[Order Date]])</f>
        <v>1</v>
      </c>
      <c r="F14" s="12"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12">
        <f>YEAR(SalesDataTable[[#This Row],[Order Date]])</f>
        <v>2026</v>
      </c>
      <c r="D15" s="12" t="str">
        <f>"Q"&amp;ROUNDUP(MONTH(SalesDataTable[[#This Row],[Order Date]])/3,0)</f>
        <v>Q1</v>
      </c>
      <c r="E15" s="12">
        <f>MONTH(SalesDataTable[[#This Row],[Order Date]])</f>
        <v>1</v>
      </c>
      <c r="F15" s="12"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12">
        <f>YEAR(SalesDataTable[[#This Row],[Order Date]])</f>
        <v>2026</v>
      </c>
      <c r="D16" s="12" t="str">
        <f>"Q"&amp;ROUNDUP(MONTH(SalesDataTable[[#This Row],[Order Date]])/3,0)</f>
        <v>Q1</v>
      </c>
      <c r="E16" s="12">
        <f>MONTH(SalesDataTable[[#This Row],[Order Date]])</f>
        <v>1</v>
      </c>
      <c r="F16" s="12"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12">
        <f>YEAR(SalesDataTable[[#This Row],[Order Date]])</f>
        <v>2026</v>
      </c>
      <c r="D17" s="12" t="str">
        <f>"Q"&amp;ROUNDUP(MONTH(SalesDataTable[[#This Row],[Order Date]])/3,0)</f>
        <v>Q1</v>
      </c>
      <c r="E17" s="12">
        <f>MONTH(SalesDataTable[[#This Row],[Order Date]])</f>
        <v>1</v>
      </c>
      <c r="F17" s="12"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12">
        <f>YEAR(SalesDataTable[[#This Row],[Order Date]])</f>
        <v>2026</v>
      </c>
      <c r="D18" s="12" t="str">
        <f>"Q"&amp;ROUNDUP(MONTH(SalesDataTable[[#This Row],[Order Date]])/3,0)</f>
        <v>Q1</v>
      </c>
      <c r="E18" s="12">
        <f>MONTH(SalesDataTable[[#This Row],[Order Date]])</f>
        <v>1</v>
      </c>
      <c r="F18" s="12"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12">
        <f>YEAR(SalesDataTable[[#This Row],[Order Date]])</f>
        <v>2026</v>
      </c>
      <c r="D19" s="12" t="str">
        <f>"Q"&amp;ROUNDUP(MONTH(SalesDataTable[[#This Row],[Order Date]])/3,0)</f>
        <v>Q1</v>
      </c>
      <c r="E19" s="12">
        <f>MONTH(SalesDataTable[[#This Row],[Order Date]])</f>
        <v>1</v>
      </c>
      <c r="F19" s="12"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12">
        <f>YEAR(SalesDataTable[[#This Row],[Order Date]])</f>
        <v>2026</v>
      </c>
      <c r="D20" s="12" t="str">
        <f>"Q"&amp;ROUNDUP(MONTH(SalesDataTable[[#This Row],[Order Date]])/3,0)</f>
        <v>Q1</v>
      </c>
      <c r="E20" s="12">
        <f>MONTH(SalesDataTable[[#This Row],[Order Date]])</f>
        <v>1</v>
      </c>
      <c r="F20" s="12"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12">
        <f>YEAR(SalesDataTable[[#This Row],[Order Date]])</f>
        <v>2026</v>
      </c>
      <c r="D21" s="12" t="str">
        <f>"Q"&amp;ROUNDUP(MONTH(SalesDataTable[[#This Row],[Order Date]])/3,0)</f>
        <v>Q1</v>
      </c>
      <c r="E21" s="12">
        <f>MONTH(SalesDataTable[[#This Row],[Order Date]])</f>
        <v>1</v>
      </c>
      <c r="F21" s="12"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12">
        <f>YEAR(SalesDataTable[[#This Row],[Order Date]])</f>
        <v>2026</v>
      </c>
      <c r="D22" s="12" t="str">
        <f>"Q"&amp;ROUNDUP(MONTH(SalesDataTable[[#This Row],[Order Date]])/3,0)</f>
        <v>Q1</v>
      </c>
      <c r="E22" s="12">
        <f>MONTH(SalesDataTable[[#This Row],[Order Date]])</f>
        <v>1</v>
      </c>
      <c r="F22" s="12"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12">
        <f>YEAR(SalesDataTable[[#This Row],[Order Date]])</f>
        <v>2026</v>
      </c>
      <c r="D23" s="12" t="str">
        <f>"Q"&amp;ROUNDUP(MONTH(SalesDataTable[[#This Row],[Order Date]])/3,0)</f>
        <v>Q1</v>
      </c>
      <c r="E23" s="12">
        <f>MONTH(SalesDataTable[[#This Row],[Order Date]])</f>
        <v>1</v>
      </c>
      <c r="F23" s="12"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12">
        <f>YEAR(SalesDataTable[[#This Row],[Order Date]])</f>
        <v>2026</v>
      </c>
      <c r="D24" s="12" t="str">
        <f>"Q"&amp;ROUNDUP(MONTH(SalesDataTable[[#This Row],[Order Date]])/3,0)</f>
        <v>Q1</v>
      </c>
      <c r="E24" s="12">
        <f>MONTH(SalesDataTable[[#This Row],[Order Date]])</f>
        <v>1</v>
      </c>
      <c r="F24" s="12"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12">
        <f>YEAR(SalesDataTable[[#This Row],[Order Date]])</f>
        <v>2026</v>
      </c>
      <c r="D25" s="12" t="str">
        <f>"Q"&amp;ROUNDUP(MONTH(SalesDataTable[[#This Row],[Order Date]])/3,0)</f>
        <v>Q1</v>
      </c>
      <c r="E25" s="12">
        <f>MONTH(SalesDataTable[[#This Row],[Order Date]])</f>
        <v>1</v>
      </c>
      <c r="F25" s="12"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12">
        <f>YEAR(SalesDataTable[[#This Row],[Order Date]])</f>
        <v>2026</v>
      </c>
      <c r="D26" s="12" t="str">
        <f>"Q"&amp;ROUNDUP(MONTH(SalesDataTable[[#This Row],[Order Date]])/3,0)</f>
        <v>Q1</v>
      </c>
      <c r="E26" s="12">
        <f>MONTH(SalesDataTable[[#This Row],[Order Date]])</f>
        <v>1</v>
      </c>
      <c r="F26" s="12"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12">
        <f>YEAR(SalesDataTable[[#This Row],[Order Date]])</f>
        <v>2026</v>
      </c>
      <c r="D27" s="12" t="str">
        <f>"Q"&amp;ROUNDUP(MONTH(SalesDataTable[[#This Row],[Order Date]])/3,0)</f>
        <v>Q1</v>
      </c>
      <c r="E27" s="12">
        <f>MONTH(SalesDataTable[[#This Row],[Order Date]])</f>
        <v>1</v>
      </c>
      <c r="F27" s="12"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12">
        <f>YEAR(SalesDataTable[[#This Row],[Order Date]])</f>
        <v>2026</v>
      </c>
      <c r="D28" s="12" t="str">
        <f>"Q"&amp;ROUNDUP(MONTH(SalesDataTable[[#This Row],[Order Date]])/3,0)</f>
        <v>Q1</v>
      </c>
      <c r="E28" s="12">
        <f>MONTH(SalesDataTable[[#This Row],[Order Date]])</f>
        <v>1</v>
      </c>
      <c r="F28" s="12"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12">
        <f>YEAR(SalesDataTable[[#This Row],[Order Date]])</f>
        <v>2026</v>
      </c>
      <c r="D29" s="12" t="str">
        <f>"Q"&amp;ROUNDUP(MONTH(SalesDataTable[[#This Row],[Order Date]])/3,0)</f>
        <v>Q1</v>
      </c>
      <c r="E29" s="12">
        <f>MONTH(SalesDataTable[[#This Row],[Order Date]])</f>
        <v>1</v>
      </c>
      <c r="F29" s="12"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12">
        <f>YEAR(SalesDataTable[[#This Row],[Order Date]])</f>
        <v>2026</v>
      </c>
      <c r="D30" s="12" t="str">
        <f>"Q"&amp;ROUNDUP(MONTH(SalesDataTable[[#This Row],[Order Date]])/3,0)</f>
        <v>Q1</v>
      </c>
      <c r="E30" s="12">
        <f>MONTH(SalesDataTable[[#This Row],[Order Date]])</f>
        <v>1</v>
      </c>
      <c r="F30" s="12"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12">
        <f>YEAR(SalesDataTable[[#This Row],[Order Date]])</f>
        <v>2026</v>
      </c>
      <c r="D31" s="12" t="str">
        <f>"Q"&amp;ROUNDUP(MONTH(SalesDataTable[[#This Row],[Order Date]])/3,0)</f>
        <v>Q1</v>
      </c>
      <c r="E31" s="12">
        <f>MONTH(SalesDataTable[[#This Row],[Order Date]])</f>
        <v>1</v>
      </c>
      <c r="F31" s="12"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12">
        <f>YEAR(SalesDataTable[[#This Row],[Order Date]])</f>
        <v>2026</v>
      </c>
      <c r="D32" s="12" t="str">
        <f>"Q"&amp;ROUNDUP(MONTH(SalesDataTable[[#This Row],[Order Date]])/3,0)</f>
        <v>Q1</v>
      </c>
      <c r="E32" s="12">
        <f>MONTH(SalesDataTable[[#This Row],[Order Date]])</f>
        <v>1</v>
      </c>
      <c r="F32" s="12"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12">
        <f>YEAR(SalesDataTable[[#This Row],[Order Date]])</f>
        <v>2026</v>
      </c>
      <c r="D33" s="12" t="str">
        <f>"Q"&amp;ROUNDUP(MONTH(SalesDataTable[[#This Row],[Order Date]])/3,0)</f>
        <v>Q1</v>
      </c>
      <c r="E33" s="12">
        <f>MONTH(SalesDataTable[[#This Row],[Order Date]])</f>
        <v>1</v>
      </c>
      <c r="F33" s="12"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12">
        <f>YEAR(SalesDataTable[[#This Row],[Order Date]])</f>
        <v>2026</v>
      </c>
      <c r="D34" s="12" t="str">
        <f>"Q"&amp;ROUNDUP(MONTH(SalesDataTable[[#This Row],[Order Date]])/3,0)</f>
        <v>Q1</v>
      </c>
      <c r="E34" s="12">
        <f>MONTH(SalesDataTable[[#This Row],[Order Date]])</f>
        <v>1</v>
      </c>
      <c r="F34" s="12"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12">
        <f>YEAR(SalesDataTable[[#This Row],[Order Date]])</f>
        <v>2026</v>
      </c>
      <c r="D35" s="12" t="str">
        <f>"Q"&amp;ROUNDUP(MONTH(SalesDataTable[[#This Row],[Order Date]])/3,0)</f>
        <v>Q1</v>
      </c>
      <c r="E35" s="12">
        <f>MONTH(SalesDataTable[[#This Row],[Order Date]])</f>
        <v>1</v>
      </c>
      <c r="F35" s="12"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12">
        <f>YEAR(SalesDataTable[[#This Row],[Order Date]])</f>
        <v>2026</v>
      </c>
      <c r="D36" s="12" t="str">
        <f>"Q"&amp;ROUNDUP(MONTH(SalesDataTable[[#This Row],[Order Date]])/3,0)</f>
        <v>Q1</v>
      </c>
      <c r="E36" s="12">
        <f>MONTH(SalesDataTable[[#This Row],[Order Date]])</f>
        <v>1</v>
      </c>
      <c r="F36" s="12"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12">
        <f>YEAR(SalesDataTable[[#This Row],[Order Date]])</f>
        <v>2026</v>
      </c>
      <c r="D37" s="12" t="str">
        <f>"Q"&amp;ROUNDUP(MONTH(SalesDataTable[[#This Row],[Order Date]])/3,0)</f>
        <v>Q1</v>
      </c>
      <c r="E37" s="12">
        <f>MONTH(SalesDataTable[[#This Row],[Order Date]])</f>
        <v>1</v>
      </c>
      <c r="F37" s="12"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12">
        <f>YEAR(SalesDataTable[[#This Row],[Order Date]])</f>
        <v>2026</v>
      </c>
      <c r="D38" s="12" t="str">
        <f>"Q"&amp;ROUNDUP(MONTH(SalesDataTable[[#This Row],[Order Date]])/3,0)</f>
        <v>Q1</v>
      </c>
      <c r="E38" s="12">
        <f>MONTH(SalesDataTable[[#This Row],[Order Date]])</f>
        <v>1</v>
      </c>
      <c r="F38" s="12"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12">
        <f>YEAR(SalesDataTable[[#This Row],[Order Date]])</f>
        <v>2026</v>
      </c>
      <c r="D39" s="12" t="str">
        <f>"Q"&amp;ROUNDUP(MONTH(SalesDataTable[[#This Row],[Order Date]])/3,0)</f>
        <v>Q1</v>
      </c>
      <c r="E39" s="12">
        <f>MONTH(SalesDataTable[[#This Row],[Order Date]])</f>
        <v>1</v>
      </c>
      <c r="F39" s="12"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12">
        <f>YEAR(SalesDataTable[[#This Row],[Order Date]])</f>
        <v>2026</v>
      </c>
      <c r="D40" s="12" t="str">
        <f>"Q"&amp;ROUNDUP(MONTH(SalesDataTable[[#This Row],[Order Date]])/3,0)</f>
        <v>Q1</v>
      </c>
      <c r="E40" s="12">
        <f>MONTH(SalesDataTable[[#This Row],[Order Date]])</f>
        <v>1</v>
      </c>
      <c r="F40" s="12"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12">
        <f>YEAR(SalesDataTable[[#This Row],[Order Date]])</f>
        <v>2026</v>
      </c>
      <c r="D41" s="12" t="str">
        <f>"Q"&amp;ROUNDUP(MONTH(SalesDataTable[[#This Row],[Order Date]])/3,0)</f>
        <v>Q1</v>
      </c>
      <c r="E41" s="12">
        <f>MONTH(SalesDataTable[[#This Row],[Order Date]])</f>
        <v>1</v>
      </c>
      <c r="F41" s="12"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12">
        <f>YEAR(SalesDataTable[[#This Row],[Order Date]])</f>
        <v>2026</v>
      </c>
      <c r="D42" s="12" t="str">
        <f>"Q"&amp;ROUNDUP(MONTH(SalesDataTable[[#This Row],[Order Date]])/3,0)</f>
        <v>Q1</v>
      </c>
      <c r="E42" s="12">
        <f>MONTH(SalesDataTable[[#This Row],[Order Date]])</f>
        <v>1</v>
      </c>
      <c r="F42" s="12"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12">
        <f>YEAR(SalesDataTable[[#This Row],[Order Date]])</f>
        <v>2026</v>
      </c>
      <c r="D43" s="12" t="str">
        <f>"Q"&amp;ROUNDUP(MONTH(SalesDataTable[[#This Row],[Order Date]])/3,0)</f>
        <v>Q1</v>
      </c>
      <c r="E43" s="12">
        <f>MONTH(SalesDataTable[[#This Row],[Order Date]])</f>
        <v>1</v>
      </c>
      <c r="F43" s="12"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12">
        <f>YEAR(SalesDataTable[[#This Row],[Order Date]])</f>
        <v>2026</v>
      </c>
      <c r="D44" s="12" t="str">
        <f>"Q"&amp;ROUNDUP(MONTH(SalesDataTable[[#This Row],[Order Date]])/3,0)</f>
        <v>Q1</v>
      </c>
      <c r="E44" s="12">
        <f>MONTH(SalesDataTable[[#This Row],[Order Date]])</f>
        <v>1</v>
      </c>
      <c r="F44" s="12"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12">
        <f>YEAR(SalesDataTable[[#This Row],[Order Date]])</f>
        <v>2026</v>
      </c>
      <c r="D45" s="12" t="str">
        <f>"Q"&amp;ROUNDUP(MONTH(SalesDataTable[[#This Row],[Order Date]])/3,0)</f>
        <v>Q1</v>
      </c>
      <c r="E45" s="12">
        <f>MONTH(SalesDataTable[[#This Row],[Order Date]])</f>
        <v>1</v>
      </c>
      <c r="F45" s="12"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12">
        <f>YEAR(SalesDataTable[[#This Row],[Order Date]])</f>
        <v>2026</v>
      </c>
      <c r="D46" s="12" t="str">
        <f>"Q"&amp;ROUNDUP(MONTH(SalesDataTable[[#This Row],[Order Date]])/3,0)</f>
        <v>Q1</v>
      </c>
      <c r="E46" s="12">
        <f>MONTH(SalesDataTable[[#This Row],[Order Date]])</f>
        <v>1</v>
      </c>
      <c r="F46" s="12"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12">
        <f>YEAR(SalesDataTable[[#This Row],[Order Date]])</f>
        <v>2026</v>
      </c>
      <c r="D47" s="12" t="str">
        <f>"Q"&amp;ROUNDUP(MONTH(SalesDataTable[[#This Row],[Order Date]])/3,0)</f>
        <v>Q1</v>
      </c>
      <c r="E47" s="12">
        <f>MONTH(SalesDataTable[[#This Row],[Order Date]])</f>
        <v>1</v>
      </c>
      <c r="F47" s="12"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12">
        <f>YEAR(SalesDataTable[[#This Row],[Order Date]])</f>
        <v>2026</v>
      </c>
      <c r="D48" s="12" t="str">
        <f>"Q"&amp;ROUNDUP(MONTH(SalesDataTable[[#This Row],[Order Date]])/3,0)</f>
        <v>Q1</v>
      </c>
      <c r="E48" s="12">
        <f>MONTH(SalesDataTable[[#This Row],[Order Date]])</f>
        <v>1</v>
      </c>
      <c r="F48" s="12"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12">
        <f>YEAR(SalesDataTable[[#This Row],[Order Date]])</f>
        <v>2026</v>
      </c>
      <c r="D49" s="12" t="str">
        <f>"Q"&amp;ROUNDUP(MONTH(SalesDataTable[[#This Row],[Order Date]])/3,0)</f>
        <v>Q1</v>
      </c>
      <c r="E49" s="12">
        <f>MONTH(SalesDataTable[[#This Row],[Order Date]])</f>
        <v>1</v>
      </c>
      <c r="F49" s="12"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12">
        <f>YEAR(SalesDataTable[[#This Row],[Order Date]])</f>
        <v>2026</v>
      </c>
      <c r="D50" s="12" t="str">
        <f>"Q"&amp;ROUNDUP(MONTH(SalesDataTable[[#This Row],[Order Date]])/3,0)</f>
        <v>Q1</v>
      </c>
      <c r="E50" s="12">
        <f>MONTH(SalesDataTable[[#This Row],[Order Date]])</f>
        <v>1</v>
      </c>
      <c r="F50" s="12"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12">
        <f>YEAR(SalesDataTable[[#This Row],[Order Date]])</f>
        <v>2026</v>
      </c>
      <c r="D51" s="12" t="str">
        <f>"Q"&amp;ROUNDUP(MONTH(SalesDataTable[[#This Row],[Order Date]])/3,0)</f>
        <v>Q1</v>
      </c>
      <c r="E51" s="12">
        <f>MONTH(SalesDataTable[[#This Row],[Order Date]])</f>
        <v>1</v>
      </c>
      <c r="F51" s="12"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12">
        <f>YEAR(SalesDataTable[[#This Row],[Order Date]])</f>
        <v>2026</v>
      </c>
      <c r="D52" s="12" t="str">
        <f>"Q"&amp;ROUNDUP(MONTH(SalesDataTable[[#This Row],[Order Date]])/3,0)</f>
        <v>Q1</v>
      </c>
      <c r="E52" s="12">
        <f>MONTH(SalesDataTable[[#This Row],[Order Date]])</f>
        <v>1</v>
      </c>
      <c r="F52" s="12"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12">
        <f>YEAR(SalesDataTable[[#This Row],[Order Date]])</f>
        <v>2026</v>
      </c>
      <c r="D53" s="12" t="str">
        <f>"Q"&amp;ROUNDUP(MONTH(SalesDataTable[[#This Row],[Order Date]])/3,0)</f>
        <v>Q1</v>
      </c>
      <c r="E53" s="12">
        <f>MONTH(SalesDataTable[[#This Row],[Order Date]])</f>
        <v>1</v>
      </c>
      <c r="F53" s="12"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12">
        <f>YEAR(SalesDataTable[[#This Row],[Order Date]])</f>
        <v>2026</v>
      </c>
      <c r="D54" s="12" t="str">
        <f>"Q"&amp;ROUNDUP(MONTH(SalesDataTable[[#This Row],[Order Date]])/3,0)</f>
        <v>Q1</v>
      </c>
      <c r="E54" s="12">
        <f>MONTH(SalesDataTable[[#This Row],[Order Date]])</f>
        <v>1</v>
      </c>
      <c r="F54" s="12"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12">
        <f>YEAR(SalesDataTable[[#This Row],[Order Date]])</f>
        <v>2026</v>
      </c>
      <c r="D55" s="12" t="str">
        <f>"Q"&amp;ROUNDUP(MONTH(SalesDataTable[[#This Row],[Order Date]])/3,0)</f>
        <v>Q1</v>
      </c>
      <c r="E55" s="12">
        <f>MONTH(SalesDataTable[[#This Row],[Order Date]])</f>
        <v>1</v>
      </c>
      <c r="F55" s="12"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12">
        <f>YEAR(SalesDataTable[[#This Row],[Order Date]])</f>
        <v>2026</v>
      </c>
      <c r="D56" s="12" t="str">
        <f>"Q"&amp;ROUNDUP(MONTH(SalesDataTable[[#This Row],[Order Date]])/3,0)</f>
        <v>Q1</v>
      </c>
      <c r="E56" s="12">
        <f>MONTH(SalesDataTable[[#This Row],[Order Date]])</f>
        <v>1</v>
      </c>
      <c r="F56" s="12"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12">
        <f>YEAR(SalesDataTable[[#This Row],[Order Date]])</f>
        <v>2026</v>
      </c>
      <c r="D57" s="12" t="str">
        <f>"Q"&amp;ROUNDUP(MONTH(SalesDataTable[[#This Row],[Order Date]])/3,0)</f>
        <v>Q1</v>
      </c>
      <c r="E57" s="12">
        <f>MONTH(SalesDataTable[[#This Row],[Order Date]])</f>
        <v>1</v>
      </c>
      <c r="F57" s="12"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12">
        <f>YEAR(SalesDataTable[[#This Row],[Order Date]])</f>
        <v>2026</v>
      </c>
      <c r="D58" s="12" t="str">
        <f>"Q"&amp;ROUNDUP(MONTH(SalesDataTable[[#This Row],[Order Date]])/3,0)</f>
        <v>Q1</v>
      </c>
      <c r="E58" s="12">
        <f>MONTH(SalesDataTable[[#This Row],[Order Date]])</f>
        <v>1</v>
      </c>
      <c r="F58" s="12"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12">
        <f>YEAR(SalesDataTable[[#This Row],[Order Date]])</f>
        <v>2026</v>
      </c>
      <c r="D59" s="12" t="str">
        <f>"Q"&amp;ROUNDUP(MONTH(SalesDataTable[[#This Row],[Order Date]])/3,0)</f>
        <v>Q1</v>
      </c>
      <c r="E59" s="12">
        <f>MONTH(SalesDataTable[[#This Row],[Order Date]])</f>
        <v>1</v>
      </c>
      <c r="F59" s="12"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12">
        <f>YEAR(SalesDataTable[[#This Row],[Order Date]])</f>
        <v>2026</v>
      </c>
      <c r="D60" s="12" t="str">
        <f>"Q"&amp;ROUNDUP(MONTH(SalesDataTable[[#This Row],[Order Date]])/3,0)</f>
        <v>Q1</v>
      </c>
      <c r="E60" s="12">
        <f>MONTH(SalesDataTable[[#This Row],[Order Date]])</f>
        <v>1</v>
      </c>
      <c r="F60" s="12"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12">
        <f>YEAR(SalesDataTable[[#This Row],[Order Date]])</f>
        <v>2026</v>
      </c>
      <c r="D61" s="12" t="str">
        <f>"Q"&amp;ROUNDUP(MONTH(SalesDataTable[[#This Row],[Order Date]])/3,0)</f>
        <v>Q1</v>
      </c>
      <c r="E61" s="12">
        <f>MONTH(SalesDataTable[[#This Row],[Order Date]])</f>
        <v>1</v>
      </c>
      <c r="F61" s="12"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12">
        <f>YEAR(SalesDataTable[[#This Row],[Order Date]])</f>
        <v>2026</v>
      </c>
      <c r="D62" s="12" t="str">
        <f>"Q"&amp;ROUNDUP(MONTH(SalesDataTable[[#This Row],[Order Date]])/3,0)</f>
        <v>Q1</v>
      </c>
      <c r="E62" s="12">
        <f>MONTH(SalesDataTable[[#This Row],[Order Date]])</f>
        <v>1</v>
      </c>
      <c r="F62" s="12"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12">
        <f>YEAR(SalesDataTable[[#This Row],[Order Date]])</f>
        <v>2026</v>
      </c>
      <c r="D63" s="12" t="str">
        <f>"Q"&amp;ROUNDUP(MONTH(SalesDataTable[[#This Row],[Order Date]])/3,0)</f>
        <v>Q1</v>
      </c>
      <c r="E63" s="12">
        <f>MONTH(SalesDataTable[[#This Row],[Order Date]])</f>
        <v>1</v>
      </c>
      <c r="F63" s="12"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12">
        <f>YEAR(SalesDataTable[[#This Row],[Order Date]])</f>
        <v>2026</v>
      </c>
      <c r="D64" s="12" t="str">
        <f>"Q"&amp;ROUNDUP(MONTH(SalesDataTable[[#This Row],[Order Date]])/3,0)</f>
        <v>Q1</v>
      </c>
      <c r="E64" s="12">
        <f>MONTH(SalesDataTable[[#This Row],[Order Date]])</f>
        <v>1</v>
      </c>
      <c r="F64" s="12"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12">
        <f>YEAR(SalesDataTable[[#This Row],[Order Date]])</f>
        <v>2026</v>
      </c>
      <c r="D65" s="12" t="str">
        <f>"Q"&amp;ROUNDUP(MONTH(SalesDataTable[[#This Row],[Order Date]])/3,0)</f>
        <v>Q1</v>
      </c>
      <c r="E65" s="12">
        <f>MONTH(SalesDataTable[[#This Row],[Order Date]])</f>
        <v>1</v>
      </c>
      <c r="F65" s="12"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12">
        <f>YEAR(SalesDataTable[[#This Row],[Order Date]])</f>
        <v>2026</v>
      </c>
      <c r="D66" s="12" t="str">
        <f>"Q"&amp;ROUNDUP(MONTH(SalesDataTable[[#This Row],[Order Date]])/3,0)</f>
        <v>Q1</v>
      </c>
      <c r="E66" s="12">
        <f>MONTH(SalesDataTable[[#This Row],[Order Date]])</f>
        <v>1</v>
      </c>
      <c r="F66" s="12"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12">
        <f>YEAR(SalesDataTable[[#This Row],[Order Date]])</f>
        <v>2026</v>
      </c>
      <c r="D67" s="12" t="str">
        <f>"Q"&amp;ROUNDUP(MONTH(SalesDataTable[[#This Row],[Order Date]])/3,0)</f>
        <v>Q1</v>
      </c>
      <c r="E67" s="12">
        <f>MONTH(SalesDataTable[[#This Row],[Order Date]])</f>
        <v>1</v>
      </c>
      <c r="F67" s="12"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12">
        <f>YEAR(SalesDataTable[[#This Row],[Order Date]])</f>
        <v>2026</v>
      </c>
      <c r="D68" s="12" t="str">
        <f>"Q"&amp;ROUNDUP(MONTH(SalesDataTable[[#This Row],[Order Date]])/3,0)</f>
        <v>Q1</v>
      </c>
      <c r="E68" s="12">
        <f>MONTH(SalesDataTable[[#This Row],[Order Date]])</f>
        <v>1</v>
      </c>
      <c r="F68" s="12"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12">
        <f>YEAR(SalesDataTable[[#This Row],[Order Date]])</f>
        <v>2026</v>
      </c>
      <c r="D69" s="12" t="str">
        <f>"Q"&amp;ROUNDUP(MONTH(SalesDataTable[[#This Row],[Order Date]])/3,0)</f>
        <v>Q1</v>
      </c>
      <c r="E69" s="12">
        <f>MONTH(SalesDataTable[[#This Row],[Order Date]])</f>
        <v>1</v>
      </c>
      <c r="F69" s="12"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12">
        <f>YEAR(SalesDataTable[[#This Row],[Order Date]])</f>
        <v>2026</v>
      </c>
      <c r="D70" s="12" t="str">
        <f>"Q"&amp;ROUNDUP(MONTH(SalesDataTable[[#This Row],[Order Date]])/3,0)</f>
        <v>Q1</v>
      </c>
      <c r="E70" s="12">
        <f>MONTH(SalesDataTable[[#This Row],[Order Date]])</f>
        <v>1</v>
      </c>
      <c r="F70" s="12"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12">
        <f>YEAR(SalesDataTable[[#This Row],[Order Date]])</f>
        <v>2026</v>
      </c>
      <c r="D71" s="12" t="str">
        <f>"Q"&amp;ROUNDUP(MONTH(SalesDataTable[[#This Row],[Order Date]])/3,0)</f>
        <v>Q1</v>
      </c>
      <c r="E71" s="12">
        <f>MONTH(SalesDataTable[[#This Row],[Order Date]])</f>
        <v>1</v>
      </c>
      <c r="F71" s="12"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12">
        <f>YEAR(SalesDataTable[[#This Row],[Order Date]])</f>
        <v>2026</v>
      </c>
      <c r="D72" s="12" t="str">
        <f>"Q"&amp;ROUNDUP(MONTH(SalesDataTable[[#This Row],[Order Date]])/3,0)</f>
        <v>Q1</v>
      </c>
      <c r="E72" s="12">
        <f>MONTH(SalesDataTable[[#This Row],[Order Date]])</f>
        <v>1</v>
      </c>
      <c r="F72" s="12"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12">
        <f>YEAR(SalesDataTable[[#This Row],[Order Date]])</f>
        <v>2026</v>
      </c>
      <c r="D73" s="12" t="str">
        <f>"Q"&amp;ROUNDUP(MONTH(SalesDataTable[[#This Row],[Order Date]])/3,0)</f>
        <v>Q1</v>
      </c>
      <c r="E73" s="12">
        <f>MONTH(SalesDataTable[[#This Row],[Order Date]])</f>
        <v>1</v>
      </c>
      <c r="F73" s="12"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12">
        <f>YEAR(SalesDataTable[[#This Row],[Order Date]])</f>
        <v>2026</v>
      </c>
      <c r="D74" s="12" t="str">
        <f>"Q"&amp;ROUNDUP(MONTH(SalesDataTable[[#This Row],[Order Date]])/3,0)</f>
        <v>Q1</v>
      </c>
      <c r="E74" s="12">
        <f>MONTH(SalesDataTable[[#This Row],[Order Date]])</f>
        <v>1</v>
      </c>
      <c r="F74" s="12"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12">
        <f>YEAR(SalesDataTable[[#This Row],[Order Date]])</f>
        <v>2026</v>
      </c>
      <c r="D75" s="12" t="str">
        <f>"Q"&amp;ROUNDUP(MONTH(SalesDataTable[[#This Row],[Order Date]])/3,0)</f>
        <v>Q1</v>
      </c>
      <c r="E75" s="12">
        <f>MONTH(SalesDataTable[[#This Row],[Order Date]])</f>
        <v>1</v>
      </c>
      <c r="F75" s="12"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12">
        <f>YEAR(SalesDataTable[[#This Row],[Order Date]])</f>
        <v>2026</v>
      </c>
      <c r="D76" s="12" t="str">
        <f>"Q"&amp;ROUNDUP(MONTH(SalesDataTable[[#This Row],[Order Date]])/3,0)</f>
        <v>Q1</v>
      </c>
      <c r="E76" s="12">
        <f>MONTH(SalesDataTable[[#This Row],[Order Date]])</f>
        <v>1</v>
      </c>
      <c r="F76" s="12"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12">
        <f>YEAR(SalesDataTable[[#This Row],[Order Date]])</f>
        <v>2026</v>
      </c>
      <c r="D77" s="12" t="str">
        <f>"Q"&amp;ROUNDUP(MONTH(SalesDataTable[[#This Row],[Order Date]])/3,0)</f>
        <v>Q1</v>
      </c>
      <c r="E77" s="12">
        <f>MONTH(SalesDataTable[[#This Row],[Order Date]])</f>
        <v>1</v>
      </c>
      <c r="F77" s="12"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12">
        <f>YEAR(SalesDataTable[[#This Row],[Order Date]])</f>
        <v>2026</v>
      </c>
      <c r="D78" s="12" t="str">
        <f>"Q"&amp;ROUNDUP(MONTH(SalesDataTable[[#This Row],[Order Date]])/3,0)</f>
        <v>Q1</v>
      </c>
      <c r="E78" s="12">
        <f>MONTH(SalesDataTable[[#This Row],[Order Date]])</f>
        <v>1</v>
      </c>
      <c r="F78" s="12"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12">
        <f>YEAR(SalesDataTable[[#This Row],[Order Date]])</f>
        <v>2026</v>
      </c>
      <c r="D79" s="12" t="str">
        <f>"Q"&amp;ROUNDUP(MONTH(SalesDataTable[[#This Row],[Order Date]])/3,0)</f>
        <v>Q1</v>
      </c>
      <c r="E79" s="12">
        <f>MONTH(SalesDataTable[[#This Row],[Order Date]])</f>
        <v>1</v>
      </c>
      <c r="F79" s="12"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12">
        <f>YEAR(SalesDataTable[[#This Row],[Order Date]])</f>
        <v>2026</v>
      </c>
      <c r="D80" s="12" t="str">
        <f>"Q"&amp;ROUNDUP(MONTH(SalesDataTable[[#This Row],[Order Date]])/3,0)</f>
        <v>Q1</v>
      </c>
      <c r="E80" s="12">
        <f>MONTH(SalesDataTable[[#This Row],[Order Date]])</f>
        <v>1</v>
      </c>
      <c r="F80" s="12"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12">
        <f>YEAR(SalesDataTable[[#This Row],[Order Date]])</f>
        <v>2026</v>
      </c>
      <c r="D81" s="12" t="str">
        <f>"Q"&amp;ROUNDUP(MONTH(SalesDataTable[[#This Row],[Order Date]])/3,0)</f>
        <v>Q1</v>
      </c>
      <c r="E81" s="12">
        <f>MONTH(SalesDataTable[[#This Row],[Order Date]])</f>
        <v>1</v>
      </c>
      <c r="F81" s="12"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12">
        <f>YEAR(SalesDataTable[[#This Row],[Order Date]])</f>
        <v>2026</v>
      </c>
      <c r="D82" s="12" t="str">
        <f>"Q"&amp;ROUNDUP(MONTH(SalesDataTable[[#This Row],[Order Date]])/3,0)</f>
        <v>Q1</v>
      </c>
      <c r="E82" s="12">
        <f>MONTH(SalesDataTable[[#This Row],[Order Date]])</f>
        <v>1</v>
      </c>
      <c r="F82" s="12"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12">
        <f>YEAR(SalesDataTable[[#This Row],[Order Date]])</f>
        <v>2026</v>
      </c>
      <c r="D83" s="12" t="str">
        <f>"Q"&amp;ROUNDUP(MONTH(SalesDataTable[[#This Row],[Order Date]])/3,0)</f>
        <v>Q1</v>
      </c>
      <c r="E83" s="12">
        <f>MONTH(SalesDataTable[[#This Row],[Order Date]])</f>
        <v>1</v>
      </c>
      <c r="F83" s="12"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12">
        <f>YEAR(SalesDataTable[[#This Row],[Order Date]])</f>
        <v>2026</v>
      </c>
      <c r="D84" s="12" t="str">
        <f>"Q"&amp;ROUNDUP(MONTH(SalesDataTable[[#This Row],[Order Date]])/3,0)</f>
        <v>Q1</v>
      </c>
      <c r="E84" s="12">
        <f>MONTH(SalesDataTable[[#This Row],[Order Date]])</f>
        <v>1</v>
      </c>
      <c r="F84" s="12"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12">
        <f>YEAR(SalesDataTable[[#This Row],[Order Date]])</f>
        <v>2026</v>
      </c>
      <c r="D85" s="12" t="str">
        <f>"Q"&amp;ROUNDUP(MONTH(SalesDataTable[[#This Row],[Order Date]])/3,0)</f>
        <v>Q1</v>
      </c>
      <c r="E85" s="12">
        <f>MONTH(SalesDataTable[[#This Row],[Order Date]])</f>
        <v>1</v>
      </c>
      <c r="F85" s="12"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12">
        <f>YEAR(SalesDataTable[[#This Row],[Order Date]])</f>
        <v>2026</v>
      </c>
      <c r="D86" s="12" t="str">
        <f>"Q"&amp;ROUNDUP(MONTH(SalesDataTable[[#This Row],[Order Date]])/3,0)</f>
        <v>Q1</v>
      </c>
      <c r="E86" s="12">
        <f>MONTH(SalesDataTable[[#This Row],[Order Date]])</f>
        <v>1</v>
      </c>
      <c r="F86" s="12"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12">
        <f>YEAR(SalesDataTable[[#This Row],[Order Date]])</f>
        <v>2026</v>
      </c>
      <c r="D87" s="12" t="str">
        <f>"Q"&amp;ROUNDUP(MONTH(SalesDataTable[[#This Row],[Order Date]])/3,0)</f>
        <v>Q1</v>
      </c>
      <c r="E87" s="12">
        <f>MONTH(SalesDataTable[[#This Row],[Order Date]])</f>
        <v>1</v>
      </c>
      <c r="F87" s="12"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12">
        <f>YEAR(SalesDataTable[[#This Row],[Order Date]])</f>
        <v>2026</v>
      </c>
      <c r="D88" s="12" t="str">
        <f>"Q"&amp;ROUNDUP(MONTH(SalesDataTable[[#This Row],[Order Date]])/3,0)</f>
        <v>Q1</v>
      </c>
      <c r="E88" s="12">
        <f>MONTH(SalesDataTable[[#This Row],[Order Date]])</f>
        <v>1</v>
      </c>
      <c r="F88" s="12"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12">
        <f>YEAR(SalesDataTable[[#This Row],[Order Date]])</f>
        <v>2026</v>
      </c>
      <c r="D89" s="12" t="str">
        <f>"Q"&amp;ROUNDUP(MONTH(SalesDataTable[[#This Row],[Order Date]])/3,0)</f>
        <v>Q1</v>
      </c>
      <c r="E89" s="12">
        <f>MONTH(SalesDataTable[[#This Row],[Order Date]])</f>
        <v>1</v>
      </c>
      <c r="F89" s="12"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12">
        <f>YEAR(SalesDataTable[[#This Row],[Order Date]])</f>
        <v>2026</v>
      </c>
      <c r="D90" s="12" t="str">
        <f>"Q"&amp;ROUNDUP(MONTH(SalesDataTable[[#This Row],[Order Date]])/3,0)</f>
        <v>Q1</v>
      </c>
      <c r="E90" s="12">
        <f>MONTH(SalesDataTable[[#This Row],[Order Date]])</f>
        <v>1</v>
      </c>
      <c r="F90" s="12"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12">
        <f>YEAR(SalesDataTable[[#This Row],[Order Date]])</f>
        <v>2026</v>
      </c>
      <c r="D91" s="12" t="str">
        <f>"Q"&amp;ROUNDUP(MONTH(SalesDataTable[[#This Row],[Order Date]])/3,0)</f>
        <v>Q1</v>
      </c>
      <c r="E91" s="12">
        <f>MONTH(SalesDataTable[[#This Row],[Order Date]])</f>
        <v>1</v>
      </c>
      <c r="F91" s="12"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12">
        <f>YEAR(SalesDataTable[[#This Row],[Order Date]])</f>
        <v>2026</v>
      </c>
      <c r="D92" s="12" t="str">
        <f>"Q"&amp;ROUNDUP(MONTH(SalesDataTable[[#This Row],[Order Date]])/3,0)</f>
        <v>Q1</v>
      </c>
      <c r="E92" s="12">
        <f>MONTH(SalesDataTable[[#This Row],[Order Date]])</f>
        <v>1</v>
      </c>
      <c r="F92" s="12"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12">
        <f>YEAR(SalesDataTable[[#This Row],[Order Date]])</f>
        <v>2026</v>
      </c>
      <c r="D93" s="12" t="str">
        <f>"Q"&amp;ROUNDUP(MONTH(SalesDataTable[[#This Row],[Order Date]])/3,0)</f>
        <v>Q1</v>
      </c>
      <c r="E93" s="12">
        <f>MONTH(SalesDataTable[[#This Row],[Order Date]])</f>
        <v>1</v>
      </c>
      <c r="F93" s="12"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12">
        <f>YEAR(SalesDataTable[[#This Row],[Order Date]])</f>
        <v>2026</v>
      </c>
      <c r="D94" s="12" t="str">
        <f>"Q"&amp;ROUNDUP(MONTH(SalesDataTable[[#This Row],[Order Date]])/3,0)</f>
        <v>Q1</v>
      </c>
      <c r="E94" s="12">
        <f>MONTH(SalesDataTable[[#This Row],[Order Date]])</f>
        <v>1</v>
      </c>
      <c r="F94" s="12"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12">
        <f>YEAR(SalesDataTable[[#This Row],[Order Date]])</f>
        <v>2026</v>
      </c>
      <c r="D95" s="12" t="str">
        <f>"Q"&amp;ROUNDUP(MONTH(SalesDataTable[[#This Row],[Order Date]])/3,0)</f>
        <v>Q1</v>
      </c>
      <c r="E95" s="12">
        <f>MONTH(SalesDataTable[[#This Row],[Order Date]])</f>
        <v>1</v>
      </c>
      <c r="F95" s="12"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12">
        <f>YEAR(SalesDataTable[[#This Row],[Order Date]])</f>
        <v>2026</v>
      </c>
      <c r="D96" s="12" t="str">
        <f>"Q"&amp;ROUNDUP(MONTH(SalesDataTable[[#This Row],[Order Date]])/3,0)</f>
        <v>Q1</v>
      </c>
      <c r="E96" s="12">
        <f>MONTH(SalesDataTable[[#This Row],[Order Date]])</f>
        <v>1</v>
      </c>
      <c r="F96" s="12"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12">
        <f>YEAR(SalesDataTable[[#This Row],[Order Date]])</f>
        <v>2026</v>
      </c>
      <c r="D97" s="12" t="str">
        <f>"Q"&amp;ROUNDUP(MONTH(SalesDataTable[[#This Row],[Order Date]])/3,0)</f>
        <v>Q1</v>
      </c>
      <c r="E97" s="12">
        <f>MONTH(SalesDataTable[[#This Row],[Order Date]])</f>
        <v>1</v>
      </c>
      <c r="F97" s="12"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12">
        <f>YEAR(SalesDataTable[[#This Row],[Order Date]])</f>
        <v>2026</v>
      </c>
      <c r="D98" s="12" t="str">
        <f>"Q"&amp;ROUNDUP(MONTH(SalesDataTable[[#This Row],[Order Date]])/3,0)</f>
        <v>Q1</v>
      </c>
      <c r="E98" s="12">
        <f>MONTH(SalesDataTable[[#This Row],[Order Date]])</f>
        <v>1</v>
      </c>
      <c r="F98" s="12"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12">
        <f>YEAR(SalesDataTable[[#This Row],[Order Date]])</f>
        <v>2026</v>
      </c>
      <c r="D99" s="12" t="str">
        <f>"Q"&amp;ROUNDUP(MONTH(SalesDataTable[[#This Row],[Order Date]])/3,0)</f>
        <v>Q1</v>
      </c>
      <c r="E99" s="12">
        <f>MONTH(SalesDataTable[[#This Row],[Order Date]])</f>
        <v>1</v>
      </c>
      <c r="F99" s="12"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12">
        <f>YEAR(SalesDataTable[[#This Row],[Order Date]])</f>
        <v>2026</v>
      </c>
      <c r="D100" s="12" t="str">
        <f>"Q"&amp;ROUNDUP(MONTH(SalesDataTable[[#This Row],[Order Date]])/3,0)</f>
        <v>Q1</v>
      </c>
      <c r="E100" s="12">
        <f>MONTH(SalesDataTable[[#This Row],[Order Date]])</f>
        <v>1</v>
      </c>
      <c r="F100" s="12"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12">
        <f>YEAR(SalesDataTable[[#This Row],[Order Date]])</f>
        <v>2026</v>
      </c>
      <c r="D101" s="12" t="str">
        <f>"Q"&amp;ROUNDUP(MONTH(SalesDataTable[[#This Row],[Order Date]])/3,0)</f>
        <v>Q1</v>
      </c>
      <c r="E101" s="12">
        <f>MONTH(SalesDataTable[[#This Row],[Order Date]])</f>
        <v>1</v>
      </c>
      <c r="F101" s="12"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12">
        <f>YEAR(SalesDataTable[[#This Row],[Order Date]])</f>
        <v>2026</v>
      </c>
      <c r="D102" s="12" t="str">
        <f>"Q"&amp;ROUNDUP(MONTH(SalesDataTable[[#This Row],[Order Date]])/3,0)</f>
        <v>Q1</v>
      </c>
      <c r="E102" s="12">
        <f>MONTH(SalesDataTable[[#This Row],[Order Date]])</f>
        <v>1</v>
      </c>
      <c r="F102" s="12"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12">
        <f>YEAR(SalesDataTable[[#This Row],[Order Date]])</f>
        <v>2026</v>
      </c>
      <c r="D103" s="12" t="str">
        <f>"Q"&amp;ROUNDUP(MONTH(SalesDataTable[[#This Row],[Order Date]])/3,0)</f>
        <v>Q1</v>
      </c>
      <c r="E103" s="12">
        <f>MONTH(SalesDataTable[[#This Row],[Order Date]])</f>
        <v>1</v>
      </c>
      <c r="F103" s="12"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12">
        <f>YEAR(SalesDataTable[[#This Row],[Order Date]])</f>
        <v>2026</v>
      </c>
      <c r="D104" s="12" t="str">
        <f>"Q"&amp;ROUNDUP(MONTH(SalesDataTable[[#This Row],[Order Date]])/3,0)</f>
        <v>Q1</v>
      </c>
      <c r="E104" s="12">
        <f>MONTH(SalesDataTable[[#This Row],[Order Date]])</f>
        <v>1</v>
      </c>
      <c r="F104" s="12"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12">
        <f>YEAR(SalesDataTable[[#This Row],[Order Date]])</f>
        <v>2026</v>
      </c>
      <c r="D105" s="12" t="str">
        <f>"Q"&amp;ROUNDUP(MONTH(SalesDataTable[[#This Row],[Order Date]])/3,0)</f>
        <v>Q1</v>
      </c>
      <c r="E105" s="12">
        <f>MONTH(SalesDataTable[[#This Row],[Order Date]])</f>
        <v>1</v>
      </c>
      <c r="F105" s="12"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12">
        <f>YEAR(SalesDataTable[[#This Row],[Order Date]])</f>
        <v>2026</v>
      </c>
      <c r="D106" s="12" t="str">
        <f>"Q"&amp;ROUNDUP(MONTH(SalesDataTable[[#This Row],[Order Date]])/3,0)</f>
        <v>Q1</v>
      </c>
      <c r="E106" s="12">
        <f>MONTH(SalesDataTable[[#This Row],[Order Date]])</f>
        <v>1</v>
      </c>
      <c r="F106" s="12"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12">
        <f>YEAR(SalesDataTable[[#This Row],[Order Date]])</f>
        <v>2026</v>
      </c>
      <c r="D107" s="12" t="str">
        <f>"Q"&amp;ROUNDUP(MONTH(SalesDataTable[[#This Row],[Order Date]])/3,0)</f>
        <v>Q1</v>
      </c>
      <c r="E107" s="12">
        <f>MONTH(SalesDataTable[[#This Row],[Order Date]])</f>
        <v>1</v>
      </c>
      <c r="F107" s="12"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12">
        <f>YEAR(SalesDataTable[[#This Row],[Order Date]])</f>
        <v>2026</v>
      </c>
      <c r="D108" s="12" t="str">
        <f>"Q"&amp;ROUNDUP(MONTH(SalesDataTable[[#This Row],[Order Date]])/3,0)</f>
        <v>Q1</v>
      </c>
      <c r="E108" s="12">
        <f>MONTH(SalesDataTable[[#This Row],[Order Date]])</f>
        <v>1</v>
      </c>
      <c r="F108" s="12"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12">
        <f>YEAR(SalesDataTable[[#This Row],[Order Date]])</f>
        <v>2026</v>
      </c>
      <c r="D109" s="12" t="str">
        <f>"Q"&amp;ROUNDUP(MONTH(SalesDataTable[[#This Row],[Order Date]])/3,0)</f>
        <v>Q1</v>
      </c>
      <c r="E109" s="12">
        <f>MONTH(SalesDataTable[[#This Row],[Order Date]])</f>
        <v>1</v>
      </c>
      <c r="F109" s="12"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12">
        <f>YEAR(SalesDataTable[[#This Row],[Order Date]])</f>
        <v>2026</v>
      </c>
      <c r="D110" s="12" t="str">
        <f>"Q"&amp;ROUNDUP(MONTH(SalesDataTable[[#This Row],[Order Date]])/3,0)</f>
        <v>Q1</v>
      </c>
      <c r="E110" s="12">
        <f>MONTH(SalesDataTable[[#This Row],[Order Date]])</f>
        <v>1</v>
      </c>
      <c r="F110" s="12"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12">
        <f>YEAR(SalesDataTable[[#This Row],[Order Date]])</f>
        <v>2026</v>
      </c>
      <c r="D111" s="12" t="str">
        <f>"Q"&amp;ROUNDUP(MONTH(SalesDataTable[[#This Row],[Order Date]])/3,0)</f>
        <v>Q1</v>
      </c>
      <c r="E111" s="12">
        <f>MONTH(SalesDataTable[[#This Row],[Order Date]])</f>
        <v>1</v>
      </c>
      <c r="F111" s="12"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12">
        <f>YEAR(SalesDataTable[[#This Row],[Order Date]])</f>
        <v>2026</v>
      </c>
      <c r="D112" s="12" t="str">
        <f>"Q"&amp;ROUNDUP(MONTH(SalesDataTable[[#This Row],[Order Date]])/3,0)</f>
        <v>Q1</v>
      </c>
      <c r="E112" s="12">
        <f>MONTH(SalesDataTable[[#This Row],[Order Date]])</f>
        <v>1</v>
      </c>
      <c r="F112" s="12"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12">
        <f>YEAR(SalesDataTable[[#This Row],[Order Date]])</f>
        <v>2026</v>
      </c>
      <c r="D113" s="12" t="str">
        <f>"Q"&amp;ROUNDUP(MONTH(SalesDataTable[[#This Row],[Order Date]])/3,0)</f>
        <v>Q1</v>
      </c>
      <c r="E113" s="12">
        <f>MONTH(SalesDataTable[[#This Row],[Order Date]])</f>
        <v>1</v>
      </c>
      <c r="F113" s="12"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12">
        <f>YEAR(SalesDataTable[[#This Row],[Order Date]])</f>
        <v>2026</v>
      </c>
      <c r="D114" s="12" t="str">
        <f>"Q"&amp;ROUNDUP(MONTH(SalesDataTable[[#This Row],[Order Date]])/3,0)</f>
        <v>Q1</v>
      </c>
      <c r="E114" s="12">
        <f>MONTH(SalesDataTable[[#This Row],[Order Date]])</f>
        <v>1</v>
      </c>
      <c r="F114" s="12"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12">
        <f>YEAR(SalesDataTable[[#This Row],[Order Date]])</f>
        <v>2026</v>
      </c>
      <c r="D115" s="12" t="str">
        <f>"Q"&amp;ROUNDUP(MONTH(SalesDataTable[[#This Row],[Order Date]])/3,0)</f>
        <v>Q1</v>
      </c>
      <c r="E115" s="12">
        <f>MONTH(SalesDataTable[[#This Row],[Order Date]])</f>
        <v>1</v>
      </c>
      <c r="F115" s="12"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12">
        <f>YEAR(SalesDataTable[[#This Row],[Order Date]])</f>
        <v>2026</v>
      </c>
      <c r="D116" s="12" t="str">
        <f>"Q"&amp;ROUNDUP(MONTH(SalesDataTable[[#This Row],[Order Date]])/3,0)</f>
        <v>Q1</v>
      </c>
      <c r="E116" s="12">
        <f>MONTH(SalesDataTable[[#This Row],[Order Date]])</f>
        <v>1</v>
      </c>
      <c r="F116" s="12"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12">
        <f>YEAR(SalesDataTable[[#This Row],[Order Date]])</f>
        <v>2026</v>
      </c>
      <c r="D117" s="12" t="str">
        <f>"Q"&amp;ROUNDUP(MONTH(SalesDataTable[[#This Row],[Order Date]])/3,0)</f>
        <v>Q1</v>
      </c>
      <c r="E117" s="12">
        <f>MONTH(SalesDataTable[[#This Row],[Order Date]])</f>
        <v>1</v>
      </c>
      <c r="F117" s="12"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12">
        <f>YEAR(SalesDataTable[[#This Row],[Order Date]])</f>
        <v>2026</v>
      </c>
      <c r="D118" s="12" t="str">
        <f>"Q"&amp;ROUNDUP(MONTH(SalesDataTable[[#This Row],[Order Date]])/3,0)</f>
        <v>Q1</v>
      </c>
      <c r="E118" s="12">
        <f>MONTH(SalesDataTable[[#This Row],[Order Date]])</f>
        <v>1</v>
      </c>
      <c r="F118" s="12"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12">
        <f>YEAR(SalesDataTable[[#This Row],[Order Date]])</f>
        <v>2026</v>
      </c>
      <c r="D119" s="12" t="str">
        <f>"Q"&amp;ROUNDUP(MONTH(SalesDataTable[[#This Row],[Order Date]])/3,0)</f>
        <v>Q1</v>
      </c>
      <c r="E119" s="12">
        <f>MONTH(SalesDataTable[[#This Row],[Order Date]])</f>
        <v>1</v>
      </c>
      <c r="F119" s="12"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12">
        <f>YEAR(SalesDataTable[[#This Row],[Order Date]])</f>
        <v>2026</v>
      </c>
      <c r="D120" s="12" t="str">
        <f>"Q"&amp;ROUNDUP(MONTH(SalesDataTable[[#This Row],[Order Date]])/3,0)</f>
        <v>Q1</v>
      </c>
      <c r="E120" s="12">
        <f>MONTH(SalesDataTable[[#This Row],[Order Date]])</f>
        <v>1</v>
      </c>
      <c r="F120" s="12"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12">
        <f>YEAR(SalesDataTable[[#This Row],[Order Date]])</f>
        <v>2026</v>
      </c>
      <c r="D121" s="12" t="str">
        <f>"Q"&amp;ROUNDUP(MONTH(SalesDataTable[[#This Row],[Order Date]])/3,0)</f>
        <v>Q1</v>
      </c>
      <c r="E121" s="12">
        <f>MONTH(SalesDataTable[[#This Row],[Order Date]])</f>
        <v>1</v>
      </c>
      <c r="F121" s="12"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12">
        <f>YEAR(SalesDataTable[[#This Row],[Order Date]])</f>
        <v>2026</v>
      </c>
      <c r="D122" s="12" t="str">
        <f>"Q"&amp;ROUNDUP(MONTH(SalesDataTable[[#This Row],[Order Date]])/3,0)</f>
        <v>Q1</v>
      </c>
      <c r="E122" s="12">
        <f>MONTH(SalesDataTable[[#This Row],[Order Date]])</f>
        <v>1</v>
      </c>
      <c r="F122" s="12"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12">
        <f>YEAR(SalesDataTable[[#This Row],[Order Date]])</f>
        <v>2026</v>
      </c>
      <c r="D123" s="12" t="str">
        <f>"Q"&amp;ROUNDUP(MONTH(SalesDataTable[[#This Row],[Order Date]])/3,0)</f>
        <v>Q1</v>
      </c>
      <c r="E123" s="12">
        <f>MONTH(SalesDataTable[[#This Row],[Order Date]])</f>
        <v>1</v>
      </c>
      <c r="F123" s="12"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12">
        <f>YEAR(SalesDataTable[[#This Row],[Order Date]])</f>
        <v>2026</v>
      </c>
      <c r="D124" s="12" t="str">
        <f>"Q"&amp;ROUNDUP(MONTH(SalesDataTable[[#This Row],[Order Date]])/3,0)</f>
        <v>Q1</v>
      </c>
      <c r="E124" s="12">
        <f>MONTH(SalesDataTable[[#This Row],[Order Date]])</f>
        <v>1</v>
      </c>
      <c r="F124" s="12"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12">
        <f>YEAR(SalesDataTable[[#This Row],[Order Date]])</f>
        <v>2026</v>
      </c>
      <c r="D125" s="12" t="str">
        <f>"Q"&amp;ROUNDUP(MONTH(SalesDataTable[[#This Row],[Order Date]])/3,0)</f>
        <v>Q1</v>
      </c>
      <c r="E125" s="12">
        <f>MONTH(SalesDataTable[[#This Row],[Order Date]])</f>
        <v>1</v>
      </c>
      <c r="F125" s="12"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12">
        <f>YEAR(SalesDataTable[[#This Row],[Order Date]])</f>
        <v>2026</v>
      </c>
      <c r="D126" s="12" t="str">
        <f>"Q"&amp;ROUNDUP(MONTH(SalesDataTable[[#This Row],[Order Date]])/3,0)</f>
        <v>Q1</v>
      </c>
      <c r="E126" s="12">
        <f>MONTH(SalesDataTable[[#This Row],[Order Date]])</f>
        <v>1</v>
      </c>
      <c r="F126" s="12"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12">
        <f>YEAR(SalesDataTable[[#This Row],[Order Date]])</f>
        <v>2026</v>
      </c>
      <c r="D127" s="12" t="str">
        <f>"Q"&amp;ROUNDUP(MONTH(SalesDataTable[[#This Row],[Order Date]])/3,0)</f>
        <v>Q1</v>
      </c>
      <c r="E127" s="12">
        <f>MONTH(SalesDataTable[[#This Row],[Order Date]])</f>
        <v>1</v>
      </c>
      <c r="F127" s="12"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12">
        <f>YEAR(SalesDataTable[[#This Row],[Order Date]])</f>
        <v>2026</v>
      </c>
      <c r="D128" s="12" t="str">
        <f>"Q"&amp;ROUNDUP(MONTH(SalesDataTable[[#This Row],[Order Date]])/3,0)</f>
        <v>Q1</v>
      </c>
      <c r="E128" s="12">
        <f>MONTH(SalesDataTable[[#This Row],[Order Date]])</f>
        <v>1</v>
      </c>
      <c r="F128" s="12"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12">
        <f>YEAR(SalesDataTable[[#This Row],[Order Date]])</f>
        <v>2026</v>
      </c>
      <c r="D129" s="12" t="str">
        <f>"Q"&amp;ROUNDUP(MONTH(SalesDataTable[[#This Row],[Order Date]])/3,0)</f>
        <v>Q1</v>
      </c>
      <c r="E129" s="12">
        <f>MONTH(SalesDataTable[[#This Row],[Order Date]])</f>
        <v>1</v>
      </c>
      <c r="F129" s="12"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12">
        <f>YEAR(SalesDataTable[[#This Row],[Order Date]])</f>
        <v>2026</v>
      </c>
      <c r="D130" s="12" t="str">
        <f>"Q"&amp;ROUNDUP(MONTH(SalesDataTable[[#This Row],[Order Date]])/3,0)</f>
        <v>Q1</v>
      </c>
      <c r="E130" s="12">
        <f>MONTH(SalesDataTable[[#This Row],[Order Date]])</f>
        <v>1</v>
      </c>
      <c r="F130" s="12"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12">
        <f>YEAR(SalesDataTable[[#This Row],[Order Date]])</f>
        <v>2026</v>
      </c>
      <c r="D131" s="12" t="str">
        <f>"Q"&amp;ROUNDUP(MONTH(SalesDataTable[[#This Row],[Order Date]])/3,0)</f>
        <v>Q1</v>
      </c>
      <c r="E131" s="12">
        <f>MONTH(SalesDataTable[[#This Row],[Order Date]])</f>
        <v>1</v>
      </c>
      <c r="F131" s="12"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12">
        <f>YEAR(SalesDataTable[[#This Row],[Order Date]])</f>
        <v>2026</v>
      </c>
      <c r="D132" s="12" t="str">
        <f>"Q"&amp;ROUNDUP(MONTH(SalesDataTable[[#This Row],[Order Date]])/3,0)</f>
        <v>Q1</v>
      </c>
      <c r="E132" s="12">
        <f>MONTH(SalesDataTable[[#This Row],[Order Date]])</f>
        <v>1</v>
      </c>
      <c r="F132" s="12"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12">
        <f>YEAR(SalesDataTable[[#This Row],[Order Date]])</f>
        <v>2026</v>
      </c>
      <c r="D133" s="12" t="str">
        <f>"Q"&amp;ROUNDUP(MONTH(SalesDataTable[[#This Row],[Order Date]])/3,0)</f>
        <v>Q1</v>
      </c>
      <c r="E133" s="12">
        <f>MONTH(SalesDataTable[[#This Row],[Order Date]])</f>
        <v>1</v>
      </c>
      <c r="F133" s="12"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12">
        <f>YEAR(SalesDataTable[[#This Row],[Order Date]])</f>
        <v>2026</v>
      </c>
      <c r="D134" s="12" t="str">
        <f>"Q"&amp;ROUNDUP(MONTH(SalesDataTable[[#This Row],[Order Date]])/3,0)</f>
        <v>Q1</v>
      </c>
      <c r="E134" s="12">
        <f>MONTH(SalesDataTable[[#This Row],[Order Date]])</f>
        <v>1</v>
      </c>
      <c r="F134" s="12"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12">
        <f>YEAR(SalesDataTable[[#This Row],[Order Date]])</f>
        <v>2026</v>
      </c>
      <c r="D135" s="12" t="str">
        <f>"Q"&amp;ROUNDUP(MONTH(SalesDataTable[[#This Row],[Order Date]])/3,0)</f>
        <v>Q1</v>
      </c>
      <c r="E135" s="12">
        <f>MONTH(SalesDataTable[[#This Row],[Order Date]])</f>
        <v>1</v>
      </c>
      <c r="F135" s="12"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12">
        <f>YEAR(SalesDataTable[[#This Row],[Order Date]])</f>
        <v>2026</v>
      </c>
      <c r="D136" s="12" t="str">
        <f>"Q"&amp;ROUNDUP(MONTH(SalesDataTable[[#This Row],[Order Date]])/3,0)</f>
        <v>Q1</v>
      </c>
      <c r="E136" s="12">
        <f>MONTH(SalesDataTable[[#This Row],[Order Date]])</f>
        <v>1</v>
      </c>
      <c r="F136" s="12"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12">
        <f>YEAR(SalesDataTable[[#This Row],[Order Date]])</f>
        <v>2026</v>
      </c>
      <c r="D137" s="12" t="str">
        <f>"Q"&amp;ROUNDUP(MONTH(SalesDataTable[[#This Row],[Order Date]])/3,0)</f>
        <v>Q1</v>
      </c>
      <c r="E137" s="12">
        <f>MONTH(SalesDataTable[[#This Row],[Order Date]])</f>
        <v>1</v>
      </c>
      <c r="F137" s="12"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12">
        <f>YEAR(SalesDataTable[[#This Row],[Order Date]])</f>
        <v>2026</v>
      </c>
      <c r="D138" s="12" t="str">
        <f>"Q"&amp;ROUNDUP(MONTH(SalesDataTable[[#This Row],[Order Date]])/3,0)</f>
        <v>Q1</v>
      </c>
      <c r="E138" s="12">
        <f>MONTH(SalesDataTable[[#This Row],[Order Date]])</f>
        <v>1</v>
      </c>
      <c r="F138" s="12"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12">
        <f>YEAR(SalesDataTable[[#This Row],[Order Date]])</f>
        <v>2026</v>
      </c>
      <c r="D139" s="12" t="str">
        <f>"Q"&amp;ROUNDUP(MONTH(SalesDataTable[[#This Row],[Order Date]])/3,0)</f>
        <v>Q1</v>
      </c>
      <c r="E139" s="12">
        <f>MONTH(SalesDataTable[[#This Row],[Order Date]])</f>
        <v>1</v>
      </c>
      <c r="F139" s="12"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12">
        <f>YEAR(SalesDataTable[[#This Row],[Order Date]])</f>
        <v>2026</v>
      </c>
      <c r="D140" s="12" t="str">
        <f>"Q"&amp;ROUNDUP(MONTH(SalesDataTable[[#This Row],[Order Date]])/3,0)</f>
        <v>Q1</v>
      </c>
      <c r="E140" s="12">
        <f>MONTH(SalesDataTable[[#This Row],[Order Date]])</f>
        <v>1</v>
      </c>
      <c r="F140" s="12"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12">
        <f>YEAR(SalesDataTable[[#This Row],[Order Date]])</f>
        <v>2026</v>
      </c>
      <c r="D141" s="12" t="str">
        <f>"Q"&amp;ROUNDUP(MONTH(SalesDataTable[[#This Row],[Order Date]])/3,0)</f>
        <v>Q1</v>
      </c>
      <c r="E141" s="12">
        <f>MONTH(SalesDataTable[[#This Row],[Order Date]])</f>
        <v>1</v>
      </c>
      <c r="F141" s="12"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12">
        <f>YEAR(SalesDataTable[[#This Row],[Order Date]])</f>
        <v>2026</v>
      </c>
      <c r="D142" s="12" t="str">
        <f>"Q"&amp;ROUNDUP(MONTH(SalesDataTable[[#This Row],[Order Date]])/3,0)</f>
        <v>Q1</v>
      </c>
      <c r="E142" s="12">
        <f>MONTH(SalesDataTable[[#This Row],[Order Date]])</f>
        <v>1</v>
      </c>
      <c r="F142" s="12"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12">
        <f>YEAR(SalesDataTable[[#This Row],[Order Date]])</f>
        <v>2026</v>
      </c>
      <c r="D143" s="12" t="str">
        <f>"Q"&amp;ROUNDUP(MONTH(SalesDataTable[[#This Row],[Order Date]])/3,0)</f>
        <v>Q1</v>
      </c>
      <c r="E143" s="12">
        <f>MONTH(SalesDataTable[[#This Row],[Order Date]])</f>
        <v>1</v>
      </c>
      <c r="F143" s="12"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12">
        <f>YEAR(SalesDataTable[[#This Row],[Order Date]])</f>
        <v>2026</v>
      </c>
      <c r="D144" s="12" t="str">
        <f>"Q"&amp;ROUNDUP(MONTH(SalesDataTable[[#This Row],[Order Date]])/3,0)</f>
        <v>Q1</v>
      </c>
      <c r="E144" s="12">
        <f>MONTH(SalesDataTable[[#This Row],[Order Date]])</f>
        <v>1</v>
      </c>
      <c r="F144" s="12"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12">
        <f>YEAR(SalesDataTable[[#This Row],[Order Date]])</f>
        <v>2026</v>
      </c>
      <c r="D145" s="12" t="str">
        <f>"Q"&amp;ROUNDUP(MONTH(SalesDataTable[[#This Row],[Order Date]])/3,0)</f>
        <v>Q1</v>
      </c>
      <c r="E145" s="12">
        <f>MONTH(SalesDataTable[[#This Row],[Order Date]])</f>
        <v>1</v>
      </c>
      <c r="F145" s="12"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12">
        <f>YEAR(SalesDataTable[[#This Row],[Order Date]])</f>
        <v>2026</v>
      </c>
      <c r="D146" s="12" t="str">
        <f>"Q"&amp;ROUNDUP(MONTH(SalesDataTable[[#This Row],[Order Date]])/3,0)</f>
        <v>Q1</v>
      </c>
      <c r="E146" s="12">
        <f>MONTH(SalesDataTable[[#This Row],[Order Date]])</f>
        <v>1</v>
      </c>
      <c r="F146" s="12"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12">
        <f>YEAR(SalesDataTable[[#This Row],[Order Date]])</f>
        <v>2026</v>
      </c>
      <c r="D147" s="12" t="str">
        <f>"Q"&amp;ROUNDUP(MONTH(SalesDataTable[[#This Row],[Order Date]])/3,0)</f>
        <v>Q1</v>
      </c>
      <c r="E147" s="12">
        <f>MONTH(SalesDataTable[[#This Row],[Order Date]])</f>
        <v>1</v>
      </c>
      <c r="F147" s="12"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12">
        <f>YEAR(SalesDataTable[[#This Row],[Order Date]])</f>
        <v>2026</v>
      </c>
      <c r="D148" s="12" t="str">
        <f>"Q"&amp;ROUNDUP(MONTH(SalesDataTable[[#This Row],[Order Date]])/3,0)</f>
        <v>Q1</v>
      </c>
      <c r="E148" s="12">
        <f>MONTH(SalesDataTable[[#This Row],[Order Date]])</f>
        <v>1</v>
      </c>
      <c r="F148" s="12"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12">
        <f>YEAR(SalesDataTable[[#This Row],[Order Date]])</f>
        <v>2026</v>
      </c>
      <c r="D149" s="12" t="str">
        <f>"Q"&amp;ROUNDUP(MONTH(SalesDataTable[[#This Row],[Order Date]])/3,0)</f>
        <v>Q1</v>
      </c>
      <c r="E149" s="12">
        <f>MONTH(SalesDataTable[[#This Row],[Order Date]])</f>
        <v>1</v>
      </c>
      <c r="F149" s="12"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12">
        <f>YEAR(SalesDataTable[[#This Row],[Order Date]])</f>
        <v>2026</v>
      </c>
      <c r="D150" s="12" t="str">
        <f>"Q"&amp;ROUNDUP(MONTH(SalesDataTable[[#This Row],[Order Date]])/3,0)</f>
        <v>Q1</v>
      </c>
      <c r="E150" s="12">
        <f>MONTH(SalesDataTable[[#This Row],[Order Date]])</f>
        <v>1</v>
      </c>
      <c r="F150" s="12"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12">
        <f>YEAR(SalesDataTable[[#This Row],[Order Date]])</f>
        <v>2026</v>
      </c>
      <c r="D151" s="12" t="str">
        <f>"Q"&amp;ROUNDUP(MONTH(SalesDataTable[[#This Row],[Order Date]])/3,0)</f>
        <v>Q1</v>
      </c>
      <c r="E151" s="12">
        <f>MONTH(SalesDataTable[[#This Row],[Order Date]])</f>
        <v>1</v>
      </c>
      <c r="F151" s="12"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12">
        <f>YEAR(SalesDataTable[[#This Row],[Order Date]])</f>
        <v>2026</v>
      </c>
      <c r="D152" s="12" t="str">
        <f>"Q"&amp;ROUNDUP(MONTH(SalesDataTable[[#This Row],[Order Date]])/3,0)</f>
        <v>Q1</v>
      </c>
      <c r="E152" s="12">
        <f>MONTH(SalesDataTable[[#This Row],[Order Date]])</f>
        <v>2</v>
      </c>
      <c r="F152" s="12"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12">
        <f>YEAR(SalesDataTable[[#This Row],[Order Date]])</f>
        <v>2026</v>
      </c>
      <c r="D153" s="12" t="str">
        <f>"Q"&amp;ROUNDUP(MONTH(SalesDataTable[[#This Row],[Order Date]])/3,0)</f>
        <v>Q1</v>
      </c>
      <c r="E153" s="12">
        <f>MONTH(SalesDataTable[[#This Row],[Order Date]])</f>
        <v>2</v>
      </c>
      <c r="F153" s="12"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12">
        <f>YEAR(SalesDataTable[[#This Row],[Order Date]])</f>
        <v>2026</v>
      </c>
      <c r="D154" s="12" t="str">
        <f>"Q"&amp;ROUNDUP(MONTH(SalesDataTable[[#This Row],[Order Date]])/3,0)</f>
        <v>Q1</v>
      </c>
      <c r="E154" s="12">
        <f>MONTH(SalesDataTable[[#This Row],[Order Date]])</f>
        <v>2</v>
      </c>
      <c r="F154" s="12"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12">
        <f>YEAR(SalesDataTable[[#This Row],[Order Date]])</f>
        <v>2026</v>
      </c>
      <c r="D155" s="12" t="str">
        <f>"Q"&amp;ROUNDUP(MONTH(SalesDataTable[[#This Row],[Order Date]])/3,0)</f>
        <v>Q1</v>
      </c>
      <c r="E155" s="12">
        <f>MONTH(SalesDataTable[[#This Row],[Order Date]])</f>
        <v>2</v>
      </c>
      <c r="F155" s="12"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12">
        <f>YEAR(SalesDataTable[[#This Row],[Order Date]])</f>
        <v>2026</v>
      </c>
      <c r="D156" s="12" t="str">
        <f>"Q"&amp;ROUNDUP(MONTH(SalesDataTable[[#This Row],[Order Date]])/3,0)</f>
        <v>Q1</v>
      </c>
      <c r="E156" s="12">
        <f>MONTH(SalesDataTable[[#This Row],[Order Date]])</f>
        <v>2</v>
      </c>
      <c r="F156" s="12"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12">
        <f>YEAR(SalesDataTable[[#This Row],[Order Date]])</f>
        <v>2026</v>
      </c>
      <c r="D157" s="12" t="str">
        <f>"Q"&amp;ROUNDUP(MONTH(SalesDataTable[[#This Row],[Order Date]])/3,0)</f>
        <v>Q1</v>
      </c>
      <c r="E157" s="12">
        <f>MONTH(SalesDataTable[[#This Row],[Order Date]])</f>
        <v>2</v>
      </c>
      <c r="F157" s="12"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12">
        <f>YEAR(SalesDataTable[[#This Row],[Order Date]])</f>
        <v>2026</v>
      </c>
      <c r="D158" s="12" t="str">
        <f>"Q"&amp;ROUNDUP(MONTH(SalesDataTable[[#This Row],[Order Date]])/3,0)</f>
        <v>Q1</v>
      </c>
      <c r="E158" s="12">
        <f>MONTH(SalesDataTable[[#This Row],[Order Date]])</f>
        <v>2</v>
      </c>
      <c r="F158" s="12"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12">
        <f>YEAR(SalesDataTable[[#This Row],[Order Date]])</f>
        <v>2026</v>
      </c>
      <c r="D159" s="12" t="str">
        <f>"Q"&amp;ROUNDUP(MONTH(SalesDataTable[[#This Row],[Order Date]])/3,0)</f>
        <v>Q1</v>
      </c>
      <c r="E159" s="12">
        <f>MONTH(SalesDataTable[[#This Row],[Order Date]])</f>
        <v>2</v>
      </c>
      <c r="F159" s="12"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12">
        <f>YEAR(SalesDataTable[[#This Row],[Order Date]])</f>
        <v>2026</v>
      </c>
      <c r="D160" s="12" t="str">
        <f>"Q"&amp;ROUNDUP(MONTH(SalesDataTable[[#This Row],[Order Date]])/3,0)</f>
        <v>Q1</v>
      </c>
      <c r="E160" s="12">
        <f>MONTH(SalesDataTable[[#This Row],[Order Date]])</f>
        <v>2</v>
      </c>
      <c r="F160" s="12"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12">
        <f>YEAR(SalesDataTable[[#This Row],[Order Date]])</f>
        <v>2026</v>
      </c>
      <c r="D161" s="12" t="str">
        <f>"Q"&amp;ROUNDUP(MONTH(SalesDataTable[[#This Row],[Order Date]])/3,0)</f>
        <v>Q1</v>
      </c>
      <c r="E161" s="12">
        <f>MONTH(SalesDataTable[[#This Row],[Order Date]])</f>
        <v>2</v>
      </c>
      <c r="F161" s="12"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12">
        <f>YEAR(SalesDataTable[[#This Row],[Order Date]])</f>
        <v>2026</v>
      </c>
      <c r="D162" s="12" t="str">
        <f>"Q"&amp;ROUNDUP(MONTH(SalesDataTable[[#This Row],[Order Date]])/3,0)</f>
        <v>Q1</v>
      </c>
      <c r="E162" s="12">
        <f>MONTH(SalesDataTable[[#This Row],[Order Date]])</f>
        <v>2</v>
      </c>
      <c r="F162" s="12"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12">
        <f>YEAR(SalesDataTable[[#This Row],[Order Date]])</f>
        <v>2026</v>
      </c>
      <c r="D163" s="12" t="str">
        <f>"Q"&amp;ROUNDUP(MONTH(SalesDataTable[[#This Row],[Order Date]])/3,0)</f>
        <v>Q1</v>
      </c>
      <c r="E163" s="12">
        <f>MONTH(SalesDataTable[[#This Row],[Order Date]])</f>
        <v>2</v>
      </c>
      <c r="F163" s="12"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12">
        <f>YEAR(SalesDataTable[[#This Row],[Order Date]])</f>
        <v>2026</v>
      </c>
      <c r="D164" s="12" t="str">
        <f>"Q"&amp;ROUNDUP(MONTH(SalesDataTable[[#This Row],[Order Date]])/3,0)</f>
        <v>Q1</v>
      </c>
      <c r="E164" s="12">
        <f>MONTH(SalesDataTable[[#This Row],[Order Date]])</f>
        <v>2</v>
      </c>
      <c r="F164" s="12"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12">
        <f>YEAR(SalesDataTable[[#This Row],[Order Date]])</f>
        <v>2026</v>
      </c>
      <c r="D165" s="12" t="str">
        <f>"Q"&amp;ROUNDUP(MONTH(SalesDataTable[[#This Row],[Order Date]])/3,0)</f>
        <v>Q1</v>
      </c>
      <c r="E165" s="12">
        <f>MONTH(SalesDataTable[[#This Row],[Order Date]])</f>
        <v>2</v>
      </c>
      <c r="F165" s="12"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12">
        <f>YEAR(SalesDataTable[[#This Row],[Order Date]])</f>
        <v>2026</v>
      </c>
      <c r="D166" s="12" t="str">
        <f>"Q"&amp;ROUNDUP(MONTH(SalesDataTable[[#This Row],[Order Date]])/3,0)</f>
        <v>Q1</v>
      </c>
      <c r="E166" s="12">
        <f>MONTH(SalesDataTable[[#This Row],[Order Date]])</f>
        <v>2</v>
      </c>
      <c r="F166" s="12"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12">
        <f>YEAR(SalesDataTable[[#This Row],[Order Date]])</f>
        <v>2026</v>
      </c>
      <c r="D167" s="12" t="str">
        <f>"Q"&amp;ROUNDUP(MONTH(SalesDataTable[[#This Row],[Order Date]])/3,0)</f>
        <v>Q1</v>
      </c>
      <c r="E167" s="12">
        <f>MONTH(SalesDataTable[[#This Row],[Order Date]])</f>
        <v>2</v>
      </c>
      <c r="F167" s="12"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12">
        <f>YEAR(SalesDataTable[[#This Row],[Order Date]])</f>
        <v>2026</v>
      </c>
      <c r="D168" s="12" t="str">
        <f>"Q"&amp;ROUNDUP(MONTH(SalesDataTable[[#This Row],[Order Date]])/3,0)</f>
        <v>Q1</v>
      </c>
      <c r="E168" s="12">
        <f>MONTH(SalesDataTable[[#This Row],[Order Date]])</f>
        <v>2</v>
      </c>
      <c r="F168" s="12"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12">
        <f>YEAR(SalesDataTable[[#This Row],[Order Date]])</f>
        <v>2026</v>
      </c>
      <c r="D169" s="12" t="str">
        <f>"Q"&amp;ROUNDUP(MONTH(SalesDataTable[[#This Row],[Order Date]])/3,0)</f>
        <v>Q1</v>
      </c>
      <c r="E169" s="12">
        <f>MONTH(SalesDataTable[[#This Row],[Order Date]])</f>
        <v>2</v>
      </c>
      <c r="F169" s="12"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12">
        <f>YEAR(SalesDataTable[[#This Row],[Order Date]])</f>
        <v>2026</v>
      </c>
      <c r="D170" s="12" t="str">
        <f>"Q"&amp;ROUNDUP(MONTH(SalesDataTable[[#This Row],[Order Date]])/3,0)</f>
        <v>Q1</v>
      </c>
      <c r="E170" s="12">
        <f>MONTH(SalesDataTable[[#This Row],[Order Date]])</f>
        <v>2</v>
      </c>
      <c r="F170" s="12"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12">
        <f>YEAR(SalesDataTable[[#This Row],[Order Date]])</f>
        <v>2026</v>
      </c>
      <c r="D171" s="12" t="str">
        <f>"Q"&amp;ROUNDUP(MONTH(SalesDataTable[[#This Row],[Order Date]])/3,0)</f>
        <v>Q1</v>
      </c>
      <c r="E171" s="12">
        <f>MONTH(SalesDataTable[[#This Row],[Order Date]])</f>
        <v>2</v>
      </c>
      <c r="F171" s="12"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12">
        <f>YEAR(SalesDataTable[[#This Row],[Order Date]])</f>
        <v>2026</v>
      </c>
      <c r="D172" s="12" t="str">
        <f>"Q"&amp;ROUNDUP(MONTH(SalesDataTable[[#This Row],[Order Date]])/3,0)</f>
        <v>Q1</v>
      </c>
      <c r="E172" s="12">
        <f>MONTH(SalesDataTable[[#This Row],[Order Date]])</f>
        <v>2</v>
      </c>
      <c r="F172" s="12"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12">
        <f>YEAR(SalesDataTable[[#This Row],[Order Date]])</f>
        <v>2026</v>
      </c>
      <c r="D173" s="12" t="str">
        <f>"Q"&amp;ROUNDUP(MONTH(SalesDataTable[[#This Row],[Order Date]])/3,0)</f>
        <v>Q1</v>
      </c>
      <c r="E173" s="12">
        <f>MONTH(SalesDataTable[[#This Row],[Order Date]])</f>
        <v>2</v>
      </c>
      <c r="F173" s="12"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12">
        <f>YEAR(SalesDataTable[[#This Row],[Order Date]])</f>
        <v>2026</v>
      </c>
      <c r="D174" s="12" t="str">
        <f>"Q"&amp;ROUNDUP(MONTH(SalesDataTable[[#This Row],[Order Date]])/3,0)</f>
        <v>Q1</v>
      </c>
      <c r="E174" s="12">
        <f>MONTH(SalesDataTable[[#This Row],[Order Date]])</f>
        <v>2</v>
      </c>
      <c r="F174" s="12"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12">
        <f>YEAR(SalesDataTable[[#This Row],[Order Date]])</f>
        <v>2026</v>
      </c>
      <c r="D175" s="12" t="str">
        <f>"Q"&amp;ROUNDUP(MONTH(SalesDataTable[[#This Row],[Order Date]])/3,0)</f>
        <v>Q1</v>
      </c>
      <c r="E175" s="12">
        <f>MONTH(SalesDataTable[[#This Row],[Order Date]])</f>
        <v>2</v>
      </c>
      <c r="F175" s="12"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12">
        <f>YEAR(SalesDataTable[[#This Row],[Order Date]])</f>
        <v>2026</v>
      </c>
      <c r="D176" s="12" t="str">
        <f>"Q"&amp;ROUNDUP(MONTH(SalesDataTable[[#This Row],[Order Date]])/3,0)</f>
        <v>Q1</v>
      </c>
      <c r="E176" s="12">
        <f>MONTH(SalesDataTable[[#This Row],[Order Date]])</f>
        <v>2</v>
      </c>
      <c r="F176" s="12"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12">
        <f>YEAR(SalesDataTable[[#This Row],[Order Date]])</f>
        <v>2026</v>
      </c>
      <c r="D177" s="12" t="str">
        <f>"Q"&amp;ROUNDUP(MONTH(SalesDataTable[[#This Row],[Order Date]])/3,0)</f>
        <v>Q1</v>
      </c>
      <c r="E177" s="12">
        <f>MONTH(SalesDataTable[[#This Row],[Order Date]])</f>
        <v>2</v>
      </c>
      <c r="F177" s="12"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12">
        <f>YEAR(SalesDataTable[[#This Row],[Order Date]])</f>
        <v>2026</v>
      </c>
      <c r="D178" s="12" t="str">
        <f>"Q"&amp;ROUNDUP(MONTH(SalesDataTable[[#This Row],[Order Date]])/3,0)</f>
        <v>Q1</v>
      </c>
      <c r="E178" s="12">
        <f>MONTH(SalesDataTable[[#This Row],[Order Date]])</f>
        <v>2</v>
      </c>
      <c r="F178" s="12"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12">
        <f>YEAR(SalesDataTable[[#This Row],[Order Date]])</f>
        <v>2026</v>
      </c>
      <c r="D179" s="12" t="str">
        <f>"Q"&amp;ROUNDUP(MONTH(SalesDataTable[[#This Row],[Order Date]])/3,0)</f>
        <v>Q1</v>
      </c>
      <c r="E179" s="12">
        <f>MONTH(SalesDataTable[[#This Row],[Order Date]])</f>
        <v>2</v>
      </c>
      <c r="F179" s="12"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12">
        <f>YEAR(SalesDataTable[[#This Row],[Order Date]])</f>
        <v>2026</v>
      </c>
      <c r="D180" s="12" t="str">
        <f>"Q"&amp;ROUNDUP(MONTH(SalesDataTable[[#This Row],[Order Date]])/3,0)</f>
        <v>Q1</v>
      </c>
      <c r="E180" s="12">
        <f>MONTH(SalesDataTable[[#This Row],[Order Date]])</f>
        <v>2</v>
      </c>
      <c r="F180" s="12"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12">
        <f>YEAR(SalesDataTable[[#This Row],[Order Date]])</f>
        <v>2026</v>
      </c>
      <c r="D181" s="12" t="str">
        <f>"Q"&amp;ROUNDUP(MONTH(SalesDataTable[[#This Row],[Order Date]])/3,0)</f>
        <v>Q1</v>
      </c>
      <c r="E181" s="12">
        <f>MONTH(SalesDataTable[[#This Row],[Order Date]])</f>
        <v>2</v>
      </c>
      <c r="F181" s="12"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12">
        <f>YEAR(SalesDataTable[[#This Row],[Order Date]])</f>
        <v>2026</v>
      </c>
      <c r="D182" s="12" t="str">
        <f>"Q"&amp;ROUNDUP(MONTH(SalesDataTable[[#This Row],[Order Date]])/3,0)</f>
        <v>Q1</v>
      </c>
      <c r="E182" s="12">
        <f>MONTH(SalesDataTable[[#This Row],[Order Date]])</f>
        <v>2</v>
      </c>
      <c r="F182" s="12"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12">
        <f>YEAR(SalesDataTable[[#This Row],[Order Date]])</f>
        <v>2026</v>
      </c>
      <c r="D183" s="12" t="str">
        <f>"Q"&amp;ROUNDUP(MONTH(SalesDataTable[[#This Row],[Order Date]])/3,0)</f>
        <v>Q1</v>
      </c>
      <c r="E183" s="12">
        <f>MONTH(SalesDataTable[[#This Row],[Order Date]])</f>
        <v>2</v>
      </c>
      <c r="F183" s="12"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12">
        <f>YEAR(SalesDataTable[[#This Row],[Order Date]])</f>
        <v>2026</v>
      </c>
      <c r="D184" s="12" t="str">
        <f>"Q"&amp;ROUNDUP(MONTH(SalesDataTable[[#This Row],[Order Date]])/3,0)</f>
        <v>Q1</v>
      </c>
      <c r="E184" s="12">
        <f>MONTH(SalesDataTable[[#This Row],[Order Date]])</f>
        <v>2</v>
      </c>
      <c r="F184" s="12"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12">
        <f>YEAR(SalesDataTable[[#This Row],[Order Date]])</f>
        <v>2026</v>
      </c>
      <c r="D185" s="12" t="str">
        <f>"Q"&amp;ROUNDUP(MONTH(SalesDataTable[[#This Row],[Order Date]])/3,0)</f>
        <v>Q1</v>
      </c>
      <c r="E185" s="12">
        <f>MONTH(SalesDataTable[[#This Row],[Order Date]])</f>
        <v>2</v>
      </c>
      <c r="F185" s="12"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12">
        <f>YEAR(SalesDataTable[[#This Row],[Order Date]])</f>
        <v>2026</v>
      </c>
      <c r="D186" s="12" t="str">
        <f>"Q"&amp;ROUNDUP(MONTH(SalesDataTable[[#This Row],[Order Date]])/3,0)</f>
        <v>Q1</v>
      </c>
      <c r="E186" s="12">
        <f>MONTH(SalesDataTable[[#This Row],[Order Date]])</f>
        <v>2</v>
      </c>
      <c r="F186" s="12"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12">
        <f>YEAR(SalesDataTable[[#This Row],[Order Date]])</f>
        <v>2026</v>
      </c>
      <c r="D187" s="12" t="str">
        <f>"Q"&amp;ROUNDUP(MONTH(SalesDataTable[[#This Row],[Order Date]])/3,0)</f>
        <v>Q1</v>
      </c>
      <c r="E187" s="12">
        <f>MONTH(SalesDataTable[[#This Row],[Order Date]])</f>
        <v>2</v>
      </c>
      <c r="F187" s="12"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12">
        <f>YEAR(SalesDataTable[[#This Row],[Order Date]])</f>
        <v>2026</v>
      </c>
      <c r="D188" s="12" t="str">
        <f>"Q"&amp;ROUNDUP(MONTH(SalesDataTable[[#This Row],[Order Date]])/3,0)</f>
        <v>Q1</v>
      </c>
      <c r="E188" s="12">
        <f>MONTH(SalesDataTable[[#This Row],[Order Date]])</f>
        <v>2</v>
      </c>
      <c r="F188" s="12"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12">
        <f>YEAR(SalesDataTable[[#This Row],[Order Date]])</f>
        <v>2026</v>
      </c>
      <c r="D189" s="12" t="str">
        <f>"Q"&amp;ROUNDUP(MONTH(SalesDataTable[[#This Row],[Order Date]])/3,0)</f>
        <v>Q1</v>
      </c>
      <c r="E189" s="12">
        <f>MONTH(SalesDataTable[[#This Row],[Order Date]])</f>
        <v>2</v>
      </c>
      <c r="F189" s="12"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12">
        <f>YEAR(SalesDataTable[[#This Row],[Order Date]])</f>
        <v>2026</v>
      </c>
      <c r="D190" s="12" t="str">
        <f>"Q"&amp;ROUNDUP(MONTH(SalesDataTable[[#This Row],[Order Date]])/3,0)</f>
        <v>Q1</v>
      </c>
      <c r="E190" s="12">
        <f>MONTH(SalesDataTable[[#This Row],[Order Date]])</f>
        <v>2</v>
      </c>
      <c r="F190" s="12"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12">
        <f>YEAR(SalesDataTable[[#This Row],[Order Date]])</f>
        <v>2026</v>
      </c>
      <c r="D191" s="12" t="str">
        <f>"Q"&amp;ROUNDUP(MONTH(SalesDataTable[[#This Row],[Order Date]])/3,0)</f>
        <v>Q1</v>
      </c>
      <c r="E191" s="12">
        <f>MONTH(SalesDataTable[[#This Row],[Order Date]])</f>
        <v>2</v>
      </c>
      <c r="F191" s="12"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12">
        <f>YEAR(SalesDataTable[[#This Row],[Order Date]])</f>
        <v>2026</v>
      </c>
      <c r="D192" s="12" t="str">
        <f>"Q"&amp;ROUNDUP(MONTH(SalesDataTable[[#This Row],[Order Date]])/3,0)</f>
        <v>Q1</v>
      </c>
      <c r="E192" s="12">
        <f>MONTH(SalesDataTable[[#This Row],[Order Date]])</f>
        <v>2</v>
      </c>
      <c r="F192" s="12"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12">
        <f>YEAR(SalesDataTable[[#This Row],[Order Date]])</f>
        <v>2026</v>
      </c>
      <c r="D193" s="12" t="str">
        <f>"Q"&amp;ROUNDUP(MONTH(SalesDataTable[[#This Row],[Order Date]])/3,0)</f>
        <v>Q1</v>
      </c>
      <c r="E193" s="12">
        <f>MONTH(SalesDataTable[[#This Row],[Order Date]])</f>
        <v>2</v>
      </c>
      <c r="F193" s="12"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12">
        <f>YEAR(SalesDataTable[[#This Row],[Order Date]])</f>
        <v>2026</v>
      </c>
      <c r="D194" s="12" t="str">
        <f>"Q"&amp;ROUNDUP(MONTH(SalesDataTable[[#This Row],[Order Date]])/3,0)</f>
        <v>Q1</v>
      </c>
      <c r="E194" s="12">
        <f>MONTH(SalesDataTable[[#This Row],[Order Date]])</f>
        <v>2</v>
      </c>
      <c r="F194" s="12"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12">
        <f>YEAR(SalesDataTable[[#This Row],[Order Date]])</f>
        <v>2026</v>
      </c>
      <c r="D195" s="12" t="str">
        <f>"Q"&amp;ROUNDUP(MONTH(SalesDataTable[[#This Row],[Order Date]])/3,0)</f>
        <v>Q1</v>
      </c>
      <c r="E195" s="12">
        <f>MONTH(SalesDataTable[[#This Row],[Order Date]])</f>
        <v>2</v>
      </c>
      <c r="F195" s="12"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12">
        <f>YEAR(SalesDataTable[[#This Row],[Order Date]])</f>
        <v>2026</v>
      </c>
      <c r="D196" s="12" t="str">
        <f>"Q"&amp;ROUNDUP(MONTH(SalesDataTable[[#This Row],[Order Date]])/3,0)</f>
        <v>Q1</v>
      </c>
      <c r="E196" s="12">
        <f>MONTH(SalesDataTable[[#This Row],[Order Date]])</f>
        <v>2</v>
      </c>
      <c r="F196" s="12"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12">
        <f>YEAR(SalesDataTable[[#This Row],[Order Date]])</f>
        <v>2026</v>
      </c>
      <c r="D197" s="12" t="str">
        <f>"Q"&amp;ROUNDUP(MONTH(SalesDataTable[[#This Row],[Order Date]])/3,0)</f>
        <v>Q1</v>
      </c>
      <c r="E197" s="12">
        <f>MONTH(SalesDataTable[[#This Row],[Order Date]])</f>
        <v>2</v>
      </c>
      <c r="F197" s="12"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12">
        <f>YEAR(SalesDataTable[[#This Row],[Order Date]])</f>
        <v>2026</v>
      </c>
      <c r="D198" s="12" t="str">
        <f>"Q"&amp;ROUNDUP(MONTH(SalesDataTable[[#This Row],[Order Date]])/3,0)</f>
        <v>Q1</v>
      </c>
      <c r="E198" s="12">
        <f>MONTH(SalesDataTable[[#This Row],[Order Date]])</f>
        <v>2</v>
      </c>
      <c r="F198" s="12"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12">
        <f>YEAR(SalesDataTable[[#This Row],[Order Date]])</f>
        <v>2026</v>
      </c>
      <c r="D199" s="12" t="str">
        <f>"Q"&amp;ROUNDUP(MONTH(SalesDataTable[[#This Row],[Order Date]])/3,0)</f>
        <v>Q1</v>
      </c>
      <c r="E199" s="12">
        <f>MONTH(SalesDataTable[[#This Row],[Order Date]])</f>
        <v>2</v>
      </c>
      <c r="F199" s="12"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12">
        <f>YEAR(SalesDataTable[[#This Row],[Order Date]])</f>
        <v>2026</v>
      </c>
      <c r="D200" s="12" t="str">
        <f>"Q"&amp;ROUNDUP(MONTH(SalesDataTable[[#This Row],[Order Date]])/3,0)</f>
        <v>Q1</v>
      </c>
      <c r="E200" s="12">
        <f>MONTH(SalesDataTable[[#This Row],[Order Date]])</f>
        <v>2</v>
      </c>
      <c r="F200" s="12"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12">
        <f>YEAR(SalesDataTable[[#This Row],[Order Date]])</f>
        <v>2026</v>
      </c>
      <c r="D201" s="12" t="str">
        <f>"Q"&amp;ROUNDUP(MONTH(SalesDataTable[[#This Row],[Order Date]])/3,0)</f>
        <v>Q1</v>
      </c>
      <c r="E201" s="12">
        <f>MONTH(SalesDataTable[[#This Row],[Order Date]])</f>
        <v>2</v>
      </c>
      <c r="F201" s="12"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12">
        <f>YEAR(SalesDataTable[[#This Row],[Order Date]])</f>
        <v>2026</v>
      </c>
      <c r="D202" s="12" t="str">
        <f>"Q"&amp;ROUNDUP(MONTH(SalesDataTable[[#This Row],[Order Date]])/3,0)</f>
        <v>Q1</v>
      </c>
      <c r="E202" s="12">
        <f>MONTH(SalesDataTable[[#This Row],[Order Date]])</f>
        <v>2</v>
      </c>
      <c r="F202" s="12"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12">
        <f>YEAR(SalesDataTable[[#This Row],[Order Date]])</f>
        <v>2026</v>
      </c>
      <c r="D203" s="12" t="str">
        <f>"Q"&amp;ROUNDUP(MONTH(SalesDataTable[[#This Row],[Order Date]])/3,0)</f>
        <v>Q1</v>
      </c>
      <c r="E203" s="12">
        <f>MONTH(SalesDataTable[[#This Row],[Order Date]])</f>
        <v>2</v>
      </c>
      <c r="F203" s="12"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12">
        <f>YEAR(SalesDataTable[[#This Row],[Order Date]])</f>
        <v>2026</v>
      </c>
      <c r="D204" s="12" t="str">
        <f>"Q"&amp;ROUNDUP(MONTH(SalesDataTable[[#This Row],[Order Date]])/3,0)</f>
        <v>Q1</v>
      </c>
      <c r="E204" s="12">
        <f>MONTH(SalesDataTable[[#This Row],[Order Date]])</f>
        <v>2</v>
      </c>
      <c r="F204" s="12"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12">
        <f>YEAR(SalesDataTable[[#This Row],[Order Date]])</f>
        <v>2026</v>
      </c>
      <c r="D205" s="12" t="str">
        <f>"Q"&amp;ROUNDUP(MONTH(SalesDataTable[[#This Row],[Order Date]])/3,0)</f>
        <v>Q1</v>
      </c>
      <c r="E205" s="12">
        <f>MONTH(SalesDataTable[[#This Row],[Order Date]])</f>
        <v>2</v>
      </c>
      <c r="F205" s="12"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12">
        <f>YEAR(SalesDataTable[[#This Row],[Order Date]])</f>
        <v>2026</v>
      </c>
      <c r="D206" s="12" t="str">
        <f>"Q"&amp;ROUNDUP(MONTH(SalesDataTable[[#This Row],[Order Date]])/3,0)</f>
        <v>Q1</v>
      </c>
      <c r="E206" s="12">
        <f>MONTH(SalesDataTable[[#This Row],[Order Date]])</f>
        <v>2</v>
      </c>
      <c r="F206" s="12"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12">
        <f>YEAR(SalesDataTable[[#This Row],[Order Date]])</f>
        <v>2026</v>
      </c>
      <c r="D207" s="12" t="str">
        <f>"Q"&amp;ROUNDUP(MONTH(SalesDataTable[[#This Row],[Order Date]])/3,0)</f>
        <v>Q1</v>
      </c>
      <c r="E207" s="12">
        <f>MONTH(SalesDataTable[[#This Row],[Order Date]])</f>
        <v>2</v>
      </c>
      <c r="F207" s="12"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12">
        <f>YEAR(SalesDataTable[[#This Row],[Order Date]])</f>
        <v>2026</v>
      </c>
      <c r="D208" s="12" t="str">
        <f>"Q"&amp;ROUNDUP(MONTH(SalesDataTable[[#This Row],[Order Date]])/3,0)</f>
        <v>Q1</v>
      </c>
      <c r="E208" s="12">
        <f>MONTH(SalesDataTable[[#This Row],[Order Date]])</f>
        <v>2</v>
      </c>
      <c r="F208" s="12"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12">
        <f>YEAR(SalesDataTable[[#This Row],[Order Date]])</f>
        <v>2026</v>
      </c>
      <c r="D209" s="12" t="str">
        <f>"Q"&amp;ROUNDUP(MONTH(SalesDataTable[[#This Row],[Order Date]])/3,0)</f>
        <v>Q1</v>
      </c>
      <c r="E209" s="12">
        <f>MONTH(SalesDataTable[[#This Row],[Order Date]])</f>
        <v>2</v>
      </c>
      <c r="F209" s="12"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12">
        <f>YEAR(SalesDataTable[[#This Row],[Order Date]])</f>
        <v>2026</v>
      </c>
      <c r="D210" s="12" t="str">
        <f>"Q"&amp;ROUNDUP(MONTH(SalesDataTable[[#This Row],[Order Date]])/3,0)</f>
        <v>Q1</v>
      </c>
      <c r="E210" s="12">
        <f>MONTH(SalesDataTable[[#This Row],[Order Date]])</f>
        <v>2</v>
      </c>
      <c r="F210" s="12"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12">
        <f>YEAR(SalesDataTable[[#This Row],[Order Date]])</f>
        <v>2026</v>
      </c>
      <c r="D211" s="12" t="str">
        <f>"Q"&amp;ROUNDUP(MONTH(SalesDataTable[[#This Row],[Order Date]])/3,0)</f>
        <v>Q1</v>
      </c>
      <c r="E211" s="12">
        <f>MONTH(SalesDataTable[[#This Row],[Order Date]])</f>
        <v>2</v>
      </c>
      <c r="F211" s="12"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12">
        <f>YEAR(SalesDataTable[[#This Row],[Order Date]])</f>
        <v>2026</v>
      </c>
      <c r="D212" s="12" t="str">
        <f>"Q"&amp;ROUNDUP(MONTH(SalesDataTable[[#This Row],[Order Date]])/3,0)</f>
        <v>Q1</v>
      </c>
      <c r="E212" s="12">
        <f>MONTH(SalesDataTable[[#This Row],[Order Date]])</f>
        <v>2</v>
      </c>
      <c r="F212" s="12"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12">
        <f>YEAR(SalesDataTable[[#This Row],[Order Date]])</f>
        <v>2026</v>
      </c>
      <c r="D213" s="12" t="str">
        <f>"Q"&amp;ROUNDUP(MONTH(SalesDataTable[[#This Row],[Order Date]])/3,0)</f>
        <v>Q1</v>
      </c>
      <c r="E213" s="12">
        <f>MONTH(SalesDataTable[[#This Row],[Order Date]])</f>
        <v>2</v>
      </c>
      <c r="F213" s="12"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12">
        <f>YEAR(SalesDataTable[[#This Row],[Order Date]])</f>
        <v>2026</v>
      </c>
      <c r="D214" s="12" t="str">
        <f>"Q"&amp;ROUNDUP(MONTH(SalesDataTable[[#This Row],[Order Date]])/3,0)</f>
        <v>Q1</v>
      </c>
      <c r="E214" s="12">
        <f>MONTH(SalesDataTable[[#This Row],[Order Date]])</f>
        <v>2</v>
      </c>
      <c r="F214" s="12"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12">
        <f>YEAR(SalesDataTable[[#This Row],[Order Date]])</f>
        <v>2026</v>
      </c>
      <c r="D215" s="12" t="str">
        <f>"Q"&amp;ROUNDUP(MONTH(SalesDataTable[[#This Row],[Order Date]])/3,0)</f>
        <v>Q1</v>
      </c>
      <c r="E215" s="12">
        <f>MONTH(SalesDataTable[[#This Row],[Order Date]])</f>
        <v>2</v>
      </c>
      <c r="F215" s="12"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12">
        <f>YEAR(SalesDataTable[[#This Row],[Order Date]])</f>
        <v>2026</v>
      </c>
      <c r="D216" s="12" t="str">
        <f>"Q"&amp;ROUNDUP(MONTH(SalesDataTable[[#This Row],[Order Date]])/3,0)</f>
        <v>Q1</v>
      </c>
      <c r="E216" s="12">
        <f>MONTH(SalesDataTable[[#This Row],[Order Date]])</f>
        <v>2</v>
      </c>
      <c r="F216" s="12"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12">
        <f>YEAR(SalesDataTable[[#This Row],[Order Date]])</f>
        <v>2026</v>
      </c>
      <c r="D217" s="12" t="str">
        <f>"Q"&amp;ROUNDUP(MONTH(SalesDataTable[[#This Row],[Order Date]])/3,0)</f>
        <v>Q1</v>
      </c>
      <c r="E217" s="12">
        <f>MONTH(SalesDataTable[[#This Row],[Order Date]])</f>
        <v>2</v>
      </c>
      <c r="F217" s="12"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12">
        <f>YEAR(SalesDataTable[[#This Row],[Order Date]])</f>
        <v>2026</v>
      </c>
      <c r="D218" s="12" t="str">
        <f>"Q"&amp;ROUNDUP(MONTH(SalesDataTable[[#This Row],[Order Date]])/3,0)</f>
        <v>Q1</v>
      </c>
      <c r="E218" s="12">
        <f>MONTH(SalesDataTable[[#This Row],[Order Date]])</f>
        <v>2</v>
      </c>
      <c r="F218" s="12"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12">
        <f>YEAR(SalesDataTable[[#This Row],[Order Date]])</f>
        <v>2026</v>
      </c>
      <c r="D219" s="12" t="str">
        <f>"Q"&amp;ROUNDUP(MONTH(SalesDataTable[[#This Row],[Order Date]])/3,0)</f>
        <v>Q1</v>
      </c>
      <c r="E219" s="12">
        <f>MONTH(SalesDataTable[[#This Row],[Order Date]])</f>
        <v>2</v>
      </c>
      <c r="F219" s="12"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12">
        <f>YEAR(SalesDataTable[[#This Row],[Order Date]])</f>
        <v>2026</v>
      </c>
      <c r="D220" s="12" t="str">
        <f>"Q"&amp;ROUNDUP(MONTH(SalesDataTable[[#This Row],[Order Date]])/3,0)</f>
        <v>Q1</v>
      </c>
      <c r="E220" s="12">
        <f>MONTH(SalesDataTable[[#This Row],[Order Date]])</f>
        <v>2</v>
      </c>
      <c r="F220" s="12"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12">
        <f>YEAR(SalesDataTable[[#This Row],[Order Date]])</f>
        <v>2026</v>
      </c>
      <c r="D221" s="12" t="str">
        <f>"Q"&amp;ROUNDUP(MONTH(SalesDataTable[[#This Row],[Order Date]])/3,0)</f>
        <v>Q1</v>
      </c>
      <c r="E221" s="12">
        <f>MONTH(SalesDataTable[[#This Row],[Order Date]])</f>
        <v>2</v>
      </c>
      <c r="F221" s="12"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12">
        <f>YEAR(SalesDataTable[[#This Row],[Order Date]])</f>
        <v>2026</v>
      </c>
      <c r="D222" s="12" t="str">
        <f>"Q"&amp;ROUNDUP(MONTH(SalesDataTable[[#This Row],[Order Date]])/3,0)</f>
        <v>Q1</v>
      </c>
      <c r="E222" s="12">
        <f>MONTH(SalesDataTable[[#This Row],[Order Date]])</f>
        <v>2</v>
      </c>
      <c r="F222" s="12"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12">
        <f>YEAR(SalesDataTable[[#This Row],[Order Date]])</f>
        <v>2026</v>
      </c>
      <c r="D223" s="12" t="str">
        <f>"Q"&amp;ROUNDUP(MONTH(SalesDataTable[[#This Row],[Order Date]])/3,0)</f>
        <v>Q1</v>
      </c>
      <c r="E223" s="12">
        <f>MONTH(SalesDataTable[[#This Row],[Order Date]])</f>
        <v>2</v>
      </c>
      <c r="F223" s="12"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12">
        <f>YEAR(SalesDataTable[[#This Row],[Order Date]])</f>
        <v>2026</v>
      </c>
      <c r="D224" s="12" t="str">
        <f>"Q"&amp;ROUNDUP(MONTH(SalesDataTable[[#This Row],[Order Date]])/3,0)</f>
        <v>Q1</v>
      </c>
      <c r="E224" s="12">
        <f>MONTH(SalesDataTable[[#This Row],[Order Date]])</f>
        <v>2</v>
      </c>
      <c r="F224" s="12"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12">
        <f>YEAR(SalesDataTable[[#This Row],[Order Date]])</f>
        <v>2026</v>
      </c>
      <c r="D225" s="12" t="str">
        <f>"Q"&amp;ROUNDUP(MONTH(SalesDataTable[[#This Row],[Order Date]])/3,0)</f>
        <v>Q1</v>
      </c>
      <c r="E225" s="12">
        <f>MONTH(SalesDataTable[[#This Row],[Order Date]])</f>
        <v>2</v>
      </c>
      <c r="F225" s="12"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12">
        <f>YEAR(SalesDataTable[[#This Row],[Order Date]])</f>
        <v>2026</v>
      </c>
      <c r="D226" s="12" t="str">
        <f>"Q"&amp;ROUNDUP(MONTH(SalesDataTable[[#This Row],[Order Date]])/3,0)</f>
        <v>Q1</v>
      </c>
      <c r="E226" s="12">
        <f>MONTH(SalesDataTable[[#This Row],[Order Date]])</f>
        <v>2</v>
      </c>
      <c r="F226" s="12"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12">
        <f>YEAR(SalesDataTable[[#This Row],[Order Date]])</f>
        <v>2026</v>
      </c>
      <c r="D227" s="12" t="str">
        <f>"Q"&amp;ROUNDUP(MONTH(SalesDataTable[[#This Row],[Order Date]])/3,0)</f>
        <v>Q1</v>
      </c>
      <c r="E227" s="12">
        <f>MONTH(SalesDataTable[[#This Row],[Order Date]])</f>
        <v>2</v>
      </c>
      <c r="F227" s="12"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12">
        <f>YEAR(SalesDataTable[[#This Row],[Order Date]])</f>
        <v>2026</v>
      </c>
      <c r="D228" s="12" t="str">
        <f>"Q"&amp;ROUNDUP(MONTH(SalesDataTable[[#This Row],[Order Date]])/3,0)</f>
        <v>Q1</v>
      </c>
      <c r="E228" s="12">
        <f>MONTH(SalesDataTable[[#This Row],[Order Date]])</f>
        <v>2</v>
      </c>
      <c r="F228" s="12"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12">
        <f>YEAR(SalesDataTable[[#This Row],[Order Date]])</f>
        <v>2026</v>
      </c>
      <c r="D229" s="12" t="str">
        <f>"Q"&amp;ROUNDUP(MONTH(SalesDataTable[[#This Row],[Order Date]])/3,0)</f>
        <v>Q1</v>
      </c>
      <c r="E229" s="12">
        <f>MONTH(SalesDataTable[[#This Row],[Order Date]])</f>
        <v>2</v>
      </c>
      <c r="F229" s="12"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12">
        <f>YEAR(SalesDataTable[[#This Row],[Order Date]])</f>
        <v>2026</v>
      </c>
      <c r="D230" s="12" t="str">
        <f>"Q"&amp;ROUNDUP(MONTH(SalesDataTable[[#This Row],[Order Date]])/3,0)</f>
        <v>Q1</v>
      </c>
      <c r="E230" s="12">
        <f>MONTH(SalesDataTable[[#This Row],[Order Date]])</f>
        <v>2</v>
      </c>
      <c r="F230" s="12"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12">
        <f>YEAR(SalesDataTable[[#This Row],[Order Date]])</f>
        <v>2026</v>
      </c>
      <c r="D231" s="12" t="str">
        <f>"Q"&amp;ROUNDUP(MONTH(SalesDataTable[[#This Row],[Order Date]])/3,0)</f>
        <v>Q1</v>
      </c>
      <c r="E231" s="12">
        <f>MONTH(SalesDataTable[[#This Row],[Order Date]])</f>
        <v>2</v>
      </c>
      <c r="F231" s="12"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12">
        <f>YEAR(SalesDataTable[[#This Row],[Order Date]])</f>
        <v>2026</v>
      </c>
      <c r="D232" s="12" t="str">
        <f>"Q"&amp;ROUNDUP(MONTH(SalesDataTable[[#This Row],[Order Date]])/3,0)</f>
        <v>Q1</v>
      </c>
      <c r="E232" s="12">
        <f>MONTH(SalesDataTable[[#This Row],[Order Date]])</f>
        <v>2</v>
      </c>
      <c r="F232" s="12"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12">
        <f>YEAR(SalesDataTable[[#This Row],[Order Date]])</f>
        <v>2026</v>
      </c>
      <c r="D233" s="12" t="str">
        <f>"Q"&amp;ROUNDUP(MONTH(SalesDataTable[[#This Row],[Order Date]])/3,0)</f>
        <v>Q1</v>
      </c>
      <c r="E233" s="12">
        <f>MONTH(SalesDataTable[[#This Row],[Order Date]])</f>
        <v>2</v>
      </c>
      <c r="F233" s="12"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12">
        <f>YEAR(SalesDataTable[[#This Row],[Order Date]])</f>
        <v>2026</v>
      </c>
      <c r="D234" s="12" t="str">
        <f>"Q"&amp;ROUNDUP(MONTH(SalesDataTable[[#This Row],[Order Date]])/3,0)</f>
        <v>Q1</v>
      </c>
      <c r="E234" s="12">
        <f>MONTH(SalesDataTable[[#This Row],[Order Date]])</f>
        <v>2</v>
      </c>
      <c r="F234" s="12"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12">
        <f>YEAR(SalesDataTable[[#This Row],[Order Date]])</f>
        <v>2026</v>
      </c>
      <c r="D235" s="12" t="str">
        <f>"Q"&amp;ROUNDUP(MONTH(SalesDataTable[[#This Row],[Order Date]])/3,0)</f>
        <v>Q1</v>
      </c>
      <c r="E235" s="12">
        <f>MONTH(SalesDataTable[[#This Row],[Order Date]])</f>
        <v>2</v>
      </c>
      <c r="F235" s="12"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12">
        <f>YEAR(SalesDataTable[[#This Row],[Order Date]])</f>
        <v>2026</v>
      </c>
      <c r="D236" s="12" t="str">
        <f>"Q"&amp;ROUNDUP(MONTH(SalesDataTable[[#This Row],[Order Date]])/3,0)</f>
        <v>Q1</v>
      </c>
      <c r="E236" s="12">
        <f>MONTH(SalesDataTable[[#This Row],[Order Date]])</f>
        <v>2</v>
      </c>
      <c r="F236" s="12"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12">
        <f>YEAR(SalesDataTable[[#This Row],[Order Date]])</f>
        <v>2026</v>
      </c>
      <c r="D237" s="12" t="str">
        <f>"Q"&amp;ROUNDUP(MONTH(SalesDataTable[[#This Row],[Order Date]])/3,0)</f>
        <v>Q1</v>
      </c>
      <c r="E237" s="12">
        <f>MONTH(SalesDataTable[[#This Row],[Order Date]])</f>
        <v>2</v>
      </c>
      <c r="F237" s="12"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12">
        <f>YEAR(SalesDataTable[[#This Row],[Order Date]])</f>
        <v>2026</v>
      </c>
      <c r="D238" s="12" t="str">
        <f>"Q"&amp;ROUNDUP(MONTH(SalesDataTable[[#This Row],[Order Date]])/3,0)</f>
        <v>Q1</v>
      </c>
      <c r="E238" s="12">
        <f>MONTH(SalesDataTable[[#This Row],[Order Date]])</f>
        <v>2</v>
      </c>
      <c r="F238" s="12"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12">
        <f>YEAR(SalesDataTable[[#This Row],[Order Date]])</f>
        <v>2026</v>
      </c>
      <c r="D239" s="12" t="str">
        <f>"Q"&amp;ROUNDUP(MONTH(SalesDataTable[[#This Row],[Order Date]])/3,0)</f>
        <v>Q1</v>
      </c>
      <c r="E239" s="12">
        <f>MONTH(SalesDataTable[[#This Row],[Order Date]])</f>
        <v>2</v>
      </c>
      <c r="F239" s="12"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12">
        <f>YEAR(SalesDataTable[[#This Row],[Order Date]])</f>
        <v>2026</v>
      </c>
      <c r="D240" s="12" t="str">
        <f>"Q"&amp;ROUNDUP(MONTH(SalesDataTable[[#This Row],[Order Date]])/3,0)</f>
        <v>Q1</v>
      </c>
      <c r="E240" s="12">
        <f>MONTH(SalesDataTable[[#This Row],[Order Date]])</f>
        <v>2</v>
      </c>
      <c r="F240" s="12"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12">
        <f>YEAR(SalesDataTable[[#This Row],[Order Date]])</f>
        <v>2026</v>
      </c>
      <c r="D241" s="12" t="str">
        <f>"Q"&amp;ROUNDUP(MONTH(SalesDataTable[[#This Row],[Order Date]])/3,0)</f>
        <v>Q1</v>
      </c>
      <c r="E241" s="12">
        <f>MONTH(SalesDataTable[[#This Row],[Order Date]])</f>
        <v>2</v>
      </c>
      <c r="F241" s="12"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12">
        <f>YEAR(SalesDataTable[[#This Row],[Order Date]])</f>
        <v>2026</v>
      </c>
      <c r="D242" s="12" t="str">
        <f>"Q"&amp;ROUNDUP(MONTH(SalesDataTable[[#This Row],[Order Date]])/3,0)</f>
        <v>Q1</v>
      </c>
      <c r="E242" s="12">
        <f>MONTH(SalesDataTable[[#This Row],[Order Date]])</f>
        <v>2</v>
      </c>
      <c r="F242" s="12"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12">
        <f>YEAR(SalesDataTable[[#This Row],[Order Date]])</f>
        <v>2026</v>
      </c>
      <c r="D243" s="12" t="str">
        <f>"Q"&amp;ROUNDUP(MONTH(SalesDataTable[[#This Row],[Order Date]])/3,0)</f>
        <v>Q1</v>
      </c>
      <c r="E243" s="12">
        <f>MONTH(SalesDataTable[[#This Row],[Order Date]])</f>
        <v>2</v>
      </c>
      <c r="F243" s="12"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12">
        <f>YEAR(SalesDataTable[[#This Row],[Order Date]])</f>
        <v>2026</v>
      </c>
      <c r="D244" s="12" t="str">
        <f>"Q"&amp;ROUNDUP(MONTH(SalesDataTable[[#This Row],[Order Date]])/3,0)</f>
        <v>Q1</v>
      </c>
      <c r="E244" s="12">
        <f>MONTH(SalesDataTable[[#This Row],[Order Date]])</f>
        <v>2</v>
      </c>
      <c r="F244" s="12"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12">
        <f>YEAR(SalesDataTable[[#This Row],[Order Date]])</f>
        <v>2026</v>
      </c>
      <c r="D245" s="12" t="str">
        <f>"Q"&amp;ROUNDUP(MONTH(SalesDataTable[[#This Row],[Order Date]])/3,0)</f>
        <v>Q1</v>
      </c>
      <c r="E245" s="12">
        <f>MONTH(SalesDataTable[[#This Row],[Order Date]])</f>
        <v>2</v>
      </c>
      <c r="F245" s="12"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12">
        <f>YEAR(SalesDataTable[[#This Row],[Order Date]])</f>
        <v>2026</v>
      </c>
      <c r="D246" s="12" t="str">
        <f>"Q"&amp;ROUNDUP(MONTH(SalesDataTable[[#This Row],[Order Date]])/3,0)</f>
        <v>Q1</v>
      </c>
      <c r="E246" s="12">
        <f>MONTH(SalesDataTable[[#This Row],[Order Date]])</f>
        <v>2</v>
      </c>
      <c r="F246" s="12"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12">
        <f>YEAR(SalesDataTable[[#This Row],[Order Date]])</f>
        <v>2026</v>
      </c>
      <c r="D247" s="12" t="str">
        <f>"Q"&amp;ROUNDUP(MONTH(SalesDataTable[[#This Row],[Order Date]])/3,0)</f>
        <v>Q1</v>
      </c>
      <c r="E247" s="12">
        <f>MONTH(SalesDataTable[[#This Row],[Order Date]])</f>
        <v>2</v>
      </c>
      <c r="F247" s="12"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12">
        <f>YEAR(SalesDataTable[[#This Row],[Order Date]])</f>
        <v>2026</v>
      </c>
      <c r="D248" s="12" t="str">
        <f>"Q"&amp;ROUNDUP(MONTH(SalesDataTable[[#This Row],[Order Date]])/3,0)</f>
        <v>Q1</v>
      </c>
      <c r="E248" s="12">
        <f>MONTH(SalesDataTable[[#This Row],[Order Date]])</f>
        <v>2</v>
      </c>
      <c r="F248" s="12"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12">
        <f>YEAR(SalesDataTable[[#This Row],[Order Date]])</f>
        <v>2026</v>
      </c>
      <c r="D249" s="12" t="str">
        <f>"Q"&amp;ROUNDUP(MONTH(SalesDataTable[[#This Row],[Order Date]])/3,0)</f>
        <v>Q1</v>
      </c>
      <c r="E249" s="12">
        <f>MONTH(SalesDataTable[[#This Row],[Order Date]])</f>
        <v>2</v>
      </c>
      <c r="F249" s="12"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12">
        <f>YEAR(SalesDataTable[[#This Row],[Order Date]])</f>
        <v>2026</v>
      </c>
      <c r="D250" s="12" t="str">
        <f>"Q"&amp;ROUNDUP(MONTH(SalesDataTable[[#This Row],[Order Date]])/3,0)</f>
        <v>Q1</v>
      </c>
      <c r="E250" s="12">
        <f>MONTH(SalesDataTable[[#This Row],[Order Date]])</f>
        <v>2</v>
      </c>
      <c r="F250" s="12"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12">
        <f>YEAR(SalesDataTable[[#This Row],[Order Date]])</f>
        <v>2026</v>
      </c>
      <c r="D251" s="12" t="str">
        <f>"Q"&amp;ROUNDUP(MONTH(SalesDataTable[[#This Row],[Order Date]])/3,0)</f>
        <v>Q1</v>
      </c>
      <c r="E251" s="12">
        <f>MONTH(SalesDataTable[[#This Row],[Order Date]])</f>
        <v>2</v>
      </c>
      <c r="F251" s="12"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12">
        <f>YEAR(SalesDataTable[[#This Row],[Order Date]])</f>
        <v>2026</v>
      </c>
      <c r="D252" s="12" t="str">
        <f>"Q"&amp;ROUNDUP(MONTH(SalesDataTable[[#This Row],[Order Date]])/3,0)</f>
        <v>Q1</v>
      </c>
      <c r="E252" s="12">
        <f>MONTH(SalesDataTable[[#This Row],[Order Date]])</f>
        <v>2</v>
      </c>
      <c r="F252" s="12"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12">
        <f>YEAR(SalesDataTable[[#This Row],[Order Date]])</f>
        <v>2026</v>
      </c>
      <c r="D253" s="12" t="str">
        <f>"Q"&amp;ROUNDUP(MONTH(SalesDataTable[[#This Row],[Order Date]])/3,0)</f>
        <v>Q1</v>
      </c>
      <c r="E253" s="12">
        <f>MONTH(SalesDataTable[[#This Row],[Order Date]])</f>
        <v>2</v>
      </c>
      <c r="F253" s="12"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12">
        <f>YEAR(SalesDataTable[[#This Row],[Order Date]])</f>
        <v>2026</v>
      </c>
      <c r="D254" s="12" t="str">
        <f>"Q"&amp;ROUNDUP(MONTH(SalesDataTable[[#This Row],[Order Date]])/3,0)</f>
        <v>Q1</v>
      </c>
      <c r="E254" s="12">
        <f>MONTH(SalesDataTable[[#This Row],[Order Date]])</f>
        <v>2</v>
      </c>
      <c r="F254" s="12"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12">
        <f>YEAR(SalesDataTable[[#This Row],[Order Date]])</f>
        <v>2026</v>
      </c>
      <c r="D255" s="12" t="str">
        <f>"Q"&amp;ROUNDUP(MONTH(SalesDataTable[[#This Row],[Order Date]])/3,0)</f>
        <v>Q1</v>
      </c>
      <c r="E255" s="12">
        <f>MONTH(SalesDataTable[[#This Row],[Order Date]])</f>
        <v>2</v>
      </c>
      <c r="F255" s="12"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12">
        <f>YEAR(SalesDataTable[[#This Row],[Order Date]])</f>
        <v>2026</v>
      </c>
      <c r="D256" s="12" t="str">
        <f>"Q"&amp;ROUNDUP(MONTH(SalesDataTable[[#This Row],[Order Date]])/3,0)</f>
        <v>Q1</v>
      </c>
      <c r="E256" s="12">
        <f>MONTH(SalesDataTable[[#This Row],[Order Date]])</f>
        <v>2</v>
      </c>
      <c r="F256" s="12"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12">
        <f>YEAR(SalesDataTable[[#This Row],[Order Date]])</f>
        <v>2026</v>
      </c>
      <c r="D257" s="12" t="str">
        <f>"Q"&amp;ROUNDUP(MONTH(SalesDataTable[[#This Row],[Order Date]])/3,0)</f>
        <v>Q1</v>
      </c>
      <c r="E257" s="12">
        <f>MONTH(SalesDataTable[[#This Row],[Order Date]])</f>
        <v>2</v>
      </c>
      <c r="F257" s="12"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12">
        <f>YEAR(SalesDataTable[[#This Row],[Order Date]])</f>
        <v>2026</v>
      </c>
      <c r="D258" s="12" t="str">
        <f>"Q"&amp;ROUNDUP(MONTH(SalesDataTable[[#This Row],[Order Date]])/3,0)</f>
        <v>Q1</v>
      </c>
      <c r="E258" s="12">
        <f>MONTH(SalesDataTable[[#This Row],[Order Date]])</f>
        <v>2</v>
      </c>
      <c r="F258" s="12"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12">
        <f>YEAR(SalesDataTable[[#This Row],[Order Date]])</f>
        <v>2026</v>
      </c>
      <c r="D259" s="12" t="str">
        <f>"Q"&amp;ROUNDUP(MONTH(SalesDataTable[[#This Row],[Order Date]])/3,0)</f>
        <v>Q1</v>
      </c>
      <c r="E259" s="12">
        <f>MONTH(SalesDataTable[[#This Row],[Order Date]])</f>
        <v>2</v>
      </c>
      <c r="F259" s="12"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12">
        <f>YEAR(SalesDataTable[[#This Row],[Order Date]])</f>
        <v>2026</v>
      </c>
      <c r="D260" s="12" t="str">
        <f>"Q"&amp;ROUNDUP(MONTH(SalesDataTable[[#This Row],[Order Date]])/3,0)</f>
        <v>Q1</v>
      </c>
      <c r="E260" s="12">
        <f>MONTH(SalesDataTable[[#This Row],[Order Date]])</f>
        <v>2</v>
      </c>
      <c r="F260" s="12"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12">
        <f>YEAR(SalesDataTable[[#This Row],[Order Date]])</f>
        <v>2026</v>
      </c>
      <c r="D261" s="12" t="str">
        <f>"Q"&amp;ROUNDUP(MONTH(SalesDataTable[[#This Row],[Order Date]])/3,0)</f>
        <v>Q1</v>
      </c>
      <c r="E261" s="12">
        <f>MONTH(SalesDataTable[[#This Row],[Order Date]])</f>
        <v>2</v>
      </c>
      <c r="F261" s="12"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12">
        <f>YEAR(SalesDataTable[[#This Row],[Order Date]])</f>
        <v>2026</v>
      </c>
      <c r="D262" s="12" t="str">
        <f>"Q"&amp;ROUNDUP(MONTH(SalesDataTable[[#This Row],[Order Date]])/3,0)</f>
        <v>Q1</v>
      </c>
      <c r="E262" s="12">
        <f>MONTH(SalesDataTable[[#This Row],[Order Date]])</f>
        <v>2</v>
      </c>
      <c r="F262" s="12"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12">
        <f>YEAR(SalesDataTable[[#This Row],[Order Date]])</f>
        <v>2026</v>
      </c>
      <c r="D263" s="12" t="str">
        <f>"Q"&amp;ROUNDUP(MONTH(SalesDataTable[[#This Row],[Order Date]])/3,0)</f>
        <v>Q1</v>
      </c>
      <c r="E263" s="12">
        <f>MONTH(SalesDataTable[[#This Row],[Order Date]])</f>
        <v>2</v>
      </c>
      <c r="F263" s="12"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12">
        <f>YEAR(SalesDataTable[[#This Row],[Order Date]])</f>
        <v>2026</v>
      </c>
      <c r="D264" s="12" t="str">
        <f>"Q"&amp;ROUNDUP(MONTH(SalesDataTable[[#This Row],[Order Date]])/3,0)</f>
        <v>Q1</v>
      </c>
      <c r="E264" s="12">
        <f>MONTH(SalesDataTable[[#This Row],[Order Date]])</f>
        <v>2</v>
      </c>
      <c r="F264" s="12"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12">
        <f>YEAR(SalesDataTable[[#This Row],[Order Date]])</f>
        <v>2026</v>
      </c>
      <c r="D265" s="12" t="str">
        <f>"Q"&amp;ROUNDUP(MONTH(SalesDataTable[[#This Row],[Order Date]])/3,0)</f>
        <v>Q1</v>
      </c>
      <c r="E265" s="12">
        <f>MONTH(SalesDataTable[[#This Row],[Order Date]])</f>
        <v>2</v>
      </c>
      <c r="F265" s="12"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12">
        <f>YEAR(SalesDataTable[[#This Row],[Order Date]])</f>
        <v>2026</v>
      </c>
      <c r="D266" s="12" t="str">
        <f>"Q"&amp;ROUNDUP(MONTH(SalesDataTable[[#This Row],[Order Date]])/3,0)</f>
        <v>Q1</v>
      </c>
      <c r="E266" s="12">
        <f>MONTH(SalesDataTable[[#This Row],[Order Date]])</f>
        <v>2</v>
      </c>
      <c r="F266" s="12"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12">
        <f>YEAR(SalesDataTable[[#This Row],[Order Date]])</f>
        <v>2026</v>
      </c>
      <c r="D267" s="12" t="str">
        <f>"Q"&amp;ROUNDUP(MONTH(SalesDataTable[[#This Row],[Order Date]])/3,0)</f>
        <v>Q1</v>
      </c>
      <c r="E267" s="12">
        <f>MONTH(SalesDataTable[[#This Row],[Order Date]])</f>
        <v>2</v>
      </c>
      <c r="F267" s="12"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12">
        <f>YEAR(SalesDataTable[[#This Row],[Order Date]])</f>
        <v>2026</v>
      </c>
      <c r="D268" s="12" t="str">
        <f>"Q"&amp;ROUNDUP(MONTH(SalesDataTable[[#This Row],[Order Date]])/3,0)</f>
        <v>Q1</v>
      </c>
      <c r="E268" s="12">
        <f>MONTH(SalesDataTable[[#This Row],[Order Date]])</f>
        <v>2</v>
      </c>
      <c r="F268" s="12"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12">
        <f>YEAR(SalesDataTable[[#This Row],[Order Date]])</f>
        <v>2026</v>
      </c>
      <c r="D269" s="12" t="str">
        <f>"Q"&amp;ROUNDUP(MONTH(SalesDataTable[[#This Row],[Order Date]])/3,0)</f>
        <v>Q1</v>
      </c>
      <c r="E269" s="12">
        <f>MONTH(SalesDataTable[[#This Row],[Order Date]])</f>
        <v>2</v>
      </c>
      <c r="F269" s="12"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12">
        <f>YEAR(SalesDataTable[[#This Row],[Order Date]])</f>
        <v>2026</v>
      </c>
      <c r="D270" s="12" t="str">
        <f>"Q"&amp;ROUNDUP(MONTH(SalesDataTable[[#This Row],[Order Date]])/3,0)</f>
        <v>Q1</v>
      </c>
      <c r="E270" s="12">
        <f>MONTH(SalesDataTable[[#This Row],[Order Date]])</f>
        <v>2</v>
      </c>
      <c r="F270" s="12"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12">
        <f>YEAR(SalesDataTable[[#This Row],[Order Date]])</f>
        <v>2026</v>
      </c>
      <c r="D271" s="12" t="str">
        <f>"Q"&amp;ROUNDUP(MONTH(SalesDataTable[[#This Row],[Order Date]])/3,0)</f>
        <v>Q1</v>
      </c>
      <c r="E271" s="12">
        <f>MONTH(SalesDataTable[[#This Row],[Order Date]])</f>
        <v>2</v>
      </c>
      <c r="F271" s="12"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12">
        <f>YEAR(SalesDataTable[[#This Row],[Order Date]])</f>
        <v>2026</v>
      </c>
      <c r="D272" s="12" t="str">
        <f>"Q"&amp;ROUNDUP(MONTH(SalesDataTable[[#This Row],[Order Date]])/3,0)</f>
        <v>Q1</v>
      </c>
      <c r="E272" s="12">
        <f>MONTH(SalesDataTable[[#This Row],[Order Date]])</f>
        <v>2</v>
      </c>
      <c r="F272" s="12"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12">
        <f>YEAR(SalesDataTable[[#This Row],[Order Date]])</f>
        <v>2026</v>
      </c>
      <c r="D273" s="12" t="str">
        <f>"Q"&amp;ROUNDUP(MONTH(SalesDataTable[[#This Row],[Order Date]])/3,0)</f>
        <v>Q1</v>
      </c>
      <c r="E273" s="12">
        <f>MONTH(SalesDataTable[[#This Row],[Order Date]])</f>
        <v>2</v>
      </c>
      <c r="F273" s="12"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12">
        <f>YEAR(SalesDataTable[[#This Row],[Order Date]])</f>
        <v>2026</v>
      </c>
      <c r="D274" s="12" t="str">
        <f>"Q"&amp;ROUNDUP(MONTH(SalesDataTable[[#This Row],[Order Date]])/3,0)</f>
        <v>Q1</v>
      </c>
      <c r="E274" s="12">
        <f>MONTH(SalesDataTable[[#This Row],[Order Date]])</f>
        <v>2</v>
      </c>
      <c r="F274" s="12"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12">
        <f>YEAR(SalesDataTable[[#This Row],[Order Date]])</f>
        <v>2026</v>
      </c>
      <c r="D275" s="12" t="str">
        <f>"Q"&amp;ROUNDUP(MONTH(SalesDataTable[[#This Row],[Order Date]])/3,0)</f>
        <v>Q1</v>
      </c>
      <c r="E275" s="12">
        <f>MONTH(SalesDataTable[[#This Row],[Order Date]])</f>
        <v>2</v>
      </c>
      <c r="F275" s="12"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12">
        <f>YEAR(SalesDataTable[[#This Row],[Order Date]])</f>
        <v>2026</v>
      </c>
      <c r="D276" s="12" t="str">
        <f>"Q"&amp;ROUNDUP(MONTH(SalesDataTable[[#This Row],[Order Date]])/3,0)</f>
        <v>Q1</v>
      </c>
      <c r="E276" s="12">
        <f>MONTH(SalesDataTable[[#This Row],[Order Date]])</f>
        <v>3</v>
      </c>
      <c r="F276" s="12"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12">
        <f>YEAR(SalesDataTable[[#This Row],[Order Date]])</f>
        <v>2026</v>
      </c>
      <c r="D277" s="12" t="str">
        <f>"Q"&amp;ROUNDUP(MONTH(SalesDataTable[[#This Row],[Order Date]])/3,0)</f>
        <v>Q1</v>
      </c>
      <c r="E277" s="12">
        <f>MONTH(SalesDataTable[[#This Row],[Order Date]])</f>
        <v>3</v>
      </c>
      <c r="F277" s="12"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12">
        <f>YEAR(SalesDataTable[[#This Row],[Order Date]])</f>
        <v>2026</v>
      </c>
      <c r="D278" s="12" t="str">
        <f>"Q"&amp;ROUNDUP(MONTH(SalesDataTable[[#This Row],[Order Date]])/3,0)</f>
        <v>Q1</v>
      </c>
      <c r="E278" s="12">
        <f>MONTH(SalesDataTable[[#This Row],[Order Date]])</f>
        <v>3</v>
      </c>
      <c r="F278" s="12"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12">
        <f>YEAR(SalesDataTable[[#This Row],[Order Date]])</f>
        <v>2026</v>
      </c>
      <c r="D279" s="12" t="str">
        <f>"Q"&amp;ROUNDUP(MONTH(SalesDataTable[[#This Row],[Order Date]])/3,0)</f>
        <v>Q1</v>
      </c>
      <c r="E279" s="12">
        <f>MONTH(SalesDataTable[[#This Row],[Order Date]])</f>
        <v>3</v>
      </c>
      <c r="F279" s="12"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12">
        <f>YEAR(SalesDataTable[[#This Row],[Order Date]])</f>
        <v>2026</v>
      </c>
      <c r="D280" s="12" t="str">
        <f>"Q"&amp;ROUNDUP(MONTH(SalesDataTable[[#This Row],[Order Date]])/3,0)</f>
        <v>Q1</v>
      </c>
      <c r="E280" s="12">
        <f>MONTH(SalesDataTable[[#This Row],[Order Date]])</f>
        <v>3</v>
      </c>
      <c r="F280" s="12"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12">
        <f>YEAR(SalesDataTable[[#This Row],[Order Date]])</f>
        <v>2026</v>
      </c>
      <c r="D281" s="12" t="str">
        <f>"Q"&amp;ROUNDUP(MONTH(SalesDataTable[[#This Row],[Order Date]])/3,0)</f>
        <v>Q1</v>
      </c>
      <c r="E281" s="12">
        <f>MONTH(SalesDataTable[[#This Row],[Order Date]])</f>
        <v>3</v>
      </c>
      <c r="F281" s="12"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12">
        <f>YEAR(SalesDataTable[[#This Row],[Order Date]])</f>
        <v>2026</v>
      </c>
      <c r="D282" s="12" t="str">
        <f>"Q"&amp;ROUNDUP(MONTH(SalesDataTable[[#This Row],[Order Date]])/3,0)</f>
        <v>Q1</v>
      </c>
      <c r="E282" s="12">
        <f>MONTH(SalesDataTable[[#This Row],[Order Date]])</f>
        <v>3</v>
      </c>
      <c r="F282" s="12"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12">
        <f>YEAR(SalesDataTable[[#This Row],[Order Date]])</f>
        <v>2026</v>
      </c>
      <c r="D283" s="12" t="str">
        <f>"Q"&amp;ROUNDUP(MONTH(SalesDataTable[[#This Row],[Order Date]])/3,0)</f>
        <v>Q1</v>
      </c>
      <c r="E283" s="12">
        <f>MONTH(SalesDataTable[[#This Row],[Order Date]])</f>
        <v>3</v>
      </c>
      <c r="F283" s="12"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12">
        <f>YEAR(SalesDataTable[[#This Row],[Order Date]])</f>
        <v>2026</v>
      </c>
      <c r="D284" s="12" t="str">
        <f>"Q"&amp;ROUNDUP(MONTH(SalesDataTable[[#This Row],[Order Date]])/3,0)</f>
        <v>Q1</v>
      </c>
      <c r="E284" s="12">
        <f>MONTH(SalesDataTable[[#This Row],[Order Date]])</f>
        <v>3</v>
      </c>
      <c r="F284" s="12"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12">
        <f>YEAR(SalesDataTable[[#This Row],[Order Date]])</f>
        <v>2026</v>
      </c>
      <c r="D285" s="12" t="str">
        <f>"Q"&amp;ROUNDUP(MONTH(SalesDataTable[[#This Row],[Order Date]])/3,0)</f>
        <v>Q1</v>
      </c>
      <c r="E285" s="12">
        <f>MONTH(SalesDataTable[[#This Row],[Order Date]])</f>
        <v>3</v>
      </c>
      <c r="F285" s="12"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12">
        <f>YEAR(SalesDataTable[[#This Row],[Order Date]])</f>
        <v>2026</v>
      </c>
      <c r="D286" s="12" t="str">
        <f>"Q"&amp;ROUNDUP(MONTH(SalesDataTable[[#This Row],[Order Date]])/3,0)</f>
        <v>Q1</v>
      </c>
      <c r="E286" s="12">
        <f>MONTH(SalesDataTable[[#This Row],[Order Date]])</f>
        <v>3</v>
      </c>
      <c r="F286" s="12"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12">
        <f>YEAR(SalesDataTable[[#This Row],[Order Date]])</f>
        <v>2026</v>
      </c>
      <c r="D287" s="12" t="str">
        <f>"Q"&amp;ROUNDUP(MONTH(SalesDataTable[[#This Row],[Order Date]])/3,0)</f>
        <v>Q1</v>
      </c>
      <c r="E287" s="12">
        <f>MONTH(SalesDataTable[[#This Row],[Order Date]])</f>
        <v>3</v>
      </c>
      <c r="F287" s="12"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12">
        <f>YEAR(SalesDataTable[[#This Row],[Order Date]])</f>
        <v>2026</v>
      </c>
      <c r="D288" s="12" t="str">
        <f>"Q"&amp;ROUNDUP(MONTH(SalesDataTable[[#This Row],[Order Date]])/3,0)</f>
        <v>Q1</v>
      </c>
      <c r="E288" s="12">
        <f>MONTH(SalesDataTable[[#This Row],[Order Date]])</f>
        <v>3</v>
      </c>
      <c r="F288" s="12"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12">
        <f>YEAR(SalesDataTable[[#This Row],[Order Date]])</f>
        <v>2026</v>
      </c>
      <c r="D289" s="12" t="str">
        <f>"Q"&amp;ROUNDUP(MONTH(SalesDataTable[[#This Row],[Order Date]])/3,0)</f>
        <v>Q1</v>
      </c>
      <c r="E289" s="12">
        <f>MONTH(SalesDataTable[[#This Row],[Order Date]])</f>
        <v>3</v>
      </c>
      <c r="F289" s="12"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12">
        <f>YEAR(SalesDataTable[[#This Row],[Order Date]])</f>
        <v>2026</v>
      </c>
      <c r="D290" s="12" t="str">
        <f>"Q"&amp;ROUNDUP(MONTH(SalesDataTable[[#This Row],[Order Date]])/3,0)</f>
        <v>Q1</v>
      </c>
      <c r="E290" s="12">
        <f>MONTH(SalesDataTable[[#This Row],[Order Date]])</f>
        <v>3</v>
      </c>
      <c r="F290" s="12"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12">
        <f>YEAR(SalesDataTable[[#This Row],[Order Date]])</f>
        <v>2026</v>
      </c>
      <c r="D291" s="12" t="str">
        <f>"Q"&amp;ROUNDUP(MONTH(SalesDataTable[[#This Row],[Order Date]])/3,0)</f>
        <v>Q1</v>
      </c>
      <c r="E291" s="12">
        <f>MONTH(SalesDataTable[[#This Row],[Order Date]])</f>
        <v>3</v>
      </c>
      <c r="F291" s="12"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12">
        <f>YEAR(SalesDataTable[[#This Row],[Order Date]])</f>
        <v>2026</v>
      </c>
      <c r="D292" s="12" t="str">
        <f>"Q"&amp;ROUNDUP(MONTH(SalesDataTable[[#This Row],[Order Date]])/3,0)</f>
        <v>Q1</v>
      </c>
      <c r="E292" s="12">
        <f>MONTH(SalesDataTable[[#This Row],[Order Date]])</f>
        <v>3</v>
      </c>
      <c r="F292" s="12"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12">
        <f>YEAR(SalesDataTable[[#This Row],[Order Date]])</f>
        <v>2026</v>
      </c>
      <c r="D293" s="12" t="str">
        <f>"Q"&amp;ROUNDUP(MONTH(SalesDataTable[[#This Row],[Order Date]])/3,0)</f>
        <v>Q1</v>
      </c>
      <c r="E293" s="12">
        <f>MONTH(SalesDataTable[[#This Row],[Order Date]])</f>
        <v>3</v>
      </c>
      <c r="F293" s="12"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12">
        <f>YEAR(SalesDataTable[[#This Row],[Order Date]])</f>
        <v>2026</v>
      </c>
      <c r="D294" s="12" t="str">
        <f>"Q"&amp;ROUNDUP(MONTH(SalesDataTable[[#This Row],[Order Date]])/3,0)</f>
        <v>Q1</v>
      </c>
      <c r="E294" s="12">
        <f>MONTH(SalesDataTable[[#This Row],[Order Date]])</f>
        <v>3</v>
      </c>
      <c r="F294" s="12"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12">
        <f>YEAR(SalesDataTable[[#This Row],[Order Date]])</f>
        <v>2026</v>
      </c>
      <c r="D295" s="12" t="str">
        <f>"Q"&amp;ROUNDUP(MONTH(SalesDataTable[[#This Row],[Order Date]])/3,0)</f>
        <v>Q1</v>
      </c>
      <c r="E295" s="12">
        <f>MONTH(SalesDataTable[[#This Row],[Order Date]])</f>
        <v>3</v>
      </c>
      <c r="F295" s="12"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12">
        <f>YEAR(SalesDataTable[[#This Row],[Order Date]])</f>
        <v>2026</v>
      </c>
      <c r="D296" s="12" t="str">
        <f>"Q"&amp;ROUNDUP(MONTH(SalesDataTable[[#This Row],[Order Date]])/3,0)</f>
        <v>Q1</v>
      </c>
      <c r="E296" s="12">
        <f>MONTH(SalesDataTable[[#This Row],[Order Date]])</f>
        <v>3</v>
      </c>
      <c r="F296" s="12"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12">
        <f>YEAR(SalesDataTable[[#This Row],[Order Date]])</f>
        <v>2026</v>
      </c>
      <c r="D297" s="12" t="str">
        <f>"Q"&amp;ROUNDUP(MONTH(SalesDataTable[[#This Row],[Order Date]])/3,0)</f>
        <v>Q1</v>
      </c>
      <c r="E297" s="12">
        <f>MONTH(SalesDataTable[[#This Row],[Order Date]])</f>
        <v>3</v>
      </c>
      <c r="F297" s="12"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12">
        <f>YEAR(SalesDataTable[[#This Row],[Order Date]])</f>
        <v>2026</v>
      </c>
      <c r="D298" s="12" t="str">
        <f>"Q"&amp;ROUNDUP(MONTH(SalesDataTable[[#This Row],[Order Date]])/3,0)</f>
        <v>Q1</v>
      </c>
      <c r="E298" s="12">
        <f>MONTH(SalesDataTable[[#This Row],[Order Date]])</f>
        <v>3</v>
      </c>
      <c r="F298" s="12"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12">
        <f>YEAR(SalesDataTable[[#This Row],[Order Date]])</f>
        <v>2026</v>
      </c>
      <c r="D299" s="12" t="str">
        <f>"Q"&amp;ROUNDUP(MONTH(SalesDataTable[[#This Row],[Order Date]])/3,0)</f>
        <v>Q1</v>
      </c>
      <c r="E299" s="12">
        <f>MONTH(SalesDataTable[[#This Row],[Order Date]])</f>
        <v>3</v>
      </c>
      <c r="F299" s="12"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12">
        <f>YEAR(SalesDataTable[[#This Row],[Order Date]])</f>
        <v>2026</v>
      </c>
      <c r="D300" s="12" t="str">
        <f>"Q"&amp;ROUNDUP(MONTH(SalesDataTable[[#This Row],[Order Date]])/3,0)</f>
        <v>Q1</v>
      </c>
      <c r="E300" s="12">
        <f>MONTH(SalesDataTable[[#This Row],[Order Date]])</f>
        <v>3</v>
      </c>
      <c r="F300" s="12"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12">
        <f>YEAR(SalesDataTable[[#This Row],[Order Date]])</f>
        <v>2026</v>
      </c>
      <c r="D301" s="12" t="str">
        <f>"Q"&amp;ROUNDUP(MONTH(SalesDataTable[[#This Row],[Order Date]])/3,0)</f>
        <v>Q1</v>
      </c>
      <c r="E301" s="12">
        <f>MONTH(SalesDataTable[[#This Row],[Order Date]])</f>
        <v>3</v>
      </c>
      <c r="F301" s="12"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12">
        <f>YEAR(SalesDataTable[[#This Row],[Order Date]])</f>
        <v>2026</v>
      </c>
      <c r="D302" s="12" t="str">
        <f>"Q"&amp;ROUNDUP(MONTH(SalesDataTable[[#This Row],[Order Date]])/3,0)</f>
        <v>Q1</v>
      </c>
      <c r="E302" s="12">
        <f>MONTH(SalesDataTable[[#This Row],[Order Date]])</f>
        <v>3</v>
      </c>
      <c r="F302" s="12"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12">
        <f>YEAR(SalesDataTable[[#This Row],[Order Date]])</f>
        <v>2026</v>
      </c>
      <c r="D303" s="12" t="str">
        <f>"Q"&amp;ROUNDUP(MONTH(SalesDataTable[[#This Row],[Order Date]])/3,0)</f>
        <v>Q1</v>
      </c>
      <c r="E303" s="12">
        <f>MONTH(SalesDataTable[[#This Row],[Order Date]])</f>
        <v>3</v>
      </c>
      <c r="F303" s="12"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12">
        <f>YEAR(SalesDataTable[[#This Row],[Order Date]])</f>
        <v>2026</v>
      </c>
      <c r="D304" s="12" t="str">
        <f>"Q"&amp;ROUNDUP(MONTH(SalesDataTable[[#This Row],[Order Date]])/3,0)</f>
        <v>Q1</v>
      </c>
      <c r="E304" s="12">
        <f>MONTH(SalesDataTable[[#This Row],[Order Date]])</f>
        <v>3</v>
      </c>
      <c r="F304" s="12"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12">
        <f>YEAR(SalesDataTable[[#This Row],[Order Date]])</f>
        <v>2026</v>
      </c>
      <c r="D305" s="12" t="str">
        <f>"Q"&amp;ROUNDUP(MONTH(SalesDataTable[[#This Row],[Order Date]])/3,0)</f>
        <v>Q1</v>
      </c>
      <c r="E305" s="12">
        <f>MONTH(SalesDataTable[[#This Row],[Order Date]])</f>
        <v>3</v>
      </c>
      <c r="F305" s="12"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12">
        <f>YEAR(SalesDataTable[[#This Row],[Order Date]])</f>
        <v>2026</v>
      </c>
      <c r="D306" s="12" t="str">
        <f>"Q"&amp;ROUNDUP(MONTH(SalesDataTable[[#This Row],[Order Date]])/3,0)</f>
        <v>Q1</v>
      </c>
      <c r="E306" s="12">
        <f>MONTH(SalesDataTable[[#This Row],[Order Date]])</f>
        <v>3</v>
      </c>
      <c r="F306" s="12"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12">
        <f>YEAR(SalesDataTable[[#This Row],[Order Date]])</f>
        <v>2026</v>
      </c>
      <c r="D307" s="12" t="str">
        <f>"Q"&amp;ROUNDUP(MONTH(SalesDataTable[[#This Row],[Order Date]])/3,0)</f>
        <v>Q1</v>
      </c>
      <c r="E307" s="12">
        <f>MONTH(SalesDataTable[[#This Row],[Order Date]])</f>
        <v>3</v>
      </c>
      <c r="F307" s="12"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12">
        <f>YEAR(SalesDataTable[[#This Row],[Order Date]])</f>
        <v>2026</v>
      </c>
      <c r="D308" s="12" t="str">
        <f>"Q"&amp;ROUNDUP(MONTH(SalesDataTable[[#This Row],[Order Date]])/3,0)</f>
        <v>Q1</v>
      </c>
      <c r="E308" s="12">
        <f>MONTH(SalesDataTable[[#This Row],[Order Date]])</f>
        <v>3</v>
      </c>
      <c r="F308" s="12"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12">
        <f>YEAR(SalesDataTable[[#This Row],[Order Date]])</f>
        <v>2026</v>
      </c>
      <c r="D309" s="12" t="str">
        <f>"Q"&amp;ROUNDUP(MONTH(SalesDataTable[[#This Row],[Order Date]])/3,0)</f>
        <v>Q1</v>
      </c>
      <c r="E309" s="12">
        <f>MONTH(SalesDataTable[[#This Row],[Order Date]])</f>
        <v>3</v>
      </c>
      <c r="F309" s="12"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12">
        <f>YEAR(SalesDataTable[[#This Row],[Order Date]])</f>
        <v>2026</v>
      </c>
      <c r="D310" s="12" t="str">
        <f>"Q"&amp;ROUNDUP(MONTH(SalesDataTable[[#This Row],[Order Date]])/3,0)</f>
        <v>Q1</v>
      </c>
      <c r="E310" s="12">
        <f>MONTH(SalesDataTable[[#This Row],[Order Date]])</f>
        <v>3</v>
      </c>
      <c r="F310" s="12"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12">
        <f>YEAR(SalesDataTable[[#This Row],[Order Date]])</f>
        <v>2026</v>
      </c>
      <c r="D311" s="12" t="str">
        <f>"Q"&amp;ROUNDUP(MONTH(SalesDataTable[[#This Row],[Order Date]])/3,0)</f>
        <v>Q1</v>
      </c>
      <c r="E311" s="12">
        <f>MONTH(SalesDataTable[[#This Row],[Order Date]])</f>
        <v>3</v>
      </c>
      <c r="F311" s="12"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12">
        <f>YEAR(SalesDataTable[[#This Row],[Order Date]])</f>
        <v>2026</v>
      </c>
      <c r="D312" s="12" t="str">
        <f>"Q"&amp;ROUNDUP(MONTH(SalesDataTable[[#This Row],[Order Date]])/3,0)</f>
        <v>Q1</v>
      </c>
      <c r="E312" s="12">
        <f>MONTH(SalesDataTable[[#This Row],[Order Date]])</f>
        <v>3</v>
      </c>
      <c r="F312" s="12"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12">
        <f>YEAR(SalesDataTable[[#This Row],[Order Date]])</f>
        <v>2026</v>
      </c>
      <c r="D313" s="12" t="str">
        <f>"Q"&amp;ROUNDUP(MONTH(SalesDataTable[[#This Row],[Order Date]])/3,0)</f>
        <v>Q1</v>
      </c>
      <c r="E313" s="12">
        <f>MONTH(SalesDataTable[[#This Row],[Order Date]])</f>
        <v>3</v>
      </c>
      <c r="F313" s="12"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12">
        <f>YEAR(SalesDataTable[[#This Row],[Order Date]])</f>
        <v>2026</v>
      </c>
      <c r="D314" s="12" t="str">
        <f>"Q"&amp;ROUNDUP(MONTH(SalesDataTable[[#This Row],[Order Date]])/3,0)</f>
        <v>Q1</v>
      </c>
      <c r="E314" s="12">
        <f>MONTH(SalesDataTable[[#This Row],[Order Date]])</f>
        <v>3</v>
      </c>
      <c r="F314" s="12"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12">
        <f>YEAR(SalesDataTable[[#This Row],[Order Date]])</f>
        <v>2026</v>
      </c>
      <c r="D315" s="12" t="str">
        <f>"Q"&amp;ROUNDUP(MONTH(SalesDataTable[[#This Row],[Order Date]])/3,0)</f>
        <v>Q1</v>
      </c>
      <c r="E315" s="12">
        <f>MONTH(SalesDataTable[[#This Row],[Order Date]])</f>
        <v>3</v>
      </c>
      <c r="F315" s="12"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12">
        <f>YEAR(SalesDataTable[[#This Row],[Order Date]])</f>
        <v>2026</v>
      </c>
      <c r="D316" s="12" t="str">
        <f>"Q"&amp;ROUNDUP(MONTH(SalesDataTable[[#This Row],[Order Date]])/3,0)</f>
        <v>Q1</v>
      </c>
      <c r="E316" s="12">
        <f>MONTH(SalesDataTable[[#This Row],[Order Date]])</f>
        <v>3</v>
      </c>
      <c r="F316" s="12"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12">
        <f>YEAR(SalesDataTable[[#This Row],[Order Date]])</f>
        <v>2026</v>
      </c>
      <c r="D317" s="12" t="str">
        <f>"Q"&amp;ROUNDUP(MONTH(SalesDataTable[[#This Row],[Order Date]])/3,0)</f>
        <v>Q1</v>
      </c>
      <c r="E317" s="12">
        <f>MONTH(SalesDataTable[[#This Row],[Order Date]])</f>
        <v>3</v>
      </c>
      <c r="F317" s="12"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12">
        <f>YEAR(SalesDataTable[[#This Row],[Order Date]])</f>
        <v>2026</v>
      </c>
      <c r="D318" s="12" t="str">
        <f>"Q"&amp;ROUNDUP(MONTH(SalesDataTable[[#This Row],[Order Date]])/3,0)</f>
        <v>Q1</v>
      </c>
      <c r="E318" s="12">
        <f>MONTH(SalesDataTable[[#This Row],[Order Date]])</f>
        <v>3</v>
      </c>
      <c r="F318" s="12"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12">
        <f>YEAR(SalesDataTable[[#This Row],[Order Date]])</f>
        <v>2026</v>
      </c>
      <c r="D319" s="12" t="str">
        <f>"Q"&amp;ROUNDUP(MONTH(SalesDataTable[[#This Row],[Order Date]])/3,0)</f>
        <v>Q1</v>
      </c>
      <c r="E319" s="12">
        <f>MONTH(SalesDataTable[[#This Row],[Order Date]])</f>
        <v>3</v>
      </c>
      <c r="F319" s="12"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12">
        <f>YEAR(SalesDataTable[[#This Row],[Order Date]])</f>
        <v>2026</v>
      </c>
      <c r="D320" s="12" t="str">
        <f>"Q"&amp;ROUNDUP(MONTH(SalesDataTable[[#This Row],[Order Date]])/3,0)</f>
        <v>Q1</v>
      </c>
      <c r="E320" s="12">
        <f>MONTH(SalesDataTable[[#This Row],[Order Date]])</f>
        <v>3</v>
      </c>
      <c r="F320" s="12"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12">
        <f>YEAR(SalesDataTable[[#This Row],[Order Date]])</f>
        <v>2026</v>
      </c>
      <c r="D321" s="12" t="str">
        <f>"Q"&amp;ROUNDUP(MONTH(SalesDataTable[[#This Row],[Order Date]])/3,0)</f>
        <v>Q1</v>
      </c>
      <c r="E321" s="12">
        <f>MONTH(SalesDataTable[[#This Row],[Order Date]])</f>
        <v>3</v>
      </c>
      <c r="F321" s="12"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12">
        <f>YEAR(SalesDataTable[[#This Row],[Order Date]])</f>
        <v>2026</v>
      </c>
      <c r="D322" s="12" t="str">
        <f>"Q"&amp;ROUNDUP(MONTH(SalesDataTable[[#This Row],[Order Date]])/3,0)</f>
        <v>Q1</v>
      </c>
      <c r="E322" s="12">
        <f>MONTH(SalesDataTable[[#This Row],[Order Date]])</f>
        <v>3</v>
      </c>
      <c r="F322" s="12"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12">
        <f>YEAR(SalesDataTable[[#This Row],[Order Date]])</f>
        <v>2026</v>
      </c>
      <c r="D323" s="12" t="str">
        <f>"Q"&amp;ROUNDUP(MONTH(SalesDataTable[[#This Row],[Order Date]])/3,0)</f>
        <v>Q1</v>
      </c>
      <c r="E323" s="12">
        <f>MONTH(SalesDataTable[[#This Row],[Order Date]])</f>
        <v>3</v>
      </c>
      <c r="F323" s="12"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12">
        <f>YEAR(SalesDataTable[[#This Row],[Order Date]])</f>
        <v>2026</v>
      </c>
      <c r="D324" s="12" t="str">
        <f>"Q"&amp;ROUNDUP(MONTH(SalesDataTable[[#This Row],[Order Date]])/3,0)</f>
        <v>Q1</v>
      </c>
      <c r="E324" s="12">
        <f>MONTH(SalesDataTable[[#This Row],[Order Date]])</f>
        <v>3</v>
      </c>
      <c r="F324" s="12"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12">
        <f>YEAR(SalesDataTable[[#This Row],[Order Date]])</f>
        <v>2026</v>
      </c>
      <c r="D325" s="12" t="str">
        <f>"Q"&amp;ROUNDUP(MONTH(SalesDataTable[[#This Row],[Order Date]])/3,0)</f>
        <v>Q1</v>
      </c>
      <c r="E325" s="12">
        <f>MONTH(SalesDataTable[[#This Row],[Order Date]])</f>
        <v>3</v>
      </c>
      <c r="F325" s="12"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12">
        <f>YEAR(SalesDataTable[[#This Row],[Order Date]])</f>
        <v>2026</v>
      </c>
      <c r="D326" s="12" t="str">
        <f>"Q"&amp;ROUNDUP(MONTH(SalesDataTable[[#This Row],[Order Date]])/3,0)</f>
        <v>Q1</v>
      </c>
      <c r="E326" s="12">
        <f>MONTH(SalesDataTable[[#This Row],[Order Date]])</f>
        <v>3</v>
      </c>
      <c r="F326" s="12"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12">
        <f>YEAR(SalesDataTable[[#This Row],[Order Date]])</f>
        <v>2026</v>
      </c>
      <c r="D327" s="12" t="str">
        <f>"Q"&amp;ROUNDUP(MONTH(SalesDataTable[[#This Row],[Order Date]])/3,0)</f>
        <v>Q1</v>
      </c>
      <c r="E327" s="12">
        <f>MONTH(SalesDataTable[[#This Row],[Order Date]])</f>
        <v>3</v>
      </c>
      <c r="F327" s="12"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12">
        <f>YEAR(SalesDataTable[[#This Row],[Order Date]])</f>
        <v>2026</v>
      </c>
      <c r="D328" s="12" t="str">
        <f>"Q"&amp;ROUNDUP(MONTH(SalesDataTable[[#This Row],[Order Date]])/3,0)</f>
        <v>Q1</v>
      </c>
      <c r="E328" s="12">
        <f>MONTH(SalesDataTable[[#This Row],[Order Date]])</f>
        <v>3</v>
      </c>
      <c r="F328" s="12"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12">
        <f>YEAR(SalesDataTable[[#This Row],[Order Date]])</f>
        <v>2026</v>
      </c>
      <c r="D329" s="12" t="str">
        <f>"Q"&amp;ROUNDUP(MONTH(SalesDataTable[[#This Row],[Order Date]])/3,0)</f>
        <v>Q1</v>
      </c>
      <c r="E329" s="12">
        <f>MONTH(SalesDataTable[[#This Row],[Order Date]])</f>
        <v>3</v>
      </c>
      <c r="F329" s="12"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12">
        <f>YEAR(SalesDataTable[[#This Row],[Order Date]])</f>
        <v>2026</v>
      </c>
      <c r="D330" s="12" t="str">
        <f>"Q"&amp;ROUNDUP(MONTH(SalesDataTable[[#This Row],[Order Date]])/3,0)</f>
        <v>Q1</v>
      </c>
      <c r="E330" s="12">
        <f>MONTH(SalesDataTable[[#This Row],[Order Date]])</f>
        <v>3</v>
      </c>
      <c r="F330" s="12"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12">
        <f>YEAR(SalesDataTable[[#This Row],[Order Date]])</f>
        <v>2026</v>
      </c>
      <c r="D331" s="12" t="str">
        <f>"Q"&amp;ROUNDUP(MONTH(SalesDataTable[[#This Row],[Order Date]])/3,0)</f>
        <v>Q1</v>
      </c>
      <c r="E331" s="12">
        <f>MONTH(SalesDataTable[[#This Row],[Order Date]])</f>
        <v>3</v>
      </c>
      <c r="F331" s="12"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12">
        <f>YEAR(SalesDataTable[[#This Row],[Order Date]])</f>
        <v>2026</v>
      </c>
      <c r="D332" s="12" t="str">
        <f>"Q"&amp;ROUNDUP(MONTH(SalesDataTable[[#This Row],[Order Date]])/3,0)</f>
        <v>Q1</v>
      </c>
      <c r="E332" s="12">
        <f>MONTH(SalesDataTable[[#This Row],[Order Date]])</f>
        <v>3</v>
      </c>
      <c r="F332" s="12"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12">
        <f>YEAR(SalesDataTable[[#This Row],[Order Date]])</f>
        <v>2026</v>
      </c>
      <c r="D333" s="12" t="str">
        <f>"Q"&amp;ROUNDUP(MONTH(SalesDataTable[[#This Row],[Order Date]])/3,0)</f>
        <v>Q1</v>
      </c>
      <c r="E333" s="12">
        <f>MONTH(SalesDataTable[[#This Row],[Order Date]])</f>
        <v>3</v>
      </c>
      <c r="F333" s="12"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12">
        <f>YEAR(SalesDataTable[[#This Row],[Order Date]])</f>
        <v>2026</v>
      </c>
      <c r="D334" s="12" t="str">
        <f>"Q"&amp;ROUNDUP(MONTH(SalesDataTable[[#This Row],[Order Date]])/3,0)</f>
        <v>Q1</v>
      </c>
      <c r="E334" s="12">
        <f>MONTH(SalesDataTable[[#This Row],[Order Date]])</f>
        <v>3</v>
      </c>
      <c r="F334" s="12"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12">
        <f>YEAR(SalesDataTable[[#This Row],[Order Date]])</f>
        <v>2026</v>
      </c>
      <c r="D335" s="12" t="str">
        <f>"Q"&amp;ROUNDUP(MONTH(SalesDataTable[[#This Row],[Order Date]])/3,0)</f>
        <v>Q1</v>
      </c>
      <c r="E335" s="12">
        <f>MONTH(SalesDataTable[[#This Row],[Order Date]])</f>
        <v>3</v>
      </c>
      <c r="F335" s="12"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12">
        <f>YEAR(SalesDataTable[[#This Row],[Order Date]])</f>
        <v>2026</v>
      </c>
      <c r="D336" s="12" t="str">
        <f>"Q"&amp;ROUNDUP(MONTH(SalesDataTable[[#This Row],[Order Date]])/3,0)</f>
        <v>Q1</v>
      </c>
      <c r="E336" s="12">
        <f>MONTH(SalesDataTable[[#This Row],[Order Date]])</f>
        <v>3</v>
      </c>
      <c r="F336" s="12"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12">
        <f>YEAR(SalesDataTable[[#This Row],[Order Date]])</f>
        <v>2026</v>
      </c>
      <c r="D337" s="12" t="str">
        <f>"Q"&amp;ROUNDUP(MONTH(SalesDataTable[[#This Row],[Order Date]])/3,0)</f>
        <v>Q1</v>
      </c>
      <c r="E337" s="12">
        <f>MONTH(SalesDataTable[[#This Row],[Order Date]])</f>
        <v>3</v>
      </c>
      <c r="F337" s="12"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12">
        <f>YEAR(SalesDataTable[[#This Row],[Order Date]])</f>
        <v>2026</v>
      </c>
      <c r="D338" s="12" t="str">
        <f>"Q"&amp;ROUNDUP(MONTH(SalesDataTable[[#This Row],[Order Date]])/3,0)</f>
        <v>Q1</v>
      </c>
      <c r="E338" s="12">
        <f>MONTH(SalesDataTable[[#This Row],[Order Date]])</f>
        <v>3</v>
      </c>
      <c r="F338" s="12"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12">
        <f>YEAR(SalesDataTable[[#This Row],[Order Date]])</f>
        <v>2026</v>
      </c>
      <c r="D339" s="12" t="str">
        <f>"Q"&amp;ROUNDUP(MONTH(SalesDataTable[[#This Row],[Order Date]])/3,0)</f>
        <v>Q1</v>
      </c>
      <c r="E339" s="12">
        <f>MONTH(SalesDataTable[[#This Row],[Order Date]])</f>
        <v>3</v>
      </c>
      <c r="F339" s="12"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12">
        <f>YEAR(SalesDataTable[[#This Row],[Order Date]])</f>
        <v>2026</v>
      </c>
      <c r="D340" s="12" t="str">
        <f>"Q"&amp;ROUNDUP(MONTH(SalesDataTable[[#This Row],[Order Date]])/3,0)</f>
        <v>Q1</v>
      </c>
      <c r="E340" s="12">
        <f>MONTH(SalesDataTable[[#This Row],[Order Date]])</f>
        <v>3</v>
      </c>
      <c r="F340" s="12"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12">
        <f>YEAR(SalesDataTable[[#This Row],[Order Date]])</f>
        <v>2026</v>
      </c>
      <c r="D341" s="12" t="str">
        <f>"Q"&amp;ROUNDUP(MONTH(SalesDataTable[[#This Row],[Order Date]])/3,0)</f>
        <v>Q1</v>
      </c>
      <c r="E341" s="12">
        <f>MONTH(SalesDataTable[[#This Row],[Order Date]])</f>
        <v>3</v>
      </c>
      <c r="F341" s="12"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12">
        <f>YEAR(SalesDataTable[[#This Row],[Order Date]])</f>
        <v>2026</v>
      </c>
      <c r="D342" s="12" t="str">
        <f>"Q"&amp;ROUNDUP(MONTH(SalesDataTable[[#This Row],[Order Date]])/3,0)</f>
        <v>Q1</v>
      </c>
      <c r="E342" s="12">
        <f>MONTH(SalesDataTable[[#This Row],[Order Date]])</f>
        <v>3</v>
      </c>
      <c r="F342" s="12"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12">
        <f>YEAR(SalesDataTable[[#This Row],[Order Date]])</f>
        <v>2026</v>
      </c>
      <c r="D343" s="12" t="str">
        <f>"Q"&amp;ROUNDUP(MONTH(SalesDataTable[[#This Row],[Order Date]])/3,0)</f>
        <v>Q1</v>
      </c>
      <c r="E343" s="12">
        <f>MONTH(SalesDataTable[[#This Row],[Order Date]])</f>
        <v>3</v>
      </c>
      <c r="F343" s="12"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12">
        <f>YEAR(SalesDataTable[[#This Row],[Order Date]])</f>
        <v>2026</v>
      </c>
      <c r="D344" s="12" t="str">
        <f>"Q"&amp;ROUNDUP(MONTH(SalesDataTable[[#This Row],[Order Date]])/3,0)</f>
        <v>Q1</v>
      </c>
      <c r="E344" s="12">
        <f>MONTH(SalesDataTable[[#This Row],[Order Date]])</f>
        <v>3</v>
      </c>
      <c r="F344" s="12"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12">
        <f>YEAR(SalesDataTable[[#This Row],[Order Date]])</f>
        <v>2026</v>
      </c>
      <c r="D345" s="12" t="str">
        <f>"Q"&amp;ROUNDUP(MONTH(SalesDataTable[[#This Row],[Order Date]])/3,0)</f>
        <v>Q1</v>
      </c>
      <c r="E345" s="12">
        <f>MONTH(SalesDataTable[[#This Row],[Order Date]])</f>
        <v>3</v>
      </c>
      <c r="F345" s="12"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12">
        <f>YEAR(SalesDataTable[[#This Row],[Order Date]])</f>
        <v>2026</v>
      </c>
      <c r="D346" s="12" t="str">
        <f>"Q"&amp;ROUNDUP(MONTH(SalesDataTable[[#This Row],[Order Date]])/3,0)</f>
        <v>Q1</v>
      </c>
      <c r="E346" s="12">
        <f>MONTH(SalesDataTable[[#This Row],[Order Date]])</f>
        <v>3</v>
      </c>
      <c r="F346" s="12"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12">
        <f>YEAR(SalesDataTable[[#This Row],[Order Date]])</f>
        <v>2026</v>
      </c>
      <c r="D347" s="12" t="str">
        <f>"Q"&amp;ROUNDUP(MONTH(SalesDataTable[[#This Row],[Order Date]])/3,0)</f>
        <v>Q1</v>
      </c>
      <c r="E347" s="12">
        <f>MONTH(SalesDataTable[[#This Row],[Order Date]])</f>
        <v>3</v>
      </c>
      <c r="F347" s="12"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12">
        <f>YEAR(SalesDataTable[[#This Row],[Order Date]])</f>
        <v>2026</v>
      </c>
      <c r="D348" s="12" t="str">
        <f>"Q"&amp;ROUNDUP(MONTH(SalesDataTable[[#This Row],[Order Date]])/3,0)</f>
        <v>Q1</v>
      </c>
      <c r="E348" s="12">
        <f>MONTH(SalesDataTable[[#This Row],[Order Date]])</f>
        <v>3</v>
      </c>
      <c r="F348" s="12"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12">
        <f>YEAR(SalesDataTable[[#This Row],[Order Date]])</f>
        <v>2026</v>
      </c>
      <c r="D349" s="12" t="str">
        <f>"Q"&amp;ROUNDUP(MONTH(SalesDataTable[[#This Row],[Order Date]])/3,0)</f>
        <v>Q1</v>
      </c>
      <c r="E349" s="12">
        <f>MONTH(SalesDataTable[[#This Row],[Order Date]])</f>
        <v>3</v>
      </c>
      <c r="F349" s="12"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12">
        <f>YEAR(SalesDataTable[[#This Row],[Order Date]])</f>
        <v>2026</v>
      </c>
      <c r="D350" s="12" t="str">
        <f>"Q"&amp;ROUNDUP(MONTH(SalesDataTable[[#This Row],[Order Date]])/3,0)</f>
        <v>Q1</v>
      </c>
      <c r="E350" s="12">
        <f>MONTH(SalesDataTable[[#This Row],[Order Date]])</f>
        <v>3</v>
      </c>
      <c r="F350" s="12"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12">
        <f>YEAR(SalesDataTable[[#This Row],[Order Date]])</f>
        <v>2026</v>
      </c>
      <c r="D351" s="12" t="str">
        <f>"Q"&amp;ROUNDUP(MONTH(SalesDataTable[[#This Row],[Order Date]])/3,0)</f>
        <v>Q1</v>
      </c>
      <c r="E351" s="12">
        <f>MONTH(SalesDataTable[[#This Row],[Order Date]])</f>
        <v>3</v>
      </c>
      <c r="F351" s="12"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12">
        <f>YEAR(SalesDataTable[[#This Row],[Order Date]])</f>
        <v>2026</v>
      </c>
      <c r="D352" s="12" t="str">
        <f>"Q"&amp;ROUNDUP(MONTH(SalesDataTable[[#This Row],[Order Date]])/3,0)</f>
        <v>Q1</v>
      </c>
      <c r="E352" s="12">
        <f>MONTH(SalesDataTable[[#This Row],[Order Date]])</f>
        <v>3</v>
      </c>
      <c r="F352" s="12"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12">
        <f>YEAR(SalesDataTable[[#This Row],[Order Date]])</f>
        <v>2026</v>
      </c>
      <c r="D353" s="12" t="str">
        <f>"Q"&amp;ROUNDUP(MONTH(SalesDataTable[[#This Row],[Order Date]])/3,0)</f>
        <v>Q1</v>
      </c>
      <c r="E353" s="12">
        <f>MONTH(SalesDataTable[[#This Row],[Order Date]])</f>
        <v>3</v>
      </c>
      <c r="F353" s="12"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12">
        <f>YEAR(SalesDataTable[[#This Row],[Order Date]])</f>
        <v>2026</v>
      </c>
      <c r="D354" s="12" t="str">
        <f>"Q"&amp;ROUNDUP(MONTH(SalesDataTable[[#This Row],[Order Date]])/3,0)</f>
        <v>Q1</v>
      </c>
      <c r="E354" s="12">
        <f>MONTH(SalesDataTable[[#This Row],[Order Date]])</f>
        <v>3</v>
      </c>
      <c r="F354" s="12"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12">
        <f>YEAR(SalesDataTable[[#This Row],[Order Date]])</f>
        <v>2026</v>
      </c>
      <c r="D355" s="12" t="str">
        <f>"Q"&amp;ROUNDUP(MONTH(SalesDataTable[[#This Row],[Order Date]])/3,0)</f>
        <v>Q1</v>
      </c>
      <c r="E355" s="12">
        <f>MONTH(SalesDataTable[[#This Row],[Order Date]])</f>
        <v>3</v>
      </c>
      <c r="F355" s="12"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12">
        <f>YEAR(SalesDataTable[[#This Row],[Order Date]])</f>
        <v>2026</v>
      </c>
      <c r="D356" s="12" t="str">
        <f>"Q"&amp;ROUNDUP(MONTH(SalesDataTable[[#This Row],[Order Date]])/3,0)</f>
        <v>Q1</v>
      </c>
      <c r="E356" s="12">
        <f>MONTH(SalesDataTable[[#This Row],[Order Date]])</f>
        <v>3</v>
      </c>
      <c r="F356" s="12"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12">
        <f>YEAR(SalesDataTable[[#This Row],[Order Date]])</f>
        <v>2026</v>
      </c>
      <c r="D357" s="12" t="str">
        <f>"Q"&amp;ROUNDUP(MONTH(SalesDataTable[[#This Row],[Order Date]])/3,0)</f>
        <v>Q1</v>
      </c>
      <c r="E357" s="12">
        <f>MONTH(SalesDataTable[[#This Row],[Order Date]])</f>
        <v>3</v>
      </c>
      <c r="F357" s="12"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12">
        <f>YEAR(SalesDataTable[[#This Row],[Order Date]])</f>
        <v>2026</v>
      </c>
      <c r="D358" s="12" t="str">
        <f>"Q"&amp;ROUNDUP(MONTH(SalesDataTable[[#This Row],[Order Date]])/3,0)</f>
        <v>Q1</v>
      </c>
      <c r="E358" s="12">
        <f>MONTH(SalesDataTable[[#This Row],[Order Date]])</f>
        <v>3</v>
      </c>
      <c r="F358" s="12"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12">
        <f>YEAR(SalesDataTable[[#This Row],[Order Date]])</f>
        <v>2026</v>
      </c>
      <c r="D359" s="12" t="str">
        <f>"Q"&amp;ROUNDUP(MONTH(SalesDataTable[[#This Row],[Order Date]])/3,0)</f>
        <v>Q1</v>
      </c>
      <c r="E359" s="12">
        <f>MONTH(SalesDataTable[[#This Row],[Order Date]])</f>
        <v>3</v>
      </c>
      <c r="F359" s="12"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12">
        <f>YEAR(SalesDataTable[[#This Row],[Order Date]])</f>
        <v>2026</v>
      </c>
      <c r="D360" s="12" t="str">
        <f>"Q"&amp;ROUNDUP(MONTH(SalesDataTable[[#This Row],[Order Date]])/3,0)</f>
        <v>Q1</v>
      </c>
      <c r="E360" s="12">
        <f>MONTH(SalesDataTable[[#This Row],[Order Date]])</f>
        <v>3</v>
      </c>
      <c r="F360" s="12"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12">
        <f>YEAR(SalesDataTable[[#This Row],[Order Date]])</f>
        <v>2026</v>
      </c>
      <c r="D361" s="12" t="str">
        <f>"Q"&amp;ROUNDUP(MONTH(SalesDataTable[[#This Row],[Order Date]])/3,0)</f>
        <v>Q1</v>
      </c>
      <c r="E361" s="12">
        <f>MONTH(SalesDataTable[[#This Row],[Order Date]])</f>
        <v>3</v>
      </c>
      <c r="F361" s="12"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12">
        <f>YEAR(SalesDataTable[[#This Row],[Order Date]])</f>
        <v>2026</v>
      </c>
      <c r="D362" s="12" t="str">
        <f>"Q"&amp;ROUNDUP(MONTH(SalesDataTable[[#This Row],[Order Date]])/3,0)</f>
        <v>Q1</v>
      </c>
      <c r="E362" s="12">
        <f>MONTH(SalesDataTable[[#This Row],[Order Date]])</f>
        <v>3</v>
      </c>
      <c r="F362" s="12"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12">
        <f>YEAR(SalesDataTable[[#This Row],[Order Date]])</f>
        <v>2026</v>
      </c>
      <c r="D363" s="12" t="str">
        <f>"Q"&amp;ROUNDUP(MONTH(SalesDataTable[[#This Row],[Order Date]])/3,0)</f>
        <v>Q1</v>
      </c>
      <c r="E363" s="12">
        <f>MONTH(SalesDataTable[[#This Row],[Order Date]])</f>
        <v>3</v>
      </c>
      <c r="F363" s="12"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12">
        <f>YEAR(SalesDataTable[[#This Row],[Order Date]])</f>
        <v>2026</v>
      </c>
      <c r="D364" s="12" t="str">
        <f>"Q"&amp;ROUNDUP(MONTH(SalesDataTable[[#This Row],[Order Date]])/3,0)</f>
        <v>Q1</v>
      </c>
      <c r="E364" s="12">
        <f>MONTH(SalesDataTable[[#This Row],[Order Date]])</f>
        <v>3</v>
      </c>
      <c r="F364" s="12"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12">
        <f>YEAR(SalesDataTable[[#This Row],[Order Date]])</f>
        <v>2026</v>
      </c>
      <c r="D365" s="12" t="str">
        <f>"Q"&amp;ROUNDUP(MONTH(SalesDataTable[[#This Row],[Order Date]])/3,0)</f>
        <v>Q1</v>
      </c>
      <c r="E365" s="12">
        <f>MONTH(SalesDataTable[[#This Row],[Order Date]])</f>
        <v>3</v>
      </c>
      <c r="F365" s="12"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12">
        <f>YEAR(SalesDataTable[[#This Row],[Order Date]])</f>
        <v>2026</v>
      </c>
      <c r="D366" s="12" t="str">
        <f>"Q"&amp;ROUNDUP(MONTH(SalesDataTable[[#This Row],[Order Date]])/3,0)</f>
        <v>Q1</v>
      </c>
      <c r="E366" s="12">
        <f>MONTH(SalesDataTable[[#This Row],[Order Date]])</f>
        <v>3</v>
      </c>
      <c r="F366" s="12"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12">
        <f>YEAR(SalesDataTable[[#This Row],[Order Date]])</f>
        <v>2026</v>
      </c>
      <c r="D367" s="12" t="str">
        <f>"Q"&amp;ROUNDUP(MONTH(SalesDataTable[[#This Row],[Order Date]])/3,0)</f>
        <v>Q1</v>
      </c>
      <c r="E367" s="12">
        <f>MONTH(SalesDataTable[[#This Row],[Order Date]])</f>
        <v>3</v>
      </c>
      <c r="F367" s="12"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12">
        <f>YEAR(SalesDataTable[[#This Row],[Order Date]])</f>
        <v>2026</v>
      </c>
      <c r="D368" s="12" t="str">
        <f>"Q"&amp;ROUNDUP(MONTH(SalesDataTable[[#This Row],[Order Date]])/3,0)</f>
        <v>Q1</v>
      </c>
      <c r="E368" s="12">
        <f>MONTH(SalesDataTable[[#This Row],[Order Date]])</f>
        <v>3</v>
      </c>
      <c r="F368" s="12"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12">
        <f>YEAR(SalesDataTable[[#This Row],[Order Date]])</f>
        <v>2026</v>
      </c>
      <c r="D369" s="12" t="str">
        <f>"Q"&amp;ROUNDUP(MONTH(SalesDataTable[[#This Row],[Order Date]])/3,0)</f>
        <v>Q1</v>
      </c>
      <c r="E369" s="12">
        <f>MONTH(SalesDataTable[[#This Row],[Order Date]])</f>
        <v>3</v>
      </c>
      <c r="F369" s="12"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12">
        <f>YEAR(SalesDataTable[[#This Row],[Order Date]])</f>
        <v>2026</v>
      </c>
      <c r="D370" s="12" t="str">
        <f>"Q"&amp;ROUNDUP(MONTH(SalesDataTable[[#This Row],[Order Date]])/3,0)</f>
        <v>Q1</v>
      </c>
      <c r="E370" s="12">
        <f>MONTH(SalesDataTable[[#This Row],[Order Date]])</f>
        <v>3</v>
      </c>
      <c r="F370" s="12"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12">
        <f>YEAR(SalesDataTable[[#This Row],[Order Date]])</f>
        <v>2026</v>
      </c>
      <c r="D371" s="12" t="str">
        <f>"Q"&amp;ROUNDUP(MONTH(SalesDataTable[[#This Row],[Order Date]])/3,0)</f>
        <v>Q1</v>
      </c>
      <c r="E371" s="12">
        <f>MONTH(SalesDataTable[[#This Row],[Order Date]])</f>
        <v>3</v>
      </c>
      <c r="F371" s="12"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12">
        <f>YEAR(SalesDataTable[[#This Row],[Order Date]])</f>
        <v>2026</v>
      </c>
      <c r="D372" s="12" t="str">
        <f>"Q"&amp;ROUNDUP(MONTH(SalesDataTable[[#This Row],[Order Date]])/3,0)</f>
        <v>Q1</v>
      </c>
      <c r="E372" s="12">
        <f>MONTH(SalesDataTable[[#This Row],[Order Date]])</f>
        <v>3</v>
      </c>
      <c r="F372" s="12"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12">
        <f>YEAR(SalesDataTable[[#This Row],[Order Date]])</f>
        <v>2026</v>
      </c>
      <c r="D373" s="12" t="str">
        <f>"Q"&amp;ROUNDUP(MONTH(SalesDataTable[[#This Row],[Order Date]])/3,0)</f>
        <v>Q1</v>
      </c>
      <c r="E373" s="12">
        <f>MONTH(SalesDataTable[[#This Row],[Order Date]])</f>
        <v>3</v>
      </c>
      <c r="F373" s="12"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12">
        <f>YEAR(SalesDataTable[[#This Row],[Order Date]])</f>
        <v>2026</v>
      </c>
      <c r="D374" s="12" t="str">
        <f>"Q"&amp;ROUNDUP(MONTH(SalesDataTable[[#This Row],[Order Date]])/3,0)</f>
        <v>Q1</v>
      </c>
      <c r="E374" s="12">
        <f>MONTH(SalesDataTable[[#This Row],[Order Date]])</f>
        <v>3</v>
      </c>
      <c r="F374" s="12"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12">
        <f>YEAR(SalesDataTable[[#This Row],[Order Date]])</f>
        <v>2026</v>
      </c>
      <c r="D375" s="12" t="str">
        <f>"Q"&amp;ROUNDUP(MONTH(SalesDataTable[[#This Row],[Order Date]])/3,0)</f>
        <v>Q1</v>
      </c>
      <c r="E375" s="12">
        <f>MONTH(SalesDataTable[[#This Row],[Order Date]])</f>
        <v>3</v>
      </c>
      <c r="F375" s="12"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12">
        <f>YEAR(SalesDataTable[[#This Row],[Order Date]])</f>
        <v>2026</v>
      </c>
      <c r="D376" s="12" t="str">
        <f>"Q"&amp;ROUNDUP(MONTH(SalesDataTable[[#This Row],[Order Date]])/3,0)</f>
        <v>Q1</v>
      </c>
      <c r="E376" s="12">
        <f>MONTH(SalesDataTable[[#This Row],[Order Date]])</f>
        <v>3</v>
      </c>
      <c r="F376" s="12"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12">
        <f>YEAR(SalesDataTable[[#This Row],[Order Date]])</f>
        <v>2026</v>
      </c>
      <c r="D377" s="12" t="str">
        <f>"Q"&amp;ROUNDUP(MONTH(SalesDataTable[[#This Row],[Order Date]])/3,0)</f>
        <v>Q1</v>
      </c>
      <c r="E377" s="12">
        <f>MONTH(SalesDataTable[[#This Row],[Order Date]])</f>
        <v>3</v>
      </c>
      <c r="F377" s="12"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12">
        <f>YEAR(SalesDataTable[[#This Row],[Order Date]])</f>
        <v>2026</v>
      </c>
      <c r="D378" s="12" t="str">
        <f>"Q"&amp;ROUNDUP(MONTH(SalesDataTable[[#This Row],[Order Date]])/3,0)</f>
        <v>Q1</v>
      </c>
      <c r="E378" s="12">
        <f>MONTH(SalesDataTable[[#This Row],[Order Date]])</f>
        <v>3</v>
      </c>
      <c r="F378" s="12"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12">
        <f>YEAR(SalesDataTable[[#This Row],[Order Date]])</f>
        <v>2026</v>
      </c>
      <c r="D379" s="12" t="str">
        <f>"Q"&amp;ROUNDUP(MONTH(SalesDataTable[[#This Row],[Order Date]])/3,0)</f>
        <v>Q1</v>
      </c>
      <c r="E379" s="12">
        <f>MONTH(SalesDataTable[[#This Row],[Order Date]])</f>
        <v>3</v>
      </c>
      <c r="F379" s="12"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12">
        <f>YEAR(SalesDataTable[[#This Row],[Order Date]])</f>
        <v>2026</v>
      </c>
      <c r="D380" s="12" t="str">
        <f>"Q"&amp;ROUNDUP(MONTH(SalesDataTable[[#This Row],[Order Date]])/3,0)</f>
        <v>Q1</v>
      </c>
      <c r="E380" s="12">
        <f>MONTH(SalesDataTable[[#This Row],[Order Date]])</f>
        <v>3</v>
      </c>
      <c r="F380" s="12"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12">
        <f>YEAR(SalesDataTable[[#This Row],[Order Date]])</f>
        <v>2026</v>
      </c>
      <c r="D381" s="12" t="str">
        <f>"Q"&amp;ROUNDUP(MONTH(SalesDataTable[[#This Row],[Order Date]])/3,0)</f>
        <v>Q1</v>
      </c>
      <c r="E381" s="12">
        <f>MONTH(SalesDataTable[[#This Row],[Order Date]])</f>
        <v>3</v>
      </c>
      <c r="F381" s="12"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12">
        <f>YEAR(SalesDataTable[[#This Row],[Order Date]])</f>
        <v>2026</v>
      </c>
      <c r="D382" s="12" t="str">
        <f>"Q"&amp;ROUNDUP(MONTH(SalesDataTable[[#This Row],[Order Date]])/3,0)</f>
        <v>Q1</v>
      </c>
      <c r="E382" s="12">
        <f>MONTH(SalesDataTable[[#This Row],[Order Date]])</f>
        <v>3</v>
      </c>
      <c r="F382" s="12"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12">
        <f>YEAR(SalesDataTable[[#This Row],[Order Date]])</f>
        <v>2026</v>
      </c>
      <c r="D383" s="12" t="str">
        <f>"Q"&amp;ROUNDUP(MONTH(SalesDataTable[[#This Row],[Order Date]])/3,0)</f>
        <v>Q1</v>
      </c>
      <c r="E383" s="12">
        <f>MONTH(SalesDataTable[[#This Row],[Order Date]])</f>
        <v>3</v>
      </c>
      <c r="F383" s="12"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12">
        <f>YEAR(SalesDataTable[[#This Row],[Order Date]])</f>
        <v>2026</v>
      </c>
      <c r="D384" s="12" t="str">
        <f>"Q"&amp;ROUNDUP(MONTH(SalesDataTable[[#This Row],[Order Date]])/3,0)</f>
        <v>Q1</v>
      </c>
      <c r="E384" s="12">
        <f>MONTH(SalesDataTable[[#This Row],[Order Date]])</f>
        <v>3</v>
      </c>
      <c r="F384" s="12"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12">
        <f>YEAR(SalesDataTable[[#This Row],[Order Date]])</f>
        <v>2026</v>
      </c>
      <c r="D385" s="12" t="str">
        <f>"Q"&amp;ROUNDUP(MONTH(SalesDataTable[[#This Row],[Order Date]])/3,0)</f>
        <v>Q1</v>
      </c>
      <c r="E385" s="12">
        <f>MONTH(SalesDataTable[[#This Row],[Order Date]])</f>
        <v>3</v>
      </c>
      <c r="F385" s="12"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12">
        <f>YEAR(SalesDataTable[[#This Row],[Order Date]])</f>
        <v>2026</v>
      </c>
      <c r="D386" s="12" t="str">
        <f>"Q"&amp;ROUNDUP(MONTH(SalesDataTable[[#This Row],[Order Date]])/3,0)</f>
        <v>Q1</v>
      </c>
      <c r="E386" s="12">
        <f>MONTH(SalesDataTable[[#This Row],[Order Date]])</f>
        <v>3</v>
      </c>
      <c r="F386" s="12"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12">
        <f>YEAR(SalesDataTable[[#This Row],[Order Date]])</f>
        <v>2026</v>
      </c>
      <c r="D387" s="12" t="str">
        <f>"Q"&amp;ROUNDUP(MONTH(SalesDataTable[[#This Row],[Order Date]])/3,0)</f>
        <v>Q1</v>
      </c>
      <c r="E387" s="12">
        <f>MONTH(SalesDataTable[[#This Row],[Order Date]])</f>
        <v>3</v>
      </c>
      <c r="F387" s="12"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12">
        <f>YEAR(SalesDataTable[[#This Row],[Order Date]])</f>
        <v>2026</v>
      </c>
      <c r="D388" s="12" t="str">
        <f>"Q"&amp;ROUNDUP(MONTH(SalesDataTable[[#This Row],[Order Date]])/3,0)</f>
        <v>Q1</v>
      </c>
      <c r="E388" s="12">
        <f>MONTH(SalesDataTable[[#This Row],[Order Date]])</f>
        <v>3</v>
      </c>
      <c r="F388" s="12"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12">
        <f>YEAR(SalesDataTable[[#This Row],[Order Date]])</f>
        <v>2026</v>
      </c>
      <c r="D389" s="12" t="str">
        <f>"Q"&amp;ROUNDUP(MONTH(SalesDataTable[[#This Row],[Order Date]])/3,0)</f>
        <v>Q1</v>
      </c>
      <c r="E389" s="12">
        <f>MONTH(SalesDataTable[[#This Row],[Order Date]])</f>
        <v>3</v>
      </c>
      <c r="F389" s="12"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12">
        <f>YEAR(SalesDataTable[[#This Row],[Order Date]])</f>
        <v>2026</v>
      </c>
      <c r="D390" s="12" t="str">
        <f>"Q"&amp;ROUNDUP(MONTH(SalesDataTable[[#This Row],[Order Date]])/3,0)</f>
        <v>Q1</v>
      </c>
      <c r="E390" s="12">
        <f>MONTH(SalesDataTable[[#This Row],[Order Date]])</f>
        <v>3</v>
      </c>
      <c r="F390" s="12"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12">
        <f>YEAR(SalesDataTable[[#This Row],[Order Date]])</f>
        <v>2026</v>
      </c>
      <c r="D391" s="12" t="str">
        <f>"Q"&amp;ROUNDUP(MONTH(SalesDataTable[[#This Row],[Order Date]])/3,0)</f>
        <v>Q1</v>
      </c>
      <c r="E391" s="12">
        <f>MONTH(SalesDataTable[[#This Row],[Order Date]])</f>
        <v>3</v>
      </c>
      <c r="F391" s="12"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12">
        <f>YEAR(SalesDataTable[[#This Row],[Order Date]])</f>
        <v>2026</v>
      </c>
      <c r="D392" s="12" t="str">
        <f>"Q"&amp;ROUNDUP(MONTH(SalesDataTable[[#This Row],[Order Date]])/3,0)</f>
        <v>Q1</v>
      </c>
      <c r="E392" s="12">
        <f>MONTH(SalesDataTable[[#This Row],[Order Date]])</f>
        <v>3</v>
      </c>
      <c r="F392" s="12"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12">
        <f>YEAR(SalesDataTable[[#This Row],[Order Date]])</f>
        <v>2026</v>
      </c>
      <c r="D393" s="12" t="str">
        <f>"Q"&amp;ROUNDUP(MONTH(SalesDataTable[[#This Row],[Order Date]])/3,0)</f>
        <v>Q1</v>
      </c>
      <c r="E393" s="12">
        <f>MONTH(SalesDataTable[[#This Row],[Order Date]])</f>
        <v>3</v>
      </c>
      <c r="F393" s="12"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12">
        <f>YEAR(SalesDataTable[[#This Row],[Order Date]])</f>
        <v>2026</v>
      </c>
      <c r="D394" s="12" t="str">
        <f>"Q"&amp;ROUNDUP(MONTH(SalesDataTable[[#This Row],[Order Date]])/3,0)</f>
        <v>Q1</v>
      </c>
      <c r="E394" s="12">
        <f>MONTH(SalesDataTable[[#This Row],[Order Date]])</f>
        <v>3</v>
      </c>
      <c r="F394" s="12"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12">
        <f>YEAR(SalesDataTable[[#This Row],[Order Date]])</f>
        <v>2026</v>
      </c>
      <c r="D395" s="12" t="str">
        <f>"Q"&amp;ROUNDUP(MONTH(SalesDataTable[[#This Row],[Order Date]])/3,0)</f>
        <v>Q1</v>
      </c>
      <c r="E395" s="12">
        <f>MONTH(SalesDataTable[[#This Row],[Order Date]])</f>
        <v>3</v>
      </c>
      <c r="F395" s="12"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12">
        <f>YEAR(SalesDataTable[[#This Row],[Order Date]])</f>
        <v>2026</v>
      </c>
      <c r="D396" s="12" t="str">
        <f>"Q"&amp;ROUNDUP(MONTH(SalesDataTable[[#This Row],[Order Date]])/3,0)</f>
        <v>Q1</v>
      </c>
      <c r="E396" s="12">
        <f>MONTH(SalesDataTable[[#This Row],[Order Date]])</f>
        <v>3</v>
      </c>
      <c r="F396" s="12"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12">
        <f>YEAR(SalesDataTable[[#This Row],[Order Date]])</f>
        <v>2026</v>
      </c>
      <c r="D397" s="12" t="str">
        <f>"Q"&amp;ROUNDUP(MONTH(SalesDataTable[[#This Row],[Order Date]])/3,0)</f>
        <v>Q1</v>
      </c>
      <c r="E397" s="12">
        <f>MONTH(SalesDataTable[[#This Row],[Order Date]])</f>
        <v>3</v>
      </c>
      <c r="F397" s="12"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12">
        <f>YEAR(SalesDataTable[[#This Row],[Order Date]])</f>
        <v>2026</v>
      </c>
      <c r="D398" s="12" t="str">
        <f>"Q"&amp;ROUNDUP(MONTH(SalesDataTable[[#This Row],[Order Date]])/3,0)</f>
        <v>Q1</v>
      </c>
      <c r="E398" s="12">
        <f>MONTH(SalesDataTable[[#This Row],[Order Date]])</f>
        <v>3</v>
      </c>
      <c r="F398" s="12"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12">
        <f>YEAR(SalesDataTable[[#This Row],[Order Date]])</f>
        <v>2026</v>
      </c>
      <c r="D399" s="12" t="str">
        <f>"Q"&amp;ROUNDUP(MONTH(SalesDataTable[[#This Row],[Order Date]])/3,0)</f>
        <v>Q1</v>
      </c>
      <c r="E399" s="12">
        <f>MONTH(SalesDataTable[[#This Row],[Order Date]])</f>
        <v>3</v>
      </c>
      <c r="F399" s="12"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12">
        <f>YEAR(SalesDataTable[[#This Row],[Order Date]])</f>
        <v>2026</v>
      </c>
      <c r="D400" s="12" t="str">
        <f>"Q"&amp;ROUNDUP(MONTH(SalesDataTable[[#This Row],[Order Date]])/3,0)</f>
        <v>Q1</v>
      </c>
      <c r="E400" s="12">
        <f>MONTH(SalesDataTable[[#This Row],[Order Date]])</f>
        <v>3</v>
      </c>
      <c r="F400" s="12"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12">
        <f>YEAR(SalesDataTable[[#This Row],[Order Date]])</f>
        <v>2026</v>
      </c>
      <c r="D401" s="12" t="str">
        <f>"Q"&amp;ROUNDUP(MONTH(SalesDataTable[[#This Row],[Order Date]])/3,0)</f>
        <v>Q1</v>
      </c>
      <c r="E401" s="12">
        <f>MONTH(SalesDataTable[[#This Row],[Order Date]])</f>
        <v>3</v>
      </c>
      <c r="F401" s="12"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12">
        <f>YEAR(SalesDataTable[[#This Row],[Order Date]])</f>
        <v>2026</v>
      </c>
      <c r="D402" s="12" t="str">
        <f>"Q"&amp;ROUNDUP(MONTH(SalesDataTable[[#This Row],[Order Date]])/3,0)</f>
        <v>Q1</v>
      </c>
      <c r="E402" s="12">
        <f>MONTH(SalesDataTable[[#This Row],[Order Date]])</f>
        <v>3</v>
      </c>
      <c r="F402" s="12"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12">
        <f>YEAR(SalesDataTable[[#This Row],[Order Date]])</f>
        <v>2026</v>
      </c>
      <c r="D403" s="12" t="str">
        <f>"Q"&amp;ROUNDUP(MONTH(SalesDataTable[[#This Row],[Order Date]])/3,0)</f>
        <v>Q1</v>
      </c>
      <c r="E403" s="12">
        <f>MONTH(SalesDataTable[[#This Row],[Order Date]])</f>
        <v>3</v>
      </c>
      <c r="F403" s="12"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12">
        <f>YEAR(SalesDataTable[[#This Row],[Order Date]])</f>
        <v>2026</v>
      </c>
      <c r="D404" s="12" t="str">
        <f>"Q"&amp;ROUNDUP(MONTH(SalesDataTable[[#This Row],[Order Date]])/3,0)</f>
        <v>Q1</v>
      </c>
      <c r="E404" s="12">
        <f>MONTH(SalesDataTable[[#This Row],[Order Date]])</f>
        <v>3</v>
      </c>
      <c r="F404" s="12"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12">
        <f>YEAR(SalesDataTable[[#This Row],[Order Date]])</f>
        <v>2026</v>
      </c>
      <c r="D405" s="12" t="str">
        <f>"Q"&amp;ROUNDUP(MONTH(SalesDataTable[[#This Row],[Order Date]])/3,0)</f>
        <v>Q1</v>
      </c>
      <c r="E405" s="12">
        <f>MONTH(SalesDataTable[[#This Row],[Order Date]])</f>
        <v>3</v>
      </c>
      <c r="F405" s="12"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12">
        <f>YEAR(SalesDataTable[[#This Row],[Order Date]])</f>
        <v>2026</v>
      </c>
      <c r="D406" s="12" t="str">
        <f>"Q"&amp;ROUNDUP(MONTH(SalesDataTable[[#This Row],[Order Date]])/3,0)</f>
        <v>Q1</v>
      </c>
      <c r="E406" s="12">
        <f>MONTH(SalesDataTable[[#This Row],[Order Date]])</f>
        <v>3</v>
      </c>
      <c r="F406" s="12"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12">
        <f>YEAR(SalesDataTable[[#This Row],[Order Date]])</f>
        <v>2026</v>
      </c>
      <c r="D407" s="12" t="str">
        <f>"Q"&amp;ROUNDUP(MONTH(SalesDataTable[[#This Row],[Order Date]])/3,0)</f>
        <v>Q1</v>
      </c>
      <c r="E407" s="12">
        <f>MONTH(SalesDataTable[[#This Row],[Order Date]])</f>
        <v>3</v>
      </c>
      <c r="F407" s="12"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12">
        <f>YEAR(SalesDataTable[[#This Row],[Order Date]])</f>
        <v>2026</v>
      </c>
      <c r="D408" s="12" t="str">
        <f>"Q"&amp;ROUNDUP(MONTH(SalesDataTable[[#This Row],[Order Date]])/3,0)</f>
        <v>Q1</v>
      </c>
      <c r="E408" s="12">
        <f>MONTH(SalesDataTable[[#This Row],[Order Date]])</f>
        <v>3</v>
      </c>
      <c r="F408" s="12"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12">
        <f>YEAR(SalesDataTable[[#This Row],[Order Date]])</f>
        <v>2026</v>
      </c>
      <c r="D409" s="12" t="str">
        <f>"Q"&amp;ROUNDUP(MONTH(SalesDataTable[[#This Row],[Order Date]])/3,0)</f>
        <v>Q1</v>
      </c>
      <c r="E409" s="12">
        <f>MONTH(SalesDataTable[[#This Row],[Order Date]])</f>
        <v>3</v>
      </c>
      <c r="F409" s="12"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12">
        <f>YEAR(SalesDataTable[[#This Row],[Order Date]])</f>
        <v>2026</v>
      </c>
      <c r="D410" s="12" t="str">
        <f>"Q"&amp;ROUNDUP(MONTH(SalesDataTable[[#This Row],[Order Date]])/3,0)</f>
        <v>Q1</v>
      </c>
      <c r="E410" s="12">
        <f>MONTH(SalesDataTable[[#This Row],[Order Date]])</f>
        <v>3</v>
      </c>
      <c r="F410" s="12"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12">
        <f>YEAR(SalesDataTable[[#This Row],[Order Date]])</f>
        <v>2026</v>
      </c>
      <c r="D411" s="12" t="str">
        <f>"Q"&amp;ROUNDUP(MONTH(SalesDataTable[[#This Row],[Order Date]])/3,0)</f>
        <v>Q1</v>
      </c>
      <c r="E411" s="12">
        <f>MONTH(SalesDataTable[[#This Row],[Order Date]])</f>
        <v>3</v>
      </c>
      <c r="F411" s="12"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12">
        <f>YEAR(SalesDataTable[[#This Row],[Order Date]])</f>
        <v>2026</v>
      </c>
      <c r="D412" s="12" t="str">
        <f>"Q"&amp;ROUNDUP(MONTH(SalesDataTable[[#This Row],[Order Date]])/3,0)</f>
        <v>Q1</v>
      </c>
      <c r="E412" s="12">
        <f>MONTH(SalesDataTable[[#This Row],[Order Date]])</f>
        <v>3</v>
      </c>
      <c r="F412" s="12"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12">
        <f>YEAR(SalesDataTable[[#This Row],[Order Date]])</f>
        <v>2026</v>
      </c>
      <c r="D413" s="12" t="str">
        <f>"Q"&amp;ROUNDUP(MONTH(SalesDataTable[[#This Row],[Order Date]])/3,0)</f>
        <v>Q1</v>
      </c>
      <c r="E413" s="12">
        <f>MONTH(SalesDataTable[[#This Row],[Order Date]])</f>
        <v>3</v>
      </c>
      <c r="F413" s="12"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12">
        <f>YEAR(SalesDataTable[[#This Row],[Order Date]])</f>
        <v>2026</v>
      </c>
      <c r="D414" s="12" t="str">
        <f>"Q"&amp;ROUNDUP(MONTH(SalesDataTable[[#This Row],[Order Date]])/3,0)</f>
        <v>Q1</v>
      </c>
      <c r="E414" s="12">
        <f>MONTH(SalesDataTable[[#This Row],[Order Date]])</f>
        <v>3</v>
      </c>
      <c r="F414" s="12"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12">
        <f>YEAR(SalesDataTable[[#This Row],[Order Date]])</f>
        <v>2026</v>
      </c>
      <c r="D415" s="12" t="str">
        <f>"Q"&amp;ROUNDUP(MONTH(SalesDataTable[[#This Row],[Order Date]])/3,0)</f>
        <v>Q1</v>
      </c>
      <c r="E415" s="12">
        <f>MONTH(SalesDataTable[[#This Row],[Order Date]])</f>
        <v>3</v>
      </c>
      <c r="F415" s="12"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12">
        <f>YEAR(SalesDataTable[[#This Row],[Order Date]])</f>
        <v>2026</v>
      </c>
      <c r="D416" s="12" t="str">
        <f>"Q"&amp;ROUNDUP(MONTH(SalesDataTable[[#This Row],[Order Date]])/3,0)</f>
        <v>Q1</v>
      </c>
      <c r="E416" s="12">
        <f>MONTH(SalesDataTable[[#This Row],[Order Date]])</f>
        <v>3</v>
      </c>
      <c r="F416" s="12"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12">
        <f>YEAR(SalesDataTable[[#This Row],[Order Date]])</f>
        <v>2026</v>
      </c>
      <c r="D417" s="12" t="str">
        <f>"Q"&amp;ROUNDUP(MONTH(SalesDataTable[[#This Row],[Order Date]])/3,0)</f>
        <v>Q1</v>
      </c>
      <c r="E417" s="12">
        <f>MONTH(SalesDataTable[[#This Row],[Order Date]])</f>
        <v>3</v>
      </c>
      <c r="F417" s="12"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12">
        <f>YEAR(SalesDataTable[[#This Row],[Order Date]])</f>
        <v>2026</v>
      </c>
      <c r="D418" s="12" t="str">
        <f>"Q"&amp;ROUNDUP(MONTH(SalesDataTable[[#This Row],[Order Date]])/3,0)</f>
        <v>Q1</v>
      </c>
      <c r="E418" s="12">
        <f>MONTH(SalesDataTable[[#This Row],[Order Date]])</f>
        <v>3</v>
      </c>
      <c r="F418" s="12"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12">
        <f>YEAR(SalesDataTable[[#This Row],[Order Date]])</f>
        <v>2026</v>
      </c>
      <c r="D419" s="12" t="str">
        <f>"Q"&amp;ROUNDUP(MONTH(SalesDataTable[[#This Row],[Order Date]])/3,0)</f>
        <v>Q1</v>
      </c>
      <c r="E419" s="12">
        <f>MONTH(SalesDataTable[[#This Row],[Order Date]])</f>
        <v>3</v>
      </c>
      <c r="F419" s="12"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12">
        <f>YEAR(SalesDataTable[[#This Row],[Order Date]])</f>
        <v>2026</v>
      </c>
      <c r="D420" s="12" t="str">
        <f>"Q"&amp;ROUNDUP(MONTH(SalesDataTable[[#This Row],[Order Date]])/3,0)</f>
        <v>Q1</v>
      </c>
      <c r="E420" s="12">
        <f>MONTH(SalesDataTable[[#This Row],[Order Date]])</f>
        <v>3</v>
      </c>
      <c r="F420" s="12"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12">
        <f>YEAR(SalesDataTable[[#This Row],[Order Date]])</f>
        <v>2026</v>
      </c>
      <c r="D421" s="12" t="str">
        <f>"Q"&amp;ROUNDUP(MONTH(SalesDataTable[[#This Row],[Order Date]])/3,0)</f>
        <v>Q1</v>
      </c>
      <c r="E421" s="12">
        <f>MONTH(SalesDataTable[[#This Row],[Order Date]])</f>
        <v>3</v>
      </c>
      <c r="F421" s="12"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12">
        <f>YEAR(SalesDataTable[[#This Row],[Order Date]])</f>
        <v>2026</v>
      </c>
      <c r="D422" s="12" t="str">
        <f>"Q"&amp;ROUNDUP(MONTH(SalesDataTable[[#This Row],[Order Date]])/3,0)</f>
        <v>Q1</v>
      </c>
      <c r="E422" s="12">
        <f>MONTH(SalesDataTable[[#This Row],[Order Date]])</f>
        <v>3</v>
      </c>
      <c r="F422" s="12"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12">
        <f>YEAR(SalesDataTable[[#This Row],[Order Date]])</f>
        <v>2026</v>
      </c>
      <c r="D423" s="12" t="str">
        <f>"Q"&amp;ROUNDUP(MONTH(SalesDataTable[[#This Row],[Order Date]])/3,0)</f>
        <v>Q1</v>
      </c>
      <c r="E423" s="12">
        <f>MONTH(SalesDataTable[[#This Row],[Order Date]])</f>
        <v>3</v>
      </c>
      <c r="F423" s="12"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12">
        <f>YEAR(SalesDataTable[[#This Row],[Order Date]])</f>
        <v>2026</v>
      </c>
      <c r="D424" s="12" t="str">
        <f>"Q"&amp;ROUNDUP(MONTH(SalesDataTable[[#This Row],[Order Date]])/3,0)</f>
        <v>Q1</v>
      </c>
      <c r="E424" s="12">
        <f>MONTH(SalesDataTable[[#This Row],[Order Date]])</f>
        <v>3</v>
      </c>
      <c r="F424" s="12"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12">
        <f>YEAR(SalesDataTable[[#This Row],[Order Date]])</f>
        <v>2026</v>
      </c>
      <c r="D425" s="12" t="str">
        <f>"Q"&amp;ROUNDUP(MONTH(SalesDataTable[[#This Row],[Order Date]])/3,0)</f>
        <v>Q1</v>
      </c>
      <c r="E425" s="12">
        <f>MONTH(SalesDataTable[[#This Row],[Order Date]])</f>
        <v>3</v>
      </c>
      <c r="F425" s="12"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12">
        <f>YEAR(SalesDataTable[[#This Row],[Order Date]])</f>
        <v>2026</v>
      </c>
      <c r="D426" s="12" t="str">
        <f>"Q"&amp;ROUNDUP(MONTH(SalesDataTable[[#This Row],[Order Date]])/3,0)</f>
        <v>Q1</v>
      </c>
      <c r="E426" s="12">
        <f>MONTH(SalesDataTable[[#This Row],[Order Date]])</f>
        <v>3</v>
      </c>
      <c r="F426" s="12"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12">
        <f>YEAR(SalesDataTable[[#This Row],[Order Date]])</f>
        <v>2026</v>
      </c>
      <c r="D427" s="12" t="str">
        <f>"Q"&amp;ROUNDUP(MONTH(SalesDataTable[[#This Row],[Order Date]])/3,0)</f>
        <v>Q1</v>
      </c>
      <c r="E427" s="12">
        <f>MONTH(SalesDataTable[[#This Row],[Order Date]])</f>
        <v>3</v>
      </c>
      <c r="F427" s="12"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12">
        <f>YEAR(SalesDataTable[[#This Row],[Order Date]])</f>
        <v>2026</v>
      </c>
      <c r="D428" s="12" t="str">
        <f>"Q"&amp;ROUNDUP(MONTH(SalesDataTable[[#This Row],[Order Date]])/3,0)</f>
        <v>Q1</v>
      </c>
      <c r="E428" s="12">
        <f>MONTH(SalesDataTable[[#This Row],[Order Date]])</f>
        <v>3</v>
      </c>
      <c r="F428" s="12"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12">
        <f>YEAR(SalesDataTable[[#This Row],[Order Date]])</f>
        <v>2026</v>
      </c>
      <c r="D429" s="12" t="str">
        <f>"Q"&amp;ROUNDUP(MONTH(SalesDataTable[[#This Row],[Order Date]])/3,0)</f>
        <v>Q1</v>
      </c>
      <c r="E429" s="12">
        <f>MONTH(SalesDataTable[[#This Row],[Order Date]])</f>
        <v>3</v>
      </c>
      <c r="F429" s="12"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12">
        <f>YEAR(SalesDataTable[[#This Row],[Order Date]])</f>
        <v>2026</v>
      </c>
      <c r="D430" s="12" t="str">
        <f>"Q"&amp;ROUNDUP(MONTH(SalesDataTable[[#This Row],[Order Date]])/3,0)</f>
        <v>Q1</v>
      </c>
      <c r="E430" s="12">
        <f>MONTH(SalesDataTable[[#This Row],[Order Date]])</f>
        <v>3</v>
      </c>
      <c r="F430" s="12"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12">
        <f>YEAR(SalesDataTable[[#This Row],[Order Date]])</f>
        <v>2026</v>
      </c>
      <c r="D431" s="12" t="str">
        <f>"Q"&amp;ROUNDUP(MONTH(SalesDataTable[[#This Row],[Order Date]])/3,0)</f>
        <v>Q1</v>
      </c>
      <c r="E431" s="12">
        <f>MONTH(SalesDataTable[[#This Row],[Order Date]])</f>
        <v>3</v>
      </c>
      <c r="F431" s="12"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12">
        <f>YEAR(SalesDataTable[[#This Row],[Order Date]])</f>
        <v>2026</v>
      </c>
      <c r="D432" s="12" t="str">
        <f>"Q"&amp;ROUNDUP(MONTH(SalesDataTable[[#This Row],[Order Date]])/3,0)</f>
        <v>Q1</v>
      </c>
      <c r="E432" s="12">
        <f>MONTH(SalesDataTable[[#This Row],[Order Date]])</f>
        <v>3</v>
      </c>
      <c r="F432" s="12"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12">
        <f>YEAR(SalesDataTable[[#This Row],[Order Date]])</f>
        <v>2026</v>
      </c>
      <c r="D433" s="12" t="str">
        <f>"Q"&amp;ROUNDUP(MONTH(SalesDataTable[[#This Row],[Order Date]])/3,0)</f>
        <v>Q1</v>
      </c>
      <c r="E433" s="12">
        <f>MONTH(SalesDataTable[[#This Row],[Order Date]])</f>
        <v>3</v>
      </c>
      <c r="F433" s="12"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12">
        <f>YEAR(SalesDataTable[[#This Row],[Order Date]])</f>
        <v>2026</v>
      </c>
      <c r="D434" s="12" t="str">
        <f>"Q"&amp;ROUNDUP(MONTH(SalesDataTable[[#This Row],[Order Date]])/3,0)</f>
        <v>Q1</v>
      </c>
      <c r="E434" s="12">
        <f>MONTH(SalesDataTable[[#This Row],[Order Date]])</f>
        <v>3</v>
      </c>
      <c r="F434" s="12"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12">
        <f>YEAR(SalesDataTable[[#This Row],[Order Date]])</f>
        <v>2026</v>
      </c>
      <c r="D435" s="12" t="str">
        <f>"Q"&amp;ROUNDUP(MONTH(SalesDataTable[[#This Row],[Order Date]])/3,0)</f>
        <v>Q1</v>
      </c>
      <c r="E435" s="12">
        <f>MONTH(SalesDataTable[[#This Row],[Order Date]])</f>
        <v>3</v>
      </c>
      <c r="F435" s="12"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12">
        <f>YEAR(SalesDataTable[[#This Row],[Order Date]])</f>
        <v>2026</v>
      </c>
      <c r="D436" s="12" t="str">
        <f>"Q"&amp;ROUNDUP(MONTH(SalesDataTable[[#This Row],[Order Date]])/3,0)</f>
        <v>Q1</v>
      </c>
      <c r="E436" s="12">
        <f>MONTH(SalesDataTable[[#This Row],[Order Date]])</f>
        <v>3</v>
      </c>
      <c r="F436" s="12"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12">
        <f>YEAR(SalesDataTable[[#This Row],[Order Date]])</f>
        <v>2026</v>
      </c>
      <c r="D437" s="12" t="str">
        <f>"Q"&amp;ROUNDUP(MONTH(SalesDataTable[[#This Row],[Order Date]])/3,0)</f>
        <v>Q1</v>
      </c>
      <c r="E437" s="12">
        <f>MONTH(SalesDataTable[[#This Row],[Order Date]])</f>
        <v>3</v>
      </c>
      <c r="F437" s="12"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12">
        <f>YEAR(SalesDataTable[[#This Row],[Order Date]])</f>
        <v>2026</v>
      </c>
      <c r="D438" s="12" t="str">
        <f>"Q"&amp;ROUNDUP(MONTH(SalesDataTable[[#This Row],[Order Date]])/3,0)</f>
        <v>Q1</v>
      </c>
      <c r="E438" s="12">
        <f>MONTH(SalesDataTable[[#This Row],[Order Date]])</f>
        <v>3</v>
      </c>
      <c r="F438" s="12"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12">
        <f>YEAR(SalesDataTable[[#This Row],[Order Date]])</f>
        <v>2026</v>
      </c>
      <c r="D439" s="12" t="str">
        <f>"Q"&amp;ROUNDUP(MONTH(SalesDataTable[[#This Row],[Order Date]])/3,0)</f>
        <v>Q1</v>
      </c>
      <c r="E439" s="12">
        <f>MONTH(SalesDataTable[[#This Row],[Order Date]])</f>
        <v>3</v>
      </c>
      <c r="F439" s="12"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12">
        <f>YEAR(SalesDataTable[[#This Row],[Order Date]])</f>
        <v>2026</v>
      </c>
      <c r="D440" s="12" t="str">
        <f>"Q"&amp;ROUNDUP(MONTH(SalesDataTable[[#This Row],[Order Date]])/3,0)</f>
        <v>Q1</v>
      </c>
      <c r="E440" s="12">
        <f>MONTH(SalesDataTable[[#This Row],[Order Date]])</f>
        <v>3</v>
      </c>
      <c r="F440" s="12"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12">
        <f>YEAR(SalesDataTable[[#This Row],[Order Date]])</f>
        <v>2026</v>
      </c>
      <c r="D441" s="12" t="str">
        <f>"Q"&amp;ROUNDUP(MONTH(SalesDataTable[[#This Row],[Order Date]])/3,0)</f>
        <v>Q1</v>
      </c>
      <c r="E441" s="12">
        <f>MONTH(SalesDataTable[[#This Row],[Order Date]])</f>
        <v>3</v>
      </c>
      <c r="F441" s="12"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12">
        <f>YEAR(SalesDataTable[[#This Row],[Order Date]])</f>
        <v>2026</v>
      </c>
      <c r="D442" s="12" t="str">
        <f>"Q"&amp;ROUNDUP(MONTH(SalesDataTable[[#This Row],[Order Date]])/3,0)</f>
        <v>Q1</v>
      </c>
      <c r="E442" s="12">
        <f>MONTH(SalesDataTable[[#This Row],[Order Date]])</f>
        <v>3</v>
      </c>
      <c r="F442" s="12"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12">
        <f>YEAR(SalesDataTable[[#This Row],[Order Date]])</f>
        <v>2026</v>
      </c>
      <c r="D443" s="12" t="str">
        <f>"Q"&amp;ROUNDUP(MONTH(SalesDataTable[[#This Row],[Order Date]])/3,0)</f>
        <v>Q1</v>
      </c>
      <c r="E443" s="12">
        <f>MONTH(SalesDataTable[[#This Row],[Order Date]])</f>
        <v>3</v>
      </c>
      <c r="F443" s="12"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12">
        <f>YEAR(SalesDataTable[[#This Row],[Order Date]])</f>
        <v>2026</v>
      </c>
      <c r="D444" s="12" t="str">
        <f>"Q"&amp;ROUNDUP(MONTH(SalesDataTable[[#This Row],[Order Date]])/3,0)</f>
        <v>Q1</v>
      </c>
      <c r="E444" s="12">
        <f>MONTH(SalesDataTable[[#This Row],[Order Date]])</f>
        <v>3</v>
      </c>
      <c r="F444" s="12"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12">
        <f>YEAR(SalesDataTable[[#This Row],[Order Date]])</f>
        <v>2026</v>
      </c>
      <c r="D445" s="12" t="str">
        <f>"Q"&amp;ROUNDUP(MONTH(SalesDataTable[[#This Row],[Order Date]])/3,0)</f>
        <v>Q1</v>
      </c>
      <c r="E445" s="12">
        <f>MONTH(SalesDataTable[[#This Row],[Order Date]])</f>
        <v>3</v>
      </c>
      <c r="F445" s="12"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12">
        <f>YEAR(SalesDataTable[[#This Row],[Order Date]])</f>
        <v>2026</v>
      </c>
      <c r="D446" s="12" t="str">
        <f>"Q"&amp;ROUNDUP(MONTH(SalesDataTable[[#This Row],[Order Date]])/3,0)</f>
        <v>Q1</v>
      </c>
      <c r="E446" s="12">
        <f>MONTH(SalesDataTable[[#This Row],[Order Date]])</f>
        <v>3</v>
      </c>
      <c r="F446" s="12"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12">
        <f>YEAR(SalesDataTable[[#This Row],[Order Date]])</f>
        <v>2026</v>
      </c>
      <c r="D447" s="12" t="str">
        <f>"Q"&amp;ROUNDUP(MONTH(SalesDataTable[[#This Row],[Order Date]])/3,0)</f>
        <v>Q1</v>
      </c>
      <c r="E447" s="12">
        <f>MONTH(SalesDataTable[[#This Row],[Order Date]])</f>
        <v>3</v>
      </c>
      <c r="F447" s="12"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12">
        <f>YEAR(SalesDataTable[[#This Row],[Order Date]])</f>
        <v>2026</v>
      </c>
      <c r="D448" s="12" t="str">
        <f>"Q"&amp;ROUNDUP(MONTH(SalesDataTable[[#This Row],[Order Date]])/3,0)</f>
        <v>Q1</v>
      </c>
      <c r="E448" s="12">
        <f>MONTH(SalesDataTable[[#This Row],[Order Date]])</f>
        <v>3</v>
      </c>
      <c r="F448" s="12"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12">
        <f>YEAR(SalesDataTable[[#This Row],[Order Date]])</f>
        <v>2026</v>
      </c>
      <c r="D449" s="12" t="str">
        <f>"Q"&amp;ROUNDUP(MONTH(SalesDataTable[[#This Row],[Order Date]])/3,0)</f>
        <v>Q1</v>
      </c>
      <c r="E449" s="12">
        <f>MONTH(SalesDataTable[[#This Row],[Order Date]])</f>
        <v>3</v>
      </c>
      <c r="F449" s="12"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12">
        <f>YEAR(SalesDataTable[[#This Row],[Order Date]])</f>
        <v>2026</v>
      </c>
      <c r="D450" s="12" t="str">
        <f>"Q"&amp;ROUNDUP(MONTH(SalesDataTable[[#This Row],[Order Date]])/3,0)</f>
        <v>Q1</v>
      </c>
      <c r="E450" s="12">
        <f>MONTH(SalesDataTable[[#This Row],[Order Date]])</f>
        <v>3</v>
      </c>
      <c r="F450" s="12"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12">
        <f>YEAR(SalesDataTable[[#This Row],[Order Date]])</f>
        <v>2026</v>
      </c>
      <c r="D451" s="12" t="str">
        <f>"Q"&amp;ROUNDUP(MONTH(SalesDataTable[[#This Row],[Order Date]])/3,0)</f>
        <v>Q1</v>
      </c>
      <c r="E451" s="12">
        <f>MONTH(SalesDataTable[[#This Row],[Order Date]])</f>
        <v>3</v>
      </c>
      <c r="F451" s="12"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12">
        <f>YEAR(SalesDataTable[[#This Row],[Order Date]])</f>
        <v>2026</v>
      </c>
      <c r="D452" s="12" t="str">
        <f>"Q"&amp;ROUNDUP(MONTH(SalesDataTable[[#This Row],[Order Date]])/3,0)</f>
        <v>Q1</v>
      </c>
      <c r="E452" s="12">
        <f>MONTH(SalesDataTable[[#This Row],[Order Date]])</f>
        <v>3</v>
      </c>
      <c r="F452" s="12"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12">
        <f>YEAR(SalesDataTable[[#This Row],[Order Date]])</f>
        <v>2026</v>
      </c>
      <c r="D453" s="12" t="str">
        <f>"Q"&amp;ROUNDUP(MONTH(SalesDataTable[[#This Row],[Order Date]])/3,0)</f>
        <v>Q1</v>
      </c>
      <c r="E453" s="12">
        <f>MONTH(SalesDataTable[[#This Row],[Order Date]])</f>
        <v>3</v>
      </c>
      <c r="F453" s="12"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12">
        <f>YEAR(SalesDataTable[[#This Row],[Order Date]])</f>
        <v>2026</v>
      </c>
      <c r="D454" s="12" t="str">
        <f>"Q"&amp;ROUNDUP(MONTH(SalesDataTable[[#This Row],[Order Date]])/3,0)</f>
        <v>Q1</v>
      </c>
      <c r="E454" s="12">
        <f>MONTH(SalesDataTable[[#This Row],[Order Date]])</f>
        <v>3</v>
      </c>
      <c r="F454" s="12"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12">
        <f>YEAR(SalesDataTable[[#This Row],[Order Date]])</f>
        <v>2026</v>
      </c>
      <c r="D455" s="12" t="str">
        <f>"Q"&amp;ROUNDUP(MONTH(SalesDataTable[[#This Row],[Order Date]])/3,0)</f>
        <v>Q1</v>
      </c>
      <c r="E455" s="12">
        <f>MONTH(SalesDataTable[[#This Row],[Order Date]])</f>
        <v>3</v>
      </c>
      <c r="F455" s="12"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12">
        <f>YEAR(SalesDataTable[[#This Row],[Order Date]])</f>
        <v>2026</v>
      </c>
      <c r="D456" s="12" t="str">
        <f>"Q"&amp;ROUNDUP(MONTH(SalesDataTable[[#This Row],[Order Date]])/3,0)</f>
        <v>Q1</v>
      </c>
      <c r="E456" s="12">
        <f>MONTH(SalesDataTable[[#This Row],[Order Date]])</f>
        <v>3</v>
      </c>
      <c r="F456" s="12"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12">
        <f>YEAR(SalesDataTable[[#This Row],[Order Date]])</f>
        <v>2026</v>
      </c>
      <c r="D457" s="12" t="str">
        <f>"Q"&amp;ROUNDUP(MONTH(SalesDataTable[[#This Row],[Order Date]])/3,0)</f>
        <v>Q1</v>
      </c>
      <c r="E457" s="12">
        <f>MONTH(SalesDataTable[[#This Row],[Order Date]])</f>
        <v>3</v>
      </c>
      <c r="F457" s="12"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12">
        <f>YEAR(SalesDataTable[[#This Row],[Order Date]])</f>
        <v>2026</v>
      </c>
      <c r="D458" s="12" t="str">
        <f>"Q"&amp;ROUNDUP(MONTH(SalesDataTable[[#This Row],[Order Date]])/3,0)</f>
        <v>Q1</v>
      </c>
      <c r="E458" s="12">
        <f>MONTH(SalesDataTable[[#This Row],[Order Date]])</f>
        <v>3</v>
      </c>
      <c r="F458" s="12"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12">
        <f>YEAR(SalesDataTable[[#This Row],[Order Date]])</f>
        <v>2026</v>
      </c>
      <c r="D459" s="12" t="str">
        <f>"Q"&amp;ROUNDUP(MONTH(SalesDataTable[[#This Row],[Order Date]])/3,0)</f>
        <v>Q1</v>
      </c>
      <c r="E459" s="12">
        <f>MONTH(SalesDataTable[[#This Row],[Order Date]])</f>
        <v>3</v>
      </c>
      <c r="F459" s="12"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12">
        <f>YEAR(SalesDataTable[[#This Row],[Order Date]])</f>
        <v>2026</v>
      </c>
      <c r="D460" s="12" t="str">
        <f>"Q"&amp;ROUNDUP(MONTH(SalesDataTable[[#This Row],[Order Date]])/3,0)</f>
        <v>Q1</v>
      </c>
      <c r="E460" s="12">
        <f>MONTH(SalesDataTable[[#This Row],[Order Date]])</f>
        <v>3</v>
      </c>
      <c r="F460" s="12"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12">
        <f>YEAR(SalesDataTable[[#This Row],[Order Date]])</f>
        <v>2026</v>
      </c>
      <c r="D461" s="12" t="str">
        <f>"Q"&amp;ROUNDUP(MONTH(SalesDataTable[[#This Row],[Order Date]])/3,0)</f>
        <v>Q1</v>
      </c>
      <c r="E461" s="12">
        <f>MONTH(SalesDataTable[[#This Row],[Order Date]])</f>
        <v>3</v>
      </c>
      <c r="F461" s="12"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12">
        <f>YEAR(SalesDataTable[[#This Row],[Order Date]])</f>
        <v>2026</v>
      </c>
      <c r="D462" s="12" t="str">
        <f>"Q"&amp;ROUNDUP(MONTH(SalesDataTable[[#This Row],[Order Date]])/3,0)</f>
        <v>Q1</v>
      </c>
      <c r="E462" s="12">
        <f>MONTH(SalesDataTable[[#This Row],[Order Date]])</f>
        <v>3</v>
      </c>
      <c r="F462" s="12"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12">
        <f>YEAR(SalesDataTable[[#This Row],[Order Date]])</f>
        <v>2026</v>
      </c>
      <c r="D463" s="12" t="str">
        <f>"Q"&amp;ROUNDUP(MONTH(SalesDataTable[[#This Row],[Order Date]])/3,0)</f>
        <v>Q1</v>
      </c>
      <c r="E463" s="12">
        <f>MONTH(SalesDataTable[[#This Row],[Order Date]])</f>
        <v>3</v>
      </c>
      <c r="F463" s="12"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12">
        <f>YEAR(SalesDataTable[[#This Row],[Order Date]])</f>
        <v>2026</v>
      </c>
      <c r="D464" s="12" t="str">
        <f>"Q"&amp;ROUNDUP(MONTH(SalesDataTable[[#This Row],[Order Date]])/3,0)</f>
        <v>Q1</v>
      </c>
      <c r="E464" s="12">
        <f>MONTH(SalesDataTable[[#This Row],[Order Date]])</f>
        <v>3</v>
      </c>
      <c r="F464" s="12"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12">
        <f>YEAR(SalesDataTable[[#This Row],[Order Date]])</f>
        <v>2026</v>
      </c>
      <c r="D465" s="12" t="str">
        <f>"Q"&amp;ROUNDUP(MONTH(SalesDataTable[[#This Row],[Order Date]])/3,0)</f>
        <v>Q1</v>
      </c>
      <c r="E465" s="12">
        <f>MONTH(SalesDataTable[[#This Row],[Order Date]])</f>
        <v>3</v>
      </c>
      <c r="F465" s="12"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12">
        <f>YEAR(SalesDataTable[[#This Row],[Order Date]])</f>
        <v>2026</v>
      </c>
      <c r="D466" s="12" t="str">
        <f>"Q"&amp;ROUNDUP(MONTH(SalesDataTable[[#This Row],[Order Date]])/3,0)</f>
        <v>Q1</v>
      </c>
      <c r="E466" s="12">
        <f>MONTH(SalesDataTable[[#This Row],[Order Date]])</f>
        <v>3</v>
      </c>
      <c r="F466" s="12"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12">
        <f>YEAR(SalesDataTable[[#This Row],[Order Date]])</f>
        <v>2026</v>
      </c>
      <c r="D467" s="12" t="str">
        <f>"Q"&amp;ROUNDUP(MONTH(SalesDataTable[[#This Row],[Order Date]])/3,0)</f>
        <v>Q1</v>
      </c>
      <c r="E467" s="12">
        <f>MONTH(SalesDataTable[[#This Row],[Order Date]])</f>
        <v>3</v>
      </c>
      <c r="F467" s="12"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12">
        <f>YEAR(SalesDataTable[[#This Row],[Order Date]])</f>
        <v>2026</v>
      </c>
      <c r="D468" s="12" t="str">
        <f>"Q"&amp;ROUNDUP(MONTH(SalesDataTable[[#This Row],[Order Date]])/3,0)</f>
        <v>Q1</v>
      </c>
      <c r="E468" s="12">
        <f>MONTH(SalesDataTable[[#This Row],[Order Date]])</f>
        <v>3</v>
      </c>
      <c r="F468" s="12"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12">
        <f>YEAR(SalesDataTable[[#This Row],[Order Date]])</f>
        <v>2026</v>
      </c>
      <c r="D469" s="12" t="str">
        <f>"Q"&amp;ROUNDUP(MONTH(SalesDataTable[[#This Row],[Order Date]])/3,0)</f>
        <v>Q1</v>
      </c>
      <c r="E469" s="12">
        <f>MONTH(SalesDataTable[[#This Row],[Order Date]])</f>
        <v>3</v>
      </c>
      <c r="F469" s="12"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12">
        <f>YEAR(SalesDataTable[[#This Row],[Order Date]])</f>
        <v>2026</v>
      </c>
      <c r="D470" s="12" t="str">
        <f>"Q"&amp;ROUNDUP(MONTH(SalesDataTable[[#This Row],[Order Date]])/3,0)</f>
        <v>Q1</v>
      </c>
      <c r="E470" s="12">
        <f>MONTH(SalesDataTable[[#This Row],[Order Date]])</f>
        <v>3</v>
      </c>
      <c r="F470" s="12"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12">
        <f>YEAR(SalesDataTable[[#This Row],[Order Date]])</f>
        <v>2026</v>
      </c>
      <c r="D471" s="12" t="str">
        <f>"Q"&amp;ROUNDUP(MONTH(SalesDataTable[[#This Row],[Order Date]])/3,0)</f>
        <v>Q1</v>
      </c>
      <c r="E471" s="12">
        <f>MONTH(SalesDataTable[[#This Row],[Order Date]])</f>
        <v>3</v>
      </c>
      <c r="F471" s="12"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12">
        <f>YEAR(SalesDataTable[[#This Row],[Order Date]])</f>
        <v>2026</v>
      </c>
      <c r="D472" s="12" t="str">
        <f>"Q"&amp;ROUNDUP(MONTH(SalesDataTable[[#This Row],[Order Date]])/3,0)</f>
        <v>Q1</v>
      </c>
      <c r="E472" s="12">
        <f>MONTH(SalesDataTable[[#This Row],[Order Date]])</f>
        <v>3</v>
      </c>
      <c r="F472" s="12"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12">
        <f>YEAR(SalesDataTable[[#This Row],[Order Date]])</f>
        <v>2026</v>
      </c>
      <c r="D473" s="12" t="str">
        <f>"Q"&amp;ROUNDUP(MONTH(SalesDataTable[[#This Row],[Order Date]])/3,0)</f>
        <v>Q1</v>
      </c>
      <c r="E473" s="12">
        <f>MONTH(SalesDataTable[[#This Row],[Order Date]])</f>
        <v>3</v>
      </c>
      <c r="F473" s="12"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12">
        <f>YEAR(SalesDataTable[[#This Row],[Order Date]])</f>
        <v>2026</v>
      </c>
      <c r="D474" s="12" t="str">
        <f>"Q"&amp;ROUNDUP(MONTH(SalesDataTable[[#This Row],[Order Date]])/3,0)</f>
        <v>Q1</v>
      </c>
      <c r="E474" s="12">
        <f>MONTH(SalesDataTable[[#This Row],[Order Date]])</f>
        <v>3</v>
      </c>
      <c r="F474" s="12"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12">
        <f>YEAR(SalesDataTable[[#This Row],[Order Date]])</f>
        <v>2026</v>
      </c>
      <c r="D475" s="12" t="str">
        <f>"Q"&amp;ROUNDUP(MONTH(SalesDataTable[[#This Row],[Order Date]])/3,0)</f>
        <v>Q1</v>
      </c>
      <c r="E475" s="12">
        <f>MONTH(SalesDataTable[[#This Row],[Order Date]])</f>
        <v>3</v>
      </c>
      <c r="F475" s="12"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12">
        <f>YEAR(SalesDataTable[[#This Row],[Order Date]])</f>
        <v>2026</v>
      </c>
      <c r="D476" s="12" t="str">
        <f>"Q"&amp;ROUNDUP(MONTH(SalesDataTable[[#This Row],[Order Date]])/3,0)</f>
        <v>Q2</v>
      </c>
      <c r="E476" s="12">
        <f>MONTH(SalesDataTable[[#This Row],[Order Date]])</f>
        <v>4</v>
      </c>
      <c r="F476" s="12"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12">
        <f>YEAR(SalesDataTable[[#This Row],[Order Date]])</f>
        <v>2026</v>
      </c>
      <c r="D477" s="12" t="str">
        <f>"Q"&amp;ROUNDUP(MONTH(SalesDataTable[[#This Row],[Order Date]])/3,0)</f>
        <v>Q2</v>
      </c>
      <c r="E477" s="12">
        <f>MONTH(SalesDataTable[[#This Row],[Order Date]])</f>
        <v>4</v>
      </c>
      <c r="F477" s="12"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12">
        <f>YEAR(SalesDataTable[[#This Row],[Order Date]])</f>
        <v>2026</v>
      </c>
      <c r="D478" s="12" t="str">
        <f>"Q"&amp;ROUNDUP(MONTH(SalesDataTable[[#This Row],[Order Date]])/3,0)</f>
        <v>Q2</v>
      </c>
      <c r="E478" s="12">
        <f>MONTH(SalesDataTable[[#This Row],[Order Date]])</f>
        <v>4</v>
      </c>
      <c r="F478" s="12"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12">
        <f>YEAR(SalesDataTable[[#This Row],[Order Date]])</f>
        <v>2026</v>
      </c>
      <c r="D479" s="12" t="str">
        <f>"Q"&amp;ROUNDUP(MONTH(SalesDataTable[[#This Row],[Order Date]])/3,0)</f>
        <v>Q2</v>
      </c>
      <c r="E479" s="12">
        <f>MONTH(SalesDataTable[[#This Row],[Order Date]])</f>
        <v>4</v>
      </c>
      <c r="F479" s="12"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12">
        <f>YEAR(SalesDataTable[[#This Row],[Order Date]])</f>
        <v>2026</v>
      </c>
      <c r="D480" s="12" t="str">
        <f>"Q"&amp;ROUNDUP(MONTH(SalesDataTable[[#This Row],[Order Date]])/3,0)</f>
        <v>Q2</v>
      </c>
      <c r="E480" s="12">
        <f>MONTH(SalesDataTable[[#This Row],[Order Date]])</f>
        <v>4</v>
      </c>
      <c r="F480" s="12"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12">
        <f>YEAR(SalesDataTable[[#This Row],[Order Date]])</f>
        <v>2026</v>
      </c>
      <c r="D481" s="12" t="str">
        <f>"Q"&amp;ROUNDUP(MONTH(SalesDataTable[[#This Row],[Order Date]])/3,0)</f>
        <v>Q2</v>
      </c>
      <c r="E481" s="12">
        <f>MONTH(SalesDataTable[[#This Row],[Order Date]])</f>
        <v>4</v>
      </c>
      <c r="F481" s="12"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12">
        <f>YEAR(SalesDataTable[[#This Row],[Order Date]])</f>
        <v>2026</v>
      </c>
      <c r="D482" s="12" t="str">
        <f>"Q"&amp;ROUNDUP(MONTH(SalesDataTable[[#This Row],[Order Date]])/3,0)</f>
        <v>Q2</v>
      </c>
      <c r="E482" s="12">
        <f>MONTH(SalesDataTable[[#This Row],[Order Date]])</f>
        <v>4</v>
      </c>
      <c r="F482" s="12"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12">
        <f>YEAR(SalesDataTable[[#This Row],[Order Date]])</f>
        <v>2026</v>
      </c>
      <c r="D483" s="12" t="str">
        <f>"Q"&amp;ROUNDUP(MONTH(SalesDataTable[[#This Row],[Order Date]])/3,0)</f>
        <v>Q2</v>
      </c>
      <c r="E483" s="12">
        <f>MONTH(SalesDataTable[[#This Row],[Order Date]])</f>
        <v>4</v>
      </c>
      <c r="F483" s="12"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12">
        <f>YEAR(SalesDataTable[[#This Row],[Order Date]])</f>
        <v>2026</v>
      </c>
      <c r="D484" s="12" t="str">
        <f>"Q"&amp;ROUNDUP(MONTH(SalesDataTable[[#This Row],[Order Date]])/3,0)</f>
        <v>Q2</v>
      </c>
      <c r="E484" s="12">
        <f>MONTH(SalesDataTable[[#This Row],[Order Date]])</f>
        <v>4</v>
      </c>
      <c r="F484" s="12"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12">
        <f>YEAR(SalesDataTable[[#This Row],[Order Date]])</f>
        <v>2026</v>
      </c>
      <c r="D485" s="12" t="str">
        <f>"Q"&amp;ROUNDUP(MONTH(SalesDataTable[[#This Row],[Order Date]])/3,0)</f>
        <v>Q2</v>
      </c>
      <c r="E485" s="12">
        <f>MONTH(SalesDataTable[[#This Row],[Order Date]])</f>
        <v>4</v>
      </c>
      <c r="F485" s="12"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12">
        <f>YEAR(SalesDataTable[[#This Row],[Order Date]])</f>
        <v>2026</v>
      </c>
      <c r="D486" s="12" t="str">
        <f>"Q"&amp;ROUNDUP(MONTH(SalesDataTable[[#This Row],[Order Date]])/3,0)</f>
        <v>Q2</v>
      </c>
      <c r="E486" s="12">
        <f>MONTH(SalesDataTable[[#This Row],[Order Date]])</f>
        <v>4</v>
      </c>
      <c r="F486" s="12"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12">
        <f>YEAR(SalesDataTable[[#This Row],[Order Date]])</f>
        <v>2026</v>
      </c>
      <c r="D487" s="12" t="str">
        <f>"Q"&amp;ROUNDUP(MONTH(SalesDataTable[[#This Row],[Order Date]])/3,0)</f>
        <v>Q2</v>
      </c>
      <c r="E487" s="12">
        <f>MONTH(SalesDataTable[[#This Row],[Order Date]])</f>
        <v>4</v>
      </c>
      <c r="F487" s="12"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12">
        <f>YEAR(SalesDataTable[[#This Row],[Order Date]])</f>
        <v>2026</v>
      </c>
      <c r="D488" s="12" t="str">
        <f>"Q"&amp;ROUNDUP(MONTH(SalesDataTable[[#This Row],[Order Date]])/3,0)</f>
        <v>Q2</v>
      </c>
      <c r="E488" s="12">
        <f>MONTH(SalesDataTable[[#This Row],[Order Date]])</f>
        <v>4</v>
      </c>
      <c r="F488" s="12"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12">
        <f>YEAR(SalesDataTable[[#This Row],[Order Date]])</f>
        <v>2026</v>
      </c>
      <c r="D489" s="12" t="str">
        <f>"Q"&amp;ROUNDUP(MONTH(SalesDataTable[[#This Row],[Order Date]])/3,0)</f>
        <v>Q2</v>
      </c>
      <c r="E489" s="12">
        <f>MONTH(SalesDataTable[[#This Row],[Order Date]])</f>
        <v>4</v>
      </c>
      <c r="F489" s="12"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12">
        <f>YEAR(SalesDataTable[[#This Row],[Order Date]])</f>
        <v>2026</v>
      </c>
      <c r="D490" s="12" t="str">
        <f>"Q"&amp;ROUNDUP(MONTH(SalesDataTable[[#This Row],[Order Date]])/3,0)</f>
        <v>Q2</v>
      </c>
      <c r="E490" s="12">
        <f>MONTH(SalesDataTable[[#This Row],[Order Date]])</f>
        <v>4</v>
      </c>
      <c r="F490" s="12"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12">
        <f>YEAR(SalesDataTable[[#This Row],[Order Date]])</f>
        <v>2026</v>
      </c>
      <c r="D491" s="12" t="str">
        <f>"Q"&amp;ROUNDUP(MONTH(SalesDataTable[[#This Row],[Order Date]])/3,0)</f>
        <v>Q2</v>
      </c>
      <c r="E491" s="12">
        <f>MONTH(SalesDataTable[[#This Row],[Order Date]])</f>
        <v>4</v>
      </c>
      <c r="F491" s="12"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12">
        <f>YEAR(SalesDataTable[[#This Row],[Order Date]])</f>
        <v>2026</v>
      </c>
      <c r="D492" s="12" t="str">
        <f>"Q"&amp;ROUNDUP(MONTH(SalesDataTable[[#This Row],[Order Date]])/3,0)</f>
        <v>Q2</v>
      </c>
      <c r="E492" s="12">
        <f>MONTH(SalesDataTable[[#This Row],[Order Date]])</f>
        <v>4</v>
      </c>
      <c r="F492" s="12"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12">
        <f>YEAR(SalesDataTable[[#This Row],[Order Date]])</f>
        <v>2026</v>
      </c>
      <c r="D493" s="12" t="str">
        <f>"Q"&amp;ROUNDUP(MONTH(SalesDataTable[[#This Row],[Order Date]])/3,0)</f>
        <v>Q2</v>
      </c>
      <c r="E493" s="12">
        <f>MONTH(SalesDataTable[[#This Row],[Order Date]])</f>
        <v>4</v>
      </c>
      <c r="F493" s="12"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12">
        <f>YEAR(SalesDataTable[[#This Row],[Order Date]])</f>
        <v>2026</v>
      </c>
      <c r="D494" s="12" t="str">
        <f>"Q"&amp;ROUNDUP(MONTH(SalesDataTable[[#This Row],[Order Date]])/3,0)</f>
        <v>Q2</v>
      </c>
      <c r="E494" s="12">
        <f>MONTH(SalesDataTable[[#This Row],[Order Date]])</f>
        <v>4</v>
      </c>
      <c r="F494" s="12"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12">
        <f>YEAR(SalesDataTable[[#This Row],[Order Date]])</f>
        <v>2026</v>
      </c>
      <c r="D495" s="12" t="str">
        <f>"Q"&amp;ROUNDUP(MONTH(SalesDataTable[[#This Row],[Order Date]])/3,0)</f>
        <v>Q2</v>
      </c>
      <c r="E495" s="12">
        <f>MONTH(SalesDataTable[[#This Row],[Order Date]])</f>
        <v>4</v>
      </c>
      <c r="F495" s="12"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12">
        <f>YEAR(SalesDataTable[[#This Row],[Order Date]])</f>
        <v>2026</v>
      </c>
      <c r="D496" s="12" t="str">
        <f>"Q"&amp;ROUNDUP(MONTH(SalesDataTable[[#This Row],[Order Date]])/3,0)</f>
        <v>Q2</v>
      </c>
      <c r="E496" s="12">
        <f>MONTH(SalesDataTable[[#This Row],[Order Date]])</f>
        <v>4</v>
      </c>
      <c r="F496" s="12"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12">
        <f>YEAR(SalesDataTable[[#This Row],[Order Date]])</f>
        <v>2026</v>
      </c>
      <c r="D497" s="12" t="str">
        <f>"Q"&amp;ROUNDUP(MONTH(SalesDataTable[[#This Row],[Order Date]])/3,0)</f>
        <v>Q2</v>
      </c>
      <c r="E497" s="12">
        <f>MONTH(SalesDataTable[[#This Row],[Order Date]])</f>
        <v>4</v>
      </c>
      <c r="F497" s="12"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12">
        <f>YEAR(SalesDataTable[[#This Row],[Order Date]])</f>
        <v>2026</v>
      </c>
      <c r="D498" s="12" t="str">
        <f>"Q"&amp;ROUNDUP(MONTH(SalesDataTable[[#This Row],[Order Date]])/3,0)</f>
        <v>Q2</v>
      </c>
      <c r="E498" s="12">
        <f>MONTH(SalesDataTable[[#This Row],[Order Date]])</f>
        <v>4</v>
      </c>
      <c r="F498" s="12"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12">
        <f>YEAR(SalesDataTable[[#This Row],[Order Date]])</f>
        <v>2026</v>
      </c>
      <c r="D499" s="12" t="str">
        <f>"Q"&amp;ROUNDUP(MONTH(SalesDataTable[[#This Row],[Order Date]])/3,0)</f>
        <v>Q2</v>
      </c>
      <c r="E499" s="12">
        <f>MONTH(SalesDataTable[[#This Row],[Order Date]])</f>
        <v>4</v>
      </c>
      <c r="F499" s="12"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12">
        <f>YEAR(SalesDataTable[[#This Row],[Order Date]])</f>
        <v>2026</v>
      </c>
      <c r="D500" s="12" t="str">
        <f>"Q"&amp;ROUNDUP(MONTH(SalesDataTable[[#This Row],[Order Date]])/3,0)</f>
        <v>Q2</v>
      </c>
      <c r="E500" s="12">
        <f>MONTH(SalesDataTable[[#This Row],[Order Date]])</f>
        <v>4</v>
      </c>
      <c r="F500" s="12"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12">
        <f>YEAR(SalesDataTable[[#This Row],[Order Date]])</f>
        <v>2026</v>
      </c>
      <c r="D501" s="12" t="str">
        <f>"Q"&amp;ROUNDUP(MONTH(SalesDataTable[[#This Row],[Order Date]])/3,0)</f>
        <v>Q2</v>
      </c>
      <c r="E501" s="12">
        <f>MONTH(SalesDataTable[[#This Row],[Order Date]])</f>
        <v>4</v>
      </c>
      <c r="F501" s="12"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12">
        <f>YEAR(SalesDataTable[[#This Row],[Order Date]])</f>
        <v>2026</v>
      </c>
      <c r="D502" s="12" t="str">
        <f>"Q"&amp;ROUNDUP(MONTH(SalesDataTable[[#This Row],[Order Date]])/3,0)</f>
        <v>Q2</v>
      </c>
      <c r="E502" s="12">
        <f>MONTH(SalesDataTable[[#This Row],[Order Date]])</f>
        <v>4</v>
      </c>
      <c r="F502" s="12"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12">
        <f>YEAR(SalesDataTable[[#This Row],[Order Date]])</f>
        <v>2026</v>
      </c>
      <c r="D503" s="12" t="str">
        <f>"Q"&amp;ROUNDUP(MONTH(SalesDataTable[[#This Row],[Order Date]])/3,0)</f>
        <v>Q2</v>
      </c>
      <c r="E503" s="12">
        <f>MONTH(SalesDataTable[[#This Row],[Order Date]])</f>
        <v>4</v>
      </c>
      <c r="F503" s="12"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12">
        <f>YEAR(SalesDataTable[[#This Row],[Order Date]])</f>
        <v>2026</v>
      </c>
      <c r="D504" s="12" t="str">
        <f>"Q"&amp;ROUNDUP(MONTH(SalesDataTable[[#This Row],[Order Date]])/3,0)</f>
        <v>Q2</v>
      </c>
      <c r="E504" s="12">
        <f>MONTH(SalesDataTable[[#This Row],[Order Date]])</f>
        <v>4</v>
      </c>
      <c r="F504" s="12"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12">
        <f>YEAR(SalesDataTable[[#This Row],[Order Date]])</f>
        <v>2026</v>
      </c>
      <c r="D505" s="12" t="str">
        <f>"Q"&amp;ROUNDUP(MONTH(SalesDataTable[[#This Row],[Order Date]])/3,0)</f>
        <v>Q2</v>
      </c>
      <c r="E505" s="12">
        <f>MONTH(SalesDataTable[[#This Row],[Order Date]])</f>
        <v>4</v>
      </c>
      <c r="F505" s="12"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12">
        <f>YEAR(SalesDataTable[[#This Row],[Order Date]])</f>
        <v>2026</v>
      </c>
      <c r="D506" s="12" t="str">
        <f>"Q"&amp;ROUNDUP(MONTH(SalesDataTable[[#This Row],[Order Date]])/3,0)</f>
        <v>Q2</v>
      </c>
      <c r="E506" s="12">
        <f>MONTH(SalesDataTable[[#This Row],[Order Date]])</f>
        <v>4</v>
      </c>
      <c r="F506" s="12"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12">
        <f>YEAR(SalesDataTable[[#This Row],[Order Date]])</f>
        <v>2026</v>
      </c>
      <c r="D507" s="12" t="str">
        <f>"Q"&amp;ROUNDUP(MONTH(SalesDataTable[[#This Row],[Order Date]])/3,0)</f>
        <v>Q2</v>
      </c>
      <c r="E507" s="12">
        <f>MONTH(SalesDataTable[[#This Row],[Order Date]])</f>
        <v>4</v>
      </c>
      <c r="F507" s="12"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12">
        <f>YEAR(SalesDataTable[[#This Row],[Order Date]])</f>
        <v>2026</v>
      </c>
      <c r="D508" s="12" t="str">
        <f>"Q"&amp;ROUNDUP(MONTH(SalesDataTable[[#This Row],[Order Date]])/3,0)</f>
        <v>Q2</v>
      </c>
      <c r="E508" s="12">
        <f>MONTH(SalesDataTable[[#This Row],[Order Date]])</f>
        <v>4</v>
      </c>
      <c r="F508" s="12"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12">
        <f>YEAR(SalesDataTable[[#This Row],[Order Date]])</f>
        <v>2026</v>
      </c>
      <c r="D509" s="12" t="str">
        <f>"Q"&amp;ROUNDUP(MONTH(SalesDataTable[[#This Row],[Order Date]])/3,0)</f>
        <v>Q2</v>
      </c>
      <c r="E509" s="12">
        <f>MONTH(SalesDataTable[[#This Row],[Order Date]])</f>
        <v>4</v>
      </c>
      <c r="F509" s="12"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12">
        <f>YEAR(SalesDataTable[[#This Row],[Order Date]])</f>
        <v>2026</v>
      </c>
      <c r="D510" s="12" t="str">
        <f>"Q"&amp;ROUNDUP(MONTH(SalesDataTable[[#This Row],[Order Date]])/3,0)</f>
        <v>Q2</v>
      </c>
      <c r="E510" s="12">
        <f>MONTH(SalesDataTable[[#This Row],[Order Date]])</f>
        <v>4</v>
      </c>
      <c r="F510" s="12"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12">
        <f>YEAR(SalesDataTable[[#This Row],[Order Date]])</f>
        <v>2026</v>
      </c>
      <c r="D511" s="12" t="str">
        <f>"Q"&amp;ROUNDUP(MONTH(SalesDataTable[[#This Row],[Order Date]])/3,0)</f>
        <v>Q2</v>
      </c>
      <c r="E511" s="12">
        <f>MONTH(SalesDataTable[[#This Row],[Order Date]])</f>
        <v>4</v>
      </c>
      <c r="F511" s="12"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12">
        <f>YEAR(SalesDataTable[[#This Row],[Order Date]])</f>
        <v>2026</v>
      </c>
      <c r="D512" s="12" t="str">
        <f>"Q"&amp;ROUNDUP(MONTH(SalesDataTable[[#This Row],[Order Date]])/3,0)</f>
        <v>Q2</v>
      </c>
      <c r="E512" s="12">
        <f>MONTH(SalesDataTable[[#This Row],[Order Date]])</f>
        <v>4</v>
      </c>
      <c r="F512" s="12"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12">
        <f>YEAR(SalesDataTable[[#This Row],[Order Date]])</f>
        <v>2026</v>
      </c>
      <c r="D513" s="12" t="str">
        <f>"Q"&amp;ROUNDUP(MONTH(SalesDataTable[[#This Row],[Order Date]])/3,0)</f>
        <v>Q2</v>
      </c>
      <c r="E513" s="12">
        <f>MONTH(SalesDataTable[[#This Row],[Order Date]])</f>
        <v>4</v>
      </c>
      <c r="F513" s="12"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12">
        <f>YEAR(SalesDataTable[[#This Row],[Order Date]])</f>
        <v>2026</v>
      </c>
      <c r="D514" s="12" t="str">
        <f>"Q"&amp;ROUNDUP(MONTH(SalesDataTable[[#This Row],[Order Date]])/3,0)</f>
        <v>Q2</v>
      </c>
      <c r="E514" s="12">
        <f>MONTH(SalesDataTable[[#This Row],[Order Date]])</f>
        <v>4</v>
      </c>
      <c r="F514" s="12"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12">
        <f>YEAR(SalesDataTable[[#This Row],[Order Date]])</f>
        <v>2026</v>
      </c>
      <c r="D515" s="12" t="str">
        <f>"Q"&amp;ROUNDUP(MONTH(SalesDataTable[[#This Row],[Order Date]])/3,0)</f>
        <v>Q2</v>
      </c>
      <c r="E515" s="12">
        <f>MONTH(SalesDataTable[[#This Row],[Order Date]])</f>
        <v>4</v>
      </c>
      <c r="F515" s="12"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12">
        <f>YEAR(SalesDataTable[[#This Row],[Order Date]])</f>
        <v>2026</v>
      </c>
      <c r="D516" s="12" t="str">
        <f>"Q"&amp;ROUNDUP(MONTH(SalesDataTable[[#This Row],[Order Date]])/3,0)</f>
        <v>Q2</v>
      </c>
      <c r="E516" s="12">
        <f>MONTH(SalesDataTable[[#This Row],[Order Date]])</f>
        <v>4</v>
      </c>
      <c r="F516" s="12"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12">
        <f>YEAR(SalesDataTable[[#This Row],[Order Date]])</f>
        <v>2026</v>
      </c>
      <c r="D517" s="12" t="str">
        <f>"Q"&amp;ROUNDUP(MONTH(SalesDataTable[[#This Row],[Order Date]])/3,0)</f>
        <v>Q2</v>
      </c>
      <c r="E517" s="12">
        <f>MONTH(SalesDataTable[[#This Row],[Order Date]])</f>
        <v>4</v>
      </c>
      <c r="F517" s="12"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12">
        <f>YEAR(SalesDataTable[[#This Row],[Order Date]])</f>
        <v>2026</v>
      </c>
      <c r="D518" s="12" t="str">
        <f>"Q"&amp;ROUNDUP(MONTH(SalesDataTable[[#This Row],[Order Date]])/3,0)</f>
        <v>Q2</v>
      </c>
      <c r="E518" s="12">
        <f>MONTH(SalesDataTable[[#This Row],[Order Date]])</f>
        <v>4</v>
      </c>
      <c r="F518" s="12"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12">
        <f>YEAR(SalesDataTable[[#This Row],[Order Date]])</f>
        <v>2026</v>
      </c>
      <c r="D519" s="12" t="str">
        <f>"Q"&amp;ROUNDUP(MONTH(SalesDataTable[[#This Row],[Order Date]])/3,0)</f>
        <v>Q2</v>
      </c>
      <c r="E519" s="12">
        <f>MONTH(SalesDataTable[[#This Row],[Order Date]])</f>
        <v>4</v>
      </c>
      <c r="F519" s="12"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12">
        <f>YEAR(SalesDataTable[[#This Row],[Order Date]])</f>
        <v>2026</v>
      </c>
      <c r="D520" s="12" t="str">
        <f>"Q"&amp;ROUNDUP(MONTH(SalesDataTable[[#This Row],[Order Date]])/3,0)</f>
        <v>Q2</v>
      </c>
      <c r="E520" s="12">
        <f>MONTH(SalesDataTable[[#This Row],[Order Date]])</f>
        <v>4</v>
      </c>
      <c r="F520" s="12"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12">
        <f>YEAR(SalesDataTable[[#This Row],[Order Date]])</f>
        <v>2026</v>
      </c>
      <c r="D521" s="12" t="str">
        <f>"Q"&amp;ROUNDUP(MONTH(SalesDataTable[[#This Row],[Order Date]])/3,0)</f>
        <v>Q2</v>
      </c>
      <c r="E521" s="12">
        <f>MONTH(SalesDataTable[[#This Row],[Order Date]])</f>
        <v>4</v>
      </c>
      <c r="F521" s="12"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12">
        <f>YEAR(SalesDataTable[[#This Row],[Order Date]])</f>
        <v>2026</v>
      </c>
      <c r="D522" s="12" t="str">
        <f>"Q"&amp;ROUNDUP(MONTH(SalesDataTable[[#This Row],[Order Date]])/3,0)</f>
        <v>Q2</v>
      </c>
      <c r="E522" s="12">
        <f>MONTH(SalesDataTable[[#This Row],[Order Date]])</f>
        <v>4</v>
      </c>
      <c r="F522" s="12"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12">
        <f>YEAR(SalesDataTable[[#This Row],[Order Date]])</f>
        <v>2026</v>
      </c>
      <c r="D523" s="12" t="str">
        <f>"Q"&amp;ROUNDUP(MONTH(SalesDataTable[[#This Row],[Order Date]])/3,0)</f>
        <v>Q2</v>
      </c>
      <c r="E523" s="12">
        <f>MONTH(SalesDataTable[[#This Row],[Order Date]])</f>
        <v>4</v>
      </c>
      <c r="F523" s="12"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12">
        <f>YEAR(SalesDataTable[[#This Row],[Order Date]])</f>
        <v>2026</v>
      </c>
      <c r="D524" s="12" t="str">
        <f>"Q"&amp;ROUNDUP(MONTH(SalesDataTable[[#This Row],[Order Date]])/3,0)</f>
        <v>Q2</v>
      </c>
      <c r="E524" s="12">
        <f>MONTH(SalesDataTable[[#This Row],[Order Date]])</f>
        <v>4</v>
      </c>
      <c r="F524" s="12"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12">
        <f>YEAR(SalesDataTable[[#This Row],[Order Date]])</f>
        <v>2026</v>
      </c>
      <c r="D525" s="12" t="str">
        <f>"Q"&amp;ROUNDUP(MONTH(SalesDataTable[[#This Row],[Order Date]])/3,0)</f>
        <v>Q2</v>
      </c>
      <c r="E525" s="12">
        <f>MONTH(SalesDataTable[[#This Row],[Order Date]])</f>
        <v>4</v>
      </c>
      <c r="F525" s="12"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12">
        <f>YEAR(SalesDataTable[[#This Row],[Order Date]])</f>
        <v>2026</v>
      </c>
      <c r="D526" s="12" t="str">
        <f>"Q"&amp;ROUNDUP(MONTH(SalesDataTable[[#This Row],[Order Date]])/3,0)</f>
        <v>Q2</v>
      </c>
      <c r="E526" s="12">
        <f>MONTH(SalesDataTable[[#This Row],[Order Date]])</f>
        <v>4</v>
      </c>
      <c r="F526" s="12"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12">
        <f>YEAR(SalesDataTable[[#This Row],[Order Date]])</f>
        <v>2026</v>
      </c>
      <c r="D527" s="12" t="str">
        <f>"Q"&amp;ROUNDUP(MONTH(SalesDataTable[[#This Row],[Order Date]])/3,0)</f>
        <v>Q2</v>
      </c>
      <c r="E527" s="12">
        <f>MONTH(SalesDataTable[[#This Row],[Order Date]])</f>
        <v>4</v>
      </c>
      <c r="F527" s="12"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12">
        <f>YEAR(SalesDataTable[[#This Row],[Order Date]])</f>
        <v>2026</v>
      </c>
      <c r="D528" s="12" t="str">
        <f>"Q"&amp;ROUNDUP(MONTH(SalesDataTable[[#This Row],[Order Date]])/3,0)</f>
        <v>Q2</v>
      </c>
      <c r="E528" s="12">
        <f>MONTH(SalesDataTable[[#This Row],[Order Date]])</f>
        <v>4</v>
      </c>
      <c r="F528" s="12"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12">
        <f>YEAR(SalesDataTable[[#This Row],[Order Date]])</f>
        <v>2026</v>
      </c>
      <c r="D529" s="12" t="str">
        <f>"Q"&amp;ROUNDUP(MONTH(SalesDataTable[[#This Row],[Order Date]])/3,0)</f>
        <v>Q2</v>
      </c>
      <c r="E529" s="12">
        <f>MONTH(SalesDataTable[[#This Row],[Order Date]])</f>
        <v>4</v>
      </c>
      <c r="F529" s="12"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12">
        <f>YEAR(SalesDataTable[[#This Row],[Order Date]])</f>
        <v>2026</v>
      </c>
      <c r="D530" s="12" t="str">
        <f>"Q"&amp;ROUNDUP(MONTH(SalesDataTable[[#This Row],[Order Date]])/3,0)</f>
        <v>Q2</v>
      </c>
      <c r="E530" s="12">
        <f>MONTH(SalesDataTable[[#This Row],[Order Date]])</f>
        <v>4</v>
      </c>
      <c r="F530" s="12"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12">
        <f>YEAR(SalesDataTable[[#This Row],[Order Date]])</f>
        <v>2026</v>
      </c>
      <c r="D531" s="12" t="str">
        <f>"Q"&amp;ROUNDUP(MONTH(SalesDataTable[[#This Row],[Order Date]])/3,0)</f>
        <v>Q2</v>
      </c>
      <c r="E531" s="12">
        <f>MONTH(SalesDataTable[[#This Row],[Order Date]])</f>
        <v>4</v>
      </c>
      <c r="F531" s="12"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12">
        <f>YEAR(SalesDataTable[[#This Row],[Order Date]])</f>
        <v>2026</v>
      </c>
      <c r="D532" s="12" t="str">
        <f>"Q"&amp;ROUNDUP(MONTH(SalesDataTable[[#This Row],[Order Date]])/3,0)</f>
        <v>Q2</v>
      </c>
      <c r="E532" s="12">
        <f>MONTH(SalesDataTable[[#This Row],[Order Date]])</f>
        <v>4</v>
      </c>
      <c r="F532" s="12"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12">
        <f>YEAR(SalesDataTable[[#This Row],[Order Date]])</f>
        <v>2026</v>
      </c>
      <c r="D533" s="12" t="str">
        <f>"Q"&amp;ROUNDUP(MONTH(SalesDataTable[[#This Row],[Order Date]])/3,0)</f>
        <v>Q2</v>
      </c>
      <c r="E533" s="12">
        <f>MONTH(SalesDataTable[[#This Row],[Order Date]])</f>
        <v>4</v>
      </c>
      <c r="F533" s="12"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12">
        <f>YEAR(SalesDataTable[[#This Row],[Order Date]])</f>
        <v>2026</v>
      </c>
      <c r="D534" s="12" t="str">
        <f>"Q"&amp;ROUNDUP(MONTH(SalesDataTable[[#This Row],[Order Date]])/3,0)</f>
        <v>Q2</v>
      </c>
      <c r="E534" s="12">
        <f>MONTH(SalesDataTable[[#This Row],[Order Date]])</f>
        <v>4</v>
      </c>
      <c r="F534" s="12"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12">
        <f>YEAR(SalesDataTable[[#This Row],[Order Date]])</f>
        <v>2026</v>
      </c>
      <c r="D535" s="12" t="str">
        <f>"Q"&amp;ROUNDUP(MONTH(SalesDataTable[[#This Row],[Order Date]])/3,0)</f>
        <v>Q2</v>
      </c>
      <c r="E535" s="12">
        <f>MONTH(SalesDataTable[[#This Row],[Order Date]])</f>
        <v>4</v>
      </c>
      <c r="F535" s="12"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12">
        <f>YEAR(SalesDataTable[[#This Row],[Order Date]])</f>
        <v>2026</v>
      </c>
      <c r="D536" s="12" t="str">
        <f>"Q"&amp;ROUNDUP(MONTH(SalesDataTable[[#This Row],[Order Date]])/3,0)</f>
        <v>Q2</v>
      </c>
      <c r="E536" s="12">
        <f>MONTH(SalesDataTable[[#This Row],[Order Date]])</f>
        <v>4</v>
      </c>
      <c r="F536" s="12"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12">
        <f>YEAR(SalesDataTable[[#This Row],[Order Date]])</f>
        <v>2026</v>
      </c>
      <c r="D537" s="12" t="str">
        <f>"Q"&amp;ROUNDUP(MONTH(SalesDataTable[[#This Row],[Order Date]])/3,0)</f>
        <v>Q2</v>
      </c>
      <c r="E537" s="12">
        <f>MONTH(SalesDataTable[[#This Row],[Order Date]])</f>
        <v>4</v>
      </c>
      <c r="F537" s="12"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12">
        <f>YEAR(SalesDataTable[[#This Row],[Order Date]])</f>
        <v>2026</v>
      </c>
      <c r="D538" s="12" t="str">
        <f>"Q"&amp;ROUNDUP(MONTH(SalesDataTable[[#This Row],[Order Date]])/3,0)</f>
        <v>Q2</v>
      </c>
      <c r="E538" s="12">
        <f>MONTH(SalesDataTable[[#This Row],[Order Date]])</f>
        <v>4</v>
      </c>
      <c r="F538" s="12"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12">
        <f>YEAR(SalesDataTable[[#This Row],[Order Date]])</f>
        <v>2026</v>
      </c>
      <c r="D539" s="12" t="str">
        <f>"Q"&amp;ROUNDUP(MONTH(SalesDataTable[[#This Row],[Order Date]])/3,0)</f>
        <v>Q2</v>
      </c>
      <c r="E539" s="12">
        <f>MONTH(SalesDataTable[[#This Row],[Order Date]])</f>
        <v>4</v>
      </c>
      <c r="F539" s="12"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12">
        <f>YEAR(SalesDataTable[[#This Row],[Order Date]])</f>
        <v>2026</v>
      </c>
      <c r="D540" s="12" t="str">
        <f>"Q"&amp;ROUNDUP(MONTH(SalesDataTable[[#This Row],[Order Date]])/3,0)</f>
        <v>Q2</v>
      </c>
      <c r="E540" s="12">
        <f>MONTH(SalesDataTable[[#This Row],[Order Date]])</f>
        <v>4</v>
      </c>
      <c r="F540" s="12"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12">
        <f>YEAR(SalesDataTable[[#This Row],[Order Date]])</f>
        <v>2026</v>
      </c>
      <c r="D541" s="12" t="str">
        <f>"Q"&amp;ROUNDUP(MONTH(SalesDataTable[[#This Row],[Order Date]])/3,0)</f>
        <v>Q2</v>
      </c>
      <c r="E541" s="12">
        <f>MONTH(SalesDataTable[[#This Row],[Order Date]])</f>
        <v>4</v>
      </c>
      <c r="F541" s="12"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12">
        <f>YEAR(SalesDataTable[[#This Row],[Order Date]])</f>
        <v>2026</v>
      </c>
      <c r="D542" s="12" t="str">
        <f>"Q"&amp;ROUNDUP(MONTH(SalesDataTable[[#This Row],[Order Date]])/3,0)</f>
        <v>Q2</v>
      </c>
      <c r="E542" s="12">
        <f>MONTH(SalesDataTable[[#This Row],[Order Date]])</f>
        <v>4</v>
      </c>
      <c r="F542" s="12"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12">
        <f>YEAR(SalesDataTable[[#This Row],[Order Date]])</f>
        <v>2026</v>
      </c>
      <c r="D543" s="12" t="str">
        <f>"Q"&amp;ROUNDUP(MONTH(SalesDataTable[[#This Row],[Order Date]])/3,0)</f>
        <v>Q2</v>
      </c>
      <c r="E543" s="12">
        <f>MONTH(SalesDataTable[[#This Row],[Order Date]])</f>
        <v>4</v>
      </c>
      <c r="F543" s="12"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12">
        <f>YEAR(SalesDataTable[[#This Row],[Order Date]])</f>
        <v>2026</v>
      </c>
      <c r="D544" s="12" t="str">
        <f>"Q"&amp;ROUNDUP(MONTH(SalesDataTable[[#This Row],[Order Date]])/3,0)</f>
        <v>Q2</v>
      </c>
      <c r="E544" s="12">
        <f>MONTH(SalesDataTable[[#This Row],[Order Date]])</f>
        <v>4</v>
      </c>
      <c r="F544" s="12"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12">
        <f>YEAR(SalesDataTable[[#This Row],[Order Date]])</f>
        <v>2026</v>
      </c>
      <c r="D545" s="12" t="str">
        <f>"Q"&amp;ROUNDUP(MONTH(SalesDataTable[[#This Row],[Order Date]])/3,0)</f>
        <v>Q2</v>
      </c>
      <c r="E545" s="12">
        <f>MONTH(SalesDataTable[[#This Row],[Order Date]])</f>
        <v>4</v>
      </c>
      <c r="F545" s="12"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12">
        <f>YEAR(SalesDataTable[[#This Row],[Order Date]])</f>
        <v>2026</v>
      </c>
      <c r="D546" s="12" t="str">
        <f>"Q"&amp;ROUNDUP(MONTH(SalesDataTable[[#This Row],[Order Date]])/3,0)</f>
        <v>Q2</v>
      </c>
      <c r="E546" s="12">
        <f>MONTH(SalesDataTable[[#This Row],[Order Date]])</f>
        <v>4</v>
      </c>
      <c r="F546" s="12"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12">
        <f>YEAR(SalesDataTable[[#This Row],[Order Date]])</f>
        <v>2026</v>
      </c>
      <c r="D547" s="12" t="str">
        <f>"Q"&amp;ROUNDUP(MONTH(SalesDataTable[[#This Row],[Order Date]])/3,0)</f>
        <v>Q2</v>
      </c>
      <c r="E547" s="12">
        <f>MONTH(SalesDataTable[[#This Row],[Order Date]])</f>
        <v>4</v>
      </c>
      <c r="F547" s="12"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12">
        <f>YEAR(SalesDataTable[[#This Row],[Order Date]])</f>
        <v>2026</v>
      </c>
      <c r="D548" s="12" t="str">
        <f>"Q"&amp;ROUNDUP(MONTH(SalesDataTable[[#This Row],[Order Date]])/3,0)</f>
        <v>Q2</v>
      </c>
      <c r="E548" s="12">
        <f>MONTH(SalesDataTable[[#This Row],[Order Date]])</f>
        <v>4</v>
      </c>
      <c r="F548" s="12"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12">
        <f>YEAR(SalesDataTable[[#This Row],[Order Date]])</f>
        <v>2026</v>
      </c>
      <c r="D549" s="12" t="str">
        <f>"Q"&amp;ROUNDUP(MONTH(SalesDataTable[[#This Row],[Order Date]])/3,0)</f>
        <v>Q2</v>
      </c>
      <c r="E549" s="12">
        <f>MONTH(SalesDataTable[[#This Row],[Order Date]])</f>
        <v>4</v>
      </c>
      <c r="F549" s="12"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12">
        <f>YEAR(SalesDataTable[[#This Row],[Order Date]])</f>
        <v>2026</v>
      </c>
      <c r="D550" s="12" t="str">
        <f>"Q"&amp;ROUNDUP(MONTH(SalesDataTable[[#This Row],[Order Date]])/3,0)</f>
        <v>Q2</v>
      </c>
      <c r="E550" s="12">
        <f>MONTH(SalesDataTable[[#This Row],[Order Date]])</f>
        <v>4</v>
      </c>
      <c r="F550" s="12"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12">
        <f>YEAR(SalesDataTable[[#This Row],[Order Date]])</f>
        <v>2026</v>
      </c>
      <c r="D551" s="12" t="str">
        <f>"Q"&amp;ROUNDUP(MONTH(SalesDataTable[[#This Row],[Order Date]])/3,0)</f>
        <v>Q2</v>
      </c>
      <c r="E551" s="12">
        <f>MONTH(SalesDataTable[[#This Row],[Order Date]])</f>
        <v>4</v>
      </c>
      <c r="F551" s="12"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12">
        <f>YEAR(SalesDataTable[[#This Row],[Order Date]])</f>
        <v>2026</v>
      </c>
      <c r="D552" s="12" t="str">
        <f>"Q"&amp;ROUNDUP(MONTH(SalesDataTable[[#This Row],[Order Date]])/3,0)</f>
        <v>Q2</v>
      </c>
      <c r="E552" s="12">
        <f>MONTH(SalesDataTable[[#This Row],[Order Date]])</f>
        <v>4</v>
      </c>
      <c r="F552" s="12"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12">
        <f>YEAR(SalesDataTable[[#This Row],[Order Date]])</f>
        <v>2026</v>
      </c>
      <c r="D553" s="12" t="str">
        <f>"Q"&amp;ROUNDUP(MONTH(SalesDataTable[[#This Row],[Order Date]])/3,0)</f>
        <v>Q2</v>
      </c>
      <c r="E553" s="12">
        <f>MONTH(SalesDataTable[[#This Row],[Order Date]])</f>
        <v>4</v>
      </c>
      <c r="F553" s="12"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12">
        <f>YEAR(SalesDataTable[[#This Row],[Order Date]])</f>
        <v>2026</v>
      </c>
      <c r="D554" s="12" t="str">
        <f>"Q"&amp;ROUNDUP(MONTH(SalesDataTable[[#This Row],[Order Date]])/3,0)</f>
        <v>Q2</v>
      </c>
      <c r="E554" s="12">
        <f>MONTH(SalesDataTable[[#This Row],[Order Date]])</f>
        <v>4</v>
      </c>
      <c r="F554" s="12"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12">
        <f>YEAR(SalesDataTable[[#This Row],[Order Date]])</f>
        <v>2026</v>
      </c>
      <c r="D555" s="12" t="str">
        <f>"Q"&amp;ROUNDUP(MONTH(SalesDataTable[[#This Row],[Order Date]])/3,0)</f>
        <v>Q2</v>
      </c>
      <c r="E555" s="12">
        <f>MONTH(SalesDataTable[[#This Row],[Order Date]])</f>
        <v>4</v>
      </c>
      <c r="F555" s="12"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12">
        <f>YEAR(SalesDataTable[[#This Row],[Order Date]])</f>
        <v>2026</v>
      </c>
      <c r="D556" s="12" t="str">
        <f>"Q"&amp;ROUNDUP(MONTH(SalesDataTable[[#This Row],[Order Date]])/3,0)</f>
        <v>Q2</v>
      </c>
      <c r="E556" s="12">
        <f>MONTH(SalesDataTable[[#This Row],[Order Date]])</f>
        <v>4</v>
      </c>
      <c r="F556" s="12"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12">
        <f>YEAR(SalesDataTable[[#This Row],[Order Date]])</f>
        <v>2026</v>
      </c>
      <c r="D557" s="12" t="str">
        <f>"Q"&amp;ROUNDUP(MONTH(SalesDataTable[[#This Row],[Order Date]])/3,0)</f>
        <v>Q2</v>
      </c>
      <c r="E557" s="12">
        <f>MONTH(SalesDataTable[[#This Row],[Order Date]])</f>
        <v>4</v>
      </c>
      <c r="F557" s="12"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12">
        <f>YEAR(SalesDataTable[[#This Row],[Order Date]])</f>
        <v>2026</v>
      </c>
      <c r="D558" s="12" t="str">
        <f>"Q"&amp;ROUNDUP(MONTH(SalesDataTable[[#This Row],[Order Date]])/3,0)</f>
        <v>Q2</v>
      </c>
      <c r="E558" s="12">
        <f>MONTH(SalesDataTable[[#This Row],[Order Date]])</f>
        <v>4</v>
      </c>
      <c r="F558" s="12"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12">
        <f>YEAR(SalesDataTable[[#This Row],[Order Date]])</f>
        <v>2026</v>
      </c>
      <c r="D559" s="12" t="str">
        <f>"Q"&amp;ROUNDUP(MONTH(SalesDataTable[[#This Row],[Order Date]])/3,0)</f>
        <v>Q2</v>
      </c>
      <c r="E559" s="12">
        <f>MONTH(SalesDataTable[[#This Row],[Order Date]])</f>
        <v>4</v>
      </c>
      <c r="F559" s="12"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12">
        <f>YEAR(SalesDataTable[[#This Row],[Order Date]])</f>
        <v>2026</v>
      </c>
      <c r="D560" s="12" t="str">
        <f>"Q"&amp;ROUNDUP(MONTH(SalesDataTable[[#This Row],[Order Date]])/3,0)</f>
        <v>Q2</v>
      </c>
      <c r="E560" s="12">
        <f>MONTH(SalesDataTable[[#This Row],[Order Date]])</f>
        <v>4</v>
      </c>
      <c r="F560" s="12"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12">
        <f>YEAR(SalesDataTable[[#This Row],[Order Date]])</f>
        <v>2026</v>
      </c>
      <c r="D561" s="12" t="str">
        <f>"Q"&amp;ROUNDUP(MONTH(SalesDataTable[[#This Row],[Order Date]])/3,0)</f>
        <v>Q2</v>
      </c>
      <c r="E561" s="12">
        <f>MONTH(SalesDataTable[[#This Row],[Order Date]])</f>
        <v>4</v>
      </c>
      <c r="F561" s="12"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12">
        <f>YEAR(SalesDataTable[[#This Row],[Order Date]])</f>
        <v>2026</v>
      </c>
      <c r="D562" s="12" t="str">
        <f>"Q"&amp;ROUNDUP(MONTH(SalesDataTable[[#This Row],[Order Date]])/3,0)</f>
        <v>Q2</v>
      </c>
      <c r="E562" s="12">
        <f>MONTH(SalesDataTable[[#This Row],[Order Date]])</f>
        <v>4</v>
      </c>
      <c r="F562" s="12"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12">
        <f>YEAR(SalesDataTable[[#This Row],[Order Date]])</f>
        <v>2026</v>
      </c>
      <c r="D563" s="12" t="str">
        <f>"Q"&amp;ROUNDUP(MONTH(SalesDataTable[[#This Row],[Order Date]])/3,0)</f>
        <v>Q2</v>
      </c>
      <c r="E563" s="12">
        <f>MONTH(SalesDataTable[[#This Row],[Order Date]])</f>
        <v>4</v>
      </c>
      <c r="F563" s="12"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12">
        <f>YEAR(SalesDataTable[[#This Row],[Order Date]])</f>
        <v>2026</v>
      </c>
      <c r="D564" s="12" t="str">
        <f>"Q"&amp;ROUNDUP(MONTH(SalesDataTable[[#This Row],[Order Date]])/3,0)</f>
        <v>Q2</v>
      </c>
      <c r="E564" s="12">
        <f>MONTH(SalesDataTable[[#This Row],[Order Date]])</f>
        <v>4</v>
      </c>
      <c r="F564" s="12"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12">
        <f>YEAR(SalesDataTable[[#This Row],[Order Date]])</f>
        <v>2026</v>
      </c>
      <c r="D565" s="12" t="str">
        <f>"Q"&amp;ROUNDUP(MONTH(SalesDataTable[[#This Row],[Order Date]])/3,0)</f>
        <v>Q2</v>
      </c>
      <c r="E565" s="12">
        <f>MONTH(SalesDataTable[[#This Row],[Order Date]])</f>
        <v>4</v>
      </c>
      <c r="F565" s="12"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12">
        <f>YEAR(SalesDataTable[[#This Row],[Order Date]])</f>
        <v>2026</v>
      </c>
      <c r="D566" s="12" t="str">
        <f>"Q"&amp;ROUNDUP(MONTH(SalesDataTable[[#This Row],[Order Date]])/3,0)</f>
        <v>Q2</v>
      </c>
      <c r="E566" s="12">
        <f>MONTH(SalesDataTable[[#This Row],[Order Date]])</f>
        <v>4</v>
      </c>
      <c r="F566" s="12"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12">
        <f>YEAR(SalesDataTable[[#This Row],[Order Date]])</f>
        <v>2026</v>
      </c>
      <c r="D567" s="12" t="str">
        <f>"Q"&amp;ROUNDUP(MONTH(SalesDataTable[[#This Row],[Order Date]])/3,0)</f>
        <v>Q2</v>
      </c>
      <c r="E567" s="12">
        <f>MONTH(SalesDataTable[[#This Row],[Order Date]])</f>
        <v>4</v>
      </c>
      <c r="F567" s="12"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12">
        <f>YEAR(SalesDataTable[[#This Row],[Order Date]])</f>
        <v>2026</v>
      </c>
      <c r="D568" s="12" t="str">
        <f>"Q"&amp;ROUNDUP(MONTH(SalesDataTable[[#This Row],[Order Date]])/3,0)</f>
        <v>Q2</v>
      </c>
      <c r="E568" s="12">
        <f>MONTH(SalesDataTable[[#This Row],[Order Date]])</f>
        <v>4</v>
      </c>
      <c r="F568" s="12"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12">
        <f>YEAR(SalesDataTable[[#This Row],[Order Date]])</f>
        <v>2026</v>
      </c>
      <c r="D569" s="12" t="str">
        <f>"Q"&amp;ROUNDUP(MONTH(SalesDataTable[[#This Row],[Order Date]])/3,0)</f>
        <v>Q2</v>
      </c>
      <c r="E569" s="12">
        <f>MONTH(SalesDataTable[[#This Row],[Order Date]])</f>
        <v>4</v>
      </c>
      <c r="F569" s="12"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12">
        <f>YEAR(SalesDataTable[[#This Row],[Order Date]])</f>
        <v>2026</v>
      </c>
      <c r="D570" s="12" t="str">
        <f>"Q"&amp;ROUNDUP(MONTH(SalesDataTable[[#This Row],[Order Date]])/3,0)</f>
        <v>Q2</v>
      </c>
      <c r="E570" s="12">
        <f>MONTH(SalesDataTable[[#This Row],[Order Date]])</f>
        <v>4</v>
      </c>
      <c r="F570" s="12"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12">
        <f>YEAR(SalesDataTable[[#This Row],[Order Date]])</f>
        <v>2026</v>
      </c>
      <c r="D571" s="12" t="str">
        <f>"Q"&amp;ROUNDUP(MONTH(SalesDataTable[[#This Row],[Order Date]])/3,0)</f>
        <v>Q2</v>
      </c>
      <c r="E571" s="12">
        <f>MONTH(SalesDataTable[[#This Row],[Order Date]])</f>
        <v>4</v>
      </c>
      <c r="F571" s="12"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12">
        <f>YEAR(SalesDataTable[[#This Row],[Order Date]])</f>
        <v>2026</v>
      </c>
      <c r="D572" s="12" t="str">
        <f>"Q"&amp;ROUNDUP(MONTH(SalesDataTable[[#This Row],[Order Date]])/3,0)</f>
        <v>Q2</v>
      </c>
      <c r="E572" s="12">
        <f>MONTH(SalesDataTable[[#This Row],[Order Date]])</f>
        <v>4</v>
      </c>
      <c r="F572" s="12"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12">
        <f>YEAR(SalesDataTable[[#This Row],[Order Date]])</f>
        <v>2026</v>
      </c>
      <c r="D573" s="12" t="str">
        <f>"Q"&amp;ROUNDUP(MONTH(SalesDataTable[[#This Row],[Order Date]])/3,0)</f>
        <v>Q2</v>
      </c>
      <c r="E573" s="12">
        <f>MONTH(SalesDataTable[[#This Row],[Order Date]])</f>
        <v>4</v>
      </c>
      <c r="F573" s="12"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12">
        <f>YEAR(SalesDataTable[[#This Row],[Order Date]])</f>
        <v>2026</v>
      </c>
      <c r="D574" s="12" t="str">
        <f>"Q"&amp;ROUNDUP(MONTH(SalesDataTable[[#This Row],[Order Date]])/3,0)</f>
        <v>Q2</v>
      </c>
      <c r="E574" s="12">
        <f>MONTH(SalesDataTable[[#This Row],[Order Date]])</f>
        <v>4</v>
      </c>
      <c r="F574" s="12"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12">
        <f>YEAR(SalesDataTable[[#This Row],[Order Date]])</f>
        <v>2026</v>
      </c>
      <c r="D575" s="12" t="str">
        <f>"Q"&amp;ROUNDUP(MONTH(SalesDataTable[[#This Row],[Order Date]])/3,0)</f>
        <v>Q2</v>
      </c>
      <c r="E575" s="12">
        <f>MONTH(SalesDataTable[[#This Row],[Order Date]])</f>
        <v>4</v>
      </c>
      <c r="F575" s="12"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12">
        <f>YEAR(SalesDataTable[[#This Row],[Order Date]])</f>
        <v>2026</v>
      </c>
      <c r="D576" s="12" t="str">
        <f>"Q"&amp;ROUNDUP(MONTH(SalesDataTable[[#This Row],[Order Date]])/3,0)</f>
        <v>Q2</v>
      </c>
      <c r="E576" s="12">
        <f>MONTH(SalesDataTable[[#This Row],[Order Date]])</f>
        <v>4</v>
      </c>
      <c r="F576" s="12"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12">
        <f>YEAR(SalesDataTable[[#This Row],[Order Date]])</f>
        <v>2026</v>
      </c>
      <c r="D577" s="12" t="str">
        <f>"Q"&amp;ROUNDUP(MONTH(SalesDataTable[[#This Row],[Order Date]])/3,0)</f>
        <v>Q2</v>
      </c>
      <c r="E577" s="12">
        <f>MONTH(SalesDataTable[[#This Row],[Order Date]])</f>
        <v>4</v>
      </c>
      <c r="F577" s="12"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12">
        <f>YEAR(SalesDataTable[[#This Row],[Order Date]])</f>
        <v>2026</v>
      </c>
      <c r="D578" s="12" t="str">
        <f>"Q"&amp;ROUNDUP(MONTH(SalesDataTable[[#This Row],[Order Date]])/3,0)</f>
        <v>Q2</v>
      </c>
      <c r="E578" s="12">
        <f>MONTH(SalesDataTable[[#This Row],[Order Date]])</f>
        <v>4</v>
      </c>
      <c r="F578" s="12"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12">
        <f>YEAR(SalesDataTable[[#This Row],[Order Date]])</f>
        <v>2026</v>
      </c>
      <c r="D579" s="12" t="str">
        <f>"Q"&amp;ROUNDUP(MONTH(SalesDataTable[[#This Row],[Order Date]])/3,0)</f>
        <v>Q2</v>
      </c>
      <c r="E579" s="12">
        <f>MONTH(SalesDataTable[[#This Row],[Order Date]])</f>
        <v>4</v>
      </c>
      <c r="F579" s="12"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12">
        <f>YEAR(SalesDataTable[[#This Row],[Order Date]])</f>
        <v>2026</v>
      </c>
      <c r="D580" s="12" t="str">
        <f>"Q"&amp;ROUNDUP(MONTH(SalesDataTable[[#This Row],[Order Date]])/3,0)</f>
        <v>Q2</v>
      </c>
      <c r="E580" s="12">
        <f>MONTH(SalesDataTable[[#This Row],[Order Date]])</f>
        <v>4</v>
      </c>
      <c r="F580" s="12"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12">
        <f>YEAR(SalesDataTable[[#This Row],[Order Date]])</f>
        <v>2026</v>
      </c>
      <c r="D581" s="12" t="str">
        <f>"Q"&amp;ROUNDUP(MONTH(SalesDataTable[[#This Row],[Order Date]])/3,0)</f>
        <v>Q2</v>
      </c>
      <c r="E581" s="12">
        <f>MONTH(SalesDataTable[[#This Row],[Order Date]])</f>
        <v>4</v>
      </c>
      <c r="F581" s="12"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12">
        <f>YEAR(SalesDataTable[[#This Row],[Order Date]])</f>
        <v>2026</v>
      </c>
      <c r="D582" s="12" t="str">
        <f>"Q"&amp;ROUNDUP(MONTH(SalesDataTable[[#This Row],[Order Date]])/3,0)</f>
        <v>Q2</v>
      </c>
      <c r="E582" s="12">
        <f>MONTH(SalesDataTable[[#This Row],[Order Date]])</f>
        <v>4</v>
      </c>
      <c r="F582" s="12"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12">
        <f>YEAR(SalesDataTable[[#This Row],[Order Date]])</f>
        <v>2026</v>
      </c>
      <c r="D583" s="12" t="str">
        <f>"Q"&amp;ROUNDUP(MONTH(SalesDataTable[[#This Row],[Order Date]])/3,0)</f>
        <v>Q2</v>
      </c>
      <c r="E583" s="12">
        <f>MONTH(SalesDataTable[[#This Row],[Order Date]])</f>
        <v>4</v>
      </c>
      <c r="F583" s="12"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12">
        <f>YEAR(SalesDataTable[[#This Row],[Order Date]])</f>
        <v>2026</v>
      </c>
      <c r="D584" s="12" t="str">
        <f>"Q"&amp;ROUNDUP(MONTH(SalesDataTable[[#This Row],[Order Date]])/3,0)</f>
        <v>Q2</v>
      </c>
      <c r="E584" s="12">
        <f>MONTH(SalesDataTable[[#This Row],[Order Date]])</f>
        <v>4</v>
      </c>
      <c r="F584" s="12"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12">
        <f>YEAR(SalesDataTable[[#This Row],[Order Date]])</f>
        <v>2026</v>
      </c>
      <c r="D585" s="12" t="str">
        <f>"Q"&amp;ROUNDUP(MONTH(SalesDataTable[[#This Row],[Order Date]])/3,0)</f>
        <v>Q2</v>
      </c>
      <c r="E585" s="12">
        <f>MONTH(SalesDataTable[[#This Row],[Order Date]])</f>
        <v>4</v>
      </c>
      <c r="F585" s="12"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12">
        <f>YEAR(SalesDataTable[[#This Row],[Order Date]])</f>
        <v>2026</v>
      </c>
      <c r="D586" s="12" t="str">
        <f>"Q"&amp;ROUNDUP(MONTH(SalesDataTable[[#This Row],[Order Date]])/3,0)</f>
        <v>Q2</v>
      </c>
      <c r="E586" s="12">
        <f>MONTH(SalesDataTable[[#This Row],[Order Date]])</f>
        <v>4</v>
      </c>
      <c r="F586" s="12"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12">
        <f>YEAR(SalesDataTable[[#This Row],[Order Date]])</f>
        <v>2026</v>
      </c>
      <c r="D587" s="12" t="str">
        <f>"Q"&amp;ROUNDUP(MONTH(SalesDataTable[[#This Row],[Order Date]])/3,0)</f>
        <v>Q2</v>
      </c>
      <c r="E587" s="12">
        <f>MONTH(SalesDataTable[[#This Row],[Order Date]])</f>
        <v>4</v>
      </c>
      <c r="F587" s="12"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12">
        <f>YEAR(SalesDataTable[[#This Row],[Order Date]])</f>
        <v>2026</v>
      </c>
      <c r="D588" s="12" t="str">
        <f>"Q"&amp;ROUNDUP(MONTH(SalesDataTable[[#This Row],[Order Date]])/3,0)</f>
        <v>Q2</v>
      </c>
      <c r="E588" s="12">
        <f>MONTH(SalesDataTable[[#This Row],[Order Date]])</f>
        <v>4</v>
      </c>
      <c r="F588" s="12"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12">
        <f>YEAR(SalesDataTable[[#This Row],[Order Date]])</f>
        <v>2026</v>
      </c>
      <c r="D589" s="12" t="str">
        <f>"Q"&amp;ROUNDUP(MONTH(SalesDataTable[[#This Row],[Order Date]])/3,0)</f>
        <v>Q2</v>
      </c>
      <c r="E589" s="12">
        <f>MONTH(SalesDataTable[[#This Row],[Order Date]])</f>
        <v>4</v>
      </c>
      <c r="F589" s="12"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12">
        <f>YEAR(SalesDataTable[[#This Row],[Order Date]])</f>
        <v>2026</v>
      </c>
      <c r="D590" s="12" t="str">
        <f>"Q"&amp;ROUNDUP(MONTH(SalesDataTable[[#This Row],[Order Date]])/3,0)</f>
        <v>Q2</v>
      </c>
      <c r="E590" s="12">
        <f>MONTH(SalesDataTable[[#This Row],[Order Date]])</f>
        <v>4</v>
      </c>
      <c r="F590" s="12"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12">
        <f>YEAR(SalesDataTable[[#This Row],[Order Date]])</f>
        <v>2026</v>
      </c>
      <c r="D591" s="12" t="str">
        <f>"Q"&amp;ROUNDUP(MONTH(SalesDataTable[[#This Row],[Order Date]])/3,0)</f>
        <v>Q2</v>
      </c>
      <c r="E591" s="12">
        <f>MONTH(SalesDataTable[[#This Row],[Order Date]])</f>
        <v>4</v>
      </c>
      <c r="F591" s="12"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12">
        <f>YEAR(SalesDataTable[[#This Row],[Order Date]])</f>
        <v>2026</v>
      </c>
      <c r="D592" s="12" t="str">
        <f>"Q"&amp;ROUNDUP(MONTH(SalesDataTable[[#This Row],[Order Date]])/3,0)</f>
        <v>Q2</v>
      </c>
      <c r="E592" s="12">
        <f>MONTH(SalesDataTable[[#This Row],[Order Date]])</f>
        <v>4</v>
      </c>
      <c r="F592" s="12"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12">
        <f>YEAR(SalesDataTable[[#This Row],[Order Date]])</f>
        <v>2026</v>
      </c>
      <c r="D593" s="12" t="str">
        <f>"Q"&amp;ROUNDUP(MONTH(SalesDataTable[[#This Row],[Order Date]])/3,0)</f>
        <v>Q2</v>
      </c>
      <c r="E593" s="12">
        <f>MONTH(SalesDataTable[[#This Row],[Order Date]])</f>
        <v>4</v>
      </c>
      <c r="F593" s="12"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12">
        <f>YEAR(SalesDataTable[[#This Row],[Order Date]])</f>
        <v>2026</v>
      </c>
      <c r="D594" s="12" t="str">
        <f>"Q"&amp;ROUNDUP(MONTH(SalesDataTable[[#This Row],[Order Date]])/3,0)</f>
        <v>Q2</v>
      </c>
      <c r="E594" s="12">
        <f>MONTH(SalesDataTable[[#This Row],[Order Date]])</f>
        <v>4</v>
      </c>
      <c r="F594" s="12"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12">
        <f>YEAR(SalesDataTable[[#This Row],[Order Date]])</f>
        <v>2026</v>
      </c>
      <c r="D595" s="12" t="str">
        <f>"Q"&amp;ROUNDUP(MONTH(SalesDataTable[[#This Row],[Order Date]])/3,0)</f>
        <v>Q2</v>
      </c>
      <c r="E595" s="12">
        <f>MONTH(SalesDataTable[[#This Row],[Order Date]])</f>
        <v>4</v>
      </c>
      <c r="F595" s="12"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12">
        <f>YEAR(SalesDataTable[[#This Row],[Order Date]])</f>
        <v>2026</v>
      </c>
      <c r="D596" s="12" t="str">
        <f>"Q"&amp;ROUNDUP(MONTH(SalesDataTable[[#This Row],[Order Date]])/3,0)</f>
        <v>Q2</v>
      </c>
      <c r="E596" s="12">
        <f>MONTH(SalesDataTable[[#This Row],[Order Date]])</f>
        <v>4</v>
      </c>
      <c r="F596" s="12"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12">
        <f>YEAR(SalesDataTable[[#This Row],[Order Date]])</f>
        <v>2026</v>
      </c>
      <c r="D597" s="12" t="str">
        <f>"Q"&amp;ROUNDUP(MONTH(SalesDataTable[[#This Row],[Order Date]])/3,0)</f>
        <v>Q2</v>
      </c>
      <c r="E597" s="12">
        <f>MONTH(SalesDataTable[[#This Row],[Order Date]])</f>
        <v>4</v>
      </c>
      <c r="F597" s="12"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12">
        <f>YEAR(SalesDataTable[[#This Row],[Order Date]])</f>
        <v>2026</v>
      </c>
      <c r="D598" s="12" t="str">
        <f>"Q"&amp;ROUNDUP(MONTH(SalesDataTable[[#This Row],[Order Date]])/3,0)</f>
        <v>Q2</v>
      </c>
      <c r="E598" s="12">
        <f>MONTH(SalesDataTable[[#This Row],[Order Date]])</f>
        <v>4</v>
      </c>
      <c r="F598" s="12"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12">
        <f>YEAR(SalesDataTable[[#This Row],[Order Date]])</f>
        <v>2026</v>
      </c>
      <c r="D599" s="12" t="str">
        <f>"Q"&amp;ROUNDUP(MONTH(SalesDataTable[[#This Row],[Order Date]])/3,0)</f>
        <v>Q2</v>
      </c>
      <c r="E599" s="12">
        <f>MONTH(SalesDataTable[[#This Row],[Order Date]])</f>
        <v>4</v>
      </c>
      <c r="F599" s="12"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12">
        <f>YEAR(SalesDataTable[[#This Row],[Order Date]])</f>
        <v>2026</v>
      </c>
      <c r="D600" s="12" t="str">
        <f>"Q"&amp;ROUNDUP(MONTH(SalesDataTable[[#This Row],[Order Date]])/3,0)</f>
        <v>Q2</v>
      </c>
      <c r="E600" s="12">
        <f>MONTH(SalesDataTable[[#This Row],[Order Date]])</f>
        <v>4</v>
      </c>
      <c r="F600" s="12"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12">
        <f>YEAR(SalesDataTable[[#This Row],[Order Date]])</f>
        <v>2026</v>
      </c>
      <c r="D601" s="12" t="str">
        <f>"Q"&amp;ROUNDUP(MONTH(SalesDataTable[[#This Row],[Order Date]])/3,0)</f>
        <v>Q2</v>
      </c>
      <c r="E601" s="12">
        <f>MONTH(SalesDataTable[[#This Row],[Order Date]])</f>
        <v>4</v>
      </c>
      <c r="F601" s="12"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12">
        <f>YEAR(SalesDataTable[[#This Row],[Order Date]])</f>
        <v>2026</v>
      </c>
      <c r="D602" s="12" t="str">
        <f>"Q"&amp;ROUNDUP(MONTH(SalesDataTable[[#This Row],[Order Date]])/3,0)</f>
        <v>Q2</v>
      </c>
      <c r="E602" s="12">
        <f>MONTH(SalesDataTable[[#This Row],[Order Date]])</f>
        <v>4</v>
      </c>
      <c r="F602" s="12"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12">
        <f>YEAR(SalesDataTable[[#This Row],[Order Date]])</f>
        <v>2026</v>
      </c>
      <c r="D603" s="12" t="str">
        <f>"Q"&amp;ROUNDUP(MONTH(SalesDataTable[[#This Row],[Order Date]])/3,0)</f>
        <v>Q2</v>
      </c>
      <c r="E603" s="12">
        <f>MONTH(SalesDataTable[[#This Row],[Order Date]])</f>
        <v>4</v>
      </c>
      <c r="F603" s="12"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12">
        <f>YEAR(SalesDataTable[[#This Row],[Order Date]])</f>
        <v>2026</v>
      </c>
      <c r="D604" s="12" t="str">
        <f>"Q"&amp;ROUNDUP(MONTH(SalesDataTable[[#This Row],[Order Date]])/3,0)</f>
        <v>Q2</v>
      </c>
      <c r="E604" s="12">
        <f>MONTH(SalesDataTable[[#This Row],[Order Date]])</f>
        <v>4</v>
      </c>
      <c r="F604" s="12"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12">
        <f>YEAR(SalesDataTable[[#This Row],[Order Date]])</f>
        <v>2026</v>
      </c>
      <c r="D605" s="12" t="str">
        <f>"Q"&amp;ROUNDUP(MONTH(SalesDataTable[[#This Row],[Order Date]])/3,0)</f>
        <v>Q2</v>
      </c>
      <c r="E605" s="12">
        <f>MONTH(SalesDataTable[[#This Row],[Order Date]])</f>
        <v>4</v>
      </c>
      <c r="F605" s="12"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12">
        <f>YEAR(SalesDataTable[[#This Row],[Order Date]])</f>
        <v>2026</v>
      </c>
      <c r="D606" s="12" t="str">
        <f>"Q"&amp;ROUNDUP(MONTH(SalesDataTable[[#This Row],[Order Date]])/3,0)</f>
        <v>Q2</v>
      </c>
      <c r="E606" s="12">
        <f>MONTH(SalesDataTable[[#This Row],[Order Date]])</f>
        <v>4</v>
      </c>
      <c r="F606" s="12"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12">
        <f>YEAR(SalesDataTable[[#This Row],[Order Date]])</f>
        <v>2026</v>
      </c>
      <c r="D607" s="12" t="str">
        <f>"Q"&amp;ROUNDUP(MONTH(SalesDataTable[[#This Row],[Order Date]])/3,0)</f>
        <v>Q2</v>
      </c>
      <c r="E607" s="12">
        <f>MONTH(SalesDataTable[[#This Row],[Order Date]])</f>
        <v>4</v>
      </c>
      <c r="F607" s="12"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12">
        <f>YEAR(SalesDataTable[[#This Row],[Order Date]])</f>
        <v>2026</v>
      </c>
      <c r="D608" s="12" t="str">
        <f>"Q"&amp;ROUNDUP(MONTH(SalesDataTable[[#This Row],[Order Date]])/3,0)</f>
        <v>Q2</v>
      </c>
      <c r="E608" s="12">
        <f>MONTH(SalesDataTable[[#This Row],[Order Date]])</f>
        <v>4</v>
      </c>
      <c r="F608" s="12"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12">
        <f>YEAR(SalesDataTable[[#This Row],[Order Date]])</f>
        <v>2026</v>
      </c>
      <c r="D609" s="12" t="str">
        <f>"Q"&amp;ROUNDUP(MONTH(SalesDataTable[[#This Row],[Order Date]])/3,0)</f>
        <v>Q2</v>
      </c>
      <c r="E609" s="12">
        <f>MONTH(SalesDataTable[[#This Row],[Order Date]])</f>
        <v>4</v>
      </c>
      <c r="F609" s="12"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12">
        <f>YEAR(SalesDataTable[[#This Row],[Order Date]])</f>
        <v>2026</v>
      </c>
      <c r="D610" s="12" t="str">
        <f>"Q"&amp;ROUNDUP(MONTH(SalesDataTable[[#This Row],[Order Date]])/3,0)</f>
        <v>Q2</v>
      </c>
      <c r="E610" s="12">
        <f>MONTH(SalesDataTable[[#This Row],[Order Date]])</f>
        <v>4</v>
      </c>
      <c r="F610" s="12"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12">
        <f>YEAR(SalesDataTable[[#This Row],[Order Date]])</f>
        <v>2026</v>
      </c>
      <c r="D611" s="12" t="str">
        <f>"Q"&amp;ROUNDUP(MONTH(SalesDataTable[[#This Row],[Order Date]])/3,0)</f>
        <v>Q2</v>
      </c>
      <c r="E611" s="12">
        <f>MONTH(SalesDataTable[[#This Row],[Order Date]])</f>
        <v>4</v>
      </c>
      <c r="F611" s="12"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12">
        <f>YEAR(SalesDataTable[[#This Row],[Order Date]])</f>
        <v>2026</v>
      </c>
      <c r="D612" s="12" t="str">
        <f>"Q"&amp;ROUNDUP(MONTH(SalesDataTable[[#This Row],[Order Date]])/3,0)</f>
        <v>Q2</v>
      </c>
      <c r="E612" s="12">
        <f>MONTH(SalesDataTable[[#This Row],[Order Date]])</f>
        <v>4</v>
      </c>
      <c r="F612" s="12"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12">
        <f>YEAR(SalesDataTable[[#This Row],[Order Date]])</f>
        <v>2026</v>
      </c>
      <c r="D613" s="12" t="str">
        <f>"Q"&amp;ROUNDUP(MONTH(SalesDataTable[[#This Row],[Order Date]])/3,0)</f>
        <v>Q2</v>
      </c>
      <c r="E613" s="12">
        <f>MONTH(SalesDataTable[[#This Row],[Order Date]])</f>
        <v>4</v>
      </c>
      <c r="F613" s="12"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12">
        <f>YEAR(SalesDataTable[[#This Row],[Order Date]])</f>
        <v>2026</v>
      </c>
      <c r="D614" s="12" t="str">
        <f>"Q"&amp;ROUNDUP(MONTH(SalesDataTable[[#This Row],[Order Date]])/3,0)</f>
        <v>Q2</v>
      </c>
      <c r="E614" s="12">
        <f>MONTH(SalesDataTable[[#This Row],[Order Date]])</f>
        <v>4</v>
      </c>
      <c r="F614" s="12"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12">
        <f>YEAR(SalesDataTable[[#This Row],[Order Date]])</f>
        <v>2026</v>
      </c>
      <c r="D615" s="12" t="str">
        <f>"Q"&amp;ROUNDUP(MONTH(SalesDataTable[[#This Row],[Order Date]])/3,0)</f>
        <v>Q2</v>
      </c>
      <c r="E615" s="12">
        <f>MONTH(SalesDataTable[[#This Row],[Order Date]])</f>
        <v>4</v>
      </c>
      <c r="F615" s="12"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12">
        <f>YEAR(SalesDataTable[[#This Row],[Order Date]])</f>
        <v>2026</v>
      </c>
      <c r="D616" s="12" t="str">
        <f>"Q"&amp;ROUNDUP(MONTH(SalesDataTable[[#This Row],[Order Date]])/3,0)</f>
        <v>Q2</v>
      </c>
      <c r="E616" s="12">
        <f>MONTH(SalesDataTable[[#This Row],[Order Date]])</f>
        <v>4</v>
      </c>
      <c r="F616" s="12"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12">
        <f>YEAR(SalesDataTable[[#This Row],[Order Date]])</f>
        <v>2026</v>
      </c>
      <c r="D617" s="12" t="str">
        <f>"Q"&amp;ROUNDUP(MONTH(SalesDataTable[[#This Row],[Order Date]])/3,0)</f>
        <v>Q2</v>
      </c>
      <c r="E617" s="12">
        <f>MONTH(SalesDataTable[[#This Row],[Order Date]])</f>
        <v>4</v>
      </c>
      <c r="F617" s="12"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12">
        <f>YEAR(SalesDataTable[[#This Row],[Order Date]])</f>
        <v>2026</v>
      </c>
      <c r="D618" s="12" t="str">
        <f>"Q"&amp;ROUNDUP(MONTH(SalesDataTable[[#This Row],[Order Date]])/3,0)</f>
        <v>Q2</v>
      </c>
      <c r="E618" s="12">
        <f>MONTH(SalesDataTable[[#This Row],[Order Date]])</f>
        <v>4</v>
      </c>
      <c r="F618" s="12"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12">
        <f>YEAR(SalesDataTable[[#This Row],[Order Date]])</f>
        <v>2026</v>
      </c>
      <c r="D619" s="12" t="str">
        <f>"Q"&amp;ROUNDUP(MONTH(SalesDataTable[[#This Row],[Order Date]])/3,0)</f>
        <v>Q2</v>
      </c>
      <c r="E619" s="12">
        <f>MONTH(SalesDataTable[[#This Row],[Order Date]])</f>
        <v>4</v>
      </c>
      <c r="F619" s="12"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12">
        <f>YEAR(SalesDataTable[[#This Row],[Order Date]])</f>
        <v>2026</v>
      </c>
      <c r="D620" s="12" t="str">
        <f>"Q"&amp;ROUNDUP(MONTH(SalesDataTable[[#This Row],[Order Date]])/3,0)</f>
        <v>Q2</v>
      </c>
      <c r="E620" s="12">
        <f>MONTH(SalesDataTable[[#This Row],[Order Date]])</f>
        <v>4</v>
      </c>
      <c r="F620" s="12"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12">
        <f>YEAR(SalesDataTable[[#This Row],[Order Date]])</f>
        <v>2026</v>
      </c>
      <c r="D621" s="12" t="str">
        <f>"Q"&amp;ROUNDUP(MONTH(SalesDataTable[[#This Row],[Order Date]])/3,0)</f>
        <v>Q2</v>
      </c>
      <c r="E621" s="12">
        <f>MONTH(SalesDataTable[[#This Row],[Order Date]])</f>
        <v>4</v>
      </c>
      <c r="F621" s="12"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12">
        <f>YEAR(SalesDataTable[[#This Row],[Order Date]])</f>
        <v>2026</v>
      </c>
      <c r="D622" s="12" t="str">
        <f>"Q"&amp;ROUNDUP(MONTH(SalesDataTable[[#This Row],[Order Date]])/3,0)</f>
        <v>Q2</v>
      </c>
      <c r="E622" s="12">
        <f>MONTH(SalesDataTable[[#This Row],[Order Date]])</f>
        <v>4</v>
      </c>
      <c r="F622" s="12"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12">
        <f>YEAR(SalesDataTable[[#This Row],[Order Date]])</f>
        <v>2026</v>
      </c>
      <c r="D623" s="12" t="str">
        <f>"Q"&amp;ROUNDUP(MONTH(SalesDataTable[[#This Row],[Order Date]])/3,0)</f>
        <v>Q2</v>
      </c>
      <c r="E623" s="12">
        <f>MONTH(SalesDataTable[[#This Row],[Order Date]])</f>
        <v>4</v>
      </c>
      <c r="F623" s="12"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12">
        <f>YEAR(SalesDataTable[[#This Row],[Order Date]])</f>
        <v>2026</v>
      </c>
      <c r="D624" s="12" t="str">
        <f>"Q"&amp;ROUNDUP(MONTH(SalesDataTable[[#This Row],[Order Date]])/3,0)</f>
        <v>Q2</v>
      </c>
      <c r="E624" s="12">
        <f>MONTH(SalesDataTable[[#This Row],[Order Date]])</f>
        <v>4</v>
      </c>
      <c r="F624" s="12"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12">
        <f>YEAR(SalesDataTable[[#This Row],[Order Date]])</f>
        <v>2026</v>
      </c>
      <c r="D625" s="12" t="str">
        <f>"Q"&amp;ROUNDUP(MONTH(SalesDataTable[[#This Row],[Order Date]])/3,0)</f>
        <v>Q2</v>
      </c>
      <c r="E625" s="12">
        <f>MONTH(SalesDataTable[[#This Row],[Order Date]])</f>
        <v>4</v>
      </c>
      <c r="F625" s="12"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12">
        <f>YEAR(SalesDataTable[[#This Row],[Order Date]])</f>
        <v>2026</v>
      </c>
      <c r="D626" s="12" t="str">
        <f>"Q"&amp;ROUNDUP(MONTH(SalesDataTable[[#This Row],[Order Date]])/3,0)</f>
        <v>Q2</v>
      </c>
      <c r="E626" s="12">
        <f>MONTH(SalesDataTable[[#This Row],[Order Date]])</f>
        <v>4</v>
      </c>
      <c r="F626" s="12"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12">
        <f>YEAR(SalesDataTable[[#This Row],[Order Date]])</f>
        <v>2026</v>
      </c>
      <c r="D627" s="12" t="str">
        <f>"Q"&amp;ROUNDUP(MONTH(SalesDataTable[[#This Row],[Order Date]])/3,0)</f>
        <v>Q2</v>
      </c>
      <c r="E627" s="12">
        <f>MONTH(SalesDataTable[[#This Row],[Order Date]])</f>
        <v>4</v>
      </c>
      <c r="F627" s="12"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12">
        <f>YEAR(SalesDataTable[[#This Row],[Order Date]])</f>
        <v>2026</v>
      </c>
      <c r="D628" s="12" t="str">
        <f>"Q"&amp;ROUNDUP(MONTH(SalesDataTable[[#This Row],[Order Date]])/3,0)</f>
        <v>Q2</v>
      </c>
      <c r="E628" s="12">
        <f>MONTH(SalesDataTable[[#This Row],[Order Date]])</f>
        <v>4</v>
      </c>
      <c r="F628" s="12"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12">
        <f>YEAR(SalesDataTable[[#This Row],[Order Date]])</f>
        <v>2026</v>
      </c>
      <c r="D629" s="12" t="str">
        <f>"Q"&amp;ROUNDUP(MONTH(SalesDataTable[[#This Row],[Order Date]])/3,0)</f>
        <v>Q2</v>
      </c>
      <c r="E629" s="12">
        <f>MONTH(SalesDataTable[[#This Row],[Order Date]])</f>
        <v>4</v>
      </c>
      <c r="F629" s="12"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12">
        <f>YEAR(SalesDataTable[[#This Row],[Order Date]])</f>
        <v>2026</v>
      </c>
      <c r="D630" s="12" t="str">
        <f>"Q"&amp;ROUNDUP(MONTH(SalesDataTable[[#This Row],[Order Date]])/3,0)</f>
        <v>Q2</v>
      </c>
      <c r="E630" s="12">
        <f>MONTH(SalesDataTable[[#This Row],[Order Date]])</f>
        <v>4</v>
      </c>
      <c r="F630" s="12"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12">
        <f>YEAR(SalesDataTable[[#This Row],[Order Date]])</f>
        <v>2026</v>
      </c>
      <c r="D631" s="12" t="str">
        <f>"Q"&amp;ROUNDUP(MONTH(SalesDataTable[[#This Row],[Order Date]])/3,0)</f>
        <v>Q2</v>
      </c>
      <c r="E631" s="12">
        <f>MONTH(SalesDataTable[[#This Row],[Order Date]])</f>
        <v>4</v>
      </c>
      <c r="F631" s="12"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12">
        <f>YEAR(SalesDataTable[[#This Row],[Order Date]])</f>
        <v>2026</v>
      </c>
      <c r="D632" s="12" t="str">
        <f>"Q"&amp;ROUNDUP(MONTH(SalesDataTable[[#This Row],[Order Date]])/3,0)</f>
        <v>Q2</v>
      </c>
      <c r="E632" s="12">
        <f>MONTH(SalesDataTable[[#This Row],[Order Date]])</f>
        <v>4</v>
      </c>
      <c r="F632" s="12"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12">
        <f>YEAR(SalesDataTable[[#This Row],[Order Date]])</f>
        <v>2026</v>
      </c>
      <c r="D633" s="12" t="str">
        <f>"Q"&amp;ROUNDUP(MONTH(SalesDataTable[[#This Row],[Order Date]])/3,0)</f>
        <v>Q2</v>
      </c>
      <c r="E633" s="12">
        <f>MONTH(SalesDataTable[[#This Row],[Order Date]])</f>
        <v>4</v>
      </c>
      <c r="F633" s="12"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12">
        <f>YEAR(SalesDataTable[[#This Row],[Order Date]])</f>
        <v>2026</v>
      </c>
      <c r="D634" s="12" t="str">
        <f>"Q"&amp;ROUNDUP(MONTH(SalesDataTable[[#This Row],[Order Date]])/3,0)</f>
        <v>Q2</v>
      </c>
      <c r="E634" s="12">
        <f>MONTH(SalesDataTable[[#This Row],[Order Date]])</f>
        <v>4</v>
      </c>
      <c r="F634" s="12"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12">
        <f>YEAR(SalesDataTable[[#This Row],[Order Date]])</f>
        <v>2026</v>
      </c>
      <c r="D635" s="12" t="str">
        <f>"Q"&amp;ROUNDUP(MONTH(SalesDataTable[[#This Row],[Order Date]])/3,0)</f>
        <v>Q2</v>
      </c>
      <c r="E635" s="12">
        <f>MONTH(SalesDataTable[[#This Row],[Order Date]])</f>
        <v>4</v>
      </c>
      <c r="F635" s="12"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12">
        <f>YEAR(SalesDataTable[[#This Row],[Order Date]])</f>
        <v>2026</v>
      </c>
      <c r="D636" s="12" t="str">
        <f>"Q"&amp;ROUNDUP(MONTH(SalesDataTable[[#This Row],[Order Date]])/3,0)</f>
        <v>Q2</v>
      </c>
      <c r="E636" s="12">
        <f>MONTH(SalesDataTable[[#This Row],[Order Date]])</f>
        <v>4</v>
      </c>
      <c r="F636" s="12"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12">
        <f>YEAR(SalesDataTable[[#This Row],[Order Date]])</f>
        <v>2026</v>
      </c>
      <c r="D637" s="12" t="str">
        <f>"Q"&amp;ROUNDUP(MONTH(SalesDataTable[[#This Row],[Order Date]])/3,0)</f>
        <v>Q2</v>
      </c>
      <c r="E637" s="12">
        <f>MONTH(SalesDataTable[[#This Row],[Order Date]])</f>
        <v>4</v>
      </c>
      <c r="F637" s="12"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12">
        <f>YEAR(SalesDataTable[[#This Row],[Order Date]])</f>
        <v>2026</v>
      </c>
      <c r="D638" s="12" t="str">
        <f>"Q"&amp;ROUNDUP(MONTH(SalesDataTable[[#This Row],[Order Date]])/3,0)</f>
        <v>Q2</v>
      </c>
      <c r="E638" s="12">
        <f>MONTH(SalesDataTable[[#This Row],[Order Date]])</f>
        <v>4</v>
      </c>
      <c r="F638" s="12"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12">
        <f>YEAR(SalesDataTable[[#This Row],[Order Date]])</f>
        <v>2026</v>
      </c>
      <c r="D639" s="12" t="str">
        <f>"Q"&amp;ROUNDUP(MONTH(SalesDataTable[[#This Row],[Order Date]])/3,0)</f>
        <v>Q2</v>
      </c>
      <c r="E639" s="12">
        <f>MONTH(SalesDataTable[[#This Row],[Order Date]])</f>
        <v>4</v>
      </c>
      <c r="F639" s="12"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12">
        <f>YEAR(SalesDataTable[[#This Row],[Order Date]])</f>
        <v>2026</v>
      </c>
      <c r="D640" s="12" t="str">
        <f>"Q"&amp;ROUNDUP(MONTH(SalesDataTable[[#This Row],[Order Date]])/3,0)</f>
        <v>Q2</v>
      </c>
      <c r="E640" s="12">
        <f>MONTH(SalesDataTable[[#This Row],[Order Date]])</f>
        <v>4</v>
      </c>
      <c r="F640" s="12"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12">
        <f>YEAR(SalesDataTable[[#This Row],[Order Date]])</f>
        <v>2026</v>
      </c>
      <c r="D641" s="12" t="str">
        <f>"Q"&amp;ROUNDUP(MONTH(SalesDataTable[[#This Row],[Order Date]])/3,0)</f>
        <v>Q2</v>
      </c>
      <c r="E641" s="12">
        <f>MONTH(SalesDataTable[[#This Row],[Order Date]])</f>
        <v>4</v>
      </c>
      <c r="F641" s="12"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12">
        <f>YEAR(SalesDataTable[[#This Row],[Order Date]])</f>
        <v>2026</v>
      </c>
      <c r="D642" s="12" t="str">
        <f>"Q"&amp;ROUNDUP(MONTH(SalesDataTable[[#This Row],[Order Date]])/3,0)</f>
        <v>Q2</v>
      </c>
      <c r="E642" s="12">
        <f>MONTH(SalesDataTable[[#This Row],[Order Date]])</f>
        <v>4</v>
      </c>
      <c r="F642" s="12"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12">
        <f>YEAR(SalesDataTable[[#This Row],[Order Date]])</f>
        <v>2026</v>
      </c>
      <c r="D643" s="12" t="str">
        <f>"Q"&amp;ROUNDUP(MONTH(SalesDataTable[[#This Row],[Order Date]])/3,0)</f>
        <v>Q2</v>
      </c>
      <c r="E643" s="12">
        <f>MONTH(SalesDataTable[[#This Row],[Order Date]])</f>
        <v>4</v>
      </c>
      <c r="F643" s="12"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12">
        <f>YEAR(SalesDataTable[[#This Row],[Order Date]])</f>
        <v>2026</v>
      </c>
      <c r="D644" s="12" t="str">
        <f>"Q"&amp;ROUNDUP(MONTH(SalesDataTable[[#This Row],[Order Date]])/3,0)</f>
        <v>Q2</v>
      </c>
      <c r="E644" s="12">
        <f>MONTH(SalesDataTable[[#This Row],[Order Date]])</f>
        <v>4</v>
      </c>
      <c r="F644" s="12"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12">
        <f>YEAR(SalesDataTable[[#This Row],[Order Date]])</f>
        <v>2026</v>
      </c>
      <c r="D645" s="12" t="str">
        <f>"Q"&amp;ROUNDUP(MONTH(SalesDataTable[[#This Row],[Order Date]])/3,0)</f>
        <v>Q2</v>
      </c>
      <c r="E645" s="12">
        <f>MONTH(SalesDataTable[[#This Row],[Order Date]])</f>
        <v>4</v>
      </c>
      <c r="F645" s="12"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12">
        <f>YEAR(SalesDataTable[[#This Row],[Order Date]])</f>
        <v>2026</v>
      </c>
      <c r="D646" s="12" t="str">
        <f>"Q"&amp;ROUNDUP(MONTH(SalesDataTable[[#This Row],[Order Date]])/3,0)</f>
        <v>Q2</v>
      </c>
      <c r="E646" s="12">
        <f>MONTH(SalesDataTable[[#This Row],[Order Date]])</f>
        <v>4</v>
      </c>
      <c r="F646" s="12"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12">
        <f>YEAR(SalesDataTable[[#This Row],[Order Date]])</f>
        <v>2026</v>
      </c>
      <c r="D647" s="12" t="str">
        <f>"Q"&amp;ROUNDUP(MONTH(SalesDataTable[[#This Row],[Order Date]])/3,0)</f>
        <v>Q2</v>
      </c>
      <c r="E647" s="12">
        <f>MONTH(SalesDataTable[[#This Row],[Order Date]])</f>
        <v>4</v>
      </c>
      <c r="F647" s="12"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12">
        <f>YEAR(SalesDataTable[[#This Row],[Order Date]])</f>
        <v>2026</v>
      </c>
      <c r="D648" s="12" t="str">
        <f>"Q"&amp;ROUNDUP(MONTH(SalesDataTable[[#This Row],[Order Date]])/3,0)</f>
        <v>Q2</v>
      </c>
      <c r="E648" s="12">
        <f>MONTH(SalesDataTable[[#This Row],[Order Date]])</f>
        <v>4</v>
      </c>
      <c r="F648" s="12"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12">
        <f>YEAR(SalesDataTable[[#This Row],[Order Date]])</f>
        <v>2026</v>
      </c>
      <c r="D649" s="12" t="str">
        <f>"Q"&amp;ROUNDUP(MONTH(SalesDataTable[[#This Row],[Order Date]])/3,0)</f>
        <v>Q2</v>
      </c>
      <c r="E649" s="12">
        <f>MONTH(SalesDataTable[[#This Row],[Order Date]])</f>
        <v>4</v>
      </c>
      <c r="F649" s="12"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12">
        <f>YEAR(SalesDataTable[[#This Row],[Order Date]])</f>
        <v>2026</v>
      </c>
      <c r="D650" s="12" t="str">
        <f>"Q"&amp;ROUNDUP(MONTH(SalesDataTable[[#This Row],[Order Date]])/3,0)</f>
        <v>Q2</v>
      </c>
      <c r="E650" s="12">
        <f>MONTH(SalesDataTable[[#This Row],[Order Date]])</f>
        <v>4</v>
      </c>
      <c r="F650" s="12"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12">
        <f>YEAR(SalesDataTable[[#This Row],[Order Date]])</f>
        <v>2026</v>
      </c>
      <c r="D651" s="12" t="str">
        <f>"Q"&amp;ROUNDUP(MONTH(SalesDataTable[[#This Row],[Order Date]])/3,0)</f>
        <v>Q2</v>
      </c>
      <c r="E651" s="12">
        <f>MONTH(SalesDataTable[[#This Row],[Order Date]])</f>
        <v>4</v>
      </c>
      <c r="F651" s="12"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12">
        <f>YEAR(SalesDataTable[[#This Row],[Order Date]])</f>
        <v>2026</v>
      </c>
      <c r="D652" s="12" t="str">
        <f>"Q"&amp;ROUNDUP(MONTH(SalesDataTable[[#This Row],[Order Date]])/3,0)</f>
        <v>Q2</v>
      </c>
      <c r="E652" s="12">
        <f>MONTH(SalesDataTable[[#This Row],[Order Date]])</f>
        <v>4</v>
      </c>
      <c r="F652" s="12"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12">
        <f>YEAR(SalesDataTable[[#This Row],[Order Date]])</f>
        <v>2026</v>
      </c>
      <c r="D653" s="12" t="str">
        <f>"Q"&amp;ROUNDUP(MONTH(SalesDataTable[[#This Row],[Order Date]])/3,0)</f>
        <v>Q2</v>
      </c>
      <c r="E653" s="12">
        <f>MONTH(SalesDataTable[[#This Row],[Order Date]])</f>
        <v>4</v>
      </c>
      <c r="F653" s="12"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12">
        <f>YEAR(SalesDataTable[[#This Row],[Order Date]])</f>
        <v>2026</v>
      </c>
      <c r="D654" s="12" t="str">
        <f>"Q"&amp;ROUNDUP(MONTH(SalesDataTable[[#This Row],[Order Date]])/3,0)</f>
        <v>Q2</v>
      </c>
      <c r="E654" s="12">
        <f>MONTH(SalesDataTable[[#This Row],[Order Date]])</f>
        <v>4</v>
      </c>
      <c r="F654" s="12"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12">
        <f>YEAR(SalesDataTable[[#This Row],[Order Date]])</f>
        <v>2026</v>
      </c>
      <c r="D655" s="12" t="str">
        <f>"Q"&amp;ROUNDUP(MONTH(SalesDataTable[[#This Row],[Order Date]])/3,0)</f>
        <v>Q2</v>
      </c>
      <c r="E655" s="12">
        <f>MONTH(SalesDataTable[[#This Row],[Order Date]])</f>
        <v>4</v>
      </c>
      <c r="F655" s="12"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12">
        <f>YEAR(SalesDataTable[[#This Row],[Order Date]])</f>
        <v>2026</v>
      </c>
      <c r="D656" s="12" t="str">
        <f>"Q"&amp;ROUNDUP(MONTH(SalesDataTable[[#This Row],[Order Date]])/3,0)</f>
        <v>Q2</v>
      </c>
      <c r="E656" s="12">
        <f>MONTH(SalesDataTable[[#This Row],[Order Date]])</f>
        <v>4</v>
      </c>
      <c r="F656" s="12"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12">
        <f>YEAR(SalesDataTable[[#This Row],[Order Date]])</f>
        <v>2026</v>
      </c>
      <c r="D657" s="12" t="str">
        <f>"Q"&amp;ROUNDUP(MONTH(SalesDataTable[[#This Row],[Order Date]])/3,0)</f>
        <v>Q2</v>
      </c>
      <c r="E657" s="12">
        <f>MONTH(SalesDataTable[[#This Row],[Order Date]])</f>
        <v>4</v>
      </c>
      <c r="F657" s="12"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12">
        <f>YEAR(SalesDataTable[[#This Row],[Order Date]])</f>
        <v>2026</v>
      </c>
      <c r="D658" s="12" t="str">
        <f>"Q"&amp;ROUNDUP(MONTH(SalesDataTable[[#This Row],[Order Date]])/3,0)</f>
        <v>Q2</v>
      </c>
      <c r="E658" s="12">
        <f>MONTH(SalesDataTable[[#This Row],[Order Date]])</f>
        <v>4</v>
      </c>
      <c r="F658" s="12"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12">
        <f>YEAR(SalesDataTable[[#This Row],[Order Date]])</f>
        <v>2026</v>
      </c>
      <c r="D659" s="12" t="str">
        <f>"Q"&amp;ROUNDUP(MONTH(SalesDataTable[[#This Row],[Order Date]])/3,0)</f>
        <v>Q2</v>
      </c>
      <c r="E659" s="12">
        <f>MONTH(SalesDataTable[[#This Row],[Order Date]])</f>
        <v>4</v>
      </c>
      <c r="F659" s="12"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12">
        <f>YEAR(SalesDataTable[[#This Row],[Order Date]])</f>
        <v>2026</v>
      </c>
      <c r="D660" s="12" t="str">
        <f>"Q"&amp;ROUNDUP(MONTH(SalesDataTable[[#This Row],[Order Date]])/3,0)</f>
        <v>Q2</v>
      </c>
      <c r="E660" s="12">
        <f>MONTH(SalesDataTable[[#This Row],[Order Date]])</f>
        <v>4</v>
      </c>
      <c r="F660" s="12"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12">
        <f>YEAR(SalesDataTable[[#This Row],[Order Date]])</f>
        <v>2026</v>
      </c>
      <c r="D661" s="12" t="str">
        <f>"Q"&amp;ROUNDUP(MONTH(SalesDataTable[[#This Row],[Order Date]])/3,0)</f>
        <v>Q2</v>
      </c>
      <c r="E661" s="12">
        <f>MONTH(SalesDataTable[[#This Row],[Order Date]])</f>
        <v>4</v>
      </c>
      <c r="F661" s="12"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12">
        <f>YEAR(SalesDataTable[[#This Row],[Order Date]])</f>
        <v>2026</v>
      </c>
      <c r="D662" s="12" t="str">
        <f>"Q"&amp;ROUNDUP(MONTH(SalesDataTable[[#This Row],[Order Date]])/3,0)</f>
        <v>Q2</v>
      </c>
      <c r="E662" s="12">
        <f>MONTH(SalesDataTable[[#This Row],[Order Date]])</f>
        <v>4</v>
      </c>
      <c r="F662" s="12"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12">
        <f>YEAR(SalesDataTable[[#This Row],[Order Date]])</f>
        <v>2026</v>
      </c>
      <c r="D663" s="12" t="str">
        <f>"Q"&amp;ROUNDUP(MONTH(SalesDataTable[[#This Row],[Order Date]])/3,0)</f>
        <v>Q2</v>
      </c>
      <c r="E663" s="12">
        <f>MONTH(SalesDataTable[[#This Row],[Order Date]])</f>
        <v>4</v>
      </c>
      <c r="F663" s="12"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12">
        <f>YEAR(SalesDataTable[[#This Row],[Order Date]])</f>
        <v>2026</v>
      </c>
      <c r="D664" s="12" t="str">
        <f>"Q"&amp;ROUNDUP(MONTH(SalesDataTable[[#This Row],[Order Date]])/3,0)</f>
        <v>Q2</v>
      </c>
      <c r="E664" s="12">
        <f>MONTH(SalesDataTable[[#This Row],[Order Date]])</f>
        <v>4</v>
      </c>
      <c r="F664" s="12"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12">
        <f>YEAR(SalesDataTable[[#This Row],[Order Date]])</f>
        <v>2026</v>
      </c>
      <c r="D665" s="12" t="str">
        <f>"Q"&amp;ROUNDUP(MONTH(SalesDataTable[[#This Row],[Order Date]])/3,0)</f>
        <v>Q2</v>
      </c>
      <c r="E665" s="12">
        <f>MONTH(SalesDataTable[[#This Row],[Order Date]])</f>
        <v>4</v>
      </c>
      <c r="F665" s="12"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12">
        <f>YEAR(SalesDataTable[[#This Row],[Order Date]])</f>
        <v>2026</v>
      </c>
      <c r="D666" s="12" t="str">
        <f>"Q"&amp;ROUNDUP(MONTH(SalesDataTable[[#This Row],[Order Date]])/3,0)</f>
        <v>Q2</v>
      </c>
      <c r="E666" s="12">
        <f>MONTH(SalesDataTable[[#This Row],[Order Date]])</f>
        <v>4</v>
      </c>
      <c r="F666" s="12"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12">
        <f>YEAR(SalesDataTable[[#This Row],[Order Date]])</f>
        <v>2026</v>
      </c>
      <c r="D667" s="12" t="str">
        <f>"Q"&amp;ROUNDUP(MONTH(SalesDataTable[[#This Row],[Order Date]])/3,0)</f>
        <v>Q2</v>
      </c>
      <c r="E667" s="12">
        <f>MONTH(SalesDataTable[[#This Row],[Order Date]])</f>
        <v>4</v>
      </c>
      <c r="F667" s="12"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12">
        <f>YEAR(SalesDataTable[[#This Row],[Order Date]])</f>
        <v>2026</v>
      </c>
      <c r="D668" s="12" t="str">
        <f>"Q"&amp;ROUNDUP(MONTH(SalesDataTable[[#This Row],[Order Date]])/3,0)</f>
        <v>Q2</v>
      </c>
      <c r="E668" s="12">
        <f>MONTH(SalesDataTable[[#This Row],[Order Date]])</f>
        <v>4</v>
      </c>
      <c r="F668" s="12"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12">
        <f>YEAR(SalesDataTable[[#This Row],[Order Date]])</f>
        <v>2026</v>
      </c>
      <c r="D669" s="12" t="str">
        <f>"Q"&amp;ROUNDUP(MONTH(SalesDataTable[[#This Row],[Order Date]])/3,0)</f>
        <v>Q2</v>
      </c>
      <c r="E669" s="12">
        <f>MONTH(SalesDataTable[[#This Row],[Order Date]])</f>
        <v>4</v>
      </c>
      <c r="F669" s="12"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12">
        <f>YEAR(SalesDataTable[[#This Row],[Order Date]])</f>
        <v>2026</v>
      </c>
      <c r="D670" s="12" t="str">
        <f>"Q"&amp;ROUNDUP(MONTH(SalesDataTable[[#This Row],[Order Date]])/3,0)</f>
        <v>Q2</v>
      </c>
      <c r="E670" s="12">
        <f>MONTH(SalesDataTable[[#This Row],[Order Date]])</f>
        <v>4</v>
      </c>
      <c r="F670" s="12"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12">
        <f>YEAR(SalesDataTable[[#This Row],[Order Date]])</f>
        <v>2026</v>
      </c>
      <c r="D671" s="12" t="str">
        <f>"Q"&amp;ROUNDUP(MONTH(SalesDataTable[[#This Row],[Order Date]])/3,0)</f>
        <v>Q2</v>
      </c>
      <c r="E671" s="12">
        <f>MONTH(SalesDataTable[[#This Row],[Order Date]])</f>
        <v>4</v>
      </c>
      <c r="F671" s="12"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12">
        <f>YEAR(SalesDataTable[[#This Row],[Order Date]])</f>
        <v>2026</v>
      </c>
      <c r="D672" s="12" t="str">
        <f>"Q"&amp;ROUNDUP(MONTH(SalesDataTable[[#This Row],[Order Date]])/3,0)</f>
        <v>Q2</v>
      </c>
      <c r="E672" s="12">
        <f>MONTH(SalesDataTable[[#This Row],[Order Date]])</f>
        <v>4</v>
      </c>
      <c r="F672" s="12"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12">
        <f>YEAR(SalesDataTable[[#This Row],[Order Date]])</f>
        <v>2026</v>
      </c>
      <c r="D673" s="12" t="str">
        <f>"Q"&amp;ROUNDUP(MONTH(SalesDataTable[[#This Row],[Order Date]])/3,0)</f>
        <v>Q2</v>
      </c>
      <c r="E673" s="12">
        <f>MONTH(SalesDataTable[[#This Row],[Order Date]])</f>
        <v>4</v>
      </c>
      <c r="F673" s="12"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12">
        <f>YEAR(SalesDataTable[[#This Row],[Order Date]])</f>
        <v>2026</v>
      </c>
      <c r="D674" s="12" t="str">
        <f>"Q"&amp;ROUNDUP(MONTH(SalesDataTable[[#This Row],[Order Date]])/3,0)</f>
        <v>Q2</v>
      </c>
      <c r="E674" s="12">
        <f>MONTH(SalesDataTable[[#This Row],[Order Date]])</f>
        <v>4</v>
      </c>
      <c r="F674" s="12"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12">
        <f>YEAR(SalesDataTable[[#This Row],[Order Date]])</f>
        <v>2026</v>
      </c>
      <c r="D675" s="12" t="str">
        <f>"Q"&amp;ROUNDUP(MONTH(SalesDataTable[[#This Row],[Order Date]])/3,0)</f>
        <v>Q2</v>
      </c>
      <c r="E675" s="12">
        <f>MONTH(SalesDataTable[[#This Row],[Order Date]])</f>
        <v>4</v>
      </c>
      <c r="F675" s="12"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12">
        <f>YEAR(SalesDataTable[[#This Row],[Order Date]])</f>
        <v>2026</v>
      </c>
      <c r="D676" s="12" t="str">
        <f>"Q"&amp;ROUNDUP(MONTH(SalesDataTable[[#This Row],[Order Date]])/3,0)</f>
        <v>Q2</v>
      </c>
      <c r="E676" s="12">
        <f>MONTH(SalesDataTable[[#This Row],[Order Date]])</f>
        <v>4</v>
      </c>
      <c r="F676" s="12"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12">
        <f>YEAR(SalesDataTable[[#This Row],[Order Date]])</f>
        <v>2026</v>
      </c>
      <c r="D677" s="12" t="str">
        <f>"Q"&amp;ROUNDUP(MONTH(SalesDataTable[[#This Row],[Order Date]])/3,0)</f>
        <v>Q2</v>
      </c>
      <c r="E677" s="12">
        <f>MONTH(SalesDataTable[[#This Row],[Order Date]])</f>
        <v>4</v>
      </c>
      <c r="F677" s="12"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12">
        <f>YEAR(SalesDataTable[[#This Row],[Order Date]])</f>
        <v>2026</v>
      </c>
      <c r="D678" s="12" t="str">
        <f>"Q"&amp;ROUNDUP(MONTH(SalesDataTable[[#This Row],[Order Date]])/3,0)</f>
        <v>Q2</v>
      </c>
      <c r="E678" s="12">
        <f>MONTH(SalesDataTable[[#This Row],[Order Date]])</f>
        <v>4</v>
      </c>
      <c r="F678" s="12"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12">
        <f>YEAR(SalesDataTable[[#This Row],[Order Date]])</f>
        <v>2026</v>
      </c>
      <c r="D679" s="12" t="str">
        <f>"Q"&amp;ROUNDUP(MONTH(SalesDataTable[[#This Row],[Order Date]])/3,0)</f>
        <v>Q2</v>
      </c>
      <c r="E679" s="12">
        <f>MONTH(SalesDataTable[[#This Row],[Order Date]])</f>
        <v>4</v>
      </c>
      <c r="F679" s="12"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12">
        <f>YEAR(SalesDataTable[[#This Row],[Order Date]])</f>
        <v>2026</v>
      </c>
      <c r="D680" s="12" t="str">
        <f>"Q"&amp;ROUNDUP(MONTH(SalesDataTable[[#This Row],[Order Date]])/3,0)</f>
        <v>Q2</v>
      </c>
      <c r="E680" s="12">
        <f>MONTH(SalesDataTable[[#This Row],[Order Date]])</f>
        <v>4</v>
      </c>
      <c r="F680" s="12"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12">
        <f>YEAR(SalesDataTable[[#This Row],[Order Date]])</f>
        <v>2026</v>
      </c>
      <c r="D681" s="12" t="str">
        <f>"Q"&amp;ROUNDUP(MONTH(SalesDataTable[[#This Row],[Order Date]])/3,0)</f>
        <v>Q2</v>
      </c>
      <c r="E681" s="12">
        <f>MONTH(SalesDataTable[[#This Row],[Order Date]])</f>
        <v>4</v>
      </c>
      <c r="F681" s="12"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12">
        <f>YEAR(SalesDataTable[[#This Row],[Order Date]])</f>
        <v>2026</v>
      </c>
      <c r="D682" s="12" t="str">
        <f>"Q"&amp;ROUNDUP(MONTH(SalesDataTable[[#This Row],[Order Date]])/3,0)</f>
        <v>Q2</v>
      </c>
      <c r="E682" s="12">
        <f>MONTH(SalesDataTable[[#This Row],[Order Date]])</f>
        <v>4</v>
      </c>
      <c r="F682" s="12"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12">
        <f>YEAR(SalesDataTable[[#This Row],[Order Date]])</f>
        <v>2026</v>
      </c>
      <c r="D683" s="12" t="str">
        <f>"Q"&amp;ROUNDUP(MONTH(SalesDataTable[[#This Row],[Order Date]])/3,0)</f>
        <v>Q2</v>
      </c>
      <c r="E683" s="12">
        <f>MONTH(SalesDataTable[[#This Row],[Order Date]])</f>
        <v>4</v>
      </c>
      <c r="F683" s="12"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12">
        <f>YEAR(SalesDataTable[[#This Row],[Order Date]])</f>
        <v>2026</v>
      </c>
      <c r="D684" s="12" t="str">
        <f>"Q"&amp;ROUNDUP(MONTH(SalesDataTable[[#This Row],[Order Date]])/3,0)</f>
        <v>Q2</v>
      </c>
      <c r="E684" s="12">
        <f>MONTH(SalesDataTable[[#This Row],[Order Date]])</f>
        <v>4</v>
      </c>
      <c r="F684" s="12"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12">
        <f>YEAR(SalesDataTable[[#This Row],[Order Date]])</f>
        <v>2026</v>
      </c>
      <c r="D685" s="12" t="str">
        <f>"Q"&amp;ROUNDUP(MONTH(SalesDataTable[[#This Row],[Order Date]])/3,0)</f>
        <v>Q2</v>
      </c>
      <c r="E685" s="12">
        <f>MONTH(SalesDataTable[[#This Row],[Order Date]])</f>
        <v>4</v>
      </c>
      <c r="F685" s="12"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12">
        <f>YEAR(SalesDataTable[[#This Row],[Order Date]])</f>
        <v>2026</v>
      </c>
      <c r="D686" s="12" t="str">
        <f>"Q"&amp;ROUNDUP(MONTH(SalesDataTable[[#This Row],[Order Date]])/3,0)</f>
        <v>Q2</v>
      </c>
      <c r="E686" s="12">
        <f>MONTH(SalesDataTable[[#This Row],[Order Date]])</f>
        <v>4</v>
      </c>
      <c r="F686" s="12"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12">
        <f>YEAR(SalesDataTable[[#This Row],[Order Date]])</f>
        <v>2026</v>
      </c>
      <c r="D687" s="12" t="str">
        <f>"Q"&amp;ROUNDUP(MONTH(SalesDataTable[[#This Row],[Order Date]])/3,0)</f>
        <v>Q2</v>
      </c>
      <c r="E687" s="12">
        <f>MONTH(SalesDataTable[[#This Row],[Order Date]])</f>
        <v>4</v>
      </c>
      <c r="F687" s="12"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12">
        <f>YEAR(SalesDataTable[[#This Row],[Order Date]])</f>
        <v>2026</v>
      </c>
      <c r="D688" s="12" t="str">
        <f>"Q"&amp;ROUNDUP(MONTH(SalesDataTable[[#This Row],[Order Date]])/3,0)</f>
        <v>Q2</v>
      </c>
      <c r="E688" s="12">
        <f>MONTH(SalesDataTable[[#This Row],[Order Date]])</f>
        <v>4</v>
      </c>
      <c r="F688" s="12"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12">
        <f>YEAR(SalesDataTable[[#This Row],[Order Date]])</f>
        <v>2026</v>
      </c>
      <c r="D689" s="12" t="str">
        <f>"Q"&amp;ROUNDUP(MONTH(SalesDataTable[[#This Row],[Order Date]])/3,0)</f>
        <v>Q2</v>
      </c>
      <c r="E689" s="12">
        <f>MONTH(SalesDataTable[[#This Row],[Order Date]])</f>
        <v>4</v>
      </c>
      <c r="F689" s="12"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12">
        <f>YEAR(SalesDataTable[[#This Row],[Order Date]])</f>
        <v>2026</v>
      </c>
      <c r="D690" s="12" t="str">
        <f>"Q"&amp;ROUNDUP(MONTH(SalesDataTable[[#This Row],[Order Date]])/3,0)</f>
        <v>Q2</v>
      </c>
      <c r="E690" s="12">
        <f>MONTH(SalesDataTable[[#This Row],[Order Date]])</f>
        <v>4</v>
      </c>
      <c r="F690" s="12"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12">
        <f>YEAR(SalesDataTable[[#This Row],[Order Date]])</f>
        <v>2026</v>
      </c>
      <c r="D691" s="12" t="str">
        <f>"Q"&amp;ROUNDUP(MONTH(SalesDataTable[[#This Row],[Order Date]])/3,0)</f>
        <v>Q2</v>
      </c>
      <c r="E691" s="12">
        <f>MONTH(SalesDataTable[[#This Row],[Order Date]])</f>
        <v>4</v>
      </c>
      <c r="F691" s="12"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12">
        <f>YEAR(SalesDataTable[[#This Row],[Order Date]])</f>
        <v>2026</v>
      </c>
      <c r="D692" s="12" t="str">
        <f>"Q"&amp;ROUNDUP(MONTH(SalesDataTable[[#This Row],[Order Date]])/3,0)</f>
        <v>Q2</v>
      </c>
      <c r="E692" s="12">
        <f>MONTH(SalesDataTable[[#This Row],[Order Date]])</f>
        <v>4</v>
      </c>
      <c r="F692" s="12"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12">
        <f>YEAR(SalesDataTable[[#This Row],[Order Date]])</f>
        <v>2026</v>
      </c>
      <c r="D693" s="12" t="str">
        <f>"Q"&amp;ROUNDUP(MONTH(SalesDataTable[[#This Row],[Order Date]])/3,0)</f>
        <v>Q2</v>
      </c>
      <c r="E693" s="12">
        <f>MONTH(SalesDataTable[[#This Row],[Order Date]])</f>
        <v>4</v>
      </c>
      <c r="F693" s="12"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12">
        <f>YEAR(SalesDataTable[[#This Row],[Order Date]])</f>
        <v>2026</v>
      </c>
      <c r="D694" s="12" t="str">
        <f>"Q"&amp;ROUNDUP(MONTH(SalesDataTable[[#This Row],[Order Date]])/3,0)</f>
        <v>Q2</v>
      </c>
      <c r="E694" s="12">
        <f>MONTH(SalesDataTable[[#This Row],[Order Date]])</f>
        <v>4</v>
      </c>
      <c r="F694" s="12"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12">
        <f>YEAR(SalesDataTable[[#This Row],[Order Date]])</f>
        <v>2026</v>
      </c>
      <c r="D695" s="12" t="str">
        <f>"Q"&amp;ROUNDUP(MONTH(SalesDataTable[[#This Row],[Order Date]])/3,0)</f>
        <v>Q2</v>
      </c>
      <c r="E695" s="12">
        <f>MONTH(SalesDataTable[[#This Row],[Order Date]])</f>
        <v>4</v>
      </c>
      <c r="F695" s="12"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12">
        <f>YEAR(SalesDataTable[[#This Row],[Order Date]])</f>
        <v>2026</v>
      </c>
      <c r="D696" s="12" t="str">
        <f>"Q"&amp;ROUNDUP(MONTH(SalesDataTable[[#This Row],[Order Date]])/3,0)</f>
        <v>Q2</v>
      </c>
      <c r="E696" s="12">
        <f>MONTH(SalesDataTable[[#This Row],[Order Date]])</f>
        <v>4</v>
      </c>
      <c r="F696" s="12"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12">
        <f>YEAR(SalesDataTable[[#This Row],[Order Date]])</f>
        <v>2026</v>
      </c>
      <c r="D697" s="12" t="str">
        <f>"Q"&amp;ROUNDUP(MONTH(SalesDataTable[[#This Row],[Order Date]])/3,0)</f>
        <v>Q2</v>
      </c>
      <c r="E697" s="12">
        <f>MONTH(SalesDataTable[[#This Row],[Order Date]])</f>
        <v>4</v>
      </c>
      <c r="F697" s="12"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12">
        <f>YEAR(SalesDataTable[[#This Row],[Order Date]])</f>
        <v>2026</v>
      </c>
      <c r="D698" s="12" t="str">
        <f>"Q"&amp;ROUNDUP(MONTH(SalesDataTable[[#This Row],[Order Date]])/3,0)</f>
        <v>Q2</v>
      </c>
      <c r="E698" s="12">
        <f>MONTH(SalesDataTable[[#This Row],[Order Date]])</f>
        <v>4</v>
      </c>
      <c r="F698" s="12"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12">
        <f>YEAR(SalesDataTable[[#This Row],[Order Date]])</f>
        <v>2026</v>
      </c>
      <c r="D699" s="12" t="str">
        <f>"Q"&amp;ROUNDUP(MONTH(SalesDataTable[[#This Row],[Order Date]])/3,0)</f>
        <v>Q2</v>
      </c>
      <c r="E699" s="12">
        <f>MONTH(SalesDataTable[[#This Row],[Order Date]])</f>
        <v>4</v>
      </c>
      <c r="F699" s="12"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12">
        <f>YEAR(SalesDataTable[[#This Row],[Order Date]])</f>
        <v>2026</v>
      </c>
      <c r="D700" s="12" t="str">
        <f>"Q"&amp;ROUNDUP(MONTH(SalesDataTable[[#This Row],[Order Date]])/3,0)</f>
        <v>Q2</v>
      </c>
      <c r="E700" s="12">
        <f>MONTH(SalesDataTable[[#This Row],[Order Date]])</f>
        <v>4</v>
      </c>
      <c r="F700" s="12"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12">
        <f>YEAR(SalesDataTable[[#This Row],[Order Date]])</f>
        <v>2026</v>
      </c>
      <c r="D701" s="12" t="str">
        <f>"Q"&amp;ROUNDUP(MONTH(SalesDataTable[[#This Row],[Order Date]])/3,0)</f>
        <v>Q2</v>
      </c>
      <c r="E701" s="12">
        <f>MONTH(SalesDataTable[[#This Row],[Order Date]])</f>
        <v>4</v>
      </c>
      <c r="F701" s="12"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12">
        <f>YEAR(SalesDataTable[[#This Row],[Order Date]])</f>
        <v>2026</v>
      </c>
      <c r="D702" s="12" t="str">
        <f>"Q"&amp;ROUNDUP(MONTH(SalesDataTable[[#This Row],[Order Date]])/3,0)</f>
        <v>Q2</v>
      </c>
      <c r="E702" s="12">
        <f>MONTH(SalesDataTable[[#This Row],[Order Date]])</f>
        <v>4</v>
      </c>
      <c r="F702" s="12"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12">
        <f>YEAR(SalesDataTable[[#This Row],[Order Date]])</f>
        <v>2026</v>
      </c>
      <c r="D703" s="12" t="str">
        <f>"Q"&amp;ROUNDUP(MONTH(SalesDataTable[[#This Row],[Order Date]])/3,0)</f>
        <v>Q2</v>
      </c>
      <c r="E703" s="12">
        <f>MONTH(SalesDataTable[[#This Row],[Order Date]])</f>
        <v>4</v>
      </c>
      <c r="F703" s="12"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12">
        <f>YEAR(SalesDataTable[[#This Row],[Order Date]])</f>
        <v>2026</v>
      </c>
      <c r="D704" s="12" t="str">
        <f>"Q"&amp;ROUNDUP(MONTH(SalesDataTable[[#This Row],[Order Date]])/3,0)</f>
        <v>Q2</v>
      </c>
      <c r="E704" s="12">
        <f>MONTH(SalesDataTable[[#This Row],[Order Date]])</f>
        <v>4</v>
      </c>
      <c r="F704" s="12"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12">
        <f>YEAR(SalesDataTable[[#This Row],[Order Date]])</f>
        <v>2026</v>
      </c>
      <c r="D705" s="12" t="str">
        <f>"Q"&amp;ROUNDUP(MONTH(SalesDataTable[[#This Row],[Order Date]])/3,0)</f>
        <v>Q2</v>
      </c>
      <c r="E705" s="12">
        <f>MONTH(SalesDataTable[[#This Row],[Order Date]])</f>
        <v>4</v>
      </c>
      <c r="F705" s="12"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12">
        <f>YEAR(SalesDataTable[[#This Row],[Order Date]])</f>
        <v>2026</v>
      </c>
      <c r="D706" s="12" t="str">
        <f>"Q"&amp;ROUNDUP(MONTH(SalesDataTable[[#This Row],[Order Date]])/3,0)</f>
        <v>Q2</v>
      </c>
      <c r="E706" s="12">
        <f>MONTH(SalesDataTable[[#This Row],[Order Date]])</f>
        <v>4</v>
      </c>
      <c r="F706" s="12"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12">
        <f>YEAR(SalesDataTable[[#This Row],[Order Date]])</f>
        <v>2026</v>
      </c>
      <c r="D707" s="12" t="str">
        <f>"Q"&amp;ROUNDUP(MONTH(SalesDataTable[[#This Row],[Order Date]])/3,0)</f>
        <v>Q2</v>
      </c>
      <c r="E707" s="12">
        <f>MONTH(SalesDataTable[[#This Row],[Order Date]])</f>
        <v>4</v>
      </c>
      <c r="F707" s="12"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12">
        <f>YEAR(SalesDataTable[[#This Row],[Order Date]])</f>
        <v>2026</v>
      </c>
      <c r="D708" s="12" t="str">
        <f>"Q"&amp;ROUNDUP(MONTH(SalesDataTable[[#This Row],[Order Date]])/3,0)</f>
        <v>Q2</v>
      </c>
      <c r="E708" s="12">
        <f>MONTH(SalesDataTable[[#This Row],[Order Date]])</f>
        <v>4</v>
      </c>
      <c r="F708" s="12"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12">
        <f>YEAR(SalesDataTable[[#This Row],[Order Date]])</f>
        <v>2026</v>
      </c>
      <c r="D709" s="12" t="str">
        <f>"Q"&amp;ROUNDUP(MONTH(SalesDataTable[[#This Row],[Order Date]])/3,0)</f>
        <v>Q2</v>
      </c>
      <c r="E709" s="12">
        <f>MONTH(SalesDataTable[[#This Row],[Order Date]])</f>
        <v>4</v>
      </c>
      <c r="F709" s="12"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12">
        <f>YEAR(SalesDataTable[[#This Row],[Order Date]])</f>
        <v>2026</v>
      </c>
      <c r="D710" s="12" t="str">
        <f>"Q"&amp;ROUNDUP(MONTH(SalesDataTable[[#This Row],[Order Date]])/3,0)</f>
        <v>Q2</v>
      </c>
      <c r="E710" s="12">
        <f>MONTH(SalesDataTable[[#This Row],[Order Date]])</f>
        <v>5</v>
      </c>
      <c r="F710" s="12"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12">
        <f>YEAR(SalesDataTable[[#This Row],[Order Date]])</f>
        <v>2026</v>
      </c>
      <c r="D711" s="12" t="str">
        <f>"Q"&amp;ROUNDUP(MONTH(SalesDataTable[[#This Row],[Order Date]])/3,0)</f>
        <v>Q2</v>
      </c>
      <c r="E711" s="12">
        <f>MONTH(SalesDataTable[[#This Row],[Order Date]])</f>
        <v>5</v>
      </c>
      <c r="F711" s="12"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12">
        <f>YEAR(SalesDataTable[[#This Row],[Order Date]])</f>
        <v>2026</v>
      </c>
      <c r="D712" s="12" t="str">
        <f>"Q"&amp;ROUNDUP(MONTH(SalesDataTable[[#This Row],[Order Date]])/3,0)</f>
        <v>Q2</v>
      </c>
      <c r="E712" s="12">
        <f>MONTH(SalesDataTable[[#This Row],[Order Date]])</f>
        <v>5</v>
      </c>
      <c r="F712" s="12"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12">
        <f>YEAR(SalesDataTable[[#This Row],[Order Date]])</f>
        <v>2026</v>
      </c>
      <c r="D713" s="12" t="str">
        <f>"Q"&amp;ROUNDUP(MONTH(SalesDataTable[[#This Row],[Order Date]])/3,0)</f>
        <v>Q2</v>
      </c>
      <c r="E713" s="12">
        <f>MONTH(SalesDataTable[[#This Row],[Order Date]])</f>
        <v>5</v>
      </c>
      <c r="F713" s="12"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12">
        <f>YEAR(SalesDataTable[[#This Row],[Order Date]])</f>
        <v>2026</v>
      </c>
      <c r="D714" s="12" t="str">
        <f>"Q"&amp;ROUNDUP(MONTH(SalesDataTable[[#This Row],[Order Date]])/3,0)</f>
        <v>Q2</v>
      </c>
      <c r="E714" s="12">
        <f>MONTH(SalesDataTable[[#This Row],[Order Date]])</f>
        <v>5</v>
      </c>
      <c r="F714" s="12"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12">
        <f>YEAR(SalesDataTable[[#This Row],[Order Date]])</f>
        <v>2026</v>
      </c>
      <c r="D715" s="12" t="str">
        <f>"Q"&amp;ROUNDUP(MONTH(SalesDataTable[[#This Row],[Order Date]])/3,0)</f>
        <v>Q2</v>
      </c>
      <c r="E715" s="12">
        <f>MONTH(SalesDataTable[[#This Row],[Order Date]])</f>
        <v>5</v>
      </c>
      <c r="F715" s="12"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12">
        <f>YEAR(SalesDataTable[[#This Row],[Order Date]])</f>
        <v>2026</v>
      </c>
      <c r="D716" s="12" t="str">
        <f>"Q"&amp;ROUNDUP(MONTH(SalesDataTable[[#This Row],[Order Date]])/3,0)</f>
        <v>Q2</v>
      </c>
      <c r="E716" s="12">
        <f>MONTH(SalesDataTable[[#This Row],[Order Date]])</f>
        <v>5</v>
      </c>
      <c r="F716" s="12"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12">
        <f>YEAR(SalesDataTable[[#This Row],[Order Date]])</f>
        <v>2026</v>
      </c>
      <c r="D717" s="12" t="str">
        <f>"Q"&amp;ROUNDUP(MONTH(SalesDataTable[[#This Row],[Order Date]])/3,0)</f>
        <v>Q2</v>
      </c>
      <c r="E717" s="12">
        <f>MONTH(SalesDataTable[[#This Row],[Order Date]])</f>
        <v>5</v>
      </c>
      <c r="F717" s="12"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12">
        <f>YEAR(SalesDataTable[[#This Row],[Order Date]])</f>
        <v>2026</v>
      </c>
      <c r="D718" s="12" t="str">
        <f>"Q"&amp;ROUNDUP(MONTH(SalesDataTable[[#This Row],[Order Date]])/3,0)</f>
        <v>Q2</v>
      </c>
      <c r="E718" s="12">
        <f>MONTH(SalesDataTable[[#This Row],[Order Date]])</f>
        <v>5</v>
      </c>
      <c r="F718" s="12"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12">
        <f>YEAR(SalesDataTable[[#This Row],[Order Date]])</f>
        <v>2026</v>
      </c>
      <c r="D719" s="12" t="str">
        <f>"Q"&amp;ROUNDUP(MONTH(SalesDataTable[[#This Row],[Order Date]])/3,0)</f>
        <v>Q2</v>
      </c>
      <c r="E719" s="12">
        <f>MONTH(SalesDataTable[[#This Row],[Order Date]])</f>
        <v>5</v>
      </c>
      <c r="F719" s="12"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12">
        <f>YEAR(SalesDataTable[[#This Row],[Order Date]])</f>
        <v>2026</v>
      </c>
      <c r="D720" s="12" t="str">
        <f>"Q"&amp;ROUNDUP(MONTH(SalesDataTable[[#This Row],[Order Date]])/3,0)</f>
        <v>Q2</v>
      </c>
      <c r="E720" s="12">
        <f>MONTH(SalesDataTable[[#This Row],[Order Date]])</f>
        <v>5</v>
      </c>
      <c r="F720" s="12"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12">
        <f>YEAR(SalesDataTable[[#This Row],[Order Date]])</f>
        <v>2026</v>
      </c>
      <c r="D721" s="12" t="str">
        <f>"Q"&amp;ROUNDUP(MONTH(SalesDataTable[[#This Row],[Order Date]])/3,0)</f>
        <v>Q2</v>
      </c>
      <c r="E721" s="12">
        <f>MONTH(SalesDataTable[[#This Row],[Order Date]])</f>
        <v>5</v>
      </c>
      <c r="F721" s="12"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12">
        <f>YEAR(SalesDataTable[[#This Row],[Order Date]])</f>
        <v>2026</v>
      </c>
      <c r="D722" s="12" t="str">
        <f>"Q"&amp;ROUNDUP(MONTH(SalesDataTable[[#This Row],[Order Date]])/3,0)</f>
        <v>Q2</v>
      </c>
      <c r="E722" s="12">
        <f>MONTH(SalesDataTable[[#This Row],[Order Date]])</f>
        <v>5</v>
      </c>
      <c r="F722" s="12"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12">
        <f>YEAR(SalesDataTable[[#This Row],[Order Date]])</f>
        <v>2026</v>
      </c>
      <c r="D723" s="12" t="str">
        <f>"Q"&amp;ROUNDUP(MONTH(SalesDataTable[[#This Row],[Order Date]])/3,0)</f>
        <v>Q2</v>
      </c>
      <c r="E723" s="12">
        <f>MONTH(SalesDataTable[[#This Row],[Order Date]])</f>
        <v>5</v>
      </c>
      <c r="F723" s="12"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12">
        <f>YEAR(SalesDataTable[[#This Row],[Order Date]])</f>
        <v>2026</v>
      </c>
      <c r="D724" s="12" t="str">
        <f>"Q"&amp;ROUNDUP(MONTH(SalesDataTable[[#This Row],[Order Date]])/3,0)</f>
        <v>Q2</v>
      </c>
      <c r="E724" s="12">
        <f>MONTH(SalesDataTable[[#This Row],[Order Date]])</f>
        <v>5</v>
      </c>
      <c r="F724" s="12"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12">
        <f>YEAR(SalesDataTable[[#This Row],[Order Date]])</f>
        <v>2026</v>
      </c>
      <c r="D725" s="12" t="str">
        <f>"Q"&amp;ROUNDUP(MONTH(SalesDataTable[[#This Row],[Order Date]])/3,0)</f>
        <v>Q2</v>
      </c>
      <c r="E725" s="12">
        <f>MONTH(SalesDataTable[[#This Row],[Order Date]])</f>
        <v>5</v>
      </c>
      <c r="F725" s="12"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12">
        <f>YEAR(SalesDataTable[[#This Row],[Order Date]])</f>
        <v>2026</v>
      </c>
      <c r="D726" s="12" t="str">
        <f>"Q"&amp;ROUNDUP(MONTH(SalesDataTable[[#This Row],[Order Date]])/3,0)</f>
        <v>Q2</v>
      </c>
      <c r="E726" s="12">
        <f>MONTH(SalesDataTable[[#This Row],[Order Date]])</f>
        <v>5</v>
      </c>
      <c r="F726" s="12"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12">
        <f>YEAR(SalesDataTable[[#This Row],[Order Date]])</f>
        <v>2026</v>
      </c>
      <c r="D727" s="12" t="str">
        <f>"Q"&amp;ROUNDUP(MONTH(SalesDataTable[[#This Row],[Order Date]])/3,0)</f>
        <v>Q2</v>
      </c>
      <c r="E727" s="12">
        <f>MONTH(SalesDataTable[[#This Row],[Order Date]])</f>
        <v>5</v>
      </c>
      <c r="F727" s="12"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12">
        <f>YEAR(SalesDataTable[[#This Row],[Order Date]])</f>
        <v>2026</v>
      </c>
      <c r="D728" s="12" t="str">
        <f>"Q"&amp;ROUNDUP(MONTH(SalesDataTable[[#This Row],[Order Date]])/3,0)</f>
        <v>Q2</v>
      </c>
      <c r="E728" s="12">
        <f>MONTH(SalesDataTable[[#This Row],[Order Date]])</f>
        <v>5</v>
      </c>
      <c r="F728" s="12"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12">
        <f>YEAR(SalesDataTable[[#This Row],[Order Date]])</f>
        <v>2026</v>
      </c>
      <c r="D729" s="12" t="str">
        <f>"Q"&amp;ROUNDUP(MONTH(SalesDataTable[[#This Row],[Order Date]])/3,0)</f>
        <v>Q2</v>
      </c>
      <c r="E729" s="12">
        <f>MONTH(SalesDataTable[[#This Row],[Order Date]])</f>
        <v>5</v>
      </c>
      <c r="F729" s="12"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12">
        <f>YEAR(SalesDataTable[[#This Row],[Order Date]])</f>
        <v>2026</v>
      </c>
      <c r="D730" s="12" t="str">
        <f>"Q"&amp;ROUNDUP(MONTH(SalesDataTable[[#This Row],[Order Date]])/3,0)</f>
        <v>Q2</v>
      </c>
      <c r="E730" s="12">
        <f>MONTH(SalesDataTable[[#This Row],[Order Date]])</f>
        <v>5</v>
      </c>
      <c r="F730" s="12"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12">
        <f>YEAR(SalesDataTable[[#This Row],[Order Date]])</f>
        <v>2026</v>
      </c>
      <c r="D731" s="12" t="str">
        <f>"Q"&amp;ROUNDUP(MONTH(SalesDataTable[[#This Row],[Order Date]])/3,0)</f>
        <v>Q2</v>
      </c>
      <c r="E731" s="12">
        <f>MONTH(SalesDataTable[[#This Row],[Order Date]])</f>
        <v>5</v>
      </c>
      <c r="F731" s="12"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12">
        <f>YEAR(SalesDataTable[[#This Row],[Order Date]])</f>
        <v>2026</v>
      </c>
      <c r="D732" s="12" t="str">
        <f>"Q"&amp;ROUNDUP(MONTH(SalesDataTable[[#This Row],[Order Date]])/3,0)</f>
        <v>Q2</v>
      </c>
      <c r="E732" s="12">
        <f>MONTH(SalesDataTable[[#This Row],[Order Date]])</f>
        <v>5</v>
      </c>
      <c r="F732" s="12"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12">
        <f>YEAR(SalesDataTable[[#This Row],[Order Date]])</f>
        <v>2026</v>
      </c>
      <c r="D733" s="12" t="str">
        <f>"Q"&amp;ROUNDUP(MONTH(SalesDataTable[[#This Row],[Order Date]])/3,0)</f>
        <v>Q2</v>
      </c>
      <c r="E733" s="12">
        <f>MONTH(SalesDataTable[[#This Row],[Order Date]])</f>
        <v>5</v>
      </c>
      <c r="F733" s="12"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12">
        <f>YEAR(SalesDataTable[[#This Row],[Order Date]])</f>
        <v>2026</v>
      </c>
      <c r="D734" s="12" t="str">
        <f>"Q"&amp;ROUNDUP(MONTH(SalesDataTable[[#This Row],[Order Date]])/3,0)</f>
        <v>Q2</v>
      </c>
      <c r="E734" s="12">
        <f>MONTH(SalesDataTable[[#This Row],[Order Date]])</f>
        <v>5</v>
      </c>
      <c r="F734" s="12"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12">
        <f>YEAR(SalesDataTable[[#This Row],[Order Date]])</f>
        <v>2026</v>
      </c>
      <c r="D735" s="12" t="str">
        <f>"Q"&amp;ROUNDUP(MONTH(SalesDataTable[[#This Row],[Order Date]])/3,0)</f>
        <v>Q2</v>
      </c>
      <c r="E735" s="12">
        <f>MONTH(SalesDataTable[[#This Row],[Order Date]])</f>
        <v>5</v>
      </c>
      <c r="F735" s="12"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12">
        <f>YEAR(SalesDataTable[[#This Row],[Order Date]])</f>
        <v>2026</v>
      </c>
      <c r="D736" s="12" t="str">
        <f>"Q"&amp;ROUNDUP(MONTH(SalesDataTable[[#This Row],[Order Date]])/3,0)</f>
        <v>Q2</v>
      </c>
      <c r="E736" s="12">
        <f>MONTH(SalesDataTable[[#This Row],[Order Date]])</f>
        <v>5</v>
      </c>
      <c r="F736" s="12"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12">
        <f>YEAR(SalesDataTable[[#This Row],[Order Date]])</f>
        <v>2026</v>
      </c>
      <c r="D737" s="12" t="str">
        <f>"Q"&amp;ROUNDUP(MONTH(SalesDataTable[[#This Row],[Order Date]])/3,0)</f>
        <v>Q2</v>
      </c>
      <c r="E737" s="12">
        <f>MONTH(SalesDataTable[[#This Row],[Order Date]])</f>
        <v>5</v>
      </c>
      <c r="F737" s="12"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12">
        <f>YEAR(SalesDataTable[[#This Row],[Order Date]])</f>
        <v>2026</v>
      </c>
      <c r="D738" s="12" t="str">
        <f>"Q"&amp;ROUNDUP(MONTH(SalesDataTable[[#This Row],[Order Date]])/3,0)</f>
        <v>Q2</v>
      </c>
      <c r="E738" s="12">
        <f>MONTH(SalesDataTable[[#This Row],[Order Date]])</f>
        <v>5</v>
      </c>
      <c r="F738" s="12"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12">
        <f>YEAR(SalesDataTable[[#This Row],[Order Date]])</f>
        <v>2026</v>
      </c>
      <c r="D739" s="12" t="str">
        <f>"Q"&amp;ROUNDUP(MONTH(SalesDataTable[[#This Row],[Order Date]])/3,0)</f>
        <v>Q2</v>
      </c>
      <c r="E739" s="12">
        <f>MONTH(SalesDataTable[[#This Row],[Order Date]])</f>
        <v>5</v>
      </c>
      <c r="F739" s="12"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12">
        <f>YEAR(SalesDataTable[[#This Row],[Order Date]])</f>
        <v>2026</v>
      </c>
      <c r="D740" s="12" t="str">
        <f>"Q"&amp;ROUNDUP(MONTH(SalesDataTable[[#This Row],[Order Date]])/3,0)</f>
        <v>Q2</v>
      </c>
      <c r="E740" s="12">
        <f>MONTH(SalesDataTable[[#This Row],[Order Date]])</f>
        <v>5</v>
      </c>
      <c r="F740" s="12"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12">
        <f>YEAR(SalesDataTable[[#This Row],[Order Date]])</f>
        <v>2026</v>
      </c>
      <c r="D741" s="12" t="str">
        <f>"Q"&amp;ROUNDUP(MONTH(SalesDataTable[[#This Row],[Order Date]])/3,0)</f>
        <v>Q2</v>
      </c>
      <c r="E741" s="12">
        <f>MONTH(SalesDataTable[[#This Row],[Order Date]])</f>
        <v>5</v>
      </c>
      <c r="F741" s="12"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12">
        <f>YEAR(SalesDataTable[[#This Row],[Order Date]])</f>
        <v>2026</v>
      </c>
      <c r="D742" s="12" t="str">
        <f>"Q"&amp;ROUNDUP(MONTH(SalesDataTable[[#This Row],[Order Date]])/3,0)</f>
        <v>Q2</v>
      </c>
      <c r="E742" s="12">
        <f>MONTH(SalesDataTable[[#This Row],[Order Date]])</f>
        <v>5</v>
      </c>
      <c r="F742" s="12"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12">
        <f>YEAR(SalesDataTable[[#This Row],[Order Date]])</f>
        <v>2026</v>
      </c>
      <c r="D743" s="12" t="str">
        <f>"Q"&amp;ROUNDUP(MONTH(SalesDataTable[[#This Row],[Order Date]])/3,0)</f>
        <v>Q2</v>
      </c>
      <c r="E743" s="12">
        <f>MONTH(SalesDataTable[[#This Row],[Order Date]])</f>
        <v>5</v>
      </c>
      <c r="F743" s="12"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12">
        <f>YEAR(SalesDataTable[[#This Row],[Order Date]])</f>
        <v>2026</v>
      </c>
      <c r="D744" s="12" t="str">
        <f>"Q"&amp;ROUNDUP(MONTH(SalesDataTable[[#This Row],[Order Date]])/3,0)</f>
        <v>Q2</v>
      </c>
      <c r="E744" s="12">
        <f>MONTH(SalesDataTable[[#This Row],[Order Date]])</f>
        <v>5</v>
      </c>
      <c r="F744" s="12"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12">
        <f>YEAR(SalesDataTable[[#This Row],[Order Date]])</f>
        <v>2026</v>
      </c>
      <c r="D745" s="12" t="str">
        <f>"Q"&amp;ROUNDUP(MONTH(SalesDataTable[[#This Row],[Order Date]])/3,0)</f>
        <v>Q2</v>
      </c>
      <c r="E745" s="12">
        <f>MONTH(SalesDataTable[[#This Row],[Order Date]])</f>
        <v>5</v>
      </c>
      <c r="F745" s="12"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12">
        <f>YEAR(SalesDataTable[[#This Row],[Order Date]])</f>
        <v>2026</v>
      </c>
      <c r="D746" s="12" t="str">
        <f>"Q"&amp;ROUNDUP(MONTH(SalesDataTable[[#This Row],[Order Date]])/3,0)</f>
        <v>Q2</v>
      </c>
      <c r="E746" s="12">
        <f>MONTH(SalesDataTable[[#This Row],[Order Date]])</f>
        <v>5</v>
      </c>
      <c r="F746" s="12"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12">
        <f>YEAR(SalesDataTable[[#This Row],[Order Date]])</f>
        <v>2026</v>
      </c>
      <c r="D747" s="12" t="str">
        <f>"Q"&amp;ROUNDUP(MONTH(SalesDataTable[[#This Row],[Order Date]])/3,0)</f>
        <v>Q2</v>
      </c>
      <c r="E747" s="12">
        <f>MONTH(SalesDataTable[[#This Row],[Order Date]])</f>
        <v>5</v>
      </c>
      <c r="F747" s="12"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12">
        <f>YEAR(SalesDataTable[[#This Row],[Order Date]])</f>
        <v>2026</v>
      </c>
      <c r="D748" s="12" t="str">
        <f>"Q"&amp;ROUNDUP(MONTH(SalesDataTable[[#This Row],[Order Date]])/3,0)</f>
        <v>Q2</v>
      </c>
      <c r="E748" s="12">
        <f>MONTH(SalesDataTable[[#This Row],[Order Date]])</f>
        <v>5</v>
      </c>
      <c r="F748" s="12"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12">
        <f>YEAR(SalesDataTable[[#This Row],[Order Date]])</f>
        <v>2026</v>
      </c>
      <c r="D749" s="12" t="str">
        <f>"Q"&amp;ROUNDUP(MONTH(SalesDataTable[[#This Row],[Order Date]])/3,0)</f>
        <v>Q2</v>
      </c>
      <c r="E749" s="12">
        <f>MONTH(SalesDataTable[[#This Row],[Order Date]])</f>
        <v>5</v>
      </c>
      <c r="F749" s="12"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12">
        <f>YEAR(SalesDataTable[[#This Row],[Order Date]])</f>
        <v>2026</v>
      </c>
      <c r="D750" s="12" t="str">
        <f>"Q"&amp;ROUNDUP(MONTH(SalesDataTable[[#This Row],[Order Date]])/3,0)</f>
        <v>Q2</v>
      </c>
      <c r="E750" s="12">
        <f>MONTH(SalesDataTable[[#This Row],[Order Date]])</f>
        <v>5</v>
      </c>
      <c r="F750" s="12"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12">
        <f>YEAR(SalesDataTable[[#This Row],[Order Date]])</f>
        <v>2026</v>
      </c>
      <c r="D751" s="12" t="str">
        <f>"Q"&amp;ROUNDUP(MONTH(SalesDataTable[[#This Row],[Order Date]])/3,0)</f>
        <v>Q2</v>
      </c>
      <c r="E751" s="12">
        <f>MONTH(SalesDataTable[[#This Row],[Order Date]])</f>
        <v>5</v>
      </c>
      <c r="F751" s="12"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12">
        <f>YEAR(SalesDataTable[[#This Row],[Order Date]])</f>
        <v>2026</v>
      </c>
      <c r="D752" s="12" t="str">
        <f>"Q"&amp;ROUNDUP(MONTH(SalesDataTable[[#This Row],[Order Date]])/3,0)</f>
        <v>Q2</v>
      </c>
      <c r="E752" s="12">
        <f>MONTH(SalesDataTable[[#This Row],[Order Date]])</f>
        <v>5</v>
      </c>
      <c r="F752" s="12"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12">
        <f>YEAR(SalesDataTable[[#This Row],[Order Date]])</f>
        <v>2026</v>
      </c>
      <c r="D753" s="12" t="str">
        <f>"Q"&amp;ROUNDUP(MONTH(SalesDataTable[[#This Row],[Order Date]])/3,0)</f>
        <v>Q2</v>
      </c>
      <c r="E753" s="12">
        <f>MONTH(SalesDataTable[[#This Row],[Order Date]])</f>
        <v>5</v>
      </c>
      <c r="F753" s="12"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12">
        <f>YEAR(SalesDataTable[[#This Row],[Order Date]])</f>
        <v>2026</v>
      </c>
      <c r="D754" s="12" t="str">
        <f>"Q"&amp;ROUNDUP(MONTH(SalesDataTable[[#This Row],[Order Date]])/3,0)</f>
        <v>Q2</v>
      </c>
      <c r="E754" s="12">
        <f>MONTH(SalesDataTable[[#This Row],[Order Date]])</f>
        <v>5</v>
      </c>
      <c r="F754" s="12"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12">
        <f>YEAR(SalesDataTable[[#This Row],[Order Date]])</f>
        <v>2026</v>
      </c>
      <c r="D755" s="12" t="str">
        <f>"Q"&amp;ROUNDUP(MONTH(SalesDataTable[[#This Row],[Order Date]])/3,0)</f>
        <v>Q2</v>
      </c>
      <c r="E755" s="12">
        <f>MONTH(SalesDataTable[[#This Row],[Order Date]])</f>
        <v>5</v>
      </c>
      <c r="F755" s="12"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12">
        <f>YEAR(SalesDataTable[[#This Row],[Order Date]])</f>
        <v>2026</v>
      </c>
      <c r="D756" s="12" t="str">
        <f>"Q"&amp;ROUNDUP(MONTH(SalesDataTable[[#This Row],[Order Date]])/3,0)</f>
        <v>Q2</v>
      </c>
      <c r="E756" s="12">
        <f>MONTH(SalesDataTable[[#This Row],[Order Date]])</f>
        <v>5</v>
      </c>
      <c r="F756" s="12"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12">
        <f>YEAR(SalesDataTable[[#This Row],[Order Date]])</f>
        <v>2026</v>
      </c>
      <c r="D757" s="12" t="str">
        <f>"Q"&amp;ROUNDUP(MONTH(SalesDataTable[[#This Row],[Order Date]])/3,0)</f>
        <v>Q2</v>
      </c>
      <c r="E757" s="12">
        <f>MONTH(SalesDataTable[[#This Row],[Order Date]])</f>
        <v>5</v>
      </c>
      <c r="F757" s="12"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12">
        <f>YEAR(SalesDataTable[[#This Row],[Order Date]])</f>
        <v>2026</v>
      </c>
      <c r="D758" s="12" t="str">
        <f>"Q"&amp;ROUNDUP(MONTH(SalesDataTable[[#This Row],[Order Date]])/3,0)</f>
        <v>Q2</v>
      </c>
      <c r="E758" s="12">
        <f>MONTH(SalesDataTable[[#This Row],[Order Date]])</f>
        <v>5</v>
      </c>
      <c r="F758" s="12"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12">
        <f>YEAR(SalesDataTable[[#This Row],[Order Date]])</f>
        <v>2026</v>
      </c>
      <c r="D759" s="12" t="str">
        <f>"Q"&amp;ROUNDUP(MONTH(SalesDataTable[[#This Row],[Order Date]])/3,0)</f>
        <v>Q2</v>
      </c>
      <c r="E759" s="12">
        <f>MONTH(SalesDataTable[[#This Row],[Order Date]])</f>
        <v>5</v>
      </c>
      <c r="F759" s="12"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12">
        <f>YEAR(SalesDataTable[[#This Row],[Order Date]])</f>
        <v>2026</v>
      </c>
      <c r="D760" s="12" t="str">
        <f>"Q"&amp;ROUNDUP(MONTH(SalesDataTable[[#This Row],[Order Date]])/3,0)</f>
        <v>Q2</v>
      </c>
      <c r="E760" s="12">
        <f>MONTH(SalesDataTable[[#This Row],[Order Date]])</f>
        <v>5</v>
      </c>
      <c r="F760" s="12"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12">
        <f>YEAR(SalesDataTable[[#This Row],[Order Date]])</f>
        <v>2026</v>
      </c>
      <c r="D761" s="12" t="str">
        <f>"Q"&amp;ROUNDUP(MONTH(SalesDataTable[[#This Row],[Order Date]])/3,0)</f>
        <v>Q2</v>
      </c>
      <c r="E761" s="12">
        <f>MONTH(SalesDataTable[[#This Row],[Order Date]])</f>
        <v>5</v>
      </c>
      <c r="F761" s="12"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12">
        <f>YEAR(SalesDataTable[[#This Row],[Order Date]])</f>
        <v>2026</v>
      </c>
      <c r="D762" s="12" t="str">
        <f>"Q"&amp;ROUNDUP(MONTH(SalesDataTable[[#This Row],[Order Date]])/3,0)</f>
        <v>Q2</v>
      </c>
      <c r="E762" s="12">
        <f>MONTH(SalesDataTable[[#This Row],[Order Date]])</f>
        <v>5</v>
      </c>
      <c r="F762" s="12"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12">
        <f>YEAR(SalesDataTable[[#This Row],[Order Date]])</f>
        <v>2026</v>
      </c>
      <c r="D763" s="12" t="str">
        <f>"Q"&amp;ROUNDUP(MONTH(SalesDataTable[[#This Row],[Order Date]])/3,0)</f>
        <v>Q2</v>
      </c>
      <c r="E763" s="12">
        <f>MONTH(SalesDataTable[[#This Row],[Order Date]])</f>
        <v>5</v>
      </c>
      <c r="F763" s="12"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12">
        <f>YEAR(SalesDataTable[[#This Row],[Order Date]])</f>
        <v>2026</v>
      </c>
      <c r="D764" s="12" t="str">
        <f>"Q"&amp;ROUNDUP(MONTH(SalesDataTable[[#This Row],[Order Date]])/3,0)</f>
        <v>Q2</v>
      </c>
      <c r="E764" s="12">
        <f>MONTH(SalesDataTable[[#This Row],[Order Date]])</f>
        <v>5</v>
      </c>
      <c r="F764" s="12"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12">
        <f>YEAR(SalesDataTable[[#This Row],[Order Date]])</f>
        <v>2026</v>
      </c>
      <c r="D765" s="12" t="str">
        <f>"Q"&amp;ROUNDUP(MONTH(SalesDataTable[[#This Row],[Order Date]])/3,0)</f>
        <v>Q2</v>
      </c>
      <c r="E765" s="12">
        <f>MONTH(SalesDataTable[[#This Row],[Order Date]])</f>
        <v>5</v>
      </c>
      <c r="F765" s="12"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12">
        <f>YEAR(SalesDataTable[[#This Row],[Order Date]])</f>
        <v>2026</v>
      </c>
      <c r="D766" s="12" t="str">
        <f>"Q"&amp;ROUNDUP(MONTH(SalesDataTable[[#This Row],[Order Date]])/3,0)</f>
        <v>Q2</v>
      </c>
      <c r="E766" s="12">
        <f>MONTH(SalesDataTable[[#This Row],[Order Date]])</f>
        <v>5</v>
      </c>
      <c r="F766" s="12"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12">
        <f>YEAR(SalesDataTable[[#This Row],[Order Date]])</f>
        <v>2026</v>
      </c>
      <c r="D767" s="12" t="str">
        <f>"Q"&amp;ROUNDUP(MONTH(SalesDataTable[[#This Row],[Order Date]])/3,0)</f>
        <v>Q2</v>
      </c>
      <c r="E767" s="12">
        <f>MONTH(SalesDataTable[[#This Row],[Order Date]])</f>
        <v>5</v>
      </c>
      <c r="F767" s="12"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12">
        <f>YEAR(SalesDataTable[[#This Row],[Order Date]])</f>
        <v>2026</v>
      </c>
      <c r="D768" s="12" t="str">
        <f>"Q"&amp;ROUNDUP(MONTH(SalesDataTable[[#This Row],[Order Date]])/3,0)</f>
        <v>Q2</v>
      </c>
      <c r="E768" s="12">
        <f>MONTH(SalesDataTable[[#This Row],[Order Date]])</f>
        <v>5</v>
      </c>
      <c r="F768" s="12"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12">
        <f>YEAR(SalesDataTable[[#This Row],[Order Date]])</f>
        <v>2026</v>
      </c>
      <c r="D769" s="12" t="str">
        <f>"Q"&amp;ROUNDUP(MONTH(SalesDataTable[[#This Row],[Order Date]])/3,0)</f>
        <v>Q2</v>
      </c>
      <c r="E769" s="12">
        <f>MONTH(SalesDataTable[[#This Row],[Order Date]])</f>
        <v>5</v>
      </c>
      <c r="F769" s="12"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12">
        <f>YEAR(SalesDataTable[[#This Row],[Order Date]])</f>
        <v>2026</v>
      </c>
      <c r="D770" s="12" t="str">
        <f>"Q"&amp;ROUNDUP(MONTH(SalesDataTable[[#This Row],[Order Date]])/3,0)</f>
        <v>Q2</v>
      </c>
      <c r="E770" s="12">
        <f>MONTH(SalesDataTable[[#This Row],[Order Date]])</f>
        <v>5</v>
      </c>
      <c r="F770" s="12"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12">
        <f>YEAR(SalesDataTable[[#This Row],[Order Date]])</f>
        <v>2026</v>
      </c>
      <c r="D771" s="12" t="str">
        <f>"Q"&amp;ROUNDUP(MONTH(SalesDataTable[[#This Row],[Order Date]])/3,0)</f>
        <v>Q2</v>
      </c>
      <c r="E771" s="12">
        <f>MONTH(SalesDataTable[[#This Row],[Order Date]])</f>
        <v>5</v>
      </c>
      <c r="F771" s="12"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12">
        <f>YEAR(SalesDataTable[[#This Row],[Order Date]])</f>
        <v>2026</v>
      </c>
      <c r="D772" s="12" t="str">
        <f>"Q"&amp;ROUNDUP(MONTH(SalesDataTable[[#This Row],[Order Date]])/3,0)</f>
        <v>Q2</v>
      </c>
      <c r="E772" s="12">
        <f>MONTH(SalesDataTable[[#This Row],[Order Date]])</f>
        <v>5</v>
      </c>
      <c r="F772" s="12"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12">
        <f>YEAR(SalesDataTable[[#This Row],[Order Date]])</f>
        <v>2026</v>
      </c>
      <c r="D773" s="12" t="str">
        <f>"Q"&amp;ROUNDUP(MONTH(SalesDataTable[[#This Row],[Order Date]])/3,0)</f>
        <v>Q2</v>
      </c>
      <c r="E773" s="12">
        <f>MONTH(SalesDataTable[[#This Row],[Order Date]])</f>
        <v>5</v>
      </c>
      <c r="F773" s="12"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12">
        <f>YEAR(SalesDataTable[[#This Row],[Order Date]])</f>
        <v>2026</v>
      </c>
      <c r="D774" s="12" t="str">
        <f>"Q"&amp;ROUNDUP(MONTH(SalesDataTable[[#This Row],[Order Date]])/3,0)</f>
        <v>Q2</v>
      </c>
      <c r="E774" s="12">
        <f>MONTH(SalesDataTable[[#This Row],[Order Date]])</f>
        <v>5</v>
      </c>
      <c r="F774" s="12"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12">
        <f>YEAR(SalesDataTable[[#This Row],[Order Date]])</f>
        <v>2026</v>
      </c>
      <c r="D775" s="12" t="str">
        <f>"Q"&amp;ROUNDUP(MONTH(SalesDataTable[[#This Row],[Order Date]])/3,0)</f>
        <v>Q2</v>
      </c>
      <c r="E775" s="12">
        <f>MONTH(SalesDataTable[[#This Row],[Order Date]])</f>
        <v>5</v>
      </c>
      <c r="F775" s="12"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12">
        <f>YEAR(SalesDataTable[[#This Row],[Order Date]])</f>
        <v>2026</v>
      </c>
      <c r="D776" s="12" t="str">
        <f>"Q"&amp;ROUNDUP(MONTH(SalesDataTable[[#This Row],[Order Date]])/3,0)</f>
        <v>Q2</v>
      </c>
      <c r="E776" s="12">
        <f>MONTH(SalesDataTable[[#This Row],[Order Date]])</f>
        <v>5</v>
      </c>
      <c r="F776" s="12"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12">
        <f>YEAR(SalesDataTable[[#This Row],[Order Date]])</f>
        <v>2026</v>
      </c>
      <c r="D777" s="12" t="str">
        <f>"Q"&amp;ROUNDUP(MONTH(SalesDataTable[[#This Row],[Order Date]])/3,0)</f>
        <v>Q2</v>
      </c>
      <c r="E777" s="12">
        <f>MONTH(SalesDataTable[[#This Row],[Order Date]])</f>
        <v>5</v>
      </c>
      <c r="F777" s="12"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12">
        <f>YEAR(SalesDataTable[[#This Row],[Order Date]])</f>
        <v>2026</v>
      </c>
      <c r="D778" s="12" t="str">
        <f>"Q"&amp;ROUNDUP(MONTH(SalesDataTable[[#This Row],[Order Date]])/3,0)</f>
        <v>Q2</v>
      </c>
      <c r="E778" s="12">
        <f>MONTH(SalesDataTable[[#This Row],[Order Date]])</f>
        <v>5</v>
      </c>
      <c r="F778" s="12"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12">
        <f>YEAR(SalesDataTable[[#This Row],[Order Date]])</f>
        <v>2026</v>
      </c>
      <c r="D779" s="12" t="str">
        <f>"Q"&amp;ROUNDUP(MONTH(SalesDataTable[[#This Row],[Order Date]])/3,0)</f>
        <v>Q2</v>
      </c>
      <c r="E779" s="12">
        <f>MONTH(SalesDataTable[[#This Row],[Order Date]])</f>
        <v>5</v>
      </c>
      <c r="F779" s="12"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12">
        <f>YEAR(SalesDataTable[[#This Row],[Order Date]])</f>
        <v>2026</v>
      </c>
      <c r="D780" s="12" t="str">
        <f>"Q"&amp;ROUNDUP(MONTH(SalesDataTable[[#This Row],[Order Date]])/3,0)</f>
        <v>Q2</v>
      </c>
      <c r="E780" s="12">
        <f>MONTH(SalesDataTable[[#This Row],[Order Date]])</f>
        <v>5</v>
      </c>
      <c r="F780" s="12"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12">
        <f>YEAR(SalesDataTable[[#This Row],[Order Date]])</f>
        <v>2026</v>
      </c>
      <c r="D781" s="12" t="str">
        <f>"Q"&amp;ROUNDUP(MONTH(SalesDataTable[[#This Row],[Order Date]])/3,0)</f>
        <v>Q2</v>
      </c>
      <c r="E781" s="12">
        <f>MONTH(SalesDataTable[[#This Row],[Order Date]])</f>
        <v>5</v>
      </c>
      <c r="F781" s="12"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12">
        <f>YEAR(SalesDataTable[[#This Row],[Order Date]])</f>
        <v>2026</v>
      </c>
      <c r="D782" s="12" t="str">
        <f>"Q"&amp;ROUNDUP(MONTH(SalesDataTable[[#This Row],[Order Date]])/3,0)</f>
        <v>Q2</v>
      </c>
      <c r="E782" s="12">
        <f>MONTH(SalesDataTable[[#This Row],[Order Date]])</f>
        <v>5</v>
      </c>
      <c r="F782" s="12"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12">
        <f>YEAR(SalesDataTable[[#This Row],[Order Date]])</f>
        <v>2026</v>
      </c>
      <c r="D783" s="12" t="str">
        <f>"Q"&amp;ROUNDUP(MONTH(SalesDataTable[[#This Row],[Order Date]])/3,0)</f>
        <v>Q2</v>
      </c>
      <c r="E783" s="12">
        <f>MONTH(SalesDataTable[[#This Row],[Order Date]])</f>
        <v>5</v>
      </c>
      <c r="F783" s="12"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12">
        <f>YEAR(SalesDataTable[[#This Row],[Order Date]])</f>
        <v>2026</v>
      </c>
      <c r="D784" s="12" t="str">
        <f>"Q"&amp;ROUNDUP(MONTH(SalesDataTable[[#This Row],[Order Date]])/3,0)</f>
        <v>Q2</v>
      </c>
      <c r="E784" s="12">
        <f>MONTH(SalesDataTable[[#This Row],[Order Date]])</f>
        <v>5</v>
      </c>
      <c r="F784" s="12"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12">
        <f>YEAR(SalesDataTable[[#This Row],[Order Date]])</f>
        <v>2026</v>
      </c>
      <c r="D785" s="12" t="str">
        <f>"Q"&amp;ROUNDUP(MONTH(SalesDataTable[[#This Row],[Order Date]])/3,0)</f>
        <v>Q2</v>
      </c>
      <c r="E785" s="12">
        <f>MONTH(SalesDataTable[[#This Row],[Order Date]])</f>
        <v>5</v>
      </c>
      <c r="F785" s="12"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12">
        <f>YEAR(SalesDataTable[[#This Row],[Order Date]])</f>
        <v>2026</v>
      </c>
      <c r="D786" s="12" t="str">
        <f>"Q"&amp;ROUNDUP(MONTH(SalesDataTable[[#This Row],[Order Date]])/3,0)</f>
        <v>Q2</v>
      </c>
      <c r="E786" s="12">
        <f>MONTH(SalesDataTable[[#This Row],[Order Date]])</f>
        <v>5</v>
      </c>
      <c r="F786" s="12"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12">
        <f>YEAR(SalesDataTable[[#This Row],[Order Date]])</f>
        <v>2026</v>
      </c>
      <c r="D787" s="12" t="str">
        <f>"Q"&amp;ROUNDUP(MONTH(SalesDataTable[[#This Row],[Order Date]])/3,0)</f>
        <v>Q2</v>
      </c>
      <c r="E787" s="12">
        <f>MONTH(SalesDataTable[[#This Row],[Order Date]])</f>
        <v>5</v>
      </c>
      <c r="F787" s="12"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12">
        <f>YEAR(SalesDataTable[[#This Row],[Order Date]])</f>
        <v>2026</v>
      </c>
      <c r="D788" s="12" t="str">
        <f>"Q"&amp;ROUNDUP(MONTH(SalesDataTable[[#This Row],[Order Date]])/3,0)</f>
        <v>Q2</v>
      </c>
      <c r="E788" s="12">
        <f>MONTH(SalesDataTable[[#This Row],[Order Date]])</f>
        <v>5</v>
      </c>
      <c r="F788" s="12"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12">
        <f>YEAR(SalesDataTable[[#This Row],[Order Date]])</f>
        <v>2026</v>
      </c>
      <c r="D789" s="12" t="str">
        <f>"Q"&amp;ROUNDUP(MONTH(SalesDataTable[[#This Row],[Order Date]])/3,0)</f>
        <v>Q2</v>
      </c>
      <c r="E789" s="12">
        <f>MONTH(SalesDataTable[[#This Row],[Order Date]])</f>
        <v>5</v>
      </c>
      <c r="F789" s="12"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12">
        <f>YEAR(SalesDataTable[[#This Row],[Order Date]])</f>
        <v>2026</v>
      </c>
      <c r="D790" s="12" t="str">
        <f>"Q"&amp;ROUNDUP(MONTH(SalesDataTable[[#This Row],[Order Date]])/3,0)</f>
        <v>Q2</v>
      </c>
      <c r="E790" s="12">
        <f>MONTH(SalesDataTable[[#This Row],[Order Date]])</f>
        <v>5</v>
      </c>
      <c r="F790" s="12"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12">
        <f>YEAR(SalesDataTable[[#This Row],[Order Date]])</f>
        <v>2026</v>
      </c>
      <c r="D791" s="12" t="str">
        <f>"Q"&amp;ROUNDUP(MONTH(SalesDataTable[[#This Row],[Order Date]])/3,0)</f>
        <v>Q2</v>
      </c>
      <c r="E791" s="12">
        <f>MONTH(SalesDataTable[[#This Row],[Order Date]])</f>
        <v>5</v>
      </c>
      <c r="F791" s="12"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12">
        <f>YEAR(SalesDataTable[[#This Row],[Order Date]])</f>
        <v>2026</v>
      </c>
      <c r="D792" s="12" t="str">
        <f>"Q"&amp;ROUNDUP(MONTH(SalesDataTable[[#This Row],[Order Date]])/3,0)</f>
        <v>Q2</v>
      </c>
      <c r="E792" s="12">
        <f>MONTH(SalesDataTable[[#This Row],[Order Date]])</f>
        <v>5</v>
      </c>
      <c r="F792" s="12"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12">
        <f>YEAR(SalesDataTable[[#This Row],[Order Date]])</f>
        <v>2026</v>
      </c>
      <c r="D793" s="12" t="str">
        <f>"Q"&amp;ROUNDUP(MONTH(SalesDataTable[[#This Row],[Order Date]])/3,0)</f>
        <v>Q2</v>
      </c>
      <c r="E793" s="12">
        <f>MONTH(SalesDataTable[[#This Row],[Order Date]])</f>
        <v>5</v>
      </c>
      <c r="F793" s="12"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12">
        <f>YEAR(SalesDataTable[[#This Row],[Order Date]])</f>
        <v>2026</v>
      </c>
      <c r="D794" s="12" t="str">
        <f>"Q"&amp;ROUNDUP(MONTH(SalesDataTable[[#This Row],[Order Date]])/3,0)</f>
        <v>Q2</v>
      </c>
      <c r="E794" s="12">
        <f>MONTH(SalesDataTable[[#This Row],[Order Date]])</f>
        <v>5</v>
      </c>
      <c r="F794" s="12"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12">
        <f>YEAR(SalesDataTable[[#This Row],[Order Date]])</f>
        <v>2026</v>
      </c>
      <c r="D795" s="12" t="str">
        <f>"Q"&amp;ROUNDUP(MONTH(SalesDataTable[[#This Row],[Order Date]])/3,0)</f>
        <v>Q2</v>
      </c>
      <c r="E795" s="12">
        <f>MONTH(SalesDataTable[[#This Row],[Order Date]])</f>
        <v>5</v>
      </c>
      <c r="F795" s="12"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12">
        <f>YEAR(SalesDataTable[[#This Row],[Order Date]])</f>
        <v>2026</v>
      </c>
      <c r="D796" s="12" t="str">
        <f>"Q"&amp;ROUNDUP(MONTH(SalesDataTable[[#This Row],[Order Date]])/3,0)</f>
        <v>Q2</v>
      </c>
      <c r="E796" s="12">
        <f>MONTH(SalesDataTable[[#This Row],[Order Date]])</f>
        <v>5</v>
      </c>
      <c r="F796" s="12"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12">
        <f>YEAR(SalesDataTable[[#This Row],[Order Date]])</f>
        <v>2026</v>
      </c>
      <c r="D797" s="12" t="str">
        <f>"Q"&amp;ROUNDUP(MONTH(SalesDataTable[[#This Row],[Order Date]])/3,0)</f>
        <v>Q2</v>
      </c>
      <c r="E797" s="12">
        <f>MONTH(SalesDataTable[[#This Row],[Order Date]])</f>
        <v>5</v>
      </c>
      <c r="F797" s="12"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12">
        <f>YEAR(SalesDataTable[[#This Row],[Order Date]])</f>
        <v>2026</v>
      </c>
      <c r="D798" s="12" t="str">
        <f>"Q"&amp;ROUNDUP(MONTH(SalesDataTable[[#This Row],[Order Date]])/3,0)</f>
        <v>Q2</v>
      </c>
      <c r="E798" s="12">
        <f>MONTH(SalesDataTable[[#This Row],[Order Date]])</f>
        <v>5</v>
      </c>
      <c r="F798" s="12"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12">
        <f>YEAR(SalesDataTable[[#This Row],[Order Date]])</f>
        <v>2026</v>
      </c>
      <c r="D799" s="12" t="str">
        <f>"Q"&amp;ROUNDUP(MONTH(SalesDataTable[[#This Row],[Order Date]])/3,0)</f>
        <v>Q2</v>
      </c>
      <c r="E799" s="12">
        <f>MONTH(SalesDataTable[[#This Row],[Order Date]])</f>
        <v>5</v>
      </c>
      <c r="F799" s="12"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12">
        <f>YEAR(SalesDataTable[[#This Row],[Order Date]])</f>
        <v>2026</v>
      </c>
      <c r="D800" s="12" t="str">
        <f>"Q"&amp;ROUNDUP(MONTH(SalesDataTable[[#This Row],[Order Date]])/3,0)</f>
        <v>Q2</v>
      </c>
      <c r="E800" s="12">
        <f>MONTH(SalesDataTable[[#This Row],[Order Date]])</f>
        <v>5</v>
      </c>
      <c r="F800" s="12"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12">
        <f>YEAR(SalesDataTable[[#This Row],[Order Date]])</f>
        <v>2026</v>
      </c>
      <c r="D801" s="12" t="str">
        <f>"Q"&amp;ROUNDUP(MONTH(SalesDataTable[[#This Row],[Order Date]])/3,0)</f>
        <v>Q2</v>
      </c>
      <c r="E801" s="12">
        <f>MONTH(SalesDataTable[[#This Row],[Order Date]])</f>
        <v>5</v>
      </c>
      <c r="F801" s="12"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12">
        <f>YEAR(SalesDataTable[[#This Row],[Order Date]])</f>
        <v>2026</v>
      </c>
      <c r="D802" s="12" t="str">
        <f>"Q"&amp;ROUNDUP(MONTH(SalesDataTable[[#This Row],[Order Date]])/3,0)</f>
        <v>Q2</v>
      </c>
      <c r="E802" s="12">
        <f>MONTH(SalesDataTable[[#This Row],[Order Date]])</f>
        <v>5</v>
      </c>
      <c r="F802" s="12"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12">
        <f>YEAR(SalesDataTable[[#This Row],[Order Date]])</f>
        <v>2026</v>
      </c>
      <c r="D803" s="12" t="str">
        <f>"Q"&amp;ROUNDUP(MONTH(SalesDataTable[[#This Row],[Order Date]])/3,0)</f>
        <v>Q2</v>
      </c>
      <c r="E803" s="12">
        <f>MONTH(SalesDataTable[[#This Row],[Order Date]])</f>
        <v>5</v>
      </c>
      <c r="F803" s="12"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12">
        <f>YEAR(SalesDataTable[[#This Row],[Order Date]])</f>
        <v>2026</v>
      </c>
      <c r="D804" s="12" t="str">
        <f>"Q"&amp;ROUNDUP(MONTH(SalesDataTable[[#This Row],[Order Date]])/3,0)</f>
        <v>Q2</v>
      </c>
      <c r="E804" s="12">
        <f>MONTH(SalesDataTable[[#This Row],[Order Date]])</f>
        <v>5</v>
      </c>
      <c r="F804" s="12"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12">
        <f>YEAR(SalesDataTable[[#This Row],[Order Date]])</f>
        <v>2026</v>
      </c>
      <c r="D805" s="12" t="str">
        <f>"Q"&amp;ROUNDUP(MONTH(SalesDataTable[[#This Row],[Order Date]])/3,0)</f>
        <v>Q2</v>
      </c>
      <c r="E805" s="12">
        <f>MONTH(SalesDataTable[[#This Row],[Order Date]])</f>
        <v>5</v>
      </c>
      <c r="F805" s="12"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12">
        <f>YEAR(SalesDataTable[[#This Row],[Order Date]])</f>
        <v>2026</v>
      </c>
      <c r="D806" s="12" t="str">
        <f>"Q"&amp;ROUNDUP(MONTH(SalesDataTable[[#This Row],[Order Date]])/3,0)</f>
        <v>Q2</v>
      </c>
      <c r="E806" s="12">
        <f>MONTH(SalesDataTable[[#This Row],[Order Date]])</f>
        <v>5</v>
      </c>
      <c r="F806" s="12"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12">
        <f>YEAR(SalesDataTable[[#This Row],[Order Date]])</f>
        <v>2026</v>
      </c>
      <c r="D807" s="12" t="str">
        <f>"Q"&amp;ROUNDUP(MONTH(SalesDataTable[[#This Row],[Order Date]])/3,0)</f>
        <v>Q2</v>
      </c>
      <c r="E807" s="12">
        <f>MONTH(SalesDataTable[[#This Row],[Order Date]])</f>
        <v>5</v>
      </c>
      <c r="F807" s="12"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12">
        <f>YEAR(SalesDataTable[[#This Row],[Order Date]])</f>
        <v>2026</v>
      </c>
      <c r="D808" s="12" t="str">
        <f>"Q"&amp;ROUNDUP(MONTH(SalesDataTable[[#This Row],[Order Date]])/3,0)</f>
        <v>Q2</v>
      </c>
      <c r="E808" s="12">
        <f>MONTH(SalesDataTable[[#This Row],[Order Date]])</f>
        <v>5</v>
      </c>
      <c r="F808" s="12"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12">
        <f>YEAR(SalesDataTable[[#This Row],[Order Date]])</f>
        <v>2026</v>
      </c>
      <c r="D809" s="12" t="str">
        <f>"Q"&amp;ROUNDUP(MONTH(SalesDataTable[[#This Row],[Order Date]])/3,0)</f>
        <v>Q2</v>
      </c>
      <c r="E809" s="12">
        <f>MONTH(SalesDataTable[[#This Row],[Order Date]])</f>
        <v>5</v>
      </c>
      <c r="F809" s="12"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12">
        <f>YEAR(SalesDataTable[[#This Row],[Order Date]])</f>
        <v>2026</v>
      </c>
      <c r="D810" s="12" t="str">
        <f>"Q"&amp;ROUNDUP(MONTH(SalesDataTable[[#This Row],[Order Date]])/3,0)</f>
        <v>Q2</v>
      </c>
      <c r="E810" s="12">
        <f>MONTH(SalesDataTable[[#This Row],[Order Date]])</f>
        <v>5</v>
      </c>
      <c r="F810" s="12"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12">
        <f>YEAR(SalesDataTable[[#This Row],[Order Date]])</f>
        <v>2026</v>
      </c>
      <c r="D811" s="12" t="str">
        <f>"Q"&amp;ROUNDUP(MONTH(SalesDataTable[[#This Row],[Order Date]])/3,0)</f>
        <v>Q2</v>
      </c>
      <c r="E811" s="12">
        <f>MONTH(SalesDataTable[[#This Row],[Order Date]])</f>
        <v>5</v>
      </c>
      <c r="F811" s="12"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12">
        <f>YEAR(SalesDataTable[[#This Row],[Order Date]])</f>
        <v>2026</v>
      </c>
      <c r="D812" s="12" t="str">
        <f>"Q"&amp;ROUNDUP(MONTH(SalesDataTable[[#This Row],[Order Date]])/3,0)</f>
        <v>Q2</v>
      </c>
      <c r="E812" s="12">
        <f>MONTH(SalesDataTable[[#This Row],[Order Date]])</f>
        <v>5</v>
      </c>
      <c r="F812" s="12"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12">
        <f>YEAR(SalesDataTable[[#This Row],[Order Date]])</f>
        <v>2026</v>
      </c>
      <c r="D813" s="12" t="str">
        <f>"Q"&amp;ROUNDUP(MONTH(SalesDataTable[[#This Row],[Order Date]])/3,0)</f>
        <v>Q2</v>
      </c>
      <c r="E813" s="12">
        <f>MONTH(SalesDataTable[[#This Row],[Order Date]])</f>
        <v>5</v>
      </c>
      <c r="F813" s="12"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12">
        <f>YEAR(SalesDataTable[[#This Row],[Order Date]])</f>
        <v>2026</v>
      </c>
      <c r="D814" s="12" t="str">
        <f>"Q"&amp;ROUNDUP(MONTH(SalesDataTable[[#This Row],[Order Date]])/3,0)</f>
        <v>Q2</v>
      </c>
      <c r="E814" s="12">
        <f>MONTH(SalesDataTable[[#This Row],[Order Date]])</f>
        <v>5</v>
      </c>
      <c r="F814" s="12"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12">
        <f>YEAR(SalesDataTable[[#This Row],[Order Date]])</f>
        <v>2026</v>
      </c>
      <c r="D815" s="12" t="str">
        <f>"Q"&amp;ROUNDUP(MONTH(SalesDataTable[[#This Row],[Order Date]])/3,0)</f>
        <v>Q2</v>
      </c>
      <c r="E815" s="12">
        <f>MONTH(SalesDataTable[[#This Row],[Order Date]])</f>
        <v>5</v>
      </c>
      <c r="F815" s="12"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12">
        <f>YEAR(SalesDataTable[[#This Row],[Order Date]])</f>
        <v>2026</v>
      </c>
      <c r="D816" s="12" t="str">
        <f>"Q"&amp;ROUNDUP(MONTH(SalesDataTable[[#This Row],[Order Date]])/3,0)</f>
        <v>Q2</v>
      </c>
      <c r="E816" s="12">
        <f>MONTH(SalesDataTable[[#This Row],[Order Date]])</f>
        <v>5</v>
      </c>
      <c r="F816" s="12"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12">
        <f>YEAR(SalesDataTable[[#This Row],[Order Date]])</f>
        <v>2026</v>
      </c>
      <c r="D817" s="12" t="str">
        <f>"Q"&amp;ROUNDUP(MONTH(SalesDataTable[[#This Row],[Order Date]])/3,0)</f>
        <v>Q2</v>
      </c>
      <c r="E817" s="12">
        <f>MONTH(SalesDataTable[[#This Row],[Order Date]])</f>
        <v>5</v>
      </c>
      <c r="F817" s="12"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12">
        <f>YEAR(SalesDataTable[[#This Row],[Order Date]])</f>
        <v>2026</v>
      </c>
      <c r="D818" s="12" t="str">
        <f>"Q"&amp;ROUNDUP(MONTH(SalesDataTable[[#This Row],[Order Date]])/3,0)</f>
        <v>Q2</v>
      </c>
      <c r="E818" s="12">
        <f>MONTH(SalesDataTable[[#This Row],[Order Date]])</f>
        <v>5</v>
      </c>
      <c r="F818" s="12"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12">
        <f>YEAR(SalesDataTable[[#This Row],[Order Date]])</f>
        <v>2026</v>
      </c>
      <c r="D819" s="12" t="str">
        <f>"Q"&amp;ROUNDUP(MONTH(SalesDataTable[[#This Row],[Order Date]])/3,0)</f>
        <v>Q2</v>
      </c>
      <c r="E819" s="12">
        <f>MONTH(SalesDataTable[[#This Row],[Order Date]])</f>
        <v>5</v>
      </c>
      <c r="F819" s="12"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12">
        <f>YEAR(SalesDataTable[[#This Row],[Order Date]])</f>
        <v>2026</v>
      </c>
      <c r="D820" s="12" t="str">
        <f>"Q"&amp;ROUNDUP(MONTH(SalesDataTable[[#This Row],[Order Date]])/3,0)</f>
        <v>Q2</v>
      </c>
      <c r="E820" s="12">
        <f>MONTH(SalesDataTable[[#This Row],[Order Date]])</f>
        <v>5</v>
      </c>
      <c r="F820" s="12"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12">
        <f>YEAR(SalesDataTable[[#This Row],[Order Date]])</f>
        <v>2026</v>
      </c>
      <c r="D821" s="12" t="str">
        <f>"Q"&amp;ROUNDUP(MONTH(SalesDataTable[[#This Row],[Order Date]])/3,0)</f>
        <v>Q2</v>
      </c>
      <c r="E821" s="12">
        <f>MONTH(SalesDataTable[[#This Row],[Order Date]])</f>
        <v>5</v>
      </c>
      <c r="F821" s="12"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12">
        <f>YEAR(SalesDataTable[[#This Row],[Order Date]])</f>
        <v>2026</v>
      </c>
      <c r="D822" s="12" t="str">
        <f>"Q"&amp;ROUNDUP(MONTH(SalesDataTable[[#This Row],[Order Date]])/3,0)</f>
        <v>Q2</v>
      </c>
      <c r="E822" s="12">
        <f>MONTH(SalesDataTable[[#This Row],[Order Date]])</f>
        <v>5</v>
      </c>
      <c r="F822" s="12"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12">
        <f>YEAR(SalesDataTable[[#This Row],[Order Date]])</f>
        <v>2026</v>
      </c>
      <c r="D823" s="12" t="str">
        <f>"Q"&amp;ROUNDUP(MONTH(SalesDataTable[[#This Row],[Order Date]])/3,0)</f>
        <v>Q2</v>
      </c>
      <c r="E823" s="12">
        <f>MONTH(SalesDataTable[[#This Row],[Order Date]])</f>
        <v>5</v>
      </c>
      <c r="F823" s="12"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12">
        <f>YEAR(SalesDataTable[[#This Row],[Order Date]])</f>
        <v>2026</v>
      </c>
      <c r="D824" s="12" t="str">
        <f>"Q"&amp;ROUNDUP(MONTH(SalesDataTable[[#This Row],[Order Date]])/3,0)</f>
        <v>Q2</v>
      </c>
      <c r="E824" s="12">
        <f>MONTH(SalesDataTable[[#This Row],[Order Date]])</f>
        <v>5</v>
      </c>
      <c r="F824" s="12"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12">
        <f>YEAR(SalesDataTable[[#This Row],[Order Date]])</f>
        <v>2026</v>
      </c>
      <c r="D825" s="12" t="str">
        <f>"Q"&amp;ROUNDUP(MONTH(SalesDataTable[[#This Row],[Order Date]])/3,0)</f>
        <v>Q2</v>
      </c>
      <c r="E825" s="12">
        <f>MONTH(SalesDataTable[[#This Row],[Order Date]])</f>
        <v>5</v>
      </c>
      <c r="F825" s="12"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12">
        <f>YEAR(SalesDataTable[[#This Row],[Order Date]])</f>
        <v>2026</v>
      </c>
      <c r="D826" s="12" t="str">
        <f>"Q"&amp;ROUNDUP(MONTH(SalesDataTable[[#This Row],[Order Date]])/3,0)</f>
        <v>Q2</v>
      </c>
      <c r="E826" s="12">
        <f>MONTH(SalesDataTable[[#This Row],[Order Date]])</f>
        <v>5</v>
      </c>
      <c r="F826" s="12"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12">
        <f>YEAR(SalesDataTable[[#This Row],[Order Date]])</f>
        <v>2026</v>
      </c>
      <c r="D827" s="12" t="str">
        <f>"Q"&amp;ROUNDUP(MONTH(SalesDataTable[[#This Row],[Order Date]])/3,0)</f>
        <v>Q2</v>
      </c>
      <c r="E827" s="12">
        <f>MONTH(SalesDataTable[[#This Row],[Order Date]])</f>
        <v>5</v>
      </c>
      <c r="F827" s="12"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12">
        <f>YEAR(SalesDataTable[[#This Row],[Order Date]])</f>
        <v>2026</v>
      </c>
      <c r="D828" s="12" t="str">
        <f>"Q"&amp;ROUNDUP(MONTH(SalesDataTable[[#This Row],[Order Date]])/3,0)</f>
        <v>Q2</v>
      </c>
      <c r="E828" s="12">
        <f>MONTH(SalesDataTable[[#This Row],[Order Date]])</f>
        <v>5</v>
      </c>
      <c r="F828" s="12"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12">
        <f>YEAR(SalesDataTable[[#This Row],[Order Date]])</f>
        <v>2026</v>
      </c>
      <c r="D829" s="12" t="str">
        <f>"Q"&amp;ROUNDUP(MONTH(SalesDataTable[[#This Row],[Order Date]])/3,0)</f>
        <v>Q2</v>
      </c>
      <c r="E829" s="12">
        <f>MONTH(SalesDataTable[[#This Row],[Order Date]])</f>
        <v>5</v>
      </c>
      <c r="F829" s="12"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12">
        <f>YEAR(SalesDataTable[[#This Row],[Order Date]])</f>
        <v>2026</v>
      </c>
      <c r="D830" s="12" t="str">
        <f>"Q"&amp;ROUNDUP(MONTH(SalesDataTable[[#This Row],[Order Date]])/3,0)</f>
        <v>Q2</v>
      </c>
      <c r="E830" s="12">
        <f>MONTH(SalesDataTable[[#This Row],[Order Date]])</f>
        <v>5</v>
      </c>
      <c r="F830" s="12"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12">
        <f>YEAR(SalesDataTable[[#This Row],[Order Date]])</f>
        <v>2026</v>
      </c>
      <c r="D831" s="12" t="str">
        <f>"Q"&amp;ROUNDUP(MONTH(SalesDataTable[[#This Row],[Order Date]])/3,0)</f>
        <v>Q2</v>
      </c>
      <c r="E831" s="12">
        <f>MONTH(SalesDataTable[[#This Row],[Order Date]])</f>
        <v>5</v>
      </c>
      <c r="F831" s="12"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12">
        <f>YEAR(SalesDataTable[[#This Row],[Order Date]])</f>
        <v>2026</v>
      </c>
      <c r="D832" s="12" t="str">
        <f>"Q"&amp;ROUNDUP(MONTH(SalesDataTable[[#This Row],[Order Date]])/3,0)</f>
        <v>Q2</v>
      </c>
      <c r="E832" s="12">
        <f>MONTH(SalesDataTable[[#This Row],[Order Date]])</f>
        <v>5</v>
      </c>
      <c r="F832" s="12"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12">
        <f>YEAR(SalesDataTable[[#This Row],[Order Date]])</f>
        <v>2026</v>
      </c>
      <c r="D833" s="12" t="str">
        <f>"Q"&amp;ROUNDUP(MONTH(SalesDataTable[[#This Row],[Order Date]])/3,0)</f>
        <v>Q2</v>
      </c>
      <c r="E833" s="12">
        <f>MONTH(SalesDataTable[[#This Row],[Order Date]])</f>
        <v>5</v>
      </c>
      <c r="F833" s="12"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12">
        <f>YEAR(SalesDataTable[[#This Row],[Order Date]])</f>
        <v>2026</v>
      </c>
      <c r="D834" s="12" t="str">
        <f>"Q"&amp;ROUNDUP(MONTH(SalesDataTable[[#This Row],[Order Date]])/3,0)</f>
        <v>Q2</v>
      </c>
      <c r="E834" s="12">
        <f>MONTH(SalesDataTable[[#This Row],[Order Date]])</f>
        <v>5</v>
      </c>
      <c r="F834" s="12"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12">
        <f>YEAR(SalesDataTable[[#This Row],[Order Date]])</f>
        <v>2026</v>
      </c>
      <c r="D835" s="12" t="str">
        <f>"Q"&amp;ROUNDUP(MONTH(SalesDataTable[[#This Row],[Order Date]])/3,0)</f>
        <v>Q2</v>
      </c>
      <c r="E835" s="12">
        <f>MONTH(SalesDataTable[[#This Row],[Order Date]])</f>
        <v>5</v>
      </c>
      <c r="F835" s="12"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12">
        <f>YEAR(SalesDataTable[[#This Row],[Order Date]])</f>
        <v>2026</v>
      </c>
      <c r="D836" s="12" t="str">
        <f>"Q"&amp;ROUNDUP(MONTH(SalesDataTable[[#This Row],[Order Date]])/3,0)</f>
        <v>Q2</v>
      </c>
      <c r="E836" s="12">
        <f>MONTH(SalesDataTable[[#This Row],[Order Date]])</f>
        <v>5</v>
      </c>
      <c r="F836" s="12"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12">
        <f>YEAR(SalesDataTable[[#This Row],[Order Date]])</f>
        <v>2026</v>
      </c>
      <c r="D837" s="12" t="str">
        <f>"Q"&amp;ROUNDUP(MONTH(SalesDataTable[[#This Row],[Order Date]])/3,0)</f>
        <v>Q2</v>
      </c>
      <c r="E837" s="12">
        <f>MONTH(SalesDataTable[[#This Row],[Order Date]])</f>
        <v>5</v>
      </c>
      <c r="F837" s="12"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12">
        <f>YEAR(SalesDataTable[[#This Row],[Order Date]])</f>
        <v>2026</v>
      </c>
      <c r="D838" s="12" t="str">
        <f>"Q"&amp;ROUNDUP(MONTH(SalesDataTable[[#This Row],[Order Date]])/3,0)</f>
        <v>Q2</v>
      </c>
      <c r="E838" s="12">
        <f>MONTH(SalesDataTable[[#This Row],[Order Date]])</f>
        <v>5</v>
      </c>
      <c r="F838" s="12"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12">
        <f>YEAR(SalesDataTable[[#This Row],[Order Date]])</f>
        <v>2026</v>
      </c>
      <c r="D839" s="12" t="str">
        <f>"Q"&amp;ROUNDUP(MONTH(SalesDataTable[[#This Row],[Order Date]])/3,0)</f>
        <v>Q2</v>
      </c>
      <c r="E839" s="12">
        <f>MONTH(SalesDataTable[[#This Row],[Order Date]])</f>
        <v>5</v>
      </c>
      <c r="F839" s="12"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12">
        <f>YEAR(SalesDataTable[[#This Row],[Order Date]])</f>
        <v>2026</v>
      </c>
      <c r="D840" s="12" t="str">
        <f>"Q"&amp;ROUNDUP(MONTH(SalesDataTable[[#This Row],[Order Date]])/3,0)</f>
        <v>Q2</v>
      </c>
      <c r="E840" s="12">
        <f>MONTH(SalesDataTable[[#This Row],[Order Date]])</f>
        <v>5</v>
      </c>
      <c r="F840" s="12"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12">
        <f>YEAR(SalesDataTable[[#This Row],[Order Date]])</f>
        <v>2026</v>
      </c>
      <c r="D841" s="12" t="str">
        <f>"Q"&amp;ROUNDUP(MONTH(SalesDataTable[[#This Row],[Order Date]])/3,0)</f>
        <v>Q2</v>
      </c>
      <c r="E841" s="12">
        <f>MONTH(SalesDataTable[[#This Row],[Order Date]])</f>
        <v>5</v>
      </c>
      <c r="F841" s="12"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12">
        <f>YEAR(SalesDataTable[[#This Row],[Order Date]])</f>
        <v>2026</v>
      </c>
      <c r="D842" s="12" t="str">
        <f>"Q"&amp;ROUNDUP(MONTH(SalesDataTable[[#This Row],[Order Date]])/3,0)</f>
        <v>Q2</v>
      </c>
      <c r="E842" s="12">
        <f>MONTH(SalesDataTable[[#This Row],[Order Date]])</f>
        <v>5</v>
      </c>
      <c r="F842" s="12"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12">
        <f>YEAR(SalesDataTable[[#This Row],[Order Date]])</f>
        <v>2026</v>
      </c>
      <c r="D843" s="12" t="str">
        <f>"Q"&amp;ROUNDUP(MONTH(SalesDataTable[[#This Row],[Order Date]])/3,0)</f>
        <v>Q2</v>
      </c>
      <c r="E843" s="12">
        <f>MONTH(SalesDataTable[[#This Row],[Order Date]])</f>
        <v>5</v>
      </c>
      <c r="F843" s="12"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12">
        <f>YEAR(SalesDataTable[[#This Row],[Order Date]])</f>
        <v>2026</v>
      </c>
      <c r="D844" s="12" t="str">
        <f>"Q"&amp;ROUNDUP(MONTH(SalesDataTable[[#This Row],[Order Date]])/3,0)</f>
        <v>Q2</v>
      </c>
      <c r="E844" s="12">
        <f>MONTH(SalesDataTable[[#This Row],[Order Date]])</f>
        <v>5</v>
      </c>
      <c r="F844" s="12"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12">
        <f>YEAR(SalesDataTable[[#This Row],[Order Date]])</f>
        <v>2026</v>
      </c>
      <c r="D845" s="12" t="str">
        <f>"Q"&amp;ROUNDUP(MONTH(SalesDataTable[[#This Row],[Order Date]])/3,0)</f>
        <v>Q2</v>
      </c>
      <c r="E845" s="12">
        <f>MONTH(SalesDataTable[[#This Row],[Order Date]])</f>
        <v>5</v>
      </c>
      <c r="F845" s="12"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12">
        <f>YEAR(SalesDataTable[[#This Row],[Order Date]])</f>
        <v>2026</v>
      </c>
      <c r="D846" s="12" t="str">
        <f>"Q"&amp;ROUNDUP(MONTH(SalesDataTable[[#This Row],[Order Date]])/3,0)</f>
        <v>Q2</v>
      </c>
      <c r="E846" s="12">
        <f>MONTH(SalesDataTable[[#This Row],[Order Date]])</f>
        <v>5</v>
      </c>
      <c r="F846" s="12"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12">
        <f>YEAR(SalesDataTable[[#This Row],[Order Date]])</f>
        <v>2026</v>
      </c>
      <c r="D847" s="12" t="str">
        <f>"Q"&amp;ROUNDUP(MONTH(SalesDataTable[[#This Row],[Order Date]])/3,0)</f>
        <v>Q2</v>
      </c>
      <c r="E847" s="12">
        <f>MONTH(SalesDataTable[[#This Row],[Order Date]])</f>
        <v>5</v>
      </c>
      <c r="F847" s="12"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12">
        <f>YEAR(SalesDataTable[[#This Row],[Order Date]])</f>
        <v>2026</v>
      </c>
      <c r="D848" s="12" t="str">
        <f>"Q"&amp;ROUNDUP(MONTH(SalesDataTable[[#This Row],[Order Date]])/3,0)</f>
        <v>Q2</v>
      </c>
      <c r="E848" s="12">
        <f>MONTH(SalesDataTable[[#This Row],[Order Date]])</f>
        <v>5</v>
      </c>
      <c r="F848" s="12"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12">
        <f>YEAR(SalesDataTable[[#This Row],[Order Date]])</f>
        <v>2026</v>
      </c>
      <c r="D849" s="12" t="str">
        <f>"Q"&amp;ROUNDUP(MONTH(SalesDataTable[[#This Row],[Order Date]])/3,0)</f>
        <v>Q2</v>
      </c>
      <c r="E849" s="12">
        <f>MONTH(SalesDataTable[[#This Row],[Order Date]])</f>
        <v>5</v>
      </c>
      <c r="F849" s="12"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12">
        <f>YEAR(SalesDataTable[[#This Row],[Order Date]])</f>
        <v>2026</v>
      </c>
      <c r="D850" s="12" t="str">
        <f>"Q"&amp;ROUNDUP(MONTH(SalesDataTable[[#This Row],[Order Date]])/3,0)</f>
        <v>Q2</v>
      </c>
      <c r="E850" s="12">
        <f>MONTH(SalesDataTable[[#This Row],[Order Date]])</f>
        <v>5</v>
      </c>
      <c r="F850" s="12"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12">
        <f>YEAR(SalesDataTable[[#This Row],[Order Date]])</f>
        <v>2026</v>
      </c>
      <c r="D851" s="12" t="str">
        <f>"Q"&amp;ROUNDUP(MONTH(SalesDataTable[[#This Row],[Order Date]])/3,0)</f>
        <v>Q2</v>
      </c>
      <c r="E851" s="12">
        <f>MONTH(SalesDataTable[[#This Row],[Order Date]])</f>
        <v>5</v>
      </c>
      <c r="F851" s="12"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12">
        <f>YEAR(SalesDataTable[[#This Row],[Order Date]])</f>
        <v>2026</v>
      </c>
      <c r="D852" s="12" t="str">
        <f>"Q"&amp;ROUNDUP(MONTH(SalesDataTable[[#This Row],[Order Date]])/3,0)</f>
        <v>Q2</v>
      </c>
      <c r="E852" s="12">
        <f>MONTH(SalesDataTable[[#This Row],[Order Date]])</f>
        <v>5</v>
      </c>
      <c r="F852" s="12"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12">
        <f>YEAR(SalesDataTable[[#This Row],[Order Date]])</f>
        <v>2026</v>
      </c>
      <c r="D853" s="12" t="str">
        <f>"Q"&amp;ROUNDUP(MONTH(SalesDataTable[[#This Row],[Order Date]])/3,0)</f>
        <v>Q2</v>
      </c>
      <c r="E853" s="12">
        <f>MONTH(SalesDataTable[[#This Row],[Order Date]])</f>
        <v>5</v>
      </c>
      <c r="F853" s="12"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12">
        <f>YEAR(SalesDataTable[[#This Row],[Order Date]])</f>
        <v>2026</v>
      </c>
      <c r="D854" s="12" t="str">
        <f>"Q"&amp;ROUNDUP(MONTH(SalesDataTable[[#This Row],[Order Date]])/3,0)</f>
        <v>Q2</v>
      </c>
      <c r="E854" s="12">
        <f>MONTH(SalesDataTable[[#This Row],[Order Date]])</f>
        <v>5</v>
      </c>
      <c r="F854" s="12"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12">
        <f>YEAR(SalesDataTable[[#This Row],[Order Date]])</f>
        <v>2026</v>
      </c>
      <c r="D855" s="12" t="str">
        <f>"Q"&amp;ROUNDUP(MONTH(SalesDataTable[[#This Row],[Order Date]])/3,0)</f>
        <v>Q2</v>
      </c>
      <c r="E855" s="12">
        <f>MONTH(SalesDataTable[[#This Row],[Order Date]])</f>
        <v>5</v>
      </c>
      <c r="F855" s="12"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12">
        <f>YEAR(SalesDataTable[[#This Row],[Order Date]])</f>
        <v>2026</v>
      </c>
      <c r="D856" s="12" t="str">
        <f>"Q"&amp;ROUNDUP(MONTH(SalesDataTable[[#This Row],[Order Date]])/3,0)</f>
        <v>Q2</v>
      </c>
      <c r="E856" s="12">
        <f>MONTH(SalesDataTable[[#This Row],[Order Date]])</f>
        <v>5</v>
      </c>
      <c r="F856" s="12"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12">
        <f>YEAR(SalesDataTable[[#This Row],[Order Date]])</f>
        <v>2026</v>
      </c>
      <c r="D857" s="12" t="str">
        <f>"Q"&amp;ROUNDUP(MONTH(SalesDataTable[[#This Row],[Order Date]])/3,0)</f>
        <v>Q2</v>
      </c>
      <c r="E857" s="12">
        <f>MONTH(SalesDataTable[[#This Row],[Order Date]])</f>
        <v>5</v>
      </c>
      <c r="F857" s="12"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12">
        <f>YEAR(SalesDataTable[[#This Row],[Order Date]])</f>
        <v>2026</v>
      </c>
      <c r="D858" s="12" t="str">
        <f>"Q"&amp;ROUNDUP(MONTH(SalesDataTable[[#This Row],[Order Date]])/3,0)</f>
        <v>Q2</v>
      </c>
      <c r="E858" s="12">
        <f>MONTH(SalesDataTable[[#This Row],[Order Date]])</f>
        <v>5</v>
      </c>
      <c r="F858" s="12"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12">
        <f>YEAR(SalesDataTable[[#This Row],[Order Date]])</f>
        <v>2026</v>
      </c>
      <c r="D859" s="12" t="str">
        <f>"Q"&amp;ROUNDUP(MONTH(SalesDataTable[[#This Row],[Order Date]])/3,0)</f>
        <v>Q2</v>
      </c>
      <c r="E859" s="12">
        <f>MONTH(SalesDataTable[[#This Row],[Order Date]])</f>
        <v>5</v>
      </c>
      <c r="F859" s="12"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12">
        <f>YEAR(SalesDataTable[[#This Row],[Order Date]])</f>
        <v>2026</v>
      </c>
      <c r="D860" s="12" t="str">
        <f>"Q"&amp;ROUNDUP(MONTH(SalesDataTable[[#This Row],[Order Date]])/3,0)</f>
        <v>Q2</v>
      </c>
      <c r="E860" s="12">
        <f>MONTH(SalesDataTable[[#This Row],[Order Date]])</f>
        <v>5</v>
      </c>
      <c r="F860" s="12"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12">
        <f>YEAR(SalesDataTable[[#This Row],[Order Date]])</f>
        <v>2026</v>
      </c>
      <c r="D861" s="12" t="str">
        <f>"Q"&amp;ROUNDUP(MONTH(SalesDataTable[[#This Row],[Order Date]])/3,0)</f>
        <v>Q2</v>
      </c>
      <c r="E861" s="12">
        <f>MONTH(SalesDataTable[[#This Row],[Order Date]])</f>
        <v>5</v>
      </c>
      <c r="F861" s="12"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12">
        <f>YEAR(SalesDataTable[[#This Row],[Order Date]])</f>
        <v>2026</v>
      </c>
      <c r="D862" s="12" t="str">
        <f>"Q"&amp;ROUNDUP(MONTH(SalesDataTable[[#This Row],[Order Date]])/3,0)</f>
        <v>Q2</v>
      </c>
      <c r="E862" s="12">
        <f>MONTH(SalesDataTable[[#This Row],[Order Date]])</f>
        <v>5</v>
      </c>
      <c r="F862" s="12"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12">
        <f>YEAR(SalesDataTable[[#This Row],[Order Date]])</f>
        <v>2026</v>
      </c>
      <c r="D863" s="12" t="str">
        <f>"Q"&amp;ROUNDUP(MONTH(SalesDataTable[[#This Row],[Order Date]])/3,0)</f>
        <v>Q2</v>
      </c>
      <c r="E863" s="12">
        <f>MONTH(SalesDataTable[[#This Row],[Order Date]])</f>
        <v>5</v>
      </c>
      <c r="F863" s="12"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12">
        <f>YEAR(SalesDataTable[[#This Row],[Order Date]])</f>
        <v>2026</v>
      </c>
      <c r="D864" s="12" t="str">
        <f>"Q"&amp;ROUNDUP(MONTH(SalesDataTable[[#This Row],[Order Date]])/3,0)</f>
        <v>Q2</v>
      </c>
      <c r="E864" s="12">
        <f>MONTH(SalesDataTable[[#This Row],[Order Date]])</f>
        <v>5</v>
      </c>
      <c r="F864" s="12"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12">
        <f>YEAR(SalesDataTable[[#This Row],[Order Date]])</f>
        <v>2026</v>
      </c>
      <c r="D865" s="12" t="str">
        <f>"Q"&amp;ROUNDUP(MONTH(SalesDataTable[[#This Row],[Order Date]])/3,0)</f>
        <v>Q2</v>
      </c>
      <c r="E865" s="12">
        <f>MONTH(SalesDataTable[[#This Row],[Order Date]])</f>
        <v>5</v>
      </c>
      <c r="F865" s="12"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12">
        <f>YEAR(SalesDataTable[[#This Row],[Order Date]])</f>
        <v>2026</v>
      </c>
      <c r="D866" s="12" t="str">
        <f>"Q"&amp;ROUNDUP(MONTH(SalesDataTable[[#This Row],[Order Date]])/3,0)</f>
        <v>Q2</v>
      </c>
      <c r="E866" s="12">
        <f>MONTH(SalesDataTable[[#This Row],[Order Date]])</f>
        <v>5</v>
      </c>
      <c r="F866" s="12"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12">
        <f>YEAR(SalesDataTable[[#This Row],[Order Date]])</f>
        <v>2026</v>
      </c>
      <c r="D867" s="12" t="str">
        <f>"Q"&amp;ROUNDUP(MONTH(SalesDataTable[[#This Row],[Order Date]])/3,0)</f>
        <v>Q2</v>
      </c>
      <c r="E867" s="12">
        <f>MONTH(SalesDataTable[[#This Row],[Order Date]])</f>
        <v>5</v>
      </c>
      <c r="F867" s="12"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12">
        <f>YEAR(SalesDataTable[[#This Row],[Order Date]])</f>
        <v>2026</v>
      </c>
      <c r="D868" s="12" t="str">
        <f>"Q"&amp;ROUNDUP(MONTH(SalesDataTable[[#This Row],[Order Date]])/3,0)</f>
        <v>Q2</v>
      </c>
      <c r="E868" s="12">
        <f>MONTH(SalesDataTable[[#This Row],[Order Date]])</f>
        <v>5</v>
      </c>
      <c r="F868" s="12"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12">
        <f>YEAR(SalesDataTable[[#This Row],[Order Date]])</f>
        <v>2026</v>
      </c>
      <c r="D869" s="12" t="str">
        <f>"Q"&amp;ROUNDUP(MONTH(SalesDataTable[[#This Row],[Order Date]])/3,0)</f>
        <v>Q2</v>
      </c>
      <c r="E869" s="12">
        <f>MONTH(SalesDataTable[[#This Row],[Order Date]])</f>
        <v>5</v>
      </c>
      <c r="F869" s="12"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12">
        <f>YEAR(SalesDataTable[[#This Row],[Order Date]])</f>
        <v>2026</v>
      </c>
      <c r="D870" s="12" t="str">
        <f>"Q"&amp;ROUNDUP(MONTH(SalesDataTable[[#This Row],[Order Date]])/3,0)</f>
        <v>Q2</v>
      </c>
      <c r="E870" s="12">
        <f>MONTH(SalesDataTable[[#This Row],[Order Date]])</f>
        <v>5</v>
      </c>
      <c r="F870" s="12"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12">
        <f>YEAR(SalesDataTable[[#This Row],[Order Date]])</f>
        <v>2026</v>
      </c>
      <c r="D871" s="12" t="str">
        <f>"Q"&amp;ROUNDUP(MONTH(SalesDataTable[[#This Row],[Order Date]])/3,0)</f>
        <v>Q2</v>
      </c>
      <c r="E871" s="12">
        <f>MONTH(SalesDataTable[[#This Row],[Order Date]])</f>
        <v>5</v>
      </c>
      <c r="F871" s="12"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12">
        <f>YEAR(SalesDataTable[[#This Row],[Order Date]])</f>
        <v>2026</v>
      </c>
      <c r="D872" s="12" t="str">
        <f>"Q"&amp;ROUNDUP(MONTH(SalesDataTable[[#This Row],[Order Date]])/3,0)</f>
        <v>Q2</v>
      </c>
      <c r="E872" s="12">
        <f>MONTH(SalesDataTable[[#This Row],[Order Date]])</f>
        <v>5</v>
      </c>
      <c r="F872" s="12"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12">
        <f>YEAR(SalesDataTable[[#This Row],[Order Date]])</f>
        <v>2026</v>
      </c>
      <c r="D873" s="12" t="str">
        <f>"Q"&amp;ROUNDUP(MONTH(SalesDataTable[[#This Row],[Order Date]])/3,0)</f>
        <v>Q2</v>
      </c>
      <c r="E873" s="12">
        <f>MONTH(SalesDataTable[[#This Row],[Order Date]])</f>
        <v>5</v>
      </c>
      <c r="F873" s="12"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12">
        <f>YEAR(SalesDataTable[[#This Row],[Order Date]])</f>
        <v>2026</v>
      </c>
      <c r="D874" s="12" t="str">
        <f>"Q"&amp;ROUNDUP(MONTH(SalesDataTable[[#This Row],[Order Date]])/3,0)</f>
        <v>Q2</v>
      </c>
      <c r="E874" s="12">
        <f>MONTH(SalesDataTable[[#This Row],[Order Date]])</f>
        <v>5</v>
      </c>
      <c r="F874" s="12"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12">
        <f>YEAR(SalesDataTable[[#This Row],[Order Date]])</f>
        <v>2026</v>
      </c>
      <c r="D875" s="12" t="str">
        <f>"Q"&amp;ROUNDUP(MONTH(SalesDataTable[[#This Row],[Order Date]])/3,0)</f>
        <v>Q2</v>
      </c>
      <c r="E875" s="12">
        <f>MONTH(SalesDataTable[[#This Row],[Order Date]])</f>
        <v>5</v>
      </c>
      <c r="F875" s="12"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12">
        <f>YEAR(SalesDataTable[[#This Row],[Order Date]])</f>
        <v>2026</v>
      </c>
      <c r="D876" s="12" t="str">
        <f>"Q"&amp;ROUNDUP(MONTH(SalesDataTable[[#This Row],[Order Date]])/3,0)</f>
        <v>Q2</v>
      </c>
      <c r="E876" s="12">
        <f>MONTH(SalesDataTable[[#This Row],[Order Date]])</f>
        <v>5</v>
      </c>
      <c r="F876" s="12"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12">
        <f>YEAR(SalesDataTable[[#This Row],[Order Date]])</f>
        <v>2026</v>
      </c>
      <c r="D877" s="12" t="str">
        <f>"Q"&amp;ROUNDUP(MONTH(SalesDataTable[[#This Row],[Order Date]])/3,0)</f>
        <v>Q2</v>
      </c>
      <c r="E877" s="12">
        <f>MONTH(SalesDataTable[[#This Row],[Order Date]])</f>
        <v>5</v>
      </c>
      <c r="F877" s="12"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12">
        <f>YEAR(SalesDataTable[[#This Row],[Order Date]])</f>
        <v>2026</v>
      </c>
      <c r="D878" s="12" t="str">
        <f>"Q"&amp;ROUNDUP(MONTH(SalesDataTable[[#This Row],[Order Date]])/3,0)</f>
        <v>Q2</v>
      </c>
      <c r="E878" s="12">
        <f>MONTH(SalesDataTable[[#This Row],[Order Date]])</f>
        <v>5</v>
      </c>
      <c r="F878" s="12"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12">
        <f>YEAR(SalesDataTable[[#This Row],[Order Date]])</f>
        <v>2026</v>
      </c>
      <c r="D879" s="12" t="str">
        <f>"Q"&amp;ROUNDUP(MONTH(SalesDataTable[[#This Row],[Order Date]])/3,0)</f>
        <v>Q2</v>
      </c>
      <c r="E879" s="12">
        <f>MONTH(SalesDataTable[[#This Row],[Order Date]])</f>
        <v>5</v>
      </c>
      <c r="F879" s="12"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12">
        <f>YEAR(SalesDataTable[[#This Row],[Order Date]])</f>
        <v>2026</v>
      </c>
      <c r="D880" s="12" t="str">
        <f>"Q"&amp;ROUNDUP(MONTH(SalesDataTable[[#This Row],[Order Date]])/3,0)</f>
        <v>Q2</v>
      </c>
      <c r="E880" s="12">
        <f>MONTH(SalesDataTable[[#This Row],[Order Date]])</f>
        <v>5</v>
      </c>
      <c r="F880" s="12"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12">
        <f>YEAR(SalesDataTable[[#This Row],[Order Date]])</f>
        <v>2026</v>
      </c>
      <c r="D881" s="12" t="str">
        <f>"Q"&amp;ROUNDUP(MONTH(SalesDataTable[[#This Row],[Order Date]])/3,0)</f>
        <v>Q2</v>
      </c>
      <c r="E881" s="12">
        <f>MONTH(SalesDataTable[[#This Row],[Order Date]])</f>
        <v>5</v>
      </c>
      <c r="F881" s="12"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12">
        <f>YEAR(SalesDataTable[[#This Row],[Order Date]])</f>
        <v>2026</v>
      </c>
      <c r="D882" s="12" t="str">
        <f>"Q"&amp;ROUNDUP(MONTH(SalesDataTable[[#This Row],[Order Date]])/3,0)</f>
        <v>Q2</v>
      </c>
      <c r="E882" s="12">
        <f>MONTH(SalesDataTable[[#This Row],[Order Date]])</f>
        <v>5</v>
      </c>
      <c r="F882" s="12"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12">
        <f>YEAR(SalesDataTable[[#This Row],[Order Date]])</f>
        <v>2026</v>
      </c>
      <c r="D883" s="12" t="str">
        <f>"Q"&amp;ROUNDUP(MONTH(SalesDataTable[[#This Row],[Order Date]])/3,0)</f>
        <v>Q2</v>
      </c>
      <c r="E883" s="12">
        <f>MONTH(SalesDataTable[[#This Row],[Order Date]])</f>
        <v>5</v>
      </c>
      <c r="F883" s="12"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12">
        <f>YEAR(SalesDataTable[[#This Row],[Order Date]])</f>
        <v>2026</v>
      </c>
      <c r="D884" s="12" t="str">
        <f>"Q"&amp;ROUNDUP(MONTH(SalesDataTable[[#This Row],[Order Date]])/3,0)</f>
        <v>Q2</v>
      </c>
      <c r="E884" s="12">
        <f>MONTH(SalesDataTable[[#This Row],[Order Date]])</f>
        <v>5</v>
      </c>
      <c r="F884" s="12"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12">
        <f>YEAR(SalesDataTable[[#This Row],[Order Date]])</f>
        <v>2026</v>
      </c>
      <c r="D885" s="12" t="str">
        <f>"Q"&amp;ROUNDUP(MONTH(SalesDataTable[[#This Row],[Order Date]])/3,0)</f>
        <v>Q2</v>
      </c>
      <c r="E885" s="12">
        <f>MONTH(SalesDataTable[[#This Row],[Order Date]])</f>
        <v>5</v>
      </c>
      <c r="F885" s="12"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12">
        <f>YEAR(SalesDataTable[[#This Row],[Order Date]])</f>
        <v>2026</v>
      </c>
      <c r="D886" s="12" t="str">
        <f>"Q"&amp;ROUNDUP(MONTH(SalesDataTable[[#This Row],[Order Date]])/3,0)</f>
        <v>Q2</v>
      </c>
      <c r="E886" s="12">
        <f>MONTH(SalesDataTable[[#This Row],[Order Date]])</f>
        <v>5</v>
      </c>
      <c r="F886" s="12"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12">
        <f>YEAR(SalesDataTable[[#This Row],[Order Date]])</f>
        <v>2026</v>
      </c>
      <c r="D887" s="12" t="str">
        <f>"Q"&amp;ROUNDUP(MONTH(SalesDataTable[[#This Row],[Order Date]])/3,0)</f>
        <v>Q2</v>
      </c>
      <c r="E887" s="12">
        <f>MONTH(SalesDataTable[[#This Row],[Order Date]])</f>
        <v>5</v>
      </c>
      <c r="F887" s="12"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12">
        <f>YEAR(SalesDataTable[[#This Row],[Order Date]])</f>
        <v>2026</v>
      </c>
      <c r="D888" s="12" t="str">
        <f>"Q"&amp;ROUNDUP(MONTH(SalesDataTable[[#This Row],[Order Date]])/3,0)</f>
        <v>Q2</v>
      </c>
      <c r="E888" s="12">
        <f>MONTH(SalesDataTable[[#This Row],[Order Date]])</f>
        <v>5</v>
      </c>
      <c r="F888" s="12"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12">
        <f>YEAR(SalesDataTable[[#This Row],[Order Date]])</f>
        <v>2026</v>
      </c>
      <c r="D889" s="12" t="str">
        <f>"Q"&amp;ROUNDUP(MONTH(SalesDataTable[[#This Row],[Order Date]])/3,0)</f>
        <v>Q2</v>
      </c>
      <c r="E889" s="12">
        <f>MONTH(SalesDataTable[[#This Row],[Order Date]])</f>
        <v>5</v>
      </c>
      <c r="F889" s="12"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12">
        <f>YEAR(SalesDataTable[[#This Row],[Order Date]])</f>
        <v>2026</v>
      </c>
      <c r="D890" s="12" t="str">
        <f>"Q"&amp;ROUNDUP(MONTH(SalesDataTable[[#This Row],[Order Date]])/3,0)</f>
        <v>Q2</v>
      </c>
      <c r="E890" s="12">
        <f>MONTH(SalesDataTable[[#This Row],[Order Date]])</f>
        <v>5</v>
      </c>
      <c r="F890" s="12"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12">
        <f>YEAR(SalesDataTable[[#This Row],[Order Date]])</f>
        <v>2026</v>
      </c>
      <c r="D891" s="12" t="str">
        <f>"Q"&amp;ROUNDUP(MONTH(SalesDataTable[[#This Row],[Order Date]])/3,0)</f>
        <v>Q2</v>
      </c>
      <c r="E891" s="12">
        <f>MONTH(SalesDataTable[[#This Row],[Order Date]])</f>
        <v>5</v>
      </c>
      <c r="F891" s="12"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12">
        <f>YEAR(SalesDataTable[[#This Row],[Order Date]])</f>
        <v>2026</v>
      </c>
      <c r="D892" s="12" t="str">
        <f>"Q"&amp;ROUNDUP(MONTH(SalesDataTable[[#This Row],[Order Date]])/3,0)</f>
        <v>Q2</v>
      </c>
      <c r="E892" s="12">
        <f>MONTH(SalesDataTable[[#This Row],[Order Date]])</f>
        <v>5</v>
      </c>
      <c r="F892" s="12"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12">
        <f>YEAR(SalesDataTable[[#This Row],[Order Date]])</f>
        <v>2026</v>
      </c>
      <c r="D893" s="12" t="str">
        <f>"Q"&amp;ROUNDUP(MONTH(SalesDataTable[[#This Row],[Order Date]])/3,0)</f>
        <v>Q2</v>
      </c>
      <c r="E893" s="12">
        <f>MONTH(SalesDataTable[[#This Row],[Order Date]])</f>
        <v>5</v>
      </c>
      <c r="F893" s="12"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12">
        <f>YEAR(SalesDataTable[[#This Row],[Order Date]])</f>
        <v>2026</v>
      </c>
      <c r="D894" s="12" t="str">
        <f>"Q"&amp;ROUNDUP(MONTH(SalesDataTable[[#This Row],[Order Date]])/3,0)</f>
        <v>Q2</v>
      </c>
      <c r="E894" s="12">
        <f>MONTH(SalesDataTable[[#This Row],[Order Date]])</f>
        <v>5</v>
      </c>
      <c r="F894" s="12"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12">
        <f>YEAR(SalesDataTable[[#This Row],[Order Date]])</f>
        <v>2026</v>
      </c>
      <c r="D895" s="12" t="str">
        <f>"Q"&amp;ROUNDUP(MONTH(SalesDataTable[[#This Row],[Order Date]])/3,0)</f>
        <v>Q2</v>
      </c>
      <c r="E895" s="12">
        <f>MONTH(SalesDataTable[[#This Row],[Order Date]])</f>
        <v>5</v>
      </c>
      <c r="F895" s="12"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12">
        <f>YEAR(SalesDataTable[[#This Row],[Order Date]])</f>
        <v>2026</v>
      </c>
      <c r="D896" s="12" t="str">
        <f>"Q"&amp;ROUNDUP(MONTH(SalesDataTable[[#This Row],[Order Date]])/3,0)</f>
        <v>Q2</v>
      </c>
      <c r="E896" s="12">
        <f>MONTH(SalesDataTable[[#This Row],[Order Date]])</f>
        <v>5</v>
      </c>
      <c r="F896" s="12"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12">
        <f>YEAR(SalesDataTable[[#This Row],[Order Date]])</f>
        <v>2026</v>
      </c>
      <c r="D897" s="12" t="str">
        <f>"Q"&amp;ROUNDUP(MONTH(SalesDataTable[[#This Row],[Order Date]])/3,0)</f>
        <v>Q2</v>
      </c>
      <c r="E897" s="12">
        <f>MONTH(SalesDataTable[[#This Row],[Order Date]])</f>
        <v>5</v>
      </c>
      <c r="F897" s="12"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12">
        <f>YEAR(SalesDataTable[[#This Row],[Order Date]])</f>
        <v>2026</v>
      </c>
      <c r="D898" s="12" t="str">
        <f>"Q"&amp;ROUNDUP(MONTH(SalesDataTable[[#This Row],[Order Date]])/3,0)</f>
        <v>Q2</v>
      </c>
      <c r="E898" s="12">
        <f>MONTH(SalesDataTable[[#This Row],[Order Date]])</f>
        <v>5</v>
      </c>
      <c r="F898" s="12"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12">
        <f>YEAR(SalesDataTable[[#This Row],[Order Date]])</f>
        <v>2026</v>
      </c>
      <c r="D899" s="12" t="str">
        <f>"Q"&amp;ROUNDUP(MONTH(SalesDataTable[[#This Row],[Order Date]])/3,0)</f>
        <v>Q2</v>
      </c>
      <c r="E899" s="12">
        <f>MONTH(SalesDataTable[[#This Row],[Order Date]])</f>
        <v>5</v>
      </c>
      <c r="F899" s="12"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12">
        <f>YEAR(SalesDataTable[[#This Row],[Order Date]])</f>
        <v>2026</v>
      </c>
      <c r="D900" s="12" t="str">
        <f>"Q"&amp;ROUNDUP(MONTH(SalesDataTable[[#This Row],[Order Date]])/3,0)</f>
        <v>Q2</v>
      </c>
      <c r="E900" s="12">
        <f>MONTH(SalesDataTable[[#This Row],[Order Date]])</f>
        <v>5</v>
      </c>
      <c r="F900" s="12"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12">
        <f>YEAR(SalesDataTable[[#This Row],[Order Date]])</f>
        <v>2026</v>
      </c>
      <c r="D901" s="12" t="str">
        <f>"Q"&amp;ROUNDUP(MONTH(SalesDataTable[[#This Row],[Order Date]])/3,0)</f>
        <v>Q2</v>
      </c>
      <c r="E901" s="12">
        <f>MONTH(SalesDataTable[[#This Row],[Order Date]])</f>
        <v>5</v>
      </c>
      <c r="F901" s="12"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12">
        <f>YEAR(SalesDataTable[[#This Row],[Order Date]])</f>
        <v>2026</v>
      </c>
      <c r="D902" s="12" t="str">
        <f>"Q"&amp;ROUNDUP(MONTH(SalesDataTable[[#This Row],[Order Date]])/3,0)</f>
        <v>Q2</v>
      </c>
      <c r="E902" s="12">
        <f>MONTH(SalesDataTable[[#This Row],[Order Date]])</f>
        <v>5</v>
      </c>
      <c r="F902" s="12"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12">
        <f>YEAR(SalesDataTable[[#This Row],[Order Date]])</f>
        <v>2026</v>
      </c>
      <c r="D903" s="12" t="str">
        <f>"Q"&amp;ROUNDUP(MONTH(SalesDataTable[[#This Row],[Order Date]])/3,0)</f>
        <v>Q2</v>
      </c>
      <c r="E903" s="12">
        <f>MONTH(SalesDataTable[[#This Row],[Order Date]])</f>
        <v>5</v>
      </c>
      <c r="F903" s="12"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12">
        <f>YEAR(SalesDataTable[[#This Row],[Order Date]])</f>
        <v>2026</v>
      </c>
      <c r="D904" s="12" t="str">
        <f>"Q"&amp;ROUNDUP(MONTH(SalesDataTable[[#This Row],[Order Date]])/3,0)</f>
        <v>Q2</v>
      </c>
      <c r="E904" s="12">
        <f>MONTH(SalesDataTable[[#This Row],[Order Date]])</f>
        <v>5</v>
      </c>
      <c r="F904" s="12"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12">
        <f>YEAR(SalesDataTable[[#This Row],[Order Date]])</f>
        <v>2026</v>
      </c>
      <c r="D905" s="12" t="str">
        <f>"Q"&amp;ROUNDUP(MONTH(SalesDataTable[[#This Row],[Order Date]])/3,0)</f>
        <v>Q2</v>
      </c>
      <c r="E905" s="12">
        <f>MONTH(SalesDataTable[[#This Row],[Order Date]])</f>
        <v>5</v>
      </c>
      <c r="F905" s="12"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12">
        <f>YEAR(SalesDataTable[[#This Row],[Order Date]])</f>
        <v>2026</v>
      </c>
      <c r="D906" s="12" t="str">
        <f>"Q"&amp;ROUNDUP(MONTH(SalesDataTable[[#This Row],[Order Date]])/3,0)</f>
        <v>Q2</v>
      </c>
      <c r="E906" s="12">
        <f>MONTH(SalesDataTable[[#This Row],[Order Date]])</f>
        <v>5</v>
      </c>
      <c r="F906" s="12"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12">
        <f>YEAR(SalesDataTable[[#This Row],[Order Date]])</f>
        <v>2026</v>
      </c>
      <c r="D907" s="12" t="str">
        <f>"Q"&amp;ROUNDUP(MONTH(SalesDataTable[[#This Row],[Order Date]])/3,0)</f>
        <v>Q2</v>
      </c>
      <c r="E907" s="12">
        <f>MONTH(SalesDataTable[[#This Row],[Order Date]])</f>
        <v>5</v>
      </c>
      <c r="F907" s="12"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12">
        <f>YEAR(SalesDataTable[[#This Row],[Order Date]])</f>
        <v>2026</v>
      </c>
      <c r="D908" s="12" t="str">
        <f>"Q"&amp;ROUNDUP(MONTH(SalesDataTable[[#This Row],[Order Date]])/3,0)</f>
        <v>Q2</v>
      </c>
      <c r="E908" s="12">
        <f>MONTH(SalesDataTable[[#This Row],[Order Date]])</f>
        <v>5</v>
      </c>
      <c r="F908" s="12"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12">
        <f>YEAR(SalesDataTable[[#This Row],[Order Date]])</f>
        <v>2026</v>
      </c>
      <c r="D909" s="12" t="str">
        <f>"Q"&amp;ROUNDUP(MONTH(SalesDataTable[[#This Row],[Order Date]])/3,0)</f>
        <v>Q2</v>
      </c>
      <c r="E909" s="12">
        <f>MONTH(SalesDataTable[[#This Row],[Order Date]])</f>
        <v>5</v>
      </c>
      <c r="F909" s="12"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12">
        <f>YEAR(SalesDataTable[[#This Row],[Order Date]])</f>
        <v>2026</v>
      </c>
      <c r="D910" s="12" t="str">
        <f>"Q"&amp;ROUNDUP(MONTH(SalesDataTable[[#This Row],[Order Date]])/3,0)</f>
        <v>Q2</v>
      </c>
      <c r="E910" s="12">
        <f>MONTH(SalesDataTable[[#This Row],[Order Date]])</f>
        <v>5</v>
      </c>
      <c r="F910" s="12"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12">
        <f>YEAR(SalesDataTable[[#This Row],[Order Date]])</f>
        <v>2026</v>
      </c>
      <c r="D911" s="12" t="str">
        <f>"Q"&amp;ROUNDUP(MONTH(SalesDataTable[[#This Row],[Order Date]])/3,0)</f>
        <v>Q2</v>
      </c>
      <c r="E911" s="12">
        <f>MONTH(SalesDataTable[[#This Row],[Order Date]])</f>
        <v>5</v>
      </c>
      <c r="F911" s="12"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12">
        <f>YEAR(SalesDataTable[[#This Row],[Order Date]])</f>
        <v>2026</v>
      </c>
      <c r="D912" s="12" t="str">
        <f>"Q"&amp;ROUNDUP(MONTH(SalesDataTable[[#This Row],[Order Date]])/3,0)</f>
        <v>Q2</v>
      </c>
      <c r="E912" s="12">
        <f>MONTH(SalesDataTable[[#This Row],[Order Date]])</f>
        <v>5</v>
      </c>
      <c r="F912" s="12"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12">
        <f>YEAR(SalesDataTable[[#This Row],[Order Date]])</f>
        <v>2026</v>
      </c>
      <c r="D913" s="12" t="str">
        <f>"Q"&amp;ROUNDUP(MONTH(SalesDataTable[[#This Row],[Order Date]])/3,0)</f>
        <v>Q2</v>
      </c>
      <c r="E913" s="12">
        <f>MONTH(SalesDataTable[[#This Row],[Order Date]])</f>
        <v>5</v>
      </c>
      <c r="F913" s="12"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12">
        <f>YEAR(SalesDataTable[[#This Row],[Order Date]])</f>
        <v>2026</v>
      </c>
      <c r="D914" s="12" t="str">
        <f>"Q"&amp;ROUNDUP(MONTH(SalesDataTable[[#This Row],[Order Date]])/3,0)</f>
        <v>Q2</v>
      </c>
      <c r="E914" s="12">
        <f>MONTH(SalesDataTable[[#This Row],[Order Date]])</f>
        <v>5</v>
      </c>
      <c r="F914" s="12"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12">
        <f>YEAR(SalesDataTable[[#This Row],[Order Date]])</f>
        <v>2026</v>
      </c>
      <c r="D915" s="12" t="str">
        <f>"Q"&amp;ROUNDUP(MONTH(SalesDataTable[[#This Row],[Order Date]])/3,0)</f>
        <v>Q2</v>
      </c>
      <c r="E915" s="12">
        <f>MONTH(SalesDataTable[[#This Row],[Order Date]])</f>
        <v>5</v>
      </c>
      <c r="F915" s="12"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12">
        <f>YEAR(SalesDataTable[[#This Row],[Order Date]])</f>
        <v>2026</v>
      </c>
      <c r="D916" s="12" t="str">
        <f>"Q"&amp;ROUNDUP(MONTH(SalesDataTable[[#This Row],[Order Date]])/3,0)</f>
        <v>Q2</v>
      </c>
      <c r="E916" s="12">
        <f>MONTH(SalesDataTable[[#This Row],[Order Date]])</f>
        <v>5</v>
      </c>
      <c r="F916" s="12"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12">
        <f>YEAR(SalesDataTable[[#This Row],[Order Date]])</f>
        <v>2026</v>
      </c>
      <c r="D917" s="12" t="str">
        <f>"Q"&amp;ROUNDUP(MONTH(SalesDataTable[[#This Row],[Order Date]])/3,0)</f>
        <v>Q2</v>
      </c>
      <c r="E917" s="12">
        <f>MONTH(SalesDataTable[[#This Row],[Order Date]])</f>
        <v>5</v>
      </c>
      <c r="F917" s="12"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12">
        <f>YEAR(SalesDataTable[[#This Row],[Order Date]])</f>
        <v>2026</v>
      </c>
      <c r="D918" s="12" t="str">
        <f>"Q"&amp;ROUNDUP(MONTH(SalesDataTable[[#This Row],[Order Date]])/3,0)</f>
        <v>Q2</v>
      </c>
      <c r="E918" s="12">
        <f>MONTH(SalesDataTable[[#This Row],[Order Date]])</f>
        <v>5</v>
      </c>
      <c r="F918" s="12"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12">
        <f>YEAR(SalesDataTable[[#This Row],[Order Date]])</f>
        <v>2026</v>
      </c>
      <c r="D919" s="12" t="str">
        <f>"Q"&amp;ROUNDUP(MONTH(SalesDataTable[[#This Row],[Order Date]])/3,0)</f>
        <v>Q2</v>
      </c>
      <c r="E919" s="12">
        <f>MONTH(SalesDataTable[[#This Row],[Order Date]])</f>
        <v>5</v>
      </c>
      <c r="F919" s="12"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12">
        <f>YEAR(SalesDataTable[[#This Row],[Order Date]])</f>
        <v>2026</v>
      </c>
      <c r="D920" s="12" t="str">
        <f>"Q"&amp;ROUNDUP(MONTH(SalesDataTable[[#This Row],[Order Date]])/3,0)</f>
        <v>Q2</v>
      </c>
      <c r="E920" s="12">
        <f>MONTH(SalesDataTable[[#This Row],[Order Date]])</f>
        <v>5</v>
      </c>
      <c r="F920" s="12"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12">
        <f>YEAR(SalesDataTable[[#This Row],[Order Date]])</f>
        <v>2026</v>
      </c>
      <c r="D921" s="12" t="str">
        <f>"Q"&amp;ROUNDUP(MONTH(SalesDataTable[[#This Row],[Order Date]])/3,0)</f>
        <v>Q2</v>
      </c>
      <c r="E921" s="12">
        <f>MONTH(SalesDataTable[[#This Row],[Order Date]])</f>
        <v>5</v>
      </c>
      <c r="F921" s="12"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12">
        <f>YEAR(SalesDataTable[[#This Row],[Order Date]])</f>
        <v>2026</v>
      </c>
      <c r="D922" s="12" t="str">
        <f>"Q"&amp;ROUNDUP(MONTH(SalesDataTable[[#This Row],[Order Date]])/3,0)</f>
        <v>Q2</v>
      </c>
      <c r="E922" s="12">
        <f>MONTH(SalesDataTable[[#This Row],[Order Date]])</f>
        <v>5</v>
      </c>
      <c r="F922" s="12"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12">
        <f>YEAR(SalesDataTable[[#This Row],[Order Date]])</f>
        <v>2026</v>
      </c>
      <c r="D923" s="12" t="str">
        <f>"Q"&amp;ROUNDUP(MONTH(SalesDataTable[[#This Row],[Order Date]])/3,0)</f>
        <v>Q2</v>
      </c>
      <c r="E923" s="12">
        <f>MONTH(SalesDataTable[[#This Row],[Order Date]])</f>
        <v>5</v>
      </c>
      <c r="F923" s="12"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12">
        <f>YEAR(SalesDataTable[[#This Row],[Order Date]])</f>
        <v>2026</v>
      </c>
      <c r="D924" s="12" t="str">
        <f>"Q"&amp;ROUNDUP(MONTH(SalesDataTable[[#This Row],[Order Date]])/3,0)</f>
        <v>Q2</v>
      </c>
      <c r="E924" s="12">
        <f>MONTH(SalesDataTable[[#This Row],[Order Date]])</f>
        <v>5</v>
      </c>
      <c r="F924" s="12"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12">
        <f>YEAR(SalesDataTable[[#This Row],[Order Date]])</f>
        <v>2026</v>
      </c>
      <c r="D925" s="12" t="str">
        <f>"Q"&amp;ROUNDUP(MONTH(SalesDataTable[[#This Row],[Order Date]])/3,0)</f>
        <v>Q2</v>
      </c>
      <c r="E925" s="12">
        <f>MONTH(SalesDataTable[[#This Row],[Order Date]])</f>
        <v>5</v>
      </c>
      <c r="F925" s="12"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12">
        <f>YEAR(SalesDataTable[[#This Row],[Order Date]])</f>
        <v>2026</v>
      </c>
      <c r="D926" s="12" t="str">
        <f>"Q"&amp;ROUNDUP(MONTH(SalesDataTable[[#This Row],[Order Date]])/3,0)</f>
        <v>Q2</v>
      </c>
      <c r="E926" s="12">
        <f>MONTH(SalesDataTable[[#This Row],[Order Date]])</f>
        <v>5</v>
      </c>
      <c r="F926" s="12"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12">
        <f>YEAR(SalesDataTable[[#This Row],[Order Date]])</f>
        <v>2026</v>
      </c>
      <c r="D927" s="12" t="str">
        <f>"Q"&amp;ROUNDUP(MONTH(SalesDataTable[[#This Row],[Order Date]])/3,0)</f>
        <v>Q2</v>
      </c>
      <c r="E927" s="12">
        <f>MONTH(SalesDataTable[[#This Row],[Order Date]])</f>
        <v>5</v>
      </c>
      <c r="F927" s="12"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12">
        <f>YEAR(SalesDataTable[[#This Row],[Order Date]])</f>
        <v>2026</v>
      </c>
      <c r="D928" s="12" t="str">
        <f>"Q"&amp;ROUNDUP(MONTH(SalesDataTable[[#This Row],[Order Date]])/3,0)</f>
        <v>Q2</v>
      </c>
      <c r="E928" s="12">
        <f>MONTH(SalesDataTable[[#This Row],[Order Date]])</f>
        <v>5</v>
      </c>
      <c r="F928" s="12"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12">
        <f>YEAR(SalesDataTable[[#This Row],[Order Date]])</f>
        <v>2026</v>
      </c>
      <c r="D929" s="12" t="str">
        <f>"Q"&amp;ROUNDUP(MONTH(SalesDataTable[[#This Row],[Order Date]])/3,0)</f>
        <v>Q2</v>
      </c>
      <c r="E929" s="12">
        <f>MONTH(SalesDataTable[[#This Row],[Order Date]])</f>
        <v>5</v>
      </c>
      <c r="F929" s="12"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12">
        <f>YEAR(SalesDataTable[[#This Row],[Order Date]])</f>
        <v>2026</v>
      </c>
      <c r="D930" s="12" t="str">
        <f>"Q"&amp;ROUNDUP(MONTH(SalesDataTable[[#This Row],[Order Date]])/3,0)</f>
        <v>Q2</v>
      </c>
      <c r="E930" s="12">
        <f>MONTH(SalesDataTable[[#This Row],[Order Date]])</f>
        <v>5</v>
      </c>
      <c r="F930" s="12"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12">
        <f>YEAR(SalesDataTable[[#This Row],[Order Date]])</f>
        <v>2026</v>
      </c>
      <c r="D931" s="12" t="str">
        <f>"Q"&amp;ROUNDUP(MONTH(SalesDataTable[[#This Row],[Order Date]])/3,0)</f>
        <v>Q2</v>
      </c>
      <c r="E931" s="12">
        <f>MONTH(SalesDataTable[[#This Row],[Order Date]])</f>
        <v>5</v>
      </c>
      <c r="F931" s="12"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12">
        <f>YEAR(SalesDataTable[[#This Row],[Order Date]])</f>
        <v>2026</v>
      </c>
      <c r="D932" s="12" t="str">
        <f>"Q"&amp;ROUNDUP(MONTH(SalesDataTable[[#This Row],[Order Date]])/3,0)</f>
        <v>Q2</v>
      </c>
      <c r="E932" s="12">
        <f>MONTH(SalesDataTable[[#This Row],[Order Date]])</f>
        <v>5</v>
      </c>
      <c r="F932" s="12"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12">
        <f>YEAR(SalesDataTable[[#This Row],[Order Date]])</f>
        <v>2026</v>
      </c>
      <c r="D933" s="12" t="str">
        <f>"Q"&amp;ROUNDUP(MONTH(SalesDataTable[[#This Row],[Order Date]])/3,0)</f>
        <v>Q2</v>
      </c>
      <c r="E933" s="12">
        <f>MONTH(SalesDataTable[[#This Row],[Order Date]])</f>
        <v>5</v>
      </c>
      <c r="F933" s="12"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12">
        <f>YEAR(SalesDataTable[[#This Row],[Order Date]])</f>
        <v>2026</v>
      </c>
      <c r="D934" s="12" t="str">
        <f>"Q"&amp;ROUNDUP(MONTH(SalesDataTable[[#This Row],[Order Date]])/3,0)</f>
        <v>Q2</v>
      </c>
      <c r="E934" s="12">
        <f>MONTH(SalesDataTable[[#This Row],[Order Date]])</f>
        <v>5</v>
      </c>
      <c r="F934" s="12"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12">
        <f>YEAR(SalesDataTable[[#This Row],[Order Date]])</f>
        <v>2026</v>
      </c>
      <c r="D935" s="12" t="str">
        <f>"Q"&amp;ROUNDUP(MONTH(SalesDataTable[[#This Row],[Order Date]])/3,0)</f>
        <v>Q2</v>
      </c>
      <c r="E935" s="12">
        <f>MONTH(SalesDataTable[[#This Row],[Order Date]])</f>
        <v>5</v>
      </c>
      <c r="F935" s="12"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12">
        <f>YEAR(SalesDataTable[[#This Row],[Order Date]])</f>
        <v>2026</v>
      </c>
      <c r="D936" s="12" t="str">
        <f>"Q"&amp;ROUNDUP(MONTH(SalesDataTable[[#This Row],[Order Date]])/3,0)</f>
        <v>Q2</v>
      </c>
      <c r="E936" s="12">
        <f>MONTH(SalesDataTable[[#This Row],[Order Date]])</f>
        <v>5</v>
      </c>
      <c r="F936" s="12"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12">
        <f>YEAR(SalesDataTable[[#This Row],[Order Date]])</f>
        <v>2026</v>
      </c>
      <c r="D937" s="12" t="str">
        <f>"Q"&amp;ROUNDUP(MONTH(SalesDataTable[[#This Row],[Order Date]])/3,0)</f>
        <v>Q2</v>
      </c>
      <c r="E937" s="12">
        <f>MONTH(SalesDataTable[[#This Row],[Order Date]])</f>
        <v>5</v>
      </c>
      <c r="F937" s="12"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12">
        <f>YEAR(SalesDataTable[[#This Row],[Order Date]])</f>
        <v>2026</v>
      </c>
      <c r="D938" s="12" t="str">
        <f>"Q"&amp;ROUNDUP(MONTH(SalesDataTable[[#This Row],[Order Date]])/3,0)</f>
        <v>Q2</v>
      </c>
      <c r="E938" s="12">
        <f>MONTH(SalesDataTable[[#This Row],[Order Date]])</f>
        <v>5</v>
      </c>
      <c r="F938" s="12"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12">
        <f>YEAR(SalesDataTable[[#This Row],[Order Date]])</f>
        <v>2026</v>
      </c>
      <c r="D939" s="12" t="str">
        <f>"Q"&amp;ROUNDUP(MONTH(SalesDataTable[[#This Row],[Order Date]])/3,0)</f>
        <v>Q2</v>
      </c>
      <c r="E939" s="12">
        <f>MONTH(SalesDataTable[[#This Row],[Order Date]])</f>
        <v>5</v>
      </c>
      <c r="F939" s="12"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12">
        <f>YEAR(SalesDataTable[[#This Row],[Order Date]])</f>
        <v>2026</v>
      </c>
      <c r="D940" s="12" t="str">
        <f>"Q"&amp;ROUNDUP(MONTH(SalesDataTable[[#This Row],[Order Date]])/3,0)</f>
        <v>Q2</v>
      </c>
      <c r="E940" s="12">
        <f>MONTH(SalesDataTable[[#This Row],[Order Date]])</f>
        <v>5</v>
      </c>
      <c r="F940" s="12"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12">
        <f>YEAR(SalesDataTable[[#This Row],[Order Date]])</f>
        <v>2026</v>
      </c>
      <c r="D941" s="12" t="str">
        <f>"Q"&amp;ROUNDUP(MONTH(SalesDataTable[[#This Row],[Order Date]])/3,0)</f>
        <v>Q2</v>
      </c>
      <c r="E941" s="12">
        <f>MONTH(SalesDataTable[[#This Row],[Order Date]])</f>
        <v>5</v>
      </c>
      <c r="F941" s="12"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12">
        <f>YEAR(SalesDataTable[[#This Row],[Order Date]])</f>
        <v>2026</v>
      </c>
      <c r="D942" s="12" t="str">
        <f>"Q"&amp;ROUNDUP(MONTH(SalesDataTable[[#This Row],[Order Date]])/3,0)</f>
        <v>Q2</v>
      </c>
      <c r="E942" s="12">
        <f>MONTH(SalesDataTable[[#This Row],[Order Date]])</f>
        <v>5</v>
      </c>
      <c r="F942" s="12"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12">
        <f>YEAR(SalesDataTable[[#This Row],[Order Date]])</f>
        <v>2026</v>
      </c>
      <c r="D943" s="12" t="str">
        <f>"Q"&amp;ROUNDUP(MONTH(SalesDataTable[[#This Row],[Order Date]])/3,0)</f>
        <v>Q2</v>
      </c>
      <c r="E943" s="12">
        <f>MONTH(SalesDataTable[[#This Row],[Order Date]])</f>
        <v>5</v>
      </c>
      <c r="F943" s="12"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12">
        <f>YEAR(SalesDataTable[[#This Row],[Order Date]])</f>
        <v>2026</v>
      </c>
      <c r="D944" s="12" t="str">
        <f>"Q"&amp;ROUNDUP(MONTH(SalesDataTable[[#This Row],[Order Date]])/3,0)</f>
        <v>Q2</v>
      </c>
      <c r="E944" s="12">
        <f>MONTH(SalesDataTable[[#This Row],[Order Date]])</f>
        <v>5</v>
      </c>
      <c r="F944" s="12"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12">
        <f>YEAR(SalesDataTable[[#This Row],[Order Date]])</f>
        <v>2026</v>
      </c>
      <c r="D945" s="12" t="str">
        <f>"Q"&amp;ROUNDUP(MONTH(SalesDataTable[[#This Row],[Order Date]])/3,0)</f>
        <v>Q2</v>
      </c>
      <c r="E945" s="12">
        <f>MONTH(SalesDataTable[[#This Row],[Order Date]])</f>
        <v>5</v>
      </c>
      <c r="F945" s="12"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12">
        <f>YEAR(SalesDataTable[[#This Row],[Order Date]])</f>
        <v>2026</v>
      </c>
      <c r="D946" s="12" t="str">
        <f>"Q"&amp;ROUNDUP(MONTH(SalesDataTable[[#This Row],[Order Date]])/3,0)</f>
        <v>Q2</v>
      </c>
      <c r="E946" s="12">
        <f>MONTH(SalesDataTable[[#This Row],[Order Date]])</f>
        <v>5</v>
      </c>
      <c r="F946" s="12"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12">
        <f>YEAR(SalesDataTable[[#This Row],[Order Date]])</f>
        <v>2026</v>
      </c>
      <c r="D947" s="12" t="str">
        <f>"Q"&amp;ROUNDUP(MONTH(SalesDataTable[[#This Row],[Order Date]])/3,0)</f>
        <v>Q2</v>
      </c>
      <c r="E947" s="12">
        <f>MONTH(SalesDataTable[[#This Row],[Order Date]])</f>
        <v>5</v>
      </c>
      <c r="F947" s="12"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12">
        <f>YEAR(SalesDataTable[[#This Row],[Order Date]])</f>
        <v>2026</v>
      </c>
      <c r="D948" s="12" t="str">
        <f>"Q"&amp;ROUNDUP(MONTH(SalesDataTable[[#This Row],[Order Date]])/3,0)</f>
        <v>Q2</v>
      </c>
      <c r="E948" s="12">
        <f>MONTH(SalesDataTable[[#This Row],[Order Date]])</f>
        <v>5</v>
      </c>
      <c r="F948" s="12"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12">
        <f>YEAR(SalesDataTable[[#This Row],[Order Date]])</f>
        <v>2026</v>
      </c>
      <c r="D949" s="12" t="str">
        <f>"Q"&amp;ROUNDUP(MONTH(SalesDataTable[[#This Row],[Order Date]])/3,0)</f>
        <v>Q2</v>
      </c>
      <c r="E949" s="12">
        <f>MONTH(SalesDataTable[[#This Row],[Order Date]])</f>
        <v>5</v>
      </c>
      <c r="F949" s="12"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12">
        <f>YEAR(SalesDataTable[[#This Row],[Order Date]])</f>
        <v>2026</v>
      </c>
      <c r="D950" s="12" t="str">
        <f>"Q"&amp;ROUNDUP(MONTH(SalesDataTable[[#This Row],[Order Date]])/3,0)</f>
        <v>Q2</v>
      </c>
      <c r="E950" s="12">
        <f>MONTH(SalesDataTable[[#This Row],[Order Date]])</f>
        <v>5</v>
      </c>
      <c r="F950" s="12"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12">
        <f>YEAR(SalesDataTable[[#This Row],[Order Date]])</f>
        <v>2026</v>
      </c>
      <c r="D951" s="12" t="str">
        <f>"Q"&amp;ROUNDUP(MONTH(SalesDataTable[[#This Row],[Order Date]])/3,0)</f>
        <v>Q2</v>
      </c>
      <c r="E951" s="12">
        <f>MONTH(SalesDataTable[[#This Row],[Order Date]])</f>
        <v>5</v>
      </c>
      <c r="F951" s="12"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12">
        <f>YEAR(SalesDataTable[[#This Row],[Order Date]])</f>
        <v>2026</v>
      </c>
      <c r="D952" s="12" t="str">
        <f>"Q"&amp;ROUNDUP(MONTH(SalesDataTable[[#This Row],[Order Date]])/3,0)</f>
        <v>Q2</v>
      </c>
      <c r="E952" s="12">
        <f>MONTH(SalesDataTable[[#This Row],[Order Date]])</f>
        <v>5</v>
      </c>
      <c r="F952" s="12"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12">
        <f>YEAR(SalesDataTable[[#This Row],[Order Date]])</f>
        <v>2026</v>
      </c>
      <c r="D953" s="12" t="str">
        <f>"Q"&amp;ROUNDUP(MONTH(SalesDataTable[[#This Row],[Order Date]])/3,0)</f>
        <v>Q2</v>
      </c>
      <c r="E953" s="12">
        <f>MONTH(SalesDataTable[[#This Row],[Order Date]])</f>
        <v>5</v>
      </c>
      <c r="F953" s="12"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12">
        <f>YEAR(SalesDataTable[[#This Row],[Order Date]])</f>
        <v>2026</v>
      </c>
      <c r="D954" s="12" t="str">
        <f>"Q"&amp;ROUNDUP(MONTH(SalesDataTable[[#This Row],[Order Date]])/3,0)</f>
        <v>Q2</v>
      </c>
      <c r="E954" s="12">
        <f>MONTH(SalesDataTable[[#This Row],[Order Date]])</f>
        <v>5</v>
      </c>
      <c r="F954" s="12"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12">
        <f>YEAR(SalesDataTable[[#This Row],[Order Date]])</f>
        <v>2026</v>
      </c>
      <c r="D955" s="12" t="str">
        <f>"Q"&amp;ROUNDUP(MONTH(SalesDataTable[[#This Row],[Order Date]])/3,0)</f>
        <v>Q2</v>
      </c>
      <c r="E955" s="12">
        <f>MONTH(SalesDataTable[[#This Row],[Order Date]])</f>
        <v>5</v>
      </c>
      <c r="F955" s="12"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12">
        <f>YEAR(SalesDataTable[[#This Row],[Order Date]])</f>
        <v>2026</v>
      </c>
      <c r="D956" s="12" t="str">
        <f>"Q"&amp;ROUNDUP(MONTH(SalesDataTable[[#This Row],[Order Date]])/3,0)</f>
        <v>Q2</v>
      </c>
      <c r="E956" s="12">
        <f>MONTH(SalesDataTable[[#This Row],[Order Date]])</f>
        <v>5</v>
      </c>
      <c r="F956" s="12"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12">
        <f>YEAR(SalesDataTable[[#This Row],[Order Date]])</f>
        <v>2026</v>
      </c>
      <c r="D957" s="12" t="str">
        <f>"Q"&amp;ROUNDUP(MONTH(SalesDataTable[[#This Row],[Order Date]])/3,0)</f>
        <v>Q2</v>
      </c>
      <c r="E957" s="12">
        <f>MONTH(SalesDataTable[[#This Row],[Order Date]])</f>
        <v>5</v>
      </c>
      <c r="F957" s="12"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12">
        <f>YEAR(SalesDataTable[[#This Row],[Order Date]])</f>
        <v>2026</v>
      </c>
      <c r="D958" s="12" t="str">
        <f>"Q"&amp;ROUNDUP(MONTH(SalesDataTable[[#This Row],[Order Date]])/3,0)</f>
        <v>Q2</v>
      </c>
      <c r="E958" s="12">
        <f>MONTH(SalesDataTable[[#This Row],[Order Date]])</f>
        <v>5</v>
      </c>
      <c r="F958" s="12"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12">
        <f>YEAR(SalesDataTable[[#This Row],[Order Date]])</f>
        <v>2026</v>
      </c>
      <c r="D959" s="12" t="str">
        <f>"Q"&amp;ROUNDUP(MONTH(SalesDataTable[[#This Row],[Order Date]])/3,0)</f>
        <v>Q2</v>
      </c>
      <c r="E959" s="12">
        <f>MONTH(SalesDataTable[[#This Row],[Order Date]])</f>
        <v>5</v>
      </c>
      <c r="F959" s="12"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12">
        <f>YEAR(SalesDataTable[[#This Row],[Order Date]])</f>
        <v>2026</v>
      </c>
      <c r="D960" s="12" t="str">
        <f>"Q"&amp;ROUNDUP(MONTH(SalesDataTable[[#This Row],[Order Date]])/3,0)</f>
        <v>Q2</v>
      </c>
      <c r="E960" s="12">
        <f>MONTH(SalesDataTable[[#This Row],[Order Date]])</f>
        <v>5</v>
      </c>
      <c r="F960" s="12"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12">
        <f>YEAR(SalesDataTable[[#This Row],[Order Date]])</f>
        <v>2026</v>
      </c>
      <c r="D961" s="12" t="str">
        <f>"Q"&amp;ROUNDUP(MONTH(SalesDataTable[[#This Row],[Order Date]])/3,0)</f>
        <v>Q2</v>
      </c>
      <c r="E961" s="12">
        <f>MONTH(SalesDataTable[[#This Row],[Order Date]])</f>
        <v>5</v>
      </c>
      <c r="F961" s="12"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12">
        <f>YEAR(SalesDataTable[[#This Row],[Order Date]])</f>
        <v>2026</v>
      </c>
      <c r="D962" s="12" t="str">
        <f>"Q"&amp;ROUNDUP(MONTH(SalesDataTable[[#This Row],[Order Date]])/3,0)</f>
        <v>Q2</v>
      </c>
      <c r="E962" s="12">
        <f>MONTH(SalesDataTable[[#This Row],[Order Date]])</f>
        <v>5</v>
      </c>
      <c r="F962" s="12"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12">
        <f>YEAR(SalesDataTable[[#This Row],[Order Date]])</f>
        <v>2026</v>
      </c>
      <c r="D963" s="12" t="str">
        <f>"Q"&amp;ROUNDUP(MONTH(SalesDataTable[[#This Row],[Order Date]])/3,0)</f>
        <v>Q2</v>
      </c>
      <c r="E963" s="12">
        <f>MONTH(SalesDataTable[[#This Row],[Order Date]])</f>
        <v>5</v>
      </c>
      <c r="F963" s="12"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12">
        <f>YEAR(SalesDataTable[[#This Row],[Order Date]])</f>
        <v>2026</v>
      </c>
      <c r="D964" s="12" t="str">
        <f>"Q"&amp;ROUNDUP(MONTH(SalesDataTable[[#This Row],[Order Date]])/3,0)</f>
        <v>Q2</v>
      </c>
      <c r="E964" s="12">
        <f>MONTH(SalesDataTable[[#This Row],[Order Date]])</f>
        <v>5</v>
      </c>
      <c r="F964" s="12"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12">
        <f>YEAR(SalesDataTable[[#This Row],[Order Date]])</f>
        <v>2026</v>
      </c>
      <c r="D965" s="12" t="str">
        <f>"Q"&amp;ROUNDUP(MONTH(SalesDataTable[[#This Row],[Order Date]])/3,0)</f>
        <v>Q2</v>
      </c>
      <c r="E965" s="12">
        <f>MONTH(SalesDataTable[[#This Row],[Order Date]])</f>
        <v>5</v>
      </c>
      <c r="F965" s="12"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12">
        <f>YEAR(SalesDataTable[[#This Row],[Order Date]])</f>
        <v>2026</v>
      </c>
      <c r="D966" s="12" t="str">
        <f>"Q"&amp;ROUNDUP(MONTH(SalesDataTable[[#This Row],[Order Date]])/3,0)</f>
        <v>Q2</v>
      </c>
      <c r="E966" s="12">
        <f>MONTH(SalesDataTable[[#This Row],[Order Date]])</f>
        <v>6</v>
      </c>
      <c r="F966" s="12"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12">
        <f>YEAR(SalesDataTable[[#This Row],[Order Date]])</f>
        <v>2026</v>
      </c>
      <c r="D967" s="12" t="str">
        <f>"Q"&amp;ROUNDUP(MONTH(SalesDataTable[[#This Row],[Order Date]])/3,0)</f>
        <v>Q2</v>
      </c>
      <c r="E967" s="12">
        <f>MONTH(SalesDataTable[[#This Row],[Order Date]])</f>
        <v>6</v>
      </c>
      <c r="F967" s="12"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12">
        <f>YEAR(SalesDataTable[[#This Row],[Order Date]])</f>
        <v>2026</v>
      </c>
      <c r="D968" s="12" t="str">
        <f>"Q"&amp;ROUNDUP(MONTH(SalesDataTable[[#This Row],[Order Date]])/3,0)</f>
        <v>Q2</v>
      </c>
      <c r="E968" s="12">
        <f>MONTH(SalesDataTable[[#This Row],[Order Date]])</f>
        <v>6</v>
      </c>
      <c r="F968" s="12"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12">
        <f>YEAR(SalesDataTable[[#This Row],[Order Date]])</f>
        <v>2026</v>
      </c>
      <c r="D969" s="12" t="str">
        <f>"Q"&amp;ROUNDUP(MONTH(SalesDataTable[[#This Row],[Order Date]])/3,0)</f>
        <v>Q2</v>
      </c>
      <c r="E969" s="12">
        <f>MONTH(SalesDataTable[[#This Row],[Order Date]])</f>
        <v>6</v>
      </c>
      <c r="F969" s="12"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12">
        <f>YEAR(SalesDataTable[[#This Row],[Order Date]])</f>
        <v>2026</v>
      </c>
      <c r="D970" s="12" t="str">
        <f>"Q"&amp;ROUNDUP(MONTH(SalesDataTable[[#This Row],[Order Date]])/3,0)</f>
        <v>Q2</v>
      </c>
      <c r="E970" s="12">
        <f>MONTH(SalesDataTable[[#This Row],[Order Date]])</f>
        <v>6</v>
      </c>
      <c r="F970" s="12"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12">
        <f>YEAR(SalesDataTable[[#This Row],[Order Date]])</f>
        <v>2026</v>
      </c>
      <c r="D971" s="12" t="str">
        <f>"Q"&amp;ROUNDUP(MONTH(SalesDataTable[[#This Row],[Order Date]])/3,0)</f>
        <v>Q2</v>
      </c>
      <c r="E971" s="12">
        <f>MONTH(SalesDataTable[[#This Row],[Order Date]])</f>
        <v>6</v>
      </c>
      <c r="F971" s="12"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12">
        <f>YEAR(SalesDataTable[[#This Row],[Order Date]])</f>
        <v>2026</v>
      </c>
      <c r="D972" s="12" t="str">
        <f>"Q"&amp;ROUNDUP(MONTH(SalesDataTable[[#This Row],[Order Date]])/3,0)</f>
        <v>Q2</v>
      </c>
      <c r="E972" s="12">
        <f>MONTH(SalesDataTable[[#This Row],[Order Date]])</f>
        <v>6</v>
      </c>
      <c r="F972" s="12"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12">
        <f>YEAR(SalesDataTable[[#This Row],[Order Date]])</f>
        <v>2026</v>
      </c>
      <c r="D973" s="12" t="str">
        <f>"Q"&amp;ROUNDUP(MONTH(SalesDataTable[[#This Row],[Order Date]])/3,0)</f>
        <v>Q2</v>
      </c>
      <c r="E973" s="12">
        <f>MONTH(SalesDataTable[[#This Row],[Order Date]])</f>
        <v>6</v>
      </c>
      <c r="F973" s="12"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12">
        <f>YEAR(SalesDataTable[[#This Row],[Order Date]])</f>
        <v>2026</v>
      </c>
      <c r="D974" s="12" t="str">
        <f>"Q"&amp;ROUNDUP(MONTH(SalesDataTable[[#This Row],[Order Date]])/3,0)</f>
        <v>Q2</v>
      </c>
      <c r="E974" s="12">
        <f>MONTH(SalesDataTable[[#This Row],[Order Date]])</f>
        <v>6</v>
      </c>
      <c r="F974" s="12"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12">
        <f>YEAR(SalesDataTable[[#This Row],[Order Date]])</f>
        <v>2026</v>
      </c>
      <c r="D975" s="12" t="str">
        <f>"Q"&amp;ROUNDUP(MONTH(SalesDataTable[[#This Row],[Order Date]])/3,0)</f>
        <v>Q2</v>
      </c>
      <c r="E975" s="12">
        <f>MONTH(SalesDataTable[[#This Row],[Order Date]])</f>
        <v>6</v>
      </c>
      <c r="F975" s="12"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12">
        <f>YEAR(SalesDataTable[[#This Row],[Order Date]])</f>
        <v>2026</v>
      </c>
      <c r="D976" s="12" t="str">
        <f>"Q"&amp;ROUNDUP(MONTH(SalesDataTable[[#This Row],[Order Date]])/3,0)</f>
        <v>Q2</v>
      </c>
      <c r="E976" s="12">
        <f>MONTH(SalesDataTable[[#This Row],[Order Date]])</f>
        <v>6</v>
      </c>
      <c r="F976" s="12"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12">
        <f>YEAR(SalesDataTable[[#This Row],[Order Date]])</f>
        <v>2026</v>
      </c>
      <c r="D977" s="12" t="str">
        <f>"Q"&amp;ROUNDUP(MONTH(SalesDataTable[[#This Row],[Order Date]])/3,0)</f>
        <v>Q2</v>
      </c>
      <c r="E977" s="12">
        <f>MONTH(SalesDataTable[[#This Row],[Order Date]])</f>
        <v>6</v>
      </c>
      <c r="F977" s="12"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12">
        <f>YEAR(SalesDataTable[[#This Row],[Order Date]])</f>
        <v>2026</v>
      </c>
      <c r="D978" s="12" t="str">
        <f>"Q"&amp;ROUNDUP(MONTH(SalesDataTable[[#This Row],[Order Date]])/3,0)</f>
        <v>Q2</v>
      </c>
      <c r="E978" s="12">
        <f>MONTH(SalesDataTable[[#This Row],[Order Date]])</f>
        <v>6</v>
      </c>
      <c r="F978" s="12"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12">
        <f>YEAR(SalesDataTable[[#This Row],[Order Date]])</f>
        <v>2026</v>
      </c>
      <c r="D979" s="12" t="str">
        <f>"Q"&amp;ROUNDUP(MONTH(SalesDataTable[[#This Row],[Order Date]])/3,0)</f>
        <v>Q2</v>
      </c>
      <c r="E979" s="12">
        <f>MONTH(SalesDataTable[[#This Row],[Order Date]])</f>
        <v>6</v>
      </c>
      <c r="F979" s="12"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12">
        <f>YEAR(SalesDataTable[[#This Row],[Order Date]])</f>
        <v>2026</v>
      </c>
      <c r="D980" s="12" t="str">
        <f>"Q"&amp;ROUNDUP(MONTH(SalesDataTable[[#This Row],[Order Date]])/3,0)</f>
        <v>Q2</v>
      </c>
      <c r="E980" s="12">
        <f>MONTH(SalesDataTable[[#This Row],[Order Date]])</f>
        <v>6</v>
      </c>
      <c r="F980" s="12"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12">
        <f>YEAR(SalesDataTable[[#This Row],[Order Date]])</f>
        <v>2026</v>
      </c>
      <c r="D981" s="12" t="str">
        <f>"Q"&amp;ROUNDUP(MONTH(SalesDataTable[[#This Row],[Order Date]])/3,0)</f>
        <v>Q2</v>
      </c>
      <c r="E981" s="12">
        <f>MONTH(SalesDataTable[[#This Row],[Order Date]])</f>
        <v>6</v>
      </c>
      <c r="F981" s="12"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12">
        <f>YEAR(SalesDataTable[[#This Row],[Order Date]])</f>
        <v>2026</v>
      </c>
      <c r="D982" s="12" t="str">
        <f>"Q"&amp;ROUNDUP(MONTH(SalesDataTable[[#This Row],[Order Date]])/3,0)</f>
        <v>Q2</v>
      </c>
      <c r="E982" s="12">
        <f>MONTH(SalesDataTable[[#This Row],[Order Date]])</f>
        <v>6</v>
      </c>
      <c r="F982" s="12"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12">
        <f>YEAR(SalesDataTable[[#This Row],[Order Date]])</f>
        <v>2026</v>
      </c>
      <c r="D983" s="12" t="str">
        <f>"Q"&amp;ROUNDUP(MONTH(SalesDataTable[[#This Row],[Order Date]])/3,0)</f>
        <v>Q2</v>
      </c>
      <c r="E983" s="12">
        <f>MONTH(SalesDataTable[[#This Row],[Order Date]])</f>
        <v>6</v>
      </c>
      <c r="F983" s="12"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12">
        <f>YEAR(SalesDataTable[[#This Row],[Order Date]])</f>
        <v>2026</v>
      </c>
      <c r="D984" s="12" t="str">
        <f>"Q"&amp;ROUNDUP(MONTH(SalesDataTable[[#This Row],[Order Date]])/3,0)</f>
        <v>Q2</v>
      </c>
      <c r="E984" s="12">
        <f>MONTH(SalesDataTable[[#This Row],[Order Date]])</f>
        <v>6</v>
      </c>
      <c r="F984" s="12"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12">
        <f>YEAR(SalesDataTable[[#This Row],[Order Date]])</f>
        <v>2026</v>
      </c>
      <c r="D985" s="12" t="str">
        <f>"Q"&amp;ROUNDUP(MONTH(SalesDataTable[[#This Row],[Order Date]])/3,0)</f>
        <v>Q2</v>
      </c>
      <c r="E985" s="12">
        <f>MONTH(SalesDataTable[[#This Row],[Order Date]])</f>
        <v>6</v>
      </c>
      <c r="F985" s="12"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12">
        <f>YEAR(SalesDataTable[[#This Row],[Order Date]])</f>
        <v>2026</v>
      </c>
      <c r="D986" s="12" t="str">
        <f>"Q"&amp;ROUNDUP(MONTH(SalesDataTable[[#This Row],[Order Date]])/3,0)</f>
        <v>Q2</v>
      </c>
      <c r="E986" s="12">
        <f>MONTH(SalesDataTable[[#This Row],[Order Date]])</f>
        <v>6</v>
      </c>
      <c r="F986" s="12"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12">
        <f>YEAR(SalesDataTable[[#This Row],[Order Date]])</f>
        <v>2026</v>
      </c>
      <c r="D987" s="12" t="str">
        <f>"Q"&amp;ROUNDUP(MONTH(SalesDataTable[[#This Row],[Order Date]])/3,0)</f>
        <v>Q2</v>
      </c>
      <c r="E987" s="12">
        <f>MONTH(SalesDataTable[[#This Row],[Order Date]])</f>
        <v>6</v>
      </c>
      <c r="F987" s="12"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12">
        <f>YEAR(SalesDataTable[[#This Row],[Order Date]])</f>
        <v>2026</v>
      </c>
      <c r="D988" s="12" t="str">
        <f>"Q"&amp;ROUNDUP(MONTH(SalesDataTable[[#This Row],[Order Date]])/3,0)</f>
        <v>Q2</v>
      </c>
      <c r="E988" s="12">
        <f>MONTH(SalesDataTable[[#This Row],[Order Date]])</f>
        <v>6</v>
      </c>
      <c r="F988" s="12"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12">
        <f>YEAR(SalesDataTable[[#This Row],[Order Date]])</f>
        <v>2026</v>
      </c>
      <c r="D989" s="12" t="str">
        <f>"Q"&amp;ROUNDUP(MONTH(SalesDataTable[[#This Row],[Order Date]])/3,0)</f>
        <v>Q2</v>
      </c>
      <c r="E989" s="12">
        <f>MONTH(SalesDataTable[[#This Row],[Order Date]])</f>
        <v>6</v>
      </c>
      <c r="F989" s="12"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12">
        <f>YEAR(SalesDataTable[[#This Row],[Order Date]])</f>
        <v>2026</v>
      </c>
      <c r="D990" s="12" t="str">
        <f>"Q"&amp;ROUNDUP(MONTH(SalesDataTable[[#This Row],[Order Date]])/3,0)</f>
        <v>Q2</v>
      </c>
      <c r="E990" s="12">
        <f>MONTH(SalesDataTable[[#This Row],[Order Date]])</f>
        <v>6</v>
      </c>
      <c r="F990" s="12"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12">
        <f>YEAR(SalesDataTable[[#This Row],[Order Date]])</f>
        <v>2026</v>
      </c>
      <c r="D991" s="12" t="str">
        <f>"Q"&amp;ROUNDUP(MONTH(SalesDataTable[[#This Row],[Order Date]])/3,0)</f>
        <v>Q2</v>
      </c>
      <c r="E991" s="12">
        <f>MONTH(SalesDataTable[[#This Row],[Order Date]])</f>
        <v>6</v>
      </c>
      <c r="F991" s="12"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12">
        <f>YEAR(SalesDataTable[[#This Row],[Order Date]])</f>
        <v>2026</v>
      </c>
      <c r="D992" s="12" t="str">
        <f>"Q"&amp;ROUNDUP(MONTH(SalesDataTable[[#This Row],[Order Date]])/3,0)</f>
        <v>Q2</v>
      </c>
      <c r="E992" s="12">
        <f>MONTH(SalesDataTable[[#This Row],[Order Date]])</f>
        <v>6</v>
      </c>
      <c r="F992" s="12"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12">
        <f>YEAR(SalesDataTable[[#This Row],[Order Date]])</f>
        <v>2026</v>
      </c>
      <c r="D993" s="12" t="str">
        <f>"Q"&amp;ROUNDUP(MONTH(SalesDataTable[[#This Row],[Order Date]])/3,0)</f>
        <v>Q2</v>
      </c>
      <c r="E993" s="12">
        <f>MONTH(SalesDataTable[[#This Row],[Order Date]])</f>
        <v>6</v>
      </c>
      <c r="F993" s="12"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12">
        <f>YEAR(SalesDataTable[[#This Row],[Order Date]])</f>
        <v>2026</v>
      </c>
      <c r="D994" s="12" t="str">
        <f>"Q"&amp;ROUNDUP(MONTH(SalesDataTable[[#This Row],[Order Date]])/3,0)</f>
        <v>Q2</v>
      </c>
      <c r="E994" s="12">
        <f>MONTH(SalesDataTable[[#This Row],[Order Date]])</f>
        <v>6</v>
      </c>
      <c r="F994" s="12"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12">
        <f>YEAR(SalesDataTable[[#This Row],[Order Date]])</f>
        <v>2026</v>
      </c>
      <c r="D995" s="12" t="str">
        <f>"Q"&amp;ROUNDUP(MONTH(SalesDataTable[[#This Row],[Order Date]])/3,0)</f>
        <v>Q2</v>
      </c>
      <c r="E995" s="12">
        <f>MONTH(SalesDataTable[[#This Row],[Order Date]])</f>
        <v>6</v>
      </c>
      <c r="F995" s="12"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12">
        <f>YEAR(SalesDataTable[[#This Row],[Order Date]])</f>
        <v>2026</v>
      </c>
      <c r="D996" s="12" t="str">
        <f>"Q"&amp;ROUNDUP(MONTH(SalesDataTable[[#This Row],[Order Date]])/3,0)</f>
        <v>Q2</v>
      </c>
      <c r="E996" s="12">
        <f>MONTH(SalesDataTable[[#This Row],[Order Date]])</f>
        <v>6</v>
      </c>
      <c r="F996" s="12"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12">
        <f>YEAR(SalesDataTable[[#This Row],[Order Date]])</f>
        <v>2026</v>
      </c>
      <c r="D997" s="12" t="str">
        <f>"Q"&amp;ROUNDUP(MONTH(SalesDataTable[[#This Row],[Order Date]])/3,0)</f>
        <v>Q2</v>
      </c>
      <c r="E997" s="12">
        <f>MONTH(SalesDataTable[[#This Row],[Order Date]])</f>
        <v>6</v>
      </c>
      <c r="F997" s="12"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12">
        <f>YEAR(SalesDataTable[[#This Row],[Order Date]])</f>
        <v>2026</v>
      </c>
      <c r="D998" s="12" t="str">
        <f>"Q"&amp;ROUNDUP(MONTH(SalesDataTable[[#This Row],[Order Date]])/3,0)</f>
        <v>Q2</v>
      </c>
      <c r="E998" s="12">
        <f>MONTH(SalesDataTable[[#This Row],[Order Date]])</f>
        <v>6</v>
      </c>
      <c r="F998" s="12"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12">
        <f>YEAR(SalesDataTable[[#This Row],[Order Date]])</f>
        <v>2026</v>
      </c>
      <c r="D999" s="12" t="str">
        <f>"Q"&amp;ROUNDUP(MONTH(SalesDataTable[[#This Row],[Order Date]])/3,0)</f>
        <v>Q2</v>
      </c>
      <c r="E999" s="12">
        <f>MONTH(SalesDataTable[[#This Row],[Order Date]])</f>
        <v>6</v>
      </c>
      <c r="F999" s="12"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12">
        <f>YEAR(SalesDataTable[[#This Row],[Order Date]])</f>
        <v>2026</v>
      </c>
      <c r="D1000" s="12" t="str">
        <f>"Q"&amp;ROUNDUP(MONTH(SalesDataTable[[#This Row],[Order Date]])/3,0)</f>
        <v>Q2</v>
      </c>
      <c r="E1000" s="12">
        <f>MONTH(SalesDataTable[[#This Row],[Order Date]])</f>
        <v>6</v>
      </c>
      <c r="F1000" s="12"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12">
        <f>YEAR(SalesDataTable[[#This Row],[Order Date]])</f>
        <v>2026</v>
      </c>
      <c r="D1001" s="12" t="str">
        <f>"Q"&amp;ROUNDUP(MONTH(SalesDataTable[[#This Row],[Order Date]])/3,0)</f>
        <v>Q2</v>
      </c>
      <c r="E1001" s="12">
        <f>MONTH(SalesDataTable[[#This Row],[Order Date]])</f>
        <v>6</v>
      </c>
      <c r="F1001" s="12"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12">
        <f>YEAR(SalesDataTable[[#This Row],[Order Date]])</f>
        <v>2026</v>
      </c>
      <c r="D1002" s="12" t="str">
        <f>"Q"&amp;ROUNDUP(MONTH(SalesDataTable[[#This Row],[Order Date]])/3,0)</f>
        <v>Q2</v>
      </c>
      <c r="E1002" s="12">
        <f>MONTH(SalesDataTable[[#This Row],[Order Date]])</f>
        <v>6</v>
      </c>
      <c r="F1002" s="12"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12">
        <f>YEAR(SalesDataTable[[#This Row],[Order Date]])</f>
        <v>2026</v>
      </c>
      <c r="D1003" s="12" t="str">
        <f>"Q"&amp;ROUNDUP(MONTH(SalesDataTable[[#This Row],[Order Date]])/3,0)</f>
        <v>Q2</v>
      </c>
      <c r="E1003" s="12">
        <f>MONTH(SalesDataTable[[#This Row],[Order Date]])</f>
        <v>6</v>
      </c>
      <c r="F1003" s="12"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12">
        <f>YEAR(SalesDataTable[[#This Row],[Order Date]])</f>
        <v>2026</v>
      </c>
      <c r="D1004" s="12" t="str">
        <f>"Q"&amp;ROUNDUP(MONTH(SalesDataTable[[#This Row],[Order Date]])/3,0)</f>
        <v>Q2</v>
      </c>
      <c r="E1004" s="12">
        <f>MONTH(SalesDataTable[[#This Row],[Order Date]])</f>
        <v>6</v>
      </c>
      <c r="F1004" s="12"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12">
        <f>YEAR(SalesDataTable[[#This Row],[Order Date]])</f>
        <v>2026</v>
      </c>
      <c r="D1005" s="12" t="str">
        <f>"Q"&amp;ROUNDUP(MONTH(SalesDataTable[[#This Row],[Order Date]])/3,0)</f>
        <v>Q2</v>
      </c>
      <c r="E1005" s="12">
        <f>MONTH(SalesDataTable[[#This Row],[Order Date]])</f>
        <v>6</v>
      </c>
      <c r="F1005" s="12"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12">
        <f>YEAR(SalesDataTable[[#This Row],[Order Date]])</f>
        <v>2026</v>
      </c>
      <c r="D1006" s="12" t="str">
        <f>"Q"&amp;ROUNDUP(MONTH(SalesDataTable[[#This Row],[Order Date]])/3,0)</f>
        <v>Q2</v>
      </c>
      <c r="E1006" s="12">
        <f>MONTH(SalesDataTable[[#This Row],[Order Date]])</f>
        <v>6</v>
      </c>
      <c r="F1006" s="12"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12">
        <f>YEAR(SalesDataTable[[#This Row],[Order Date]])</f>
        <v>2026</v>
      </c>
      <c r="D1007" s="12" t="str">
        <f>"Q"&amp;ROUNDUP(MONTH(SalesDataTable[[#This Row],[Order Date]])/3,0)</f>
        <v>Q2</v>
      </c>
      <c r="E1007" s="12">
        <f>MONTH(SalesDataTable[[#This Row],[Order Date]])</f>
        <v>6</v>
      </c>
      <c r="F1007" s="12"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12">
        <f>YEAR(SalesDataTable[[#This Row],[Order Date]])</f>
        <v>2026</v>
      </c>
      <c r="D1008" s="12" t="str">
        <f>"Q"&amp;ROUNDUP(MONTH(SalesDataTable[[#This Row],[Order Date]])/3,0)</f>
        <v>Q2</v>
      </c>
      <c r="E1008" s="12">
        <f>MONTH(SalesDataTable[[#This Row],[Order Date]])</f>
        <v>6</v>
      </c>
      <c r="F1008" s="12"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12">
        <f>YEAR(SalesDataTable[[#This Row],[Order Date]])</f>
        <v>2026</v>
      </c>
      <c r="D1009" s="12" t="str">
        <f>"Q"&amp;ROUNDUP(MONTH(SalesDataTable[[#This Row],[Order Date]])/3,0)</f>
        <v>Q2</v>
      </c>
      <c r="E1009" s="12">
        <f>MONTH(SalesDataTable[[#This Row],[Order Date]])</f>
        <v>6</v>
      </c>
      <c r="F1009" s="12"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12">
        <f>YEAR(SalesDataTable[[#This Row],[Order Date]])</f>
        <v>2026</v>
      </c>
      <c r="D1010" s="12" t="str">
        <f>"Q"&amp;ROUNDUP(MONTH(SalesDataTable[[#This Row],[Order Date]])/3,0)</f>
        <v>Q2</v>
      </c>
      <c r="E1010" s="12">
        <f>MONTH(SalesDataTable[[#This Row],[Order Date]])</f>
        <v>6</v>
      </c>
      <c r="F1010" s="12"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12">
        <f>YEAR(SalesDataTable[[#This Row],[Order Date]])</f>
        <v>2026</v>
      </c>
      <c r="D1011" s="12" t="str">
        <f>"Q"&amp;ROUNDUP(MONTH(SalesDataTable[[#This Row],[Order Date]])/3,0)</f>
        <v>Q2</v>
      </c>
      <c r="E1011" s="12">
        <f>MONTH(SalesDataTable[[#This Row],[Order Date]])</f>
        <v>6</v>
      </c>
      <c r="F1011" s="12"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12">
        <f>YEAR(SalesDataTable[[#This Row],[Order Date]])</f>
        <v>2026</v>
      </c>
      <c r="D1012" s="12" t="str">
        <f>"Q"&amp;ROUNDUP(MONTH(SalesDataTable[[#This Row],[Order Date]])/3,0)</f>
        <v>Q2</v>
      </c>
      <c r="E1012" s="12">
        <f>MONTH(SalesDataTable[[#This Row],[Order Date]])</f>
        <v>6</v>
      </c>
      <c r="F1012" s="12"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12">
        <f>YEAR(SalesDataTable[[#This Row],[Order Date]])</f>
        <v>2026</v>
      </c>
      <c r="D1013" s="12" t="str">
        <f>"Q"&amp;ROUNDUP(MONTH(SalesDataTable[[#This Row],[Order Date]])/3,0)</f>
        <v>Q2</v>
      </c>
      <c r="E1013" s="12">
        <f>MONTH(SalesDataTable[[#This Row],[Order Date]])</f>
        <v>6</v>
      </c>
      <c r="F1013" s="12"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12">
        <f>YEAR(SalesDataTable[[#This Row],[Order Date]])</f>
        <v>2026</v>
      </c>
      <c r="D1014" s="12" t="str">
        <f>"Q"&amp;ROUNDUP(MONTH(SalesDataTable[[#This Row],[Order Date]])/3,0)</f>
        <v>Q2</v>
      </c>
      <c r="E1014" s="12">
        <f>MONTH(SalesDataTable[[#This Row],[Order Date]])</f>
        <v>6</v>
      </c>
      <c r="F1014" s="12"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12">
        <f>YEAR(SalesDataTable[[#This Row],[Order Date]])</f>
        <v>2026</v>
      </c>
      <c r="D1015" s="12" t="str">
        <f>"Q"&amp;ROUNDUP(MONTH(SalesDataTable[[#This Row],[Order Date]])/3,0)</f>
        <v>Q2</v>
      </c>
      <c r="E1015" s="12">
        <f>MONTH(SalesDataTable[[#This Row],[Order Date]])</f>
        <v>6</v>
      </c>
      <c r="F1015" s="12"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12">
        <f>YEAR(SalesDataTable[[#This Row],[Order Date]])</f>
        <v>2026</v>
      </c>
      <c r="D1016" s="12" t="str">
        <f>"Q"&amp;ROUNDUP(MONTH(SalesDataTable[[#This Row],[Order Date]])/3,0)</f>
        <v>Q2</v>
      </c>
      <c r="E1016" s="12">
        <f>MONTH(SalesDataTable[[#This Row],[Order Date]])</f>
        <v>6</v>
      </c>
      <c r="F1016" s="12"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12">
        <f>YEAR(SalesDataTable[[#This Row],[Order Date]])</f>
        <v>2026</v>
      </c>
      <c r="D1017" s="12" t="str">
        <f>"Q"&amp;ROUNDUP(MONTH(SalesDataTable[[#This Row],[Order Date]])/3,0)</f>
        <v>Q2</v>
      </c>
      <c r="E1017" s="12">
        <f>MONTH(SalesDataTable[[#This Row],[Order Date]])</f>
        <v>6</v>
      </c>
      <c r="F1017" s="12"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12">
        <f>YEAR(SalesDataTable[[#This Row],[Order Date]])</f>
        <v>2026</v>
      </c>
      <c r="D1018" s="12" t="str">
        <f>"Q"&amp;ROUNDUP(MONTH(SalesDataTable[[#This Row],[Order Date]])/3,0)</f>
        <v>Q2</v>
      </c>
      <c r="E1018" s="12">
        <f>MONTH(SalesDataTable[[#This Row],[Order Date]])</f>
        <v>6</v>
      </c>
      <c r="F1018" s="12"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12">
        <f>YEAR(SalesDataTable[[#This Row],[Order Date]])</f>
        <v>2026</v>
      </c>
      <c r="D1019" s="12" t="str">
        <f>"Q"&amp;ROUNDUP(MONTH(SalesDataTable[[#This Row],[Order Date]])/3,0)</f>
        <v>Q2</v>
      </c>
      <c r="E1019" s="12">
        <f>MONTH(SalesDataTable[[#This Row],[Order Date]])</f>
        <v>6</v>
      </c>
      <c r="F1019" s="12"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12">
        <f>YEAR(SalesDataTable[[#This Row],[Order Date]])</f>
        <v>2026</v>
      </c>
      <c r="D1020" s="12" t="str">
        <f>"Q"&amp;ROUNDUP(MONTH(SalesDataTable[[#This Row],[Order Date]])/3,0)</f>
        <v>Q2</v>
      </c>
      <c r="E1020" s="12">
        <f>MONTH(SalesDataTable[[#This Row],[Order Date]])</f>
        <v>6</v>
      </c>
      <c r="F1020" s="12"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12">
        <f>YEAR(SalesDataTable[[#This Row],[Order Date]])</f>
        <v>2026</v>
      </c>
      <c r="D1021" s="12" t="str">
        <f>"Q"&amp;ROUNDUP(MONTH(SalesDataTable[[#This Row],[Order Date]])/3,0)</f>
        <v>Q2</v>
      </c>
      <c r="E1021" s="12">
        <f>MONTH(SalesDataTable[[#This Row],[Order Date]])</f>
        <v>6</v>
      </c>
      <c r="F1021" s="12"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12">
        <f>YEAR(SalesDataTable[[#This Row],[Order Date]])</f>
        <v>2026</v>
      </c>
      <c r="D1022" s="12" t="str">
        <f>"Q"&amp;ROUNDUP(MONTH(SalesDataTable[[#This Row],[Order Date]])/3,0)</f>
        <v>Q2</v>
      </c>
      <c r="E1022" s="12">
        <f>MONTH(SalesDataTable[[#This Row],[Order Date]])</f>
        <v>6</v>
      </c>
      <c r="F1022" s="12"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12">
        <f>YEAR(SalesDataTable[[#This Row],[Order Date]])</f>
        <v>2026</v>
      </c>
      <c r="D1023" s="12" t="str">
        <f>"Q"&amp;ROUNDUP(MONTH(SalesDataTable[[#This Row],[Order Date]])/3,0)</f>
        <v>Q2</v>
      </c>
      <c r="E1023" s="12">
        <f>MONTH(SalesDataTable[[#This Row],[Order Date]])</f>
        <v>6</v>
      </c>
      <c r="F1023" s="12"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12">
        <f>YEAR(SalesDataTable[[#This Row],[Order Date]])</f>
        <v>2026</v>
      </c>
      <c r="D1024" s="12" t="str">
        <f>"Q"&amp;ROUNDUP(MONTH(SalesDataTable[[#This Row],[Order Date]])/3,0)</f>
        <v>Q2</v>
      </c>
      <c r="E1024" s="12">
        <f>MONTH(SalesDataTable[[#This Row],[Order Date]])</f>
        <v>6</v>
      </c>
      <c r="F1024" s="12"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12">
        <f>YEAR(SalesDataTable[[#This Row],[Order Date]])</f>
        <v>2026</v>
      </c>
      <c r="D1025" s="12" t="str">
        <f>"Q"&amp;ROUNDUP(MONTH(SalesDataTable[[#This Row],[Order Date]])/3,0)</f>
        <v>Q2</v>
      </c>
      <c r="E1025" s="12">
        <f>MONTH(SalesDataTable[[#This Row],[Order Date]])</f>
        <v>6</v>
      </c>
      <c r="F1025" s="12"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12">
        <f>YEAR(SalesDataTable[[#This Row],[Order Date]])</f>
        <v>2026</v>
      </c>
      <c r="D1026" s="12" t="str">
        <f>"Q"&amp;ROUNDUP(MONTH(SalesDataTable[[#This Row],[Order Date]])/3,0)</f>
        <v>Q2</v>
      </c>
      <c r="E1026" s="12">
        <f>MONTH(SalesDataTable[[#This Row],[Order Date]])</f>
        <v>6</v>
      </c>
      <c r="F1026" s="12"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12">
        <f>YEAR(SalesDataTable[[#This Row],[Order Date]])</f>
        <v>2026</v>
      </c>
      <c r="D1027" s="12" t="str">
        <f>"Q"&amp;ROUNDUP(MONTH(SalesDataTable[[#This Row],[Order Date]])/3,0)</f>
        <v>Q2</v>
      </c>
      <c r="E1027" s="12">
        <f>MONTH(SalesDataTable[[#This Row],[Order Date]])</f>
        <v>6</v>
      </c>
      <c r="F1027" s="12"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12">
        <f>YEAR(SalesDataTable[[#This Row],[Order Date]])</f>
        <v>2026</v>
      </c>
      <c r="D1028" s="12" t="str">
        <f>"Q"&amp;ROUNDUP(MONTH(SalesDataTable[[#This Row],[Order Date]])/3,0)</f>
        <v>Q2</v>
      </c>
      <c r="E1028" s="12">
        <f>MONTH(SalesDataTable[[#This Row],[Order Date]])</f>
        <v>6</v>
      </c>
      <c r="F1028" s="12"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12">
        <f>YEAR(SalesDataTable[[#This Row],[Order Date]])</f>
        <v>2026</v>
      </c>
      <c r="D1029" s="12" t="str">
        <f>"Q"&amp;ROUNDUP(MONTH(SalesDataTable[[#This Row],[Order Date]])/3,0)</f>
        <v>Q2</v>
      </c>
      <c r="E1029" s="12">
        <f>MONTH(SalesDataTable[[#This Row],[Order Date]])</f>
        <v>6</v>
      </c>
      <c r="F1029" s="12"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12">
        <f>YEAR(SalesDataTable[[#This Row],[Order Date]])</f>
        <v>2026</v>
      </c>
      <c r="D1030" s="12" t="str">
        <f>"Q"&amp;ROUNDUP(MONTH(SalesDataTable[[#This Row],[Order Date]])/3,0)</f>
        <v>Q2</v>
      </c>
      <c r="E1030" s="12">
        <f>MONTH(SalesDataTable[[#This Row],[Order Date]])</f>
        <v>6</v>
      </c>
      <c r="F1030" s="12"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12">
        <f>YEAR(SalesDataTable[[#This Row],[Order Date]])</f>
        <v>2026</v>
      </c>
      <c r="D1031" s="12" t="str">
        <f>"Q"&amp;ROUNDUP(MONTH(SalesDataTable[[#This Row],[Order Date]])/3,0)</f>
        <v>Q2</v>
      </c>
      <c r="E1031" s="12">
        <f>MONTH(SalesDataTable[[#This Row],[Order Date]])</f>
        <v>6</v>
      </c>
      <c r="F1031" s="12"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12">
        <f>YEAR(SalesDataTable[[#This Row],[Order Date]])</f>
        <v>2026</v>
      </c>
      <c r="D1032" s="12" t="str">
        <f>"Q"&amp;ROUNDUP(MONTH(SalesDataTable[[#This Row],[Order Date]])/3,0)</f>
        <v>Q2</v>
      </c>
      <c r="E1032" s="12">
        <f>MONTH(SalesDataTable[[#This Row],[Order Date]])</f>
        <v>6</v>
      </c>
      <c r="F1032" s="12"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12">
        <f>YEAR(SalesDataTable[[#This Row],[Order Date]])</f>
        <v>2026</v>
      </c>
      <c r="D1033" s="12" t="str">
        <f>"Q"&amp;ROUNDUP(MONTH(SalesDataTable[[#This Row],[Order Date]])/3,0)</f>
        <v>Q2</v>
      </c>
      <c r="E1033" s="12">
        <f>MONTH(SalesDataTable[[#This Row],[Order Date]])</f>
        <v>6</v>
      </c>
      <c r="F1033" s="12"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12">
        <f>YEAR(SalesDataTable[[#This Row],[Order Date]])</f>
        <v>2026</v>
      </c>
      <c r="D1034" s="12" t="str">
        <f>"Q"&amp;ROUNDUP(MONTH(SalesDataTable[[#This Row],[Order Date]])/3,0)</f>
        <v>Q2</v>
      </c>
      <c r="E1034" s="12">
        <f>MONTH(SalesDataTable[[#This Row],[Order Date]])</f>
        <v>6</v>
      </c>
      <c r="F1034" s="12"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12">
        <f>YEAR(SalesDataTable[[#This Row],[Order Date]])</f>
        <v>2026</v>
      </c>
      <c r="D1035" s="12" t="str">
        <f>"Q"&amp;ROUNDUP(MONTH(SalesDataTable[[#This Row],[Order Date]])/3,0)</f>
        <v>Q2</v>
      </c>
      <c r="E1035" s="12">
        <f>MONTH(SalesDataTable[[#This Row],[Order Date]])</f>
        <v>6</v>
      </c>
      <c r="F1035" s="12"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12">
        <f>YEAR(SalesDataTable[[#This Row],[Order Date]])</f>
        <v>2026</v>
      </c>
      <c r="D1036" s="12" t="str">
        <f>"Q"&amp;ROUNDUP(MONTH(SalesDataTable[[#This Row],[Order Date]])/3,0)</f>
        <v>Q2</v>
      </c>
      <c r="E1036" s="12">
        <f>MONTH(SalesDataTable[[#This Row],[Order Date]])</f>
        <v>6</v>
      </c>
      <c r="F1036" s="12"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12">
        <f>YEAR(SalesDataTable[[#This Row],[Order Date]])</f>
        <v>2026</v>
      </c>
      <c r="D1037" s="12" t="str">
        <f>"Q"&amp;ROUNDUP(MONTH(SalesDataTable[[#This Row],[Order Date]])/3,0)</f>
        <v>Q2</v>
      </c>
      <c r="E1037" s="12">
        <f>MONTH(SalesDataTable[[#This Row],[Order Date]])</f>
        <v>6</v>
      </c>
      <c r="F1037" s="12"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12">
        <f>YEAR(SalesDataTable[[#This Row],[Order Date]])</f>
        <v>2026</v>
      </c>
      <c r="D1038" s="12" t="str">
        <f>"Q"&amp;ROUNDUP(MONTH(SalesDataTable[[#This Row],[Order Date]])/3,0)</f>
        <v>Q2</v>
      </c>
      <c r="E1038" s="12">
        <f>MONTH(SalesDataTable[[#This Row],[Order Date]])</f>
        <v>6</v>
      </c>
      <c r="F1038" s="12"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12">
        <f>YEAR(SalesDataTable[[#This Row],[Order Date]])</f>
        <v>2026</v>
      </c>
      <c r="D1039" s="12" t="str">
        <f>"Q"&amp;ROUNDUP(MONTH(SalesDataTable[[#This Row],[Order Date]])/3,0)</f>
        <v>Q2</v>
      </c>
      <c r="E1039" s="12">
        <f>MONTH(SalesDataTable[[#This Row],[Order Date]])</f>
        <v>6</v>
      </c>
      <c r="F1039" s="12"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12">
        <f>YEAR(SalesDataTable[[#This Row],[Order Date]])</f>
        <v>2026</v>
      </c>
      <c r="D1040" s="12" t="str">
        <f>"Q"&amp;ROUNDUP(MONTH(SalesDataTable[[#This Row],[Order Date]])/3,0)</f>
        <v>Q2</v>
      </c>
      <c r="E1040" s="12">
        <f>MONTH(SalesDataTable[[#This Row],[Order Date]])</f>
        <v>6</v>
      </c>
      <c r="F1040" s="12"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12">
        <f>YEAR(SalesDataTable[[#This Row],[Order Date]])</f>
        <v>2026</v>
      </c>
      <c r="D1041" s="12" t="str">
        <f>"Q"&amp;ROUNDUP(MONTH(SalesDataTable[[#This Row],[Order Date]])/3,0)</f>
        <v>Q2</v>
      </c>
      <c r="E1041" s="12">
        <f>MONTH(SalesDataTable[[#This Row],[Order Date]])</f>
        <v>6</v>
      </c>
      <c r="F1041" s="12"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12">
        <f>YEAR(SalesDataTable[[#This Row],[Order Date]])</f>
        <v>2026</v>
      </c>
      <c r="D1042" s="12" t="str">
        <f>"Q"&amp;ROUNDUP(MONTH(SalesDataTable[[#This Row],[Order Date]])/3,0)</f>
        <v>Q2</v>
      </c>
      <c r="E1042" s="12">
        <f>MONTH(SalesDataTable[[#This Row],[Order Date]])</f>
        <v>6</v>
      </c>
      <c r="F1042" s="12"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12">
        <f>YEAR(SalesDataTable[[#This Row],[Order Date]])</f>
        <v>2026</v>
      </c>
      <c r="D1043" s="12" t="str">
        <f>"Q"&amp;ROUNDUP(MONTH(SalesDataTable[[#This Row],[Order Date]])/3,0)</f>
        <v>Q2</v>
      </c>
      <c r="E1043" s="12">
        <f>MONTH(SalesDataTable[[#This Row],[Order Date]])</f>
        <v>6</v>
      </c>
      <c r="F1043" s="12"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12">
        <f>YEAR(SalesDataTable[[#This Row],[Order Date]])</f>
        <v>2026</v>
      </c>
      <c r="D1044" s="12" t="str">
        <f>"Q"&amp;ROUNDUP(MONTH(SalesDataTable[[#This Row],[Order Date]])/3,0)</f>
        <v>Q2</v>
      </c>
      <c r="E1044" s="12">
        <f>MONTH(SalesDataTable[[#This Row],[Order Date]])</f>
        <v>6</v>
      </c>
      <c r="F1044" s="12"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12">
        <f>YEAR(SalesDataTable[[#This Row],[Order Date]])</f>
        <v>2026</v>
      </c>
      <c r="D1045" s="12" t="str">
        <f>"Q"&amp;ROUNDUP(MONTH(SalesDataTable[[#This Row],[Order Date]])/3,0)</f>
        <v>Q2</v>
      </c>
      <c r="E1045" s="12">
        <f>MONTH(SalesDataTable[[#This Row],[Order Date]])</f>
        <v>6</v>
      </c>
      <c r="F1045" s="12"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12">
        <f>YEAR(SalesDataTable[[#This Row],[Order Date]])</f>
        <v>2026</v>
      </c>
      <c r="D1046" s="12" t="str">
        <f>"Q"&amp;ROUNDUP(MONTH(SalesDataTable[[#This Row],[Order Date]])/3,0)</f>
        <v>Q2</v>
      </c>
      <c r="E1046" s="12">
        <f>MONTH(SalesDataTable[[#This Row],[Order Date]])</f>
        <v>6</v>
      </c>
      <c r="F1046" s="12"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12">
        <f>YEAR(SalesDataTable[[#This Row],[Order Date]])</f>
        <v>2026</v>
      </c>
      <c r="D1047" s="12" t="str">
        <f>"Q"&amp;ROUNDUP(MONTH(SalesDataTable[[#This Row],[Order Date]])/3,0)</f>
        <v>Q2</v>
      </c>
      <c r="E1047" s="12">
        <f>MONTH(SalesDataTable[[#This Row],[Order Date]])</f>
        <v>6</v>
      </c>
      <c r="F1047" s="12"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12">
        <f>YEAR(SalesDataTable[[#This Row],[Order Date]])</f>
        <v>2026</v>
      </c>
      <c r="D1048" s="12" t="str">
        <f>"Q"&amp;ROUNDUP(MONTH(SalesDataTable[[#This Row],[Order Date]])/3,0)</f>
        <v>Q2</v>
      </c>
      <c r="E1048" s="12">
        <f>MONTH(SalesDataTable[[#This Row],[Order Date]])</f>
        <v>6</v>
      </c>
      <c r="F1048" s="12"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12">
        <f>YEAR(SalesDataTable[[#This Row],[Order Date]])</f>
        <v>2026</v>
      </c>
      <c r="D1049" s="12" t="str">
        <f>"Q"&amp;ROUNDUP(MONTH(SalesDataTable[[#This Row],[Order Date]])/3,0)</f>
        <v>Q2</v>
      </c>
      <c r="E1049" s="12">
        <f>MONTH(SalesDataTable[[#This Row],[Order Date]])</f>
        <v>6</v>
      </c>
      <c r="F1049" s="12"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12">
        <f>YEAR(SalesDataTable[[#This Row],[Order Date]])</f>
        <v>2026</v>
      </c>
      <c r="D1050" s="12" t="str">
        <f>"Q"&amp;ROUNDUP(MONTH(SalesDataTable[[#This Row],[Order Date]])/3,0)</f>
        <v>Q2</v>
      </c>
      <c r="E1050" s="12">
        <f>MONTH(SalesDataTable[[#This Row],[Order Date]])</f>
        <v>6</v>
      </c>
      <c r="F1050" s="12"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12">
        <f>YEAR(SalesDataTable[[#This Row],[Order Date]])</f>
        <v>2026</v>
      </c>
      <c r="D1051" s="12" t="str">
        <f>"Q"&amp;ROUNDUP(MONTH(SalesDataTable[[#This Row],[Order Date]])/3,0)</f>
        <v>Q2</v>
      </c>
      <c r="E1051" s="12">
        <f>MONTH(SalesDataTable[[#This Row],[Order Date]])</f>
        <v>6</v>
      </c>
      <c r="F1051" s="12"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12">
        <f>YEAR(SalesDataTable[[#This Row],[Order Date]])</f>
        <v>2026</v>
      </c>
      <c r="D1052" s="12" t="str">
        <f>"Q"&amp;ROUNDUP(MONTH(SalesDataTable[[#This Row],[Order Date]])/3,0)</f>
        <v>Q2</v>
      </c>
      <c r="E1052" s="12">
        <f>MONTH(SalesDataTable[[#This Row],[Order Date]])</f>
        <v>6</v>
      </c>
      <c r="F1052" s="12"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12">
        <f>YEAR(SalesDataTable[[#This Row],[Order Date]])</f>
        <v>2026</v>
      </c>
      <c r="D1053" s="12" t="str">
        <f>"Q"&amp;ROUNDUP(MONTH(SalesDataTable[[#This Row],[Order Date]])/3,0)</f>
        <v>Q2</v>
      </c>
      <c r="E1053" s="12">
        <f>MONTH(SalesDataTable[[#This Row],[Order Date]])</f>
        <v>6</v>
      </c>
      <c r="F1053" s="12"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12">
        <f>YEAR(SalesDataTable[[#This Row],[Order Date]])</f>
        <v>2026</v>
      </c>
      <c r="D1054" s="12" t="str">
        <f>"Q"&amp;ROUNDUP(MONTH(SalesDataTable[[#This Row],[Order Date]])/3,0)</f>
        <v>Q2</v>
      </c>
      <c r="E1054" s="12">
        <f>MONTH(SalesDataTable[[#This Row],[Order Date]])</f>
        <v>6</v>
      </c>
      <c r="F1054" s="12"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12">
        <f>YEAR(SalesDataTable[[#This Row],[Order Date]])</f>
        <v>2026</v>
      </c>
      <c r="D1055" s="12" t="str">
        <f>"Q"&amp;ROUNDUP(MONTH(SalesDataTable[[#This Row],[Order Date]])/3,0)</f>
        <v>Q2</v>
      </c>
      <c r="E1055" s="12">
        <f>MONTH(SalesDataTable[[#This Row],[Order Date]])</f>
        <v>6</v>
      </c>
      <c r="F1055" s="12"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12">
        <f>YEAR(SalesDataTable[[#This Row],[Order Date]])</f>
        <v>2026</v>
      </c>
      <c r="D1056" s="12" t="str">
        <f>"Q"&amp;ROUNDUP(MONTH(SalesDataTable[[#This Row],[Order Date]])/3,0)</f>
        <v>Q2</v>
      </c>
      <c r="E1056" s="12">
        <f>MONTH(SalesDataTable[[#This Row],[Order Date]])</f>
        <v>6</v>
      </c>
      <c r="F1056" s="12"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12">
        <f>YEAR(SalesDataTable[[#This Row],[Order Date]])</f>
        <v>2026</v>
      </c>
      <c r="D1057" s="12" t="str">
        <f>"Q"&amp;ROUNDUP(MONTH(SalesDataTable[[#This Row],[Order Date]])/3,0)</f>
        <v>Q2</v>
      </c>
      <c r="E1057" s="12">
        <f>MONTH(SalesDataTable[[#This Row],[Order Date]])</f>
        <v>6</v>
      </c>
      <c r="F1057" s="12"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12">
        <f>YEAR(SalesDataTable[[#This Row],[Order Date]])</f>
        <v>2026</v>
      </c>
      <c r="D1058" s="12" t="str">
        <f>"Q"&amp;ROUNDUP(MONTH(SalesDataTable[[#This Row],[Order Date]])/3,0)</f>
        <v>Q2</v>
      </c>
      <c r="E1058" s="12">
        <f>MONTH(SalesDataTable[[#This Row],[Order Date]])</f>
        <v>6</v>
      </c>
      <c r="F1058" s="12"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12">
        <f>YEAR(SalesDataTable[[#This Row],[Order Date]])</f>
        <v>2026</v>
      </c>
      <c r="D1059" s="12" t="str">
        <f>"Q"&amp;ROUNDUP(MONTH(SalesDataTable[[#This Row],[Order Date]])/3,0)</f>
        <v>Q2</v>
      </c>
      <c r="E1059" s="12">
        <f>MONTH(SalesDataTable[[#This Row],[Order Date]])</f>
        <v>6</v>
      </c>
      <c r="F1059" s="12"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12">
        <f>YEAR(SalesDataTable[[#This Row],[Order Date]])</f>
        <v>2026</v>
      </c>
      <c r="D1060" s="12" t="str">
        <f>"Q"&amp;ROUNDUP(MONTH(SalesDataTable[[#This Row],[Order Date]])/3,0)</f>
        <v>Q2</v>
      </c>
      <c r="E1060" s="12">
        <f>MONTH(SalesDataTable[[#This Row],[Order Date]])</f>
        <v>6</v>
      </c>
      <c r="F1060" s="12"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12">
        <f>YEAR(SalesDataTable[[#This Row],[Order Date]])</f>
        <v>2026</v>
      </c>
      <c r="D1061" s="12" t="str">
        <f>"Q"&amp;ROUNDUP(MONTH(SalesDataTable[[#This Row],[Order Date]])/3,0)</f>
        <v>Q2</v>
      </c>
      <c r="E1061" s="12">
        <f>MONTH(SalesDataTable[[#This Row],[Order Date]])</f>
        <v>6</v>
      </c>
      <c r="F1061" s="12"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12">
        <f>YEAR(SalesDataTable[[#This Row],[Order Date]])</f>
        <v>2026</v>
      </c>
      <c r="D1062" s="12" t="str">
        <f>"Q"&amp;ROUNDUP(MONTH(SalesDataTable[[#This Row],[Order Date]])/3,0)</f>
        <v>Q2</v>
      </c>
      <c r="E1062" s="12">
        <f>MONTH(SalesDataTable[[#This Row],[Order Date]])</f>
        <v>6</v>
      </c>
      <c r="F1062" s="12"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12">
        <f>YEAR(SalesDataTable[[#This Row],[Order Date]])</f>
        <v>2026</v>
      </c>
      <c r="D1063" s="12" t="str">
        <f>"Q"&amp;ROUNDUP(MONTH(SalesDataTable[[#This Row],[Order Date]])/3,0)</f>
        <v>Q2</v>
      </c>
      <c r="E1063" s="12">
        <f>MONTH(SalesDataTable[[#This Row],[Order Date]])</f>
        <v>6</v>
      </c>
      <c r="F1063" s="12"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12">
        <f>YEAR(SalesDataTable[[#This Row],[Order Date]])</f>
        <v>2026</v>
      </c>
      <c r="D1064" s="12" t="str">
        <f>"Q"&amp;ROUNDUP(MONTH(SalesDataTable[[#This Row],[Order Date]])/3,0)</f>
        <v>Q2</v>
      </c>
      <c r="E1064" s="12">
        <f>MONTH(SalesDataTable[[#This Row],[Order Date]])</f>
        <v>6</v>
      </c>
      <c r="F1064" s="12"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12">
        <f>YEAR(SalesDataTable[[#This Row],[Order Date]])</f>
        <v>2026</v>
      </c>
      <c r="D1065" s="12" t="str">
        <f>"Q"&amp;ROUNDUP(MONTH(SalesDataTable[[#This Row],[Order Date]])/3,0)</f>
        <v>Q2</v>
      </c>
      <c r="E1065" s="12">
        <f>MONTH(SalesDataTable[[#This Row],[Order Date]])</f>
        <v>6</v>
      </c>
      <c r="F1065" s="12"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12">
        <f>YEAR(SalesDataTable[[#This Row],[Order Date]])</f>
        <v>2026</v>
      </c>
      <c r="D1066" s="12" t="str">
        <f>"Q"&amp;ROUNDUP(MONTH(SalesDataTable[[#This Row],[Order Date]])/3,0)</f>
        <v>Q2</v>
      </c>
      <c r="E1066" s="12">
        <f>MONTH(SalesDataTable[[#This Row],[Order Date]])</f>
        <v>6</v>
      </c>
      <c r="F1066" s="12"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12">
        <f>YEAR(SalesDataTable[[#This Row],[Order Date]])</f>
        <v>2026</v>
      </c>
      <c r="D1067" s="12" t="str">
        <f>"Q"&amp;ROUNDUP(MONTH(SalesDataTable[[#This Row],[Order Date]])/3,0)</f>
        <v>Q2</v>
      </c>
      <c r="E1067" s="12">
        <f>MONTH(SalesDataTable[[#This Row],[Order Date]])</f>
        <v>6</v>
      </c>
      <c r="F1067" s="12"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12">
        <f>YEAR(SalesDataTable[[#This Row],[Order Date]])</f>
        <v>2026</v>
      </c>
      <c r="D1068" s="12" t="str">
        <f>"Q"&amp;ROUNDUP(MONTH(SalesDataTable[[#This Row],[Order Date]])/3,0)</f>
        <v>Q2</v>
      </c>
      <c r="E1068" s="12">
        <f>MONTH(SalesDataTable[[#This Row],[Order Date]])</f>
        <v>6</v>
      </c>
      <c r="F1068" s="12"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12">
        <f>YEAR(SalesDataTable[[#This Row],[Order Date]])</f>
        <v>2026</v>
      </c>
      <c r="D1069" s="12" t="str">
        <f>"Q"&amp;ROUNDUP(MONTH(SalesDataTable[[#This Row],[Order Date]])/3,0)</f>
        <v>Q2</v>
      </c>
      <c r="E1069" s="12">
        <f>MONTH(SalesDataTable[[#This Row],[Order Date]])</f>
        <v>6</v>
      </c>
      <c r="F1069" s="12"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12">
        <f>YEAR(SalesDataTable[[#This Row],[Order Date]])</f>
        <v>2026</v>
      </c>
      <c r="D1070" s="12" t="str">
        <f>"Q"&amp;ROUNDUP(MONTH(SalesDataTable[[#This Row],[Order Date]])/3,0)</f>
        <v>Q2</v>
      </c>
      <c r="E1070" s="12">
        <f>MONTH(SalesDataTable[[#This Row],[Order Date]])</f>
        <v>6</v>
      </c>
      <c r="F1070" s="12"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12">
        <f>YEAR(SalesDataTable[[#This Row],[Order Date]])</f>
        <v>2026</v>
      </c>
      <c r="D1071" s="12" t="str">
        <f>"Q"&amp;ROUNDUP(MONTH(SalesDataTable[[#This Row],[Order Date]])/3,0)</f>
        <v>Q2</v>
      </c>
      <c r="E1071" s="12">
        <f>MONTH(SalesDataTable[[#This Row],[Order Date]])</f>
        <v>6</v>
      </c>
      <c r="F1071" s="12"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12">
        <f>YEAR(SalesDataTable[[#This Row],[Order Date]])</f>
        <v>2026</v>
      </c>
      <c r="D1072" s="12" t="str">
        <f>"Q"&amp;ROUNDUP(MONTH(SalesDataTable[[#This Row],[Order Date]])/3,0)</f>
        <v>Q2</v>
      </c>
      <c r="E1072" s="12">
        <f>MONTH(SalesDataTable[[#This Row],[Order Date]])</f>
        <v>6</v>
      </c>
      <c r="F1072" s="12"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12">
        <f>YEAR(SalesDataTable[[#This Row],[Order Date]])</f>
        <v>2026</v>
      </c>
      <c r="D1073" s="12" t="str">
        <f>"Q"&amp;ROUNDUP(MONTH(SalesDataTable[[#This Row],[Order Date]])/3,0)</f>
        <v>Q2</v>
      </c>
      <c r="E1073" s="12">
        <f>MONTH(SalesDataTable[[#This Row],[Order Date]])</f>
        <v>6</v>
      </c>
      <c r="F1073" s="12"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12">
        <f>YEAR(SalesDataTable[[#This Row],[Order Date]])</f>
        <v>2026</v>
      </c>
      <c r="D1074" s="12" t="str">
        <f>"Q"&amp;ROUNDUP(MONTH(SalesDataTable[[#This Row],[Order Date]])/3,0)</f>
        <v>Q2</v>
      </c>
      <c r="E1074" s="12">
        <f>MONTH(SalesDataTable[[#This Row],[Order Date]])</f>
        <v>6</v>
      </c>
      <c r="F1074" s="12"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12">
        <f>YEAR(SalesDataTable[[#This Row],[Order Date]])</f>
        <v>2026</v>
      </c>
      <c r="D1075" s="12" t="str">
        <f>"Q"&amp;ROUNDUP(MONTH(SalesDataTable[[#This Row],[Order Date]])/3,0)</f>
        <v>Q2</v>
      </c>
      <c r="E1075" s="12">
        <f>MONTH(SalesDataTable[[#This Row],[Order Date]])</f>
        <v>6</v>
      </c>
      <c r="F1075" s="12"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12">
        <f>YEAR(SalesDataTable[[#This Row],[Order Date]])</f>
        <v>2026</v>
      </c>
      <c r="D1076" s="12" t="str">
        <f>"Q"&amp;ROUNDUP(MONTH(SalesDataTable[[#This Row],[Order Date]])/3,0)</f>
        <v>Q2</v>
      </c>
      <c r="E1076" s="12">
        <f>MONTH(SalesDataTable[[#This Row],[Order Date]])</f>
        <v>6</v>
      </c>
      <c r="F1076" s="12"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12">
        <f>YEAR(SalesDataTable[[#This Row],[Order Date]])</f>
        <v>2026</v>
      </c>
      <c r="D1077" s="12" t="str">
        <f>"Q"&amp;ROUNDUP(MONTH(SalesDataTable[[#This Row],[Order Date]])/3,0)</f>
        <v>Q2</v>
      </c>
      <c r="E1077" s="12">
        <f>MONTH(SalesDataTable[[#This Row],[Order Date]])</f>
        <v>6</v>
      </c>
      <c r="F1077" s="12"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12">
        <f>YEAR(SalesDataTable[[#This Row],[Order Date]])</f>
        <v>2026</v>
      </c>
      <c r="D1078" s="12" t="str">
        <f>"Q"&amp;ROUNDUP(MONTH(SalesDataTable[[#This Row],[Order Date]])/3,0)</f>
        <v>Q2</v>
      </c>
      <c r="E1078" s="12">
        <f>MONTH(SalesDataTable[[#This Row],[Order Date]])</f>
        <v>6</v>
      </c>
      <c r="F1078" s="12"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12">
        <f>YEAR(SalesDataTable[[#This Row],[Order Date]])</f>
        <v>2026</v>
      </c>
      <c r="D1079" s="12" t="str">
        <f>"Q"&amp;ROUNDUP(MONTH(SalesDataTable[[#This Row],[Order Date]])/3,0)</f>
        <v>Q2</v>
      </c>
      <c r="E1079" s="12">
        <f>MONTH(SalesDataTable[[#This Row],[Order Date]])</f>
        <v>6</v>
      </c>
      <c r="F1079" s="12"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12">
        <f>YEAR(SalesDataTable[[#This Row],[Order Date]])</f>
        <v>2026</v>
      </c>
      <c r="D1080" s="12" t="str">
        <f>"Q"&amp;ROUNDUP(MONTH(SalesDataTable[[#This Row],[Order Date]])/3,0)</f>
        <v>Q2</v>
      </c>
      <c r="E1080" s="12">
        <f>MONTH(SalesDataTable[[#This Row],[Order Date]])</f>
        <v>6</v>
      </c>
      <c r="F1080" s="12"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12">
        <f>YEAR(SalesDataTable[[#This Row],[Order Date]])</f>
        <v>2026</v>
      </c>
      <c r="D1081" s="12" t="str">
        <f>"Q"&amp;ROUNDUP(MONTH(SalesDataTable[[#This Row],[Order Date]])/3,0)</f>
        <v>Q2</v>
      </c>
      <c r="E1081" s="12">
        <f>MONTH(SalesDataTable[[#This Row],[Order Date]])</f>
        <v>6</v>
      </c>
      <c r="F1081" s="12"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12">
        <f>YEAR(SalesDataTable[[#This Row],[Order Date]])</f>
        <v>2026</v>
      </c>
      <c r="D1082" s="12" t="str">
        <f>"Q"&amp;ROUNDUP(MONTH(SalesDataTable[[#This Row],[Order Date]])/3,0)</f>
        <v>Q2</v>
      </c>
      <c r="E1082" s="12">
        <f>MONTH(SalesDataTable[[#This Row],[Order Date]])</f>
        <v>6</v>
      </c>
      <c r="F1082" s="12"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12">
        <f>YEAR(SalesDataTable[[#This Row],[Order Date]])</f>
        <v>2026</v>
      </c>
      <c r="D1083" s="12" t="str">
        <f>"Q"&amp;ROUNDUP(MONTH(SalesDataTable[[#This Row],[Order Date]])/3,0)</f>
        <v>Q2</v>
      </c>
      <c r="E1083" s="12">
        <f>MONTH(SalesDataTable[[#This Row],[Order Date]])</f>
        <v>6</v>
      </c>
      <c r="F1083" s="12"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12">
        <f>YEAR(SalesDataTable[[#This Row],[Order Date]])</f>
        <v>2026</v>
      </c>
      <c r="D1084" s="12" t="str">
        <f>"Q"&amp;ROUNDUP(MONTH(SalesDataTable[[#This Row],[Order Date]])/3,0)</f>
        <v>Q2</v>
      </c>
      <c r="E1084" s="12">
        <f>MONTH(SalesDataTable[[#This Row],[Order Date]])</f>
        <v>6</v>
      </c>
      <c r="F1084" s="12"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12">
        <f>YEAR(SalesDataTable[[#This Row],[Order Date]])</f>
        <v>2026</v>
      </c>
      <c r="D1085" s="12" t="str">
        <f>"Q"&amp;ROUNDUP(MONTH(SalesDataTable[[#This Row],[Order Date]])/3,0)</f>
        <v>Q2</v>
      </c>
      <c r="E1085" s="12">
        <f>MONTH(SalesDataTable[[#This Row],[Order Date]])</f>
        <v>6</v>
      </c>
      <c r="F1085" s="12"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12">
        <f>YEAR(SalesDataTable[[#This Row],[Order Date]])</f>
        <v>2026</v>
      </c>
      <c r="D1086" s="12" t="str">
        <f>"Q"&amp;ROUNDUP(MONTH(SalesDataTable[[#This Row],[Order Date]])/3,0)</f>
        <v>Q2</v>
      </c>
      <c r="E1086" s="12">
        <f>MONTH(SalesDataTable[[#This Row],[Order Date]])</f>
        <v>6</v>
      </c>
      <c r="F1086" s="12"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12">
        <f>YEAR(SalesDataTable[[#This Row],[Order Date]])</f>
        <v>2026</v>
      </c>
      <c r="D1087" s="12" t="str">
        <f>"Q"&amp;ROUNDUP(MONTH(SalesDataTable[[#This Row],[Order Date]])/3,0)</f>
        <v>Q2</v>
      </c>
      <c r="E1087" s="12">
        <f>MONTH(SalesDataTable[[#This Row],[Order Date]])</f>
        <v>6</v>
      </c>
      <c r="F1087" s="12"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12">
        <f>YEAR(SalesDataTable[[#This Row],[Order Date]])</f>
        <v>2026</v>
      </c>
      <c r="D1088" s="12" t="str">
        <f>"Q"&amp;ROUNDUP(MONTH(SalesDataTable[[#This Row],[Order Date]])/3,0)</f>
        <v>Q2</v>
      </c>
      <c r="E1088" s="12">
        <f>MONTH(SalesDataTable[[#This Row],[Order Date]])</f>
        <v>6</v>
      </c>
      <c r="F1088" s="12"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12">
        <f>YEAR(SalesDataTable[[#This Row],[Order Date]])</f>
        <v>2026</v>
      </c>
      <c r="D1089" s="12" t="str">
        <f>"Q"&amp;ROUNDUP(MONTH(SalesDataTable[[#This Row],[Order Date]])/3,0)</f>
        <v>Q2</v>
      </c>
      <c r="E1089" s="12">
        <f>MONTH(SalesDataTable[[#This Row],[Order Date]])</f>
        <v>6</v>
      </c>
      <c r="F1089" s="12"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12">
        <f>YEAR(SalesDataTable[[#This Row],[Order Date]])</f>
        <v>2026</v>
      </c>
      <c r="D1090" s="12" t="str">
        <f>"Q"&amp;ROUNDUP(MONTH(SalesDataTable[[#This Row],[Order Date]])/3,0)</f>
        <v>Q2</v>
      </c>
      <c r="E1090" s="12">
        <f>MONTH(SalesDataTable[[#This Row],[Order Date]])</f>
        <v>6</v>
      </c>
      <c r="F1090" s="12"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12">
        <f>YEAR(SalesDataTable[[#This Row],[Order Date]])</f>
        <v>2026</v>
      </c>
      <c r="D1091" s="12" t="str">
        <f>"Q"&amp;ROUNDUP(MONTH(SalesDataTable[[#This Row],[Order Date]])/3,0)</f>
        <v>Q2</v>
      </c>
      <c r="E1091" s="12">
        <f>MONTH(SalesDataTable[[#This Row],[Order Date]])</f>
        <v>6</v>
      </c>
      <c r="F1091" s="12"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12">
        <f>YEAR(SalesDataTable[[#This Row],[Order Date]])</f>
        <v>2026</v>
      </c>
      <c r="D1092" s="12" t="str">
        <f>"Q"&amp;ROUNDUP(MONTH(SalesDataTable[[#This Row],[Order Date]])/3,0)</f>
        <v>Q2</v>
      </c>
      <c r="E1092" s="12">
        <f>MONTH(SalesDataTable[[#This Row],[Order Date]])</f>
        <v>6</v>
      </c>
      <c r="F1092" s="12"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12">
        <f>YEAR(SalesDataTable[[#This Row],[Order Date]])</f>
        <v>2026</v>
      </c>
      <c r="D1093" s="12" t="str">
        <f>"Q"&amp;ROUNDUP(MONTH(SalesDataTable[[#This Row],[Order Date]])/3,0)</f>
        <v>Q2</v>
      </c>
      <c r="E1093" s="12">
        <f>MONTH(SalesDataTable[[#This Row],[Order Date]])</f>
        <v>6</v>
      </c>
      <c r="F1093" s="12"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12">
        <f>YEAR(SalesDataTable[[#This Row],[Order Date]])</f>
        <v>2026</v>
      </c>
      <c r="D1094" s="12" t="str">
        <f>"Q"&amp;ROUNDUP(MONTH(SalesDataTable[[#This Row],[Order Date]])/3,0)</f>
        <v>Q2</v>
      </c>
      <c r="E1094" s="12">
        <f>MONTH(SalesDataTable[[#This Row],[Order Date]])</f>
        <v>6</v>
      </c>
      <c r="F1094" s="12"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12">
        <f>YEAR(SalesDataTable[[#This Row],[Order Date]])</f>
        <v>2026</v>
      </c>
      <c r="D1095" s="12" t="str">
        <f>"Q"&amp;ROUNDUP(MONTH(SalesDataTable[[#This Row],[Order Date]])/3,0)</f>
        <v>Q2</v>
      </c>
      <c r="E1095" s="12">
        <f>MONTH(SalesDataTable[[#This Row],[Order Date]])</f>
        <v>6</v>
      </c>
      <c r="F1095" s="12"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12">
        <f>YEAR(SalesDataTable[[#This Row],[Order Date]])</f>
        <v>2026</v>
      </c>
      <c r="D1096" s="12" t="str">
        <f>"Q"&amp;ROUNDUP(MONTH(SalesDataTable[[#This Row],[Order Date]])/3,0)</f>
        <v>Q2</v>
      </c>
      <c r="E1096" s="12">
        <f>MONTH(SalesDataTable[[#This Row],[Order Date]])</f>
        <v>6</v>
      </c>
      <c r="F1096" s="12"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12">
        <f>YEAR(SalesDataTable[[#This Row],[Order Date]])</f>
        <v>2026</v>
      </c>
      <c r="D1097" s="12" t="str">
        <f>"Q"&amp;ROUNDUP(MONTH(SalesDataTable[[#This Row],[Order Date]])/3,0)</f>
        <v>Q2</v>
      </c>
      <c r="E1097" s="12">
        <f>MONTH(SalesDataTable[[#This Row],[Order Date]])</f>
        <v>6</v>
      </c>
      <c r="F1097" s="12"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12">
        <f>YEAR(SalesDataTable[[#This Row],[Order Date]])</f>
        <v>2026</v>
      </c>
      <c r="D1098" s="12" t="str">
        <f>"Q"&amp;ROUNDUP(MONTH(SalesDataTable[[#This Row],[Order Date]])/3,0)</f>
        <v>Q2</v>
      </c>
      <c r="E1098" s="12">
        <f>MONTH(SalesDataTable[[#This Row],[Order Date]])</f>
        <v>6</v>
      </c>
      <c r="F1098" s="12"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12">
        <f>YEAR(SalesDataTable[[#This Row],[Order Date]])</f>
        <v>2026</v>
      </c>
      <c r="D1099" s="12" t="str">
        <f>"Q"&amp;ROUNDUP(MONTH(SalesDataTable[[#This Row],[Order Date]])/3,0)</f>
        <v>Q2</v>
      </c>
      <c r="E1099" s="12">
        <f>MONTH(SalesDataTable[[#This Row],[Order Date]])</f>
        <v>6</v>
      </c>
      <c r="F1099" s="12"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12">
        <f>YEAR(SalesDataTable[[#This Row],[Order Date]])</f>
        <v>2026</v>
      </c>
      <c r="D1100" s="12" t="str">
        <f>"Q"&amp;ROUNDUP(MONTH(SalesDataTable[[#This Row],[Order Date]])/3,0)</f>
        <v>Q2</v>
      </c>
      <c r="E1100" s="12">
        <f>MONTH(SalesDataTable[[#This Row],[Order Date]])</f>
        <v>6</v>
      </c>
      <c r="F1100" s="12"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12">
        <f>YEAR(SalesDataTable[[#This Row],[Order Date]])</f>
        <v>2026</v>
      </c>
      <c r="D1101" s="12" t="str">
        <f>"Q"&amp;ROUNDUP(MONTH(SalesDataTable[[#This Row],[Order Date]])/3,0)</f>
        <v>Q2</v>
      </c>
      <c r="E1101" s="12">
        <f>MONTH(SalesDataTable[[#This Row],[Order Date]])</f>
        <v>6</v>
      </c>
      <c r="F1101" s="12"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12">
        <f>YEAR(SalesDataTable[[#This Row],[Order Date]])</f>
        <v>2026</v>
      </c>
      <c r="D1102" s="12" t="str">
        <f>"Q"&amp;ROUNDUP(MONTH(SalesDataTable[[#This Row],[Order Date]])/3,0)</f>
        <v>Q2</v>
      </c>
      <c r="E1102" s="12">
        <f>MONTH(SalesDataTable[[#This Row],[Order Date]])</f>
        <v>6</v>
      </c>
      <c r="F1102" s="12"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12">
        <f>YEAR(SalesDataTable[[#This Row],[Order Date]])</f>
        <v>2026</v>
      </c>
      <c r="D1103" s="12" t="str">
        <f>"Q"&amp;ROUNDUP(MONTH(SalesDataTable[[#This Row],[Order Date]])/3,0)</f>
        <v>Q2</v>
      </c>
      <c r="E1103" s="12">
        <f>MONTH(SalesDataTable[[#This Row],[Order Date]])</f>
        <v>6</v>
      </c>
      <c r="F1103" s="12"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12">
        <f>YEAR(SalesDataTable[[#This Row],[Order Date]])</f>
        <v>2026</v>
      </c>
      <c r="D1104" s="12" t="str">
        <f>"Q"&amp;ROUNDUP(MONTH(SalesDataTable[[#This Row],[Order Date]])/3,0)</f>
        <v>Q2</v>
      </c>
      <c r="E1104" s="12">
        <f>MONTH(SalesDataTable[[#This Row],[Order Date]])</f>
        <v>6</v>
      </c>
      <c r="F1104" s="12"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12">
        <f>YEAR(SalesDataTable[[#This Row],[Order Date]])</f>
        <v>2026</v>
      </c>
      <c r="D1105" s="12" t="str">
        <f>"Q"&amp;ROUNDUP(MONTH(SalesDataTable[[#This Row],[Order Date]])/3,0)</f>
        <v>Q2</v>
      </c>
      <c r="E1105" s="12">
        <f>MONTH(SalesDataTable[[#This Row],[Order Date]])</f>
        <v>6</v>
      </c>
      <c r="F1105" s="12"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12">
        <f>YEAR(SalesDataTable[[#This Row],[Order Date]])</f>
        <v>2026</v>
      </c>
      <c r="D1106" s="12" t="str">
        <f>"Q"&amp;ROUNDUP(MONTH(SalesDataTable[[#This Row],[Order Date]])/3,0)</f>
        <v>Q2</v>
      </c>
      <c r="E1106" s="12">
        <f>MONTH(SalesDataTable[[#This Row],[Order Date]])</f>
        <v>6</v>
      </c>
      <c r="F1106" s="12"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12">
        <f>YEAR(SalesDataTable[[#This Row],[Order Date]])</f>
        <v>2026</v>
      </c>
      <c r="D1107" s="12" t="str">
        <f>"Q"&amp;ROUNDUP(MONTH(SalesDataTable[[#This Row],[Order Date]])/3,0)</f>
        <v>Q2</v>
      </c>
      <c r="E1107" s="12">
        <f>MONTH(SalesDataTable[[#This Row],[Order Date]])</f>
        <v>6</v>
      </c>
      <c r="F1107" s="12"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12">
        <f>YEAR(SalesDataTable[[#This Row],[Order Date]])</f>
        <v>2026</v>
      </c>
      <c r="D1108" s="12" t="str">
        <f>"Q"&amp;ROUNDUP(MONTH(SalesDataTable[[#This Row],[Order Date]])/3,0)</f>
        <v>Q2</v>
      </c>
      <c r="E1108" s="12">
        <f>MONTH(SalesDataTable[[#This Row],[Order Date]])</f>
        <v>6</v>
      </c>
      <c r="F1108" s="12"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12">
        <f>YEAR(SalesDataTable[[#This Row],[Order Date]])</f>
        <v>2026</v>
      </c>
      <c r="D1109" s="12" t="str">
        <f>"Q"&amp;ROUNDUP(MONTH(SalesDataTable[[#This Row],[Order Date]])/3,0)</f>
        <v>Q2</v>
      </c>
      <c r="E1109" s="12">
        <f>MONTH(SalesDataTable[[#This Row],[Order Date]])</f>
        <v>6</v>
      </c>
      <c r="F1109" s="12"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12">
        <f>YEAR(SalesDataTable[[#This Row],[Order Date]])</f>
        <v>2026</v>
      </c>
      <c r="D1110" s="12" t="str">
        <f>"Q"&amp;ROUNDUP(MONTH(SalesDataTable[[#This Row],[Order Date]])/3,0)</f>
        <v>Q2</v>
      </c>
      <c r="E1110" s="12">
        <f>MONTH(SalesDataTable[[#This Row],[Order Date]])</f>
        <v>6</v>
      </c>
      <c r="F1110" s="12"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12">
        <f>YEAR(SalesDataTable[[#This Row],[Order Date]])</f>
        <v>2026</v>
      </c>
      <c r="D1111" s="12" t="str">
        <f>"Q"&amp;ROUNDUP(MONTH(SalesDataTable[[#This Row],[Order Date]])/3,0)</f>
        <v>Q2</v>
      </c>
      <c r="E1111" s="12">
        <f>MONTH(SalesDataTable[[#This Row],[Order Date]])</f>
        <v>6</v>
      </c>
      <c r="F1111" s="12"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12">
        <f>YEAR(SalesDataTable[[#This Row],[Order Date]])</f>
        <v>2026</v>
      </c>
      <c r="D1112" s="12" t="str">
        <f>"Q"&amp;ROUNDUP(MONTH(SalesDataTable[[#This Row],[Order Date]])/3,0)</f>
        <v>Q2</v>
      </c>
      <c r="E1112" s="12">
        <f>MONTH(SalesDataTable[[#This Row],[Order Date]])</f>
        <v>6</v>
      </c>
      <c r="F1112" s="12"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12">
        <f>YEAR(SalesDataTable[[#This Row],[Order Date]])</f>
        <v>2026</v>
      </c>
      <c r="D1113" s="12" t="str">
        <f>"Q"&amp;ROUNDUP(MONTH(SalesDataTable[[#This Row],[Order Date]])/3,0)</f>
        <v>Q2</v>
      </c>
      <c r="E1113" s="12">
        <f>MONTH(SalesDataTable[[#This Row],[Order Date]])</f>
        <v>6</v>
      </c>
      <c r="F1113" s="12"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12">
        <f>YEAR(SalesDataTable[[#This Row],[Order Date]])</f>
        <v>2026</v>
      </c>
      <c r="D1114" s="12" t="str">
        <f>"Q"&amp;ROUNDUP(MONTH(SalesDataTable[[#This Row],[Order Date]])/3,0)</f>
        <v>Q2</v>
      </c>
      <c r="E1114" s="12">
        <f>MONTH(SalesDataTable[[#This Row],[Order Date]])</f>
        <v>6</v>
      </c>
      <c r="F1114" s="12"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12">
        <f>YEAR(SalesDataTable[[#This Row],[Order Date]])</f>
        <v>2026</v>
      </c>
      <c r="D1115" s="12" t="str">
        <f>"Q"&amp;ROUNDUP(MONTH(SalesDataTable[[#This Row],[Order Date]])/3,0)</f>
        <v>Q2</v>
      </c>
      <c r="E1115" s="12">
        <f>MONTH(SalesDataTable[[#This Row],[Order Date]])</f>
        <v>6</v>
      </c>
      <c r="F1115" s="12"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12">
        <f>YEAR(SalesDataTable[[#This Row],[Order Date]])</f>
        <v>2026</v>
      </c>
      <c r="D1116" s="12" t="str">
        <f>"Q"&amp;ROUNDUP(MONTH(SalesDataTable[[#This Row],[Order Date]])/3,0)</f>
        <v>Q2</v>
      </c>
      <c r="E1116" s="12">
        <f>MONTH(SalesDataTable[[#This Row],[Order Date]])</f>
        <v>6</v>
      </c>
      <c r="F1116" s="12"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12">
        <f>YEAR(SalesDataTable[[#This Row],[Order Date]])</f>
        <v>2026</v>
      </c>
      <c r="D1117" s="12" t="str">
        <f>"Q"&amp;ROUNDUP(MONTH(SalesDataTable[[#This Row],[Order Date]])/3,0)</f>
        <v>Q2</v>
      </c>
      <c r="E1117" s="12">
        <f>MONTH(SalesDataTable[[#This Row],[Order Date]])</f>
        <v>6</v>
      </c>
      <c r="F1117" s="12"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12">
        <f>YEAR(SalesDataTable[[#This Row],[Order Date]])</f>
        <v>2026</v>
      </c>
      <c r="D1118" s="12" t="str">
        <f>"Q"&amp;ROUNDUP(MONTH(SalesDataTable[[#This Row],[Order Date]])/3,0)</f>
        <v>Q2</v>
      </c>
      <c r="E1118" s="12">
        <f>MONTH(SalesDataTable[[#This Row],[Order Date]])</f>
        <v>6</v>
      </c>
      <c r="F1118" s="12"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12">
        <f>YEAR(SalesDataTable[[#This Row],[Order Date]])</f>
        <v>2026</v>
      </c>
      <c r="D1119" s="12" t="str">
        <f>"Q"&amp;ROUNDUP(MONTH(SalesDataTable[[#This Row],[Order Date]])/3,0)</f>
        <v>Q2</v>
      </c>
      <c r="E1119" s="12">
        <f>MONTH(SalesDataTable[[#This Row],[Order Date]])</f>
        <v>6</v>
      </c>
      <c r="F1119" s="12"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12">
        <f>YEAR(SalesDataTable[[#This Row],[Order Date]])</f>
        <v>2026</v>
      </c>
      <c r="D1120" s="12" t="str">
        <f>"Q"&amp;ROUNDUP(MONTH(SalesDataTable[[#This Row],[Order Date]])/3,0)</f>
        <v>Q2</v>
      </c>
      <c r="E1120" s="12">
        <f>MONTH(SalesDataTable[[#This Row],[Order Date]])</f>
        <v>6</v>
      </c>
      <c r="F1120" s="12"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12">
        <f>YEAR(SalesDataTable[[#This Row],[Order Date]])</f>
        <v>2026</v>
      </c>
      <c r="D1121" s="12" t="str">
        <f>"Q"&amp;ROUNDUP(MONTH(SalesDataTable[[#This Row],[Order Date]])/3,0)</f>
        <v>Q2</v>
      </c>
      <c r="E1121" s="12">
        <f>MONTH(SalesDataTable[[#This Row],[Order Date]])</f>
        <v>6</v>
      </c>
      <c r="F1121" s="12"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12">
        <f>YEAR(SalesDataTable[[#This Row],[Order Date]])</f>
        <v>2026</v>
      </c>
      <c r="D1122" s="12" t="str">
        <f>"Q"&amp;ROUNDUP(MONTH(SalesDataTable[[#This Row],[Order Date]])/3,0)</f>
        <v>Q2</v>
      </c>
      <c r="E1122" s="12">
        <f>MONTH(SalesDataTable[[#This Row],[Order Date]])</f>
        <v>6</v>
      </c>
      <c r="F1122" s="12"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12">
        <f>YEAR(SalesDataTable[[#This Row],[Order Date]])</f>
        <v>2026</v>
      </c>
      <c r="D1123" s="12" t="str">
        <f>"Q"&amp;ROUNDUP(MONTH(SalesDataTable[[#This Row],[Order Date]])/3,0)</f>
        <v>Q2</v>
      </c>
      <c r="E1123" s="12">
        <f>MONTH(SalesDataTable[[#This Row],[Order Date]])</f>
        <v>6</v>
      </c>
      <c r="F1123" s="12"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12">
        <f>YEAR(SalesDataTable[[#This Row],[Order Date]])</f>
        <v>2026</v>
      </c>
      <c r="D1124" s="12" t="str">
        <f>"Q"&amp;ROUNDUP(MONTH(SalesDataTable[[#This Row],[Order Date]])/3,0)</f>
        <v>Q2</v>
      </c>
      <c r="E1124" s="12">
        <f>MONTH(SalesDataTable[[#This Row],[Order Date]])</f>
        <v>6</v>
      </c>
      <c r="F1124" s="12"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12">
        <f>YEAR(SalesDataTable[[#This Row],[Order Date]])</f>
        <v>2026</v>
      </c>
      <c r="D1125" s="12" t="str">
        <f>"Q"&amp;ROUNDUP(MONTH(SalesDataTable[[#This Row],[Order Date]])/3,0)</f>
        <v>Q2</v>
      </c>
      <c r="E1125" s="12">
        <f>MONTH(SalesDataTable[[#This Row],[Order Date]])</f>
        <v>6</v>
      </c>
      <c r="F1125" s="12"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12">
        <f>YEAR(SalesDataTable[[#This Row],[Order Date]])</f>
        <v>2026</v>
      </c>
      <c r="D1126" s="12" t="str">
        <f>"Q"&amp;ROUNDUP(MONTH(SalesDataTable[[#This Row],[Order Date]])/3,0)</f>
        <v>Q2</v>
      </c>
      <c r="E1126" s="12">
        <f>MONTH(SalesDataTable[[#This Row],[Order Date]])</f>
        <v>6</v>
      </c>
      <c r="F1126" s="12"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12">
        <f>YEAR(SalesDataTable[[#This Row],[Order Date]])</f>
        <v>2026</v>
      </c>
      <c r="D1127" s="12" t="str">
        <f>"Q"&amp;ROUNDUP(MONTH(SalesDataTable[[#This Row],[Order Date]])/3,0)</f>
        <v>Q2</v>
      </c>
      <c r="E1127" s="12">
        <f>MONTH(SalesDataTable[[#This Row],[Order Date]])</f>
        <v>6</v>
      </c>
      <c r="F1127" s="12"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12">
        <f>YEAR(SalesDataTable[[#This Row],[Order Date]])</f>
        <v>2026</v>
      </c>
      <c r="D1128" s="12" t="str">
        <f>"Q"&amp;ROUNDUP(MONTH(SalesDataTable[[#This Row],[Order Date]])/3,0)</f>
        <v>Q2</v>
      </c>
      <c r="E1128" s="12">
        <f>MONTH(SalesDataTable[[#This Row],[Order Date]])</f>
        <v>6</v>
      </c>
      <c r="F1128" s="12"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12">
        <f>YEAR(SalesDataTable[[#This Row],[Order Date]])</f>
        <v>2026</v>
      </c>
      <c r="D1129" s="12" t="str">
        <f>"Q"&amp;ROUNDUP(MONTH(SalesDataTable[[#This Row],[Order Date]])/3,0)</f>
        <v>Q2</v>
      </c>
      <c r="E1129" s="12">
        <f>MONTH(SalesDataTable[[#This Row],[Order Date]])</f>
        <v>6</v>
      </c>
      <c r="F1129" s="12"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12">
        <f>YEAR(SalesDataTable[[#This Row],[Order Date]])</f>
        <v>2026</v>
      </c>
      <c r="D1130" s="12" t="str">
        <f>"Q"&amp;ROUNDUP(MONTH(SalesDataTable[[#This Row],[Order Date]])/3,0)</f>
        <v>Q2</v>
      </c>
      <c r="E1130" s="12">
        <f>MONTH(SalesDataTable[[#This Row],[Order Date]])</f>
        <v>6</v>
      </c>
      <c r="F1130" s="12"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12">
        <f>YEAR(SalesDataTable[[#This Row],[Order Date]])</f>
        <v>2026</v>
      </c>
      <c r="D1131" s="12" t="str">
        <f>"Q"&amp;ROUNDUP(MONTH(SalesDataTable[[#This Row],[Order Date]])/3,0)</f>
        <v>Q2</v>
      </c>
      <c r="E1131" s="12">
        <f>MONTH(SalesDataTable[[#This Row],[Order Date]])</f>
        <v>6</v>
      </c>
      <c r="F1131" s="12"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12">
        <f>YEAR(SalesDataTable[[#This Row],[Order Date]])</f>
        <v>2026</v>
      </c>
      <c r="D1132" s="12" t="str">
        <f>"Q"&amp;ROUNDUP(MONTH(SalesDataTable[[#This Row],[Order Date]])/3,0)</f>
        <v>Q2</v>
      </c>
      <c r="E1132" s="12">
        <f>MONTH(SalesDataTable[[#This Row],[Order Date]])</f>
        <v>6</v>
      </c>
      <c r="F1132" s="12"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12">
        <f>YEAR(SalesDataTable[[#This Row],[Order Date]])</f>
        <v>2026</v>
      </c>
      <c r="D1133" s="12" t="str">
        <f>"Q"&amp;ROUNDUP(MONTH(SalesDataTable[[#This Row],[Order Date]])/3,0)</f>
        <v>Q2</v>
      </c>
      <c r="E1133" s="12">
        <f>MONTH(SalesDataTable[[#This Row],[Order Date]])</f>
        <v>6</v>
      </c>
      <c r="F1133" s="12"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12">
        <f>YEAR(SalesDataTable[[#This Row],[Order Date]])</f>
        <v>2026</v>
      </c>
      <c r="D1134" s="12" t="str">
        <f>"Q"&amp;ROUNDUP(MONTH(SalesDataTable[[#This Row],[Order Date]])/3,0)</f>
        <v>Q2</v>
      </c>
      <c r="E1134" s="12">
        <f>MONTH(SalesDataTable[[#This Row],[Order Date]])</f>
        <v>6</v>
      </c>
      <c r="F1134" s="12"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12">
        <f>YEAR(SalesDataTable[[#This Row],[Order Date]])</f>
        <v>2026</v>
      </c>
      <c r="D1135" s="12" t="str">
        <f>"Q"&amp;ROUNDUP(MONTH(SalesDataTable[[#This Row],[Order Date]])/3,0)</f>
        <v>Q2</v>
      </c>
      <c r="E1135" s="12">
        <f>MONTH(SalesDataTable[[#This Row],[Order Date]])</f>
        <v>6</v>
      </c>
      <c r="F1135" s="12"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12">
        <f>YEAR(SalesDataTable[[#This Row],[Order Date]])</f>
        <v>2026</v>
      </c>
      <c r="D1136" s="12" t="str">
        <f>"Q"&amp;ROUNDUP(MONTH(SalesDataTable[[#This Row],[Order Date]])/3,0)</f>
        <v>Q2</v>
      </c>
      <c r="E1136" s="12">
        <f>MONTH(SalesDataTable[[#This Row],[Order Date]])</f>
        <v>6</v>
      </c>
      <c r="F1136" s="12"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12">
        <f>YEAR(SalesDataTable[[#This Row],[Order Date]])</f>
        <v>2026</v>
      </c>
      <c r="D1137" s="12" t="str">
        <f>"Q"&amp;ROUNDUP(MONTH(SalesDataTable[[#This Row],[Order Date]])/3,0)</f>
        <v>Q2</v>
      </c>
      <c r="E1137" s="12">
        <f>MONTH(SalesDataTable[[#This Row],[Order Date]])</f>
        <v>6</v>
      </c>
      <c r="F1137" s="12"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12">
        <f>YEAR(SalesDataTable[[#This Row],[Order Date]])</f>
        <v>2026</v>
      </c>
      <c r="D1138" s="12" t="str">
        <f>"Q"&amp;ROUNDUP(MONTH(SalesDataTable[[#This Row],[Order Date]])/3,0)</f>
        <v>Q2</v>
      </c>
      <c r="E1138" s="12">
        <f>MONTH(SalesDataTable[[#This Row],[Order Date]])</f>
        <v>6</v>
      </c>
      <c r="F1138" s="12"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12">
        <f>YEAR(SalesDataTable[[#This Row],[Order Date]])</f>
        <v>2026</v>
      </c>
      <c r="D1139" s="12" t="str">
        <f>"Q"&amp;ROUNDUP(MONTH(SalesDataTable[[#This Row],[Order Date]])/3,0)</f>
        <v>Q2</v>
      </c>
      <c r="E1139" s="12">
        <f>MONTH(SalesDataTable[[#This Row],[Order Date]])</f>
        <v>6</v>
      </c>
      <c r="F1139" s="12"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12">
        <f>YEAR(SalesDataTable[[#This Row],[Order Date]])</f>
        <v>2026</v>
      </c>
      <c r="D1140" s="12" t="str">
        <f>"Q"&amp;ROUNDUP(MONTH(SalesDataTable[[#This Row],[Order Date]])/3,0)</f>
        <v>Q2</v>
      </c>
      <c r="E1140" s="12">
        <f>MONTH(SalesDataTable[[#This Row],[Order Date]])</f>
        <v>6</v>
      </c>
      <c r="F1140" s="12"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12">
        <f>YEAR(SalesDataTable[[#This Row],[Order Date]])</f>
        <v>2026</v>
      </c>
      <c r="D1141" s="12" t="str">
        <f>"Q"&amp;ROUNDUP(MONTH(SalesDataTable[[#This Row],[Order Date]])/3,0)</f>
        <v>Q2</v>
      </c>
      <c r="E1141" s="12">
        <f>MONTH(SalesDataTable[[#This Row],[Order Date]])</f>
        <v>6</v>
      </c>
      <c r="F1141" s="12"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12">
        <f>YEAR(SalesDataTable[[#This Row],[Order Date]])</f>
        <v>2026</v>
      </c>
      <c r="D1142" s="12" t="str">
        <f>"Q"&amp;ROUNDUP(MONTH(SalesDataTable[[#This Row],[Order Date]])/3,0)</f>
        <v>Q2</v>
      </c>
      <c r="E1142" s="12">
        <f>MONTH(SalesDataTable[[#This Row],[Order Date]])</f>
        <v>6</v>
      </c>
      <c r="F1142" s="12"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12">
        <f>YEAR(SalesDataTable[[#This Row],[Order Date]])</f>
        <v>2026</v>
      </c>
      <c r="D1143" s="12" t="str">
        <f>"Q"&amp;ROUNDUP(MONTH(SalesDataTable[[#This Row],[Order Date]])/3,0)</f>
        <v>Q2</v>
      </c>
      <c r="E1143" s="12">
        <f>MONTH(SalesDataTable[[#This Row],[Order Date]])</f>
        <v>6</v>
      </c>
      <c r="F1143" s="12"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12">
        <f>YEAR(SalesDataTable[[#This Row],[Order Date]])</f>
        <v>2026</v>
      </c>
      <c r="D1144" s="12" t="str">
        <f>"Q"&amp;ROUNDUP(MONTH(SalesDataTable[[#This Row],[Order Date]])/3,0)</f>
        <v>Q2</v>
      </c>
      <c r="E1144" s="12">
        <f>MONTH(SalesDataTable[[#This Row],[Order Date]])</f>
        <v>6</v>
      </c>
      <c r="F1144" s="12"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12">
        <f>YEAR(SalesDataTable[[#This Row],[Order Date]])</f>
        <v>2026</v>
      </c>
      <c r="D1145" s="12" t="str">
        <f>"Q"&amp;ROUNDUP(MONTH(SalesDataTable[[#This Row],[Order Date]])/3,0)</f>
        <v>Q2</v>
      </c>
      <c r="E1145" s="12">
        <f>MONTH(SalesDataTable[[#This Row],[Order Date]])</f>
        <v>6</v>
      </c>
      <c r="F1145" s="12"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12">
        <f>YEAR(SalesDataTable[[#This Row],[Order Date]])</f>
        <v>2026</v>
      </c>
      <c r="D1146" s="12" t="str">
        <f>"Q"&amp;ROUNDUP(MONTH(SalesDataTable[[#This Row],[Order Date]])/3,0)</f>
        <v>Q2</v>
      </c>
      <c r="E1146" s="12">
        <f>MONTH(SalesDataTable[[#This Row],[Order Date]])</f>
        <v>6</v>
      </c>
      <c r="F1146" s="12"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12">
        <f>YEAR(SalesDataTable[[#This Row],[Order Date]])</f>
        <v>2026</v>
      </c>
      <c r="D1147" s="12" t="str">
        <f>"Q"&amp;ROUNDUP(MONTH(SalesDataTable[[#This Row],[Order Date]])/3,0)</f>
        <v>Q2</v>
      </c>
      <c r="E1147" s="12">
        <f>MONTH(SalesDataTable[[#This Row],[Order Date]])</f>
        <v>6</v>
      </c>
      <c r="F1147" s="12"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12">
        <f>YEAR(SalesDataTable[[#This Row],[Order Date]])</f>
        <v>2026</v>
      </c>
      <c r="D1148" s="12" t="str">
        <f>"Q"&amp;ROUNDUP(MONTH(SalesDataTable[[#This Row],[Order Date]])/3,0)</f>
        <v>Q2</v>
      </c>
      <c r="E1148" s="12">
        <f>MONTH(SalesDataTable[[#This Row],[Order Date]])</f>
        <v>6</v>
      </c>
      <c r="F1148" s="12"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12">
        <f>YEAR(SalesDataTable[[#This Row],[Order Date]])</f>
        <v>2026</v>
      </c>
      <c r="D1149" s="12" t="str">
        <f>"Q"&amp;ROUNDUP(MONTH(SalesDataTable[[#This Row],[Order Date]])/3,0)</f>
        <v>Q2</v>
      </c>
      <c r="E1149" s="12">
        <f>MONTH(SalesDataTable[[#This Row],[Order Date]])</f>
        <v>6</v>
      </c>
      <c r="F1149" s="12"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12">
        <f>YEAR(SalesDataTable[[#This Row],[Order Date]])</f>
        <v>2026</v>
      </c>
      <c r="D1150" s="12" t="str">
        <f>"Q"&amp;ROUNDUP(MONTH(SalesDataTable[[#This Row],[Order Date]])/3,0)</f>
        <v>Q2</v>
      </c>
      <c r="E1150" s="12">
        <f>MONTH(SalesDataTable[[#This Row],[Order Date]])</f>
        <v>6</v>
      </c>
      <c r="F1150" s="12"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12">
        <f>YEAR(SalesDataTable[[#This Row],[Order Date]])</f>
        <v>2026</v>
      </c>
      <c r="D1151" s="12" t="str">
        <f>"Q"&amp;ROUNDUP(MONTH(SalesDataTable[[#This Row],[Order Date]])/3,0)</f>
        <v>Q2</v>
      </c>
      <c r="E1151" s="12">
        <f>MONTH(SalesDataTable[[#This Row],[Order Date]])</f>
        <v>6</v>
      </c>
      <c r="F1151" s="12"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12">
        <f>YEAR(SalesDataTable[[#This Row],[Order Date]])</f>
        <v>2026</v>
      </c>
      <c r="D1152" s="12" t="str">
        <f>"Q"&amp;ROUNDUP(MONTH(SalesDataTable[[#This Row],[Order Date]])/3,0)</f>
        <v>Q2</v>
      </c>
      <c r="E1152" s="12">
        <f>MONTH(SalesDataTable[[#This Row],[Order Date]])</f>
        <v>6</v>
      </c>
      <c r="F1152" s="12"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12">
        <f>YEAR(SalesDataTable[[#This Row],[Order Date]])</f>
        <v>2026</v>
      </c>
      <c r="D1153" s="12" t="str">
        <f>"Q"&amp;ROUNDUP(MONTH(SalesDataTable[[#This Row],[Order Date]])/3,0)</f>
        <v>Q2</v>
      </c>
      <c r="E1153" s="12">
        <f>MONTH(SalesDataTable[[#This Row],[Order Date]])</f>
        <v>6</v>
      </c>
      <c r="F1153" s="12"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12">
        <f>YEAR(SalesDataTable[[#This Row],[Order Date]])</f>
        <v>2026</v>
      </c>
      <c r="D1154" s="12" t="str">
        <f>"Q"&amp;ROUNDUP(MONTH(SalesDataTable[[#This Row],[Order Date]])/3,0)</f>
        <v>Q2</v>
      </c>
      <c r="E1154" s="12">
        <f>MONTH(SalesDataTable[[#This Row],[Order Date]])</f>
        <v>6</v>
      </c>
      <c r="F1154" s="12"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12">
        <f>YEAR(SalesDataTable[[#This Row],[Order Date]])</f>
        <v>2026</v>
      </c>
      <c r="D1155" s="12" t="str">
        <f>"Q"&amp;ROUNDUP(MONTH(SalesDataTable[[#This Row],[Order Date]])/3,0)</f>
        <v>Q2</v>
      </c>
      <c r="E1155" s="12">
        <f>MONTH(SalesDataTable[[#This Row],[Order Date]])</f>
        <v>6</v>
      </c>
      <c r="F1155" s="12"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12">
        <f>YEAR(SalesDataTable[[#This Row],[Order Date]])</f>
        <v>2026</v>
      </c>
      <c r="D1156" s="12" t="str">
        <f>"Q"&amp;ROUNDUP(MONTH(SalesDataTable[[#This Row],[Order Date]])/3,0)</f>
        <v>Q2</v>
      </c>
      <c r="E1156" s="12">
        <f>MONTH(SalesDataTable[[#This Row],[Order Date]])</f>
        <v>6</v>
      </c>
      <c r="F1156" s="12"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12">
        <f>YEAR(SalesDataTable[[#This Row],[Order Date]])</f>
        <v>2026</v>
      </c>
      <c r="D1157" s="12" t="str">
        <f>"Q"&amp;ROUNDUP(MONTH(SalesDataTable[[#This Row],[Order Date]])/3,0)</f>
        <v>Q2</v>
      </c>
      <c r="E1157" s="12">
        <f>MONTH(SalesDataTable[[#This Row],[Order Date]])</f>
        <v>6</v>
      </c>
      <c r="F1157" s="12"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12">
        <f>YEAR(SalesDataTable[[#This Row],[Order Date]])</f>
        <v>2026</v>
      </c>
      <c r="D1158" s="12" t="str">
        <f>"Q"&amp;ROUNDUP(MONTH(SalesDataTable[[#This Row],[Order Date]])/3,0)</f>
        <v>Q2</v>
      </c>
      <c r="E1158" s="12">
        <f>MONTH(SalesDataTable[[#This Row],[Order Date]])</f>
        <v>6</v>
      </c>
      <c r="F1158" s="12"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12">
        <f>YEAR(SalesDataTable[[#This Row],[Order Date]])</f>
        <v>2026</v>
      </c>
      <c r="D1159" s="12" t="str">
        <f>"Q"&amp;ROUNDUP(MONTH(SalesDataTable[[#This Row],[Order Date]])/3,0)</f>
        <v>Q2</v>
      </c>
      <c r="E1159" s="12">
        <f>MONTH(SalesDataTable[[#This Row],[Order Date]])</f>
        <v>6</v>
      </c>
      <c r="F1159" s="12"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12">
        <f>YEAR(SalesDataTable[[#This Row],[Order Date]])</f>
        <v>2026</v>
      </c>
      <c r="D1160" s="12" t="str">
        <f>"Q"&amp;ROUNDUP(MONTH(SalesDataTable[[#This Row],[Order Date]])/3,0)</f>
        <v>Q2</v>
      </c>
      <c r="E1160" s="12">
        <f>MONTH(SalesDataTable[[#This Row],[Order Date]])</f>
        <v>6</v>
      </c>
      <c r="F1160" s="12"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12">
        <f>YEAR(SalesDataTable[[#This Row],[Order Date]])</f>
        <v>2026</v>
      </c>
      <c r="D1161" s="12" t="str">
        <f>"Q"&amp;ROUNDUP(MONTH(SalesDataTable[[#This Row],[Order Date]])/3,0)</f>
        <v>Q2</v>
      </c>
      <c r="E1161" s="12">
        <f>MONTH(SalesDataTable[[#This Row],[Order Date]])</f>
        <v>6</v>
      </c>
      <c r="F1161" s="12"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12">
        <f>YEAR(SalesDataTable[[#This Row],[Order Date]])</f>
        <v>2026</v>
      </c>
      <c r="D1162" s="12" t="str">
        <f>"Q"&amp;ROUNDUP(MONTH(SalesDataTable[[#This Row],[Order Date]])/3,0)</f>
        <v>Q2</v>
      </c>
      <c r="E1162" s="12">
        <f>MONTH(SalesDataTable[[#This Row],[Order Date]])</f>
        <v>6</v>
      </c>
      <c r="F1162" s="12"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12">
        <f>YEAR(SalesDataTable[[#This Row],[Order Date]])</f>
        <v>2026</v>
      </c>
      <c r="D1163" s="12" t="str">
        <f>"Q"&amp;ROUNDUP(MONTH(SalesDataTable[[#This Row],[Order Date]])/3,0)</f>
        <v>Q2</v>
      </c>
      <c r="E1163" s="12">
        <f>MONTH(SalesDataTable[[#This Row],[Order Date]])</f>
        <v>6</v>
      </c>
      <c r="F1163" s="12"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12">
        <f>YEAR(SalesDataTable[[#This Row],[Order Date]])</f>
        <v>2026</v>
      </c>
      <c r="D1164" s="12" t="str">
        <f>"Q"&amp;ROUNDUP(MONTH(SalesDataTable[[#This Row],[Order Date]])/3,0)</f>
        <v>Q2</v>
      </c>
      <c r="E1164" s="12">
        <f>MONTH(SalesDataTable[[#This Row],[Order Date]])</f>
        <v>6</v>
      </c>
      <c r="F1164" s="12"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12">
        <f>YEAR(SalesDataTable[[#This Row],[Order Date]])</f>
        <v>2026</v>
      </c>
      <c r="D1165" s="12" t="str">
        <f>"Q"&amp;ROUNDUP(MONTH(SalesDataTable[[#This Row],[Order Date]])/3,0)</f>
        <v>Q2</v>
      </c>
      <c r="E1165" s="12">
        <f>MONTH(SalesDataTable[[#This Row],[Order Date]])</f>
        <v>6</v>
      </c>
      <c r="F1165" s="12"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12">
        <f>YEAR(SalesDataTable[[#This Row],[Order Date]])</f>
        <v>2026</v>
      </c>
      <c r="D1166" s="12" t="str">
        <f>"Q"&amp;ROUNDUP(MONTH(SalesDataTable[[#This Row],[Order Date]])/3,0)</f>
        <v>Q2</v>
      </c>
      <c r="E1166" s="12">
        <f>MONTH(SalesDataTable[[#This Row],[Order Date]])</f>
        <v>6</v>
      </c>
      <c r="F1166" s="12"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12">
        <f>YEAR(SalesDataTable[[#This Row],[Order Date]])</f>
        <v>2026</v>
      </c>
      <c r="D1167" s="12" t="str">
        <f>"Q"&amp;ROUNDUP(MONTH(SalesDataTable[[#This Row],[Order Date]])/3,0)</f>
        <v>Q2</v>
      </c>
      <c r="E1167" s="12">
        <f>MONTH(SalesDataTable[[#This Row],[Order Date]])</f>
        <v>6</v>
      </c>
      <c r="F1167" s="12"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12">
        <f>YEAR(SalesDataTable[[#This Row],[Order Date]])</f>
        <v>2026</v>
      </c>
      <c r="D1168" s="12" t="str">
        <f>"Q"&amp;ROUNDUP(MONTH(SalesDataTable[[#This Row],[Order Date]])/3,0)</f>
        <v>Q2</v>
      </c>
      <c r="E1168" s="12">
        <f>MONTH(SalesDataTable[[#This Row],[Order Date]])</f>
        <v>6</v>
      </c>
      <c r="F1168" s="12"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12">
        <f>YEAR(SalesDataTable[[#This Row],[Order Date]])</f>
        <v>2026</v>
      </c>
      <c r="D1169" s="12" t="str">
        <f>"Q"&amp;ROUNDUP(MONTH(SalesDataTable[[#This Row],[Order Date]])/3,0)</f>
        <v>Q2</v>
      </c>
      <c r="E1169" s="12">
        <f>MONTH(SalesDataTable[[#This Row],[Order Date]])</f>
        <v>6</v>
      </c>
      <c r="F1169" s="12"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12">
        <f>YEAR(SalesDataTable[[#This Row],[Order Date]])</f>
        <v>2026</v>
      </c>
      <c r="D1170" s="12" t="str">
        <f>"Q"&amp;ROUNDUP(MONTH(SalesDataTable[[#This Row],[Order Date]])/3,0)</f>
        <v>Q2</v>
      </c>
      <c r="E1170" s="12">
        <f>MONTH(SalesDataTable[[#This Row],[Order Date]])</f>
        <v>6</v>
      </c>
      <c r="F1170" s="12"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12">
        <f>YEAR(SalesDataTable[[#This Row],[Order Date]])</f>
        <v>2026</v>
      </c>
      <c r="D1171" s="12" t="str">
        <f>"Q"&amp;ROUNDUP(MONTH(SalesDataTable[[#This Row],[Order Date]])/3,0)</f>
        <v>Q2</v>
      </c>
      <c r="E1171" s="12">
        <f>MONTH(SalesDataTable[[#This Row],[Order Date]])</f>
        <v>6</v>
      </c>
      <c r="F1171" s="12"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12">
        <f>YEAR(SalesDataTable[[#This Row],[Order Date]])</f>
        <v>2026</v>
      </c>
      <c r="D1172" s="12" t="str">
        <f>"Q"&amp;ROUNDUP(MONTH(SalesDataTable[[#This Row],[Order Date]])/3,0)</f>
        <v>Q2</v>
      </c>
      <c r="E1172" s="12">
        <f>MONTH(SalesDataTable[[#This Row],[Order Date]])</f>
        <v>6</v>
      </c>
      <c r="F1172" s="12"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12">
        <f>YEAR(SalesDataTable[[#This Row],[Order Date]])</f>
        <v>2026</v>
      </c>
      <c r="D1173" s="12" t="str">
        <f>"Q"&amp;ROUNDUP(MONTH(SalesDataTable[[#This Row],[Order Date]])/3,0)</f>
        <v>Q2</v>
      </c>
      <c r="E1173" s="12">
        <f>MONTH(SalesDataTable[[#This Row],[Order Date]])</f>
        <v>6</v>
      </c>
      <c r="F1173" s="12"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12">
        <f>YEAR(SalesDataTable[[#This Row],[Order Date]])</f>
        <v>2026</v>
      </c>
      <c r="D1174" s="12" t="str">
        <f>"Q"&amp;ROUNDUP(MONTH(SalesDataTable[[#This Row],[Order Date]])/3,0)</f>
        <v>Q2</v>
      </c>
      <c r="E1174" s="12">
        <f>MONTH(SalesDataTable[[#This Row],[Order Date]])</f>
        <v>6</v>
      </c>
      <c r="F1174" s="12"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12">
        <f>YEAR(SalesDataTable[[#This Row],[Order Date]])</f>
        <v>2026</v>
      </c>
      <c r="D1175" s="12" t="str">
        <f>"Q"&amp;ROUNDUP(MONTH(SalesDataTable[[#This Row],[Order Date]])/3,0)</f>
        <v>Q2</v>
      </c>
      <c r="E1175" s="12">
        <f>MONTH(SalesDataTable[[#This Row],[Order Date]])</f>
        <v>6</v>
      </c>
      <c r="F1175" s="12"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12">
        <f>YEAR(SalesDataTable[[#This Row],[Order Date]])</f>
        <v>2026</v>
      </c>
      <c r="D1176" s="12" t="str">
        <f>"Q"&amp;ROUNDUP(MONTH(SalesDataTable[[#This Row],[Order Date]])/3,0)</f>
        <v>Q2</v>
      </c>
      <c r="E1176" s="12">
        <f>MONTH(SalesDataTable[[#This Row],[Order Date]])</f>
        <v>6</v>
      </c>
      <c r="F1176" s="12"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12">
        <f>YEAR(SalesDataTable[[#This Row],[Order Date]])</f>
        <v>2026</v>
      </c>
      <c r="D1177" s="12" t="str">
        <f>"Q"&amp;ROUNDUP(MONTH(SalesDataTable[[#This Row],[Order Date]])/3,0)</f>
        <v>Q2</v>
      </c>
      <c r="E1177" s="12">
        <f>MONTH(SalesDataTable[[#This Row],[Order Date]])</f>
        <v>6</v>
      </c>
      <c r="F1177" s="12"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12">
        <f>YEAR(SalesDataTable[[#This Row],[Order Date]])</f>
        <v>2026</v>
      </c>
      <c r="D1178" s="12" t="str">
        <f>"Q"&amp;ROUNDUP(MONTH(SalesDataTable[[#This Row],[Order Date]])/3,0)</f>
        <v>Q2</v>
      </c>
      <c r="E1178" s="12">
        <f>MONTH(SalesDataTable[[#This Row],[Order Date]])</f>
        <v>6</v>
      </c>
      <c r="F1178" s="12"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12">
        <f>YEAR(SalesDataTable[[#This Row],[Order Date]])</f>
        <v>2026</v>
      </c>
      <c r="D1179" s="12" t="str">
        <f>"Q"&amp;ROUNDUP(MONTH(SalesDataTable[[#This Row],[Order Date]])/3,0)</f>
        <v>Q2</v>
      </c>
      <c r="E1179" s="12">
        <f>MONTH(SalesDataTable[[#This Row],[Order Date]])</f>
        <v>6</v>
      </c>
      <c r="F1179" s="12"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12">
        <f>YEAR(SalesDataTable[[#This Row],[Order Date]])</f>
        <v>2026</v>
      </c>
      <c r="D1180" s="12" t="str">
        <f>"Q"&amp;ROUNDUP(MONTH(SalesDataTable[[#This Row],[Order Date]])/3,0)</f>
        <v>Q2</v>
      </c>
      <c r="E1180" s="12">
        <f>MONTH(SalesDataTable[[#This Row],[Order Date]])</f>
        <v>6</v>
      </c>
      <c r="F1180" s="12"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12">
        <f>YEAR(SalesDataTable[[#This Row],[Order Date]])</f>
        <v>2026</v>
      </c>
      <c r="D1181" s="12" t="str">
        <f>"Q"&amp;ROUNDUP(MONTH(SalesDataTable[[#This Row],[Order Date]])/3,0)</f>
        <v>Q2</v>
      </c>
      <c r="E1181" s="12">
        <f>MONTH(SalesDataTable[[#This Row],[Order Date]])</f>
        <v>6</v>
      </c>
      <c r="F1181" s="12"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12">
        <f>YEAR(SalesDataTable[[#This Row],[Order Date]])</f>
        <v>2026</v>
      </c>
      <c r="D1182" s="12" t="str">
        <f>"Q"&amp;ROUNDUP(MONTH(SalesDataTable[[#This Row],[Order Date]])/3,0)</f>
        <v>Q2</v>
      </c>
      <c r="E1182" s="12">
        <f>MONTH(SalesDataTable[[#This Row],[Order Date]])</f>
        <v>6</v>
      </c>
      <c r="F1182" s="12"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12">
        <f>YEAR(SalesDataTable[[#This Row],[Order Date]])</f>
        <v>2026</v>
      </c>
      <c r="D1183" s="12" t="str">
        <f>"Q"&amp;ROUNDUP(MONTH(SalesDataTable[[#This Row],[Order Date]])/3,0)</f>
        <v>Q2</v>
      </c>
      <c r="E1183" s="12">
        <f>MONTH(SalesDataTable[[#This Row],[Order Date]])</f>
        <v>6</v>
      </c>
      <c r="F1183" s="12"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12">
        <f>YEAR(SalesDataTable[[#This Row],[Order Date]])</f>
        <v>2026</v>
      </c>
      <c r="D1184" s="12" t="str">
        <f>"Q"&amp;ROUNDUP(MONTH(SalesDataTable[[#This Row],[Order Date]])/3,0)</f>
        <v>Q2</v>
      </c>
      <c r="E1184" s="12">
        <f>MONTH(SalesDataTable[[#This Row],[Order Date]])</f>
        <v>6</v>
      </c>
      <c r="F1184" s="12"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12">
        <f>YEAR(SalesDataTable[[#This Row],[Order Date]])</f>
        <v>2026</v>
      </c>
      <c r="D1185" s="12" t="str">
        <f>"Q"&amp;ROUNDUP(MONTH(SalesDataTable[[#This Row],[Order Date]])/3,0)</f>
        <v>Q2</v>
      </c>
      <c r="E1185" s="12">
        <f>MONTH(SalesDataTable[[#This Row],[Order Date]])</f>
        <v>6</v>
      </c>
      <c r="F1185" s="12"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12">
        <f>YEAR(SalesDataTable[[#This Row],[Order Date]])</f>
        <v>2026</v>
      </c>
      <c r="D1186" s="12" t="str">
        <f>"Q"&amp;ROUNDUP(MONTH(SalesDataTable[[#This Row],[Order Date]])/3,0)</f>
        <v>Q2</v>
      </c>
      <c r="E1186" s="12">
        <f>MONTH(SalesDataTable[[#This Row],[Order Date]])</f>
        <v>6</v>
      </c>
      <c r="F1186" s="12"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12">
        <f>YEAR(SalesDataTable[[#This Row],[Order Date]])</f>
        <v>2026</v>
      </c>
      <c r="D1187" s="12" t="str">
        <f>"Q"&amp;ROUNDUP(MONTH(SalesDataTable[[#This Row],[Order Date]])/3,0)</f>
        <v>Q2</v>
      </c>
      <c r="E1187" s="12">
        <f>MONTH(SalesDataTable[[#This Row],[Order Date]])</f>
        <v>6</v>
      </c>
      <c r="F1187" s="12"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12">
        <f>YEAR(SalesDataTable[[#This Row],[Order Date]])</f>
        <v>2026</v>
      </c>
      <c r="D1188" s="12" t="str">
        <f>"Q"&amp;ROUNDUP(MONTH(SalesDataTable[[#This Row],[Order Date]])/3,0)</f>
        <v>Q2</v>
      </c>
      <c r="E1188" s="12">
        <f>MONTH(SalesDataTable[[#This Row],[Order Date]])</f>
        <v>6</v>
      </c>
      <c r="F1188" s="12"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12">
        <f>YEAR(SalesDataTable[[#This Row],[Order Date]])</f>
        <v>2026</v>
      </c>
      <c r="D1189" s="12" t="str">
        <f>"Q"&amp;ROUNDUP(MONTH(SalesDataTable[[#This Row],[Order Date]])/3,0)</f>
        <v>Q2</v>
      </c>
      <c r="E1189" s="12">
        <f>MONTH(SalesDataTable[[#This Row],[Order Date]])</f>
        <v>6</v>
      </c>
      <c r="F1189" s="12"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12">
        <f>YEAR(SalesDataTable[[#This Row],[Order Date]])</f>
        <v>2026</v>
      </c>
      <c r="D1190" s="12" t="str">
        <f>"Q"&amp;ROUNDUP(MONTH(SalesDataTable[[#This Row],[Order Date]])/3,0)</f>
        <v>Q2</v>
      </c>
      <c r="E1190" s="12">
        <f>MONTH(SalesDataTable[[#This Row],[Order Date]])</f>
        <v>6</v>
      </c>
      <c r="F1190" s="12"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12">
        <f>YEAR(SalesDataTable[[#This Row],[Order Date]])</f>
        <v>2026</v>
      </c>
      <c r="D1191" s="12" t="str">
        <f>"Q"&amp;ROUNDUP(MONTH(SalesDataTable[[#This Row],[Order Date]])/3,0)</f>
        <v>Q2</v>
      </c>
      <c r="E1191" s="12">
        <f>MONTH(SalesDataTable[[#This Row],[Order Date]])</f>
        <v>6</v>
      </c>
      <c r="F1191" s="12"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12">
        <f>YEAR(SalesDataTable[[#This Row],[Order Date]])</f>
        <v>2026</v>
      </c>
      <c r="D1192" s="12" t="str">
        <f>"Q"&amp;ROUNDUP(MONTH(SalesDataTable[[#This Row],[Order Date]])/3,0)</f>
        <v>Q2</v>
      </c>
      <c r="E1192" s="12">
        <f>MONTH(SalesDataTable[[#This Row],[Order Date]])</f>
        <v>6</v>
      </c>
      <c r="F1192" s="12"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12">
        <f>YEAR(SalesDataTable[[#This Row],[Order Date]])</f>
        <v>2026</v>
      </c>
      <c r="D1193" s="12" t="str">
        <f>"Q"&amp;ROUNDUP(MONTH(SalesDataTable[[#This Row],[Order Date]])/3,0)</f>
        <v>Q2</v>
      </c>
      <c r="E1193" s="12">
        <f>MONTH(SalesDataTable[[#This Row],[Order Date]])</f>
        <v>6</v>
      </c>
      <c r="F1193" s="12"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12">
        <f>YEAR(SalesDataTable[[#This Row],[Order Date]])</f>
        <v>2026</v>
      </c>
      <c r="D1194" s="12" t="str">
        <f>"Q"&amp;ROUNDUP(MONTH(SalesDataTable[[#This Row],[Order Date]])/3,0)</f>
        <v>Q2</v>
      </c>
      <c r="E1194" s="12">
        <f>MONTH(SalesDataTable[[#This Row],[Order Date]])</f>
        <v>6</v>
      </c>
      <c r="F1194" s="12"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12">
        <f>YEAR(SalesDataTable[[#This Row],[Order Date]])</f>
        <v>2026</v>
      </c>
      <c r="D1195" s="12" t="str">
        <f>"Q"&amp;ROUNDUP(MONTH(SalesDataTable[[#This Row],[Order Date]])/3,0)</f>
        <v>Q2</v>
      </c>
      <c r="E1195" s="12">
        <f>MONTH(SalesDataTable[[#This Row],[Order Date]])</f>
        <v>6</v>
      </c>
      <c r="F1195" s="12"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12">
        <f>YEAR(SalesDataTable[[#This Row],[Order Date]])</f>
        <v>2026</v>
      </c>
      <c r="D1196" s="12" t="str">
        <f>"Q"&amp;ROUNDUP(MONTH(SalesDataTable[[#This Row],[Order Date]])/3,0)</f>
        <v>Q2</v>
      </c>
      <c r="E1196" s="12">
        <f>MONTH(SalesDataTable[[#This Row],[Order Date]])</f>
        <v>6</v>
      </c>
      <c r="F1196" s="12"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12">
        <f>YEAR(SalesDataTable[[#This Row],[Order Date]])</f>
        <v>2026</v>
      </c>
      <c r="D1197" s="12" t="str">
        <f>"Q"&amp;ROUNDUP(MONTH(SalesDataTable[[#This Row],[Order Date]])/3,0)</f>
        <v>Q2</v>
      </c>
      <c r="E1197" s="12">
        <f>MONTH(SalesDataTable[[#This Row],[Order Date]])</f>
        <v>6</v>
      </c>
      <c r="F1197" s="12"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12">
        <f>YEAR(SalesDataTable[[#This Row],[Order Date]])</f>
        <v>2026</v>
      </c>
      <c r="D1198" s="12" t="str">
        <f>"Q"&amp;ROUNDUP(MONTH(SalesDataTable[[#This Row],[Order Date]])/3,0)</f>
        <v>Q2</v>
      </c>
      <c r="E1198" s="12">
        <f>MONTH(SalesDataTable[[#This Row],[Order Date]])</f>
        <v>6</v>
      </c>
      <c r="F1198" s="12"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12">
        <f>YEAR(SalesDataTable[[#This Row],[Order Date]])</f>
        <v>2026</v>
      </c>
      <c r="D1199" s="12" t="str">
        <f>"Q"&amp;ROUNDUP(MONTH(SalesDataTable[[#This Row],[Order Date]])/3,0)</f>
        <v>Q2</v>
      </c>
      <c r="E1199" s="12">
        <f>MONTH(SalesDataTable[[#This Row],[Order Date]])</f>
        <v>6</v>
      </c>
      <c r="F1199" s="12"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12">
        <f>YEAR(SalesDataTable[[#This Row],[Order Date]])</f>
        <v>2026</v>
      </c>
      <c r="D1200" s="12" t="str">
        <f>"Q"&amp;ROUNDUP(MONTH(SalesDataTable[[#This Row],[Order Date]])/3,0)</f>
        <v>Q2</v>
      </c>
      <c r="E1200" s="12">
        <f>MONTH(SalesDataTable[[#This Row],[Order Date]])</f>
        <v>6</v>
      </c>
      <c r="F1200" s="12"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12">
        <f>YEAR(SalesDataTable[[#This Row],[Order Date]])</f>
        <v>2026</v>
      </c>
      <c r="D1201" s="12" t="str">
        <f>"Q"&amp;ROUNDUP(MONTH(SalesDataTable[[#This Row],[Order Date]])/3,0)</f>
        <v>Q2</v>
      </c>
      <c r="E1201" s="12">
        <f>MONTH(SalesDataTable[[#This Row],[Order Date]])</f>
        <v>6</v>
      </c>
      <c r="F1201" s="12"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12">
        <f>YEAR(SalesDataTable[[#This Row],[Order Date]])</f>
        <v>2026</v>
      </c>
      <c r="D1202" s="12" t="str">
        <f>"Q"&amp;ROUNDUP(MONTH(SalesDataTable[[#This Row],[Order Date]])/3,0)</f>
        <v>Q2</v>
      </c>
      <c r="E1202" s="12">
        <f>MONTH(SalesDataTable[[#This Row],[Order Date]])</f>
        <v>6</v>
      </c>
      <c r="F1202" s="12"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12">
        <f>YEAR(SalesDataTable[[#This Row],[Order Date]])</f>
        <v>2026</v>
      </c>
      <c r="D1203" s="12" t="str">
        <f>"Q"&amp;ROUNDUP(MONTH(SalesDataTable[[#This Row],[Order Date]])/3,0)</f>
        <v>Q2</v>
      </c>
      <c r="E1203" s="12">
        <f>MONTH(SalesDataTable[[#This Row],[Order Date]])</f>
        <v>6</v>
      </c>
      <c r="F1203" s="12"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12">
        <f>YEAR(SalesDataTable[[#This Row],[Order Date]])</f>
        <v>2026</v>
      </c>
      <c r="D1204" s="12" t="str">
        <f>"Q"&amp;ROUNDUP(MONTH(SalesDataTable[[#This Row],[Order Date]])/3,0)</f>
        <v>Q2</v>
      </c>
      <c r="E1204" s="12">
        <f>MONTH(SalesDataTable[[#This Row],[Order Date]])</f>
        <v>6</v>
      </c>
      <c r="F1204" s="12"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12">
        <f>YEAR(SalesDataTable[[#This Row],[Order Date]])</f>
        <v>2026</v>
      </c>
      <c r="D1205" s="12" t="str">
        <f>"Q"&amp;ROUNDUP(MONTH(SalesDataTable[[#This Row],[Order Date]])/3,0)</f>
        <v>Q2</v>
      </c>
      <c r="E1205" s="12">
        <f>MONTH(SalesDataTable[[#This Row],[Order Date]])</f>
        <v>6</v>
      </c>
      <c r="F1205" s="12"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12">
        <f>YEAR(SalesDataTable[[#This Row],[Order Date]])</f>
        <v>2026</v>
      </c>
      <c r="D1206" s="12" t="str">
        <f>"Q"&amp;ROUNDUP(MONTH(SalesDataTable[[#This Row],[Order Date]])/3,0)</f>
        <v>Q2</v>
      </c>
      <c r="E1206" s="12">
        <f>MONTH(SalesDataTable[[#This Row],[Order Date]])</f>
        <v>6</v>
      </c>
      <c r="F1206" s="12"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12">
        <f>YEAR(SalesDataTable[[#This Row],[Order Date]])</f>
        <v>2026</v>
      </c>
      <c r="D1207" s="12" t="str">
        <f>"Q"&amp;ROUNDUP(MONTH(SalesDataTable[[#This Row],[Order Date]])/3,0)</f>
        <v>Q2</v>
      </c>
      <c r="E1207" s="12">
        <f>MONTH(SalesDataTable[[#This Row],[Order Date]])</f>
        <v>6</v>
      </c>
      <c r="F1207" s="12"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12">
        <f>YEAR(SalesDataTable[[#This Row],[Order Date]])</f>
        <v>2026</v>
      </c>
      <c r="D1208" s="12" t="str">
        <f>"Q"&amp;ROUNDUP(MONTH(SalesDataTable[[#This Row],[Order Date]])/3,0)</f>
        <v>Q2</v>
      </c>
      <c r="E1208" s="12">
        <f>MONTH(SalesDataTable[[#This Row],[Order Date]])</f>
        <v>6</v>
      </c>
      <c r="F1208" s="12"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12">
        <f>YEAR(SalesDataTable[[#This Row],[Order Date]])</f>
        <v>2026</v>
      </c>
      <c r="D1209" s="12" t="str">
        <f>"Q"&amp;ROUNDUP(MONTH(SalesDataTable[[#This Row],[Order Date]])/3,0)</f>
        <v>Q2</v>
      </c>
      <c r="E1209" s="12">
        <f>MONTH(SalesDataTable[[#This Row],[Order Date]])</f>
        <v>6</v>
      </c>
      <c r="F1209" s="12"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12">
        <f>YEAR(SalesDataTable[[#This Row],[Order Date]])</f>
        <v>2026</v>
      </c>
      <c r="D1210" s="12" t="str">
        <f>"Q"&amp;ROUNDUP(MONTH(SalesDataTable[[#This Row],[Order Date]])/3,0)</f>
        <v>Q2</v>
      </c>
      <c r="E1210" s="12">
        <f>MONTH(SalesDataTable[[#This Row],[Order Date]])</f>
        <v>6</v>
      </c>
      <c r="F1210" s="12"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12">
        <f>YEAR(SalesDataTable[[#This Row],[Order Date]])</f>
        <v>2026</v>
      </c>
      <c r="D1211" s="12" t="str">
        <f>"Q"&amp;ROUNDUP(MONTH(SalesDataTable[[#This Row],[Order Date]])/3,0)</f>
        <v>Q2</v>
      </c>
      <c r="E1211" s="12">
        <f>MONTH(SalesDataTable[[#This Row],[Order Date]])</f>
        <v>6</v>
      </c>
      <c r="F1211" s="12"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12">
        <f>YEAR(SalesDataTable[[#This Row],[Order Date]])</f>
        <v>2026</v>
      </c>
      <c r="D1212" s="12" t="str">
        <f>"Q"&amp;ROUNDUP(MONTH(SalesDataTable[[#This Row],[Order Date]])/3,0)</f>
        <v>Q2</v>
      </c>
      <c r="E1212" s="12">
        <f>MONTH(SalesDataTable[[#This Row],[Order Date]])</f>
        <v>6</v>
      </c>
      <c r="F1212" s="12"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12">
        <f>YEAR(SalesDataTable[[#This Row],[Order Date]])</f>
        <v>2026</v>
      </c>
      <c r="D1213" s="12" t="str">
        <f>"Q"&amp;ROUNDUP(MONTH(SalesDataTable[[#This Row],[Order Date]])/3,0)</f>
        <v>Q2</v>
      </c>
      <c r="E1213" s="12">
        <f>MONTH(SalesDataTable[[#This Row],[Order Date]])</f>
        <v>6</v>
      </c>
      <c r="F1213" s="12"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12">
        <f>YEAR(SalesDataTable[[#This Row],[Order Date]])</f>
        <v>2026</v>
      </c>
      <c r="D1214" s="12" t="str">
        <f>"Q"&amp;ROUNDUP(MONTH(SalesDataTable[[#This Row],[Order Date]])/3,0)</f>
        <v>Q2</v>
      </c>
      <c r="E1214" s="12">
        <f>MONTH(SalesDataTable[[#This Row],[Order Date]])</f>
        <v>6</v>
      </c>
      <c r="F1214" s="12"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12">
        <f>YEAR(SalesDataTable[[#This Row],[Order Date]])</f>
        <v>2026</v>
      </c>
      <c r="D1215" s="12" t="str">
        <f>"Q"&amp;ROUNDUP(MONTH(SalesDataTable[[#This Row],[Order Date]])/3,0)</f>
        <v>Q2</v>
      </c>
      <c r="E1215" s="12">
        <f>MONTH(SalesDataTable[[#This Row],[Order Date]])</f>
        <v>6</v>
      </c>
      <c r="F1215" s="12"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12">
        <f>YEAR(SalesDataTable[[#This Row],[Order Date]])</f>
        <v>2026</v>
      </c>
      <c r="D1216" s="12" t="str">
        <f>"Q"&amp;ROUNDUP(MONTH(SalesDataTable[[#This Row],[Order Date]])/3,0)</f>
        <v>Q2</v>
      </c>
      <c r="E1216" s="12">
        <f>MONTH(SalesDataTable[[#This Row],[Order Date]])</f>
        <v>6</v>
      </c>
      <c r="F1216" s="12"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12">
        <f>YEAR(SalesDataTable[[#This Row],[Order Date]])</f>
        <v>2026</v>
      </c>
      <c r="D1217" s="12" t="str">
        <f>"Q"&amp;ROUNDUP(MONTH(SalesDataTable[[#This Row],[Order Date]])/3,0)</f>
        <v>Q2</v>
      </c>
      <c r="E1217" s="12">
        <f>MONTH(SalesDataTable[[#This Row],[Order Date]])</f>
        <v>6</v>
      </c>
      <c r="F1217" s="12"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12">
        <f>YEAR(SalesDataTable[[#This Row],[Order Date]])</f>
        <v>2026</v>
      </c>
      <c r="D1218" s="12" t="str">
        <f>"Q"&amp;ROUNDUP(MONTH(SalesDataTable[[#This Row],[Order Date]])/3,0)</f>
        <v>Q2</v>
      </c>
      <c r="E1218" s="12">
        <f>MONTH(SalesDataTable[[#This Row],[Order Date]])</f>
        <v>6</v>
      </c>
      <c r="F1218" s="12"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12">
        <f>YEAR(SalesDataTable[[#This Row],[Order Date]])</f>
        <v>2026</v>
      </c>
      <c r="D1219" s="12" t="str">
        <f>"Q"&amp;ROUNDUP(MONTH(SalesDataTable[[#This Row],[Order Date]])/3,0)</f>
        <v>Q2</v>
      </c>
      <c r="E1219" s="12">
        <f>MONTH(SalesDataTable[[#This Row],[Order Date]])</f>
        <v>6</v>
      </c>
      <c r="F1219" s="12"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12">
        <f>YEAR(SalesDataTable[[#This Row],[Order Date]])</f>
        <v>2026</v>
      </c>
      <c r="D1220" s="12" t="str">
        <f>"Q"&amp;ROUNDUP(MONTH(SalesDataTable[[#This Row],[Order Date]])/3,0)</f>
        <v>Q2</v>
      </c>
      <c r="E1220" s="12">
        <f>MONTH(SalesDataTable[[#This Row],[Order Date]])</f>
        <v>6</v>
      </c>
      <c r="F1220" s="12"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12">
        <f>YEAR(SalesDataTable[[#This Row],[Order Date]])</f>
        <v>2026</v>
      </c>
      <c r="D1221" s="12" t="str">
        <f>"Q"&amp;ROUNDUP(MONTH(SalesDataTable[[#This Row],[Order Date]])/3,0)</f>
        <v>Q2</v>
      </c>
      <c r="E1221" s="12">
        <f>MONTH(SalesDataTable[[#This Row],[Order Date]])</f>
        <v>6</v>
      </c>
      <c r="F1221" s="12"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12">
        <f>YEAR(SalesDataTable[[#This Row],[Order Date]])</f>
        <v>2026</v>
      </c>
      <c r="D1222" s="12" t="str">
        <f>"Q"&amp;ROUNDUP(MONTH(SalesDataTable[[#This Row],[Order Date]])/3,0)</f>
        <v>Q2</v>
      </c>
      <c r="E1222" s="12">
        <f>MONTH(SalesDataTable[[#This Row],[Order Date]])</f>
        <v>6</v>
      </c>
      <c r="F1222" s="12"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12">
        <f>YEAR(SalesDataTable[[#This Row],[Order Date]])</f>
        <v>2026</v>
      </c>
      <c r="D1223" s="12" t="str">
        <f>"Q"&amp;ROUNDUP(MONTH(SalesDataTable[[#This Row],[Order Date]])/3,0)</f>
        <v>Q2</v>
      </c>
      <c r="E1223" s="12">
        <f>MONTH(SalesDataTable[[#This Row],[Order Date]])</f>
        <v>6</v>
      </c>
      <c r="F1223" s="12"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12">
        <f>YEAR(SalesDataTable[[#This Row],[Order Date]])</f>
        <v>2026</v>
      </c>
      <c r="D1224" s="12" t="str">
        <f>"Q"&amp;ROUNDUP(MONTH(SalesDataTable[[#This Row],[Order Date]])/3,0)</f>
        <v>Q2</v>
      </c>
      <c r="E1224" s="12">
        <f>MONTH(SalesDataTable[[#This Row],[Order Date]])</f>
        <v>6</v>
      </c>
      <c r="F1224" s="12"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12">
        <f>YEAR(SalesDataTable[[#This Row],[Order Date]])</f>
        <v>2026</v>
      </c>
      <c r="D1225" s="12" t="str">
        <f>"Q"&amp;ROUNDUP(MONTH(SalesDataTable[[#This Row],[Order Date]])/3,0)</f>
        <v>Q2</v>
      </c>
      <c r="E1225" s="12">
        <f>MONTH(SalesDataTable[[#This Row],[Order Date]])</f>
        <v>6</v>
      </c>
      <c r="F1225" s="12"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12">
        <f>YEAR(SalesDataTable[[#This Row],[Order Date]])</f>
        <v>2026</v>
      </c>
      <c r="D1226" s="12" t="str">
        <f>"Q"&amp;ROUNDUP(MONTH(SalesDataTable[[#This Row],[Order Date]])/3,0)</f>
        <v>Q2</v>
      </c>
      <c r="E1226" s="12">
        <f>MONTH(SalesDataTable[[#This Row],[Order Date]])</f>
        <v>6</v>
      </c>
      <c r="F1226" s="12"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12">
        <f>YEAR(SalesDataTable[[#This Row],[Order Date]])</f>
        <v>2026</v>
      </c>
      <c r="D1227" s="12" t="str">
        <f>"Q"&amp;ROUNDUP(MONTH(SalesDataTable[[#This Row],[Order Date]])/3,0)</f>
        <v>Q2</v>
      </c>
      <c r="E1227" s="12">
        <f>MONTH(SalesDataTable[[#This Row],[Order Date]])</f>
        <v>6</v>
      </c>
      <c r="F1227" s="12"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12">
        <f>YEAR(SalesDataTable[[#This Row],[Order Date]])</f>
        <v>2026</v>
      </c>
      <c r="D1228" s="12" t="str">
        <f>"Q"&amp;ROUNDUP(MONTH(SalesDataTable[[#This Row],[Order Date]])/3,0)</f>
        <v>Q2</v>
      </c>
      <c r="E1228" s="12">
        <f>MONTH(SalesDataTable[[#This Row],[Order Date]])</f>
        <v>6</v>
      </c>
      <c r="F1228" s="12"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12">
        <f>YEAR(SalesDataTable[[#This Row],[Order Date]])</f>
        <v>2026</v>
      </c>
      <c r="D1229" s="12" t="str">
        <f>"Q"&amp;ROUNDUP(MONTH(SalesDataTable[[#This Row],[Order Date]])/3,0)</f>
        <v>Q2</v>
      </c>
      <c r="E1229" s="12">
        <f>MONTH(SalesDataTable[[#This Row],[Order Date]])</f>
        <v>6</v>
      </c>
      <c r="F1229" s="12"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12">
        <f>YEAR(SalesDataTable[[#This Row],[Order Date]])</f>
        <v>2026</v>
      </c>
      <c r="D1230" s="12" t="str">
        <f>"Q"&amp;ROUNDUP(MONTH(SalesDataTable[[#This Row],[Order Date]])/3,0)</f>
        <v>Q2</v>
      </c>
      <c r="E1230" s="12">
        <f>MONTH(SalesDataTable[[#This Row],[Order Date]])</f>
        <v>6</v>
      </c>
      <c r="F1230" s="12"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12">
        <f>YEAR(SalesDataTable[[#This Row],[Order Date]])</f>
        <v>2026</v>
      </c>
      <c r="D1231" s="12" t="str">
        <f>"Q"&amp;ROUNDUP(MONTH(SalesDataTable[[#This Row],[Order Date]])/3,0)</f>
        <v>Q2</v>
      </c>
      <c r="E1231" s="12">
        <f>MONTH(SalesDataTable[[#This Row],[Order Date]])</f>
        <v>6</v>
      </c>
      <c r="F1231" s="12"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12">
        <f>YEAR(SalesDataTable[[#This Row],[Order Date]])</f>
        <v>2026</v>
      </c>
      <c r="D1232" s="12" t="str">
        <f>"Q"&amp;ROUNDUP(MONTH(SalesDataTable[[#This Row],[Order Date]])/3,0)</f>
        <v>Q2</v>
      </c>
      <c r="E1232" s="12">
        <f>MONTH(SalesDataTable[[#This Row],[Order Date]])</f>
        <v>6</v>
      </c>
      <c r="F1232" s="12"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12">
        <f>YEAR(SalesDataTable[[#This Row],[Order Date]])</f>
        <v>2026</v>
      </c>
      <c r="D1233" s="12" t="str">
        <f>"Q"&amp;ROUNDUP(MONTH(SalesDataTable[[#This Row],[Order Date]])/3,0)</f>
        <v>Q2</v>
      </c>
      <c r="E1233" s="12">
        <f>MONTH(SalesDataTable[[#This Row],[Order Date]])</f>
        <v>6</v>
      </c>
      <c r="F1233" s="12"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12">
        <f>YEAR(SalesDataTable[[#This Row],[Order Date]])</f>
        <v>2026</v>
      </c>
      <c r="D1234" s="12" t="str">
        <f>"Q"&amp;ROUNDUP(MONTH(SalesDataTable[[#This Row],[Order Date]])/3,0)</f>
        <v>Q2</v>
      </c>
      <c r="E1234" s="12">
        <f>MONTH(SalesDataTable[[#This Row],[Order Date]])</f>
        <v>6</v>
      </c>
      <c r="F1234" s="12"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12">
        <f>YEAR(SalesDataTable[[#This Row],[Order Date]])</f>
        <v>2026</v>
      </c>
      <c r="D1235" s="12" t="str">
        <f>"Q"&amp;ROUNDUP(MONTH(SalesDataTable[[#This Row],[Order Date]])/3,0)</f>
        <v>Q2</v>
      </c>
      <c r="E1235" s="12">
        <f>MONTH(SalesDataTable[[#This Row],[Order Date]])</f>
        <v>6</v>
      </c>
      <c r="F1235" s="12"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12">
        <f>YEAR(SalesDataTable[[#This Row],[Order Date]])</f>
        <v>2026</v>
      </c>
      <c r="D1236" s="12" t="str">
        <f>"Q"&amp;ROUNDUP(MONTH(SalesDataTable[[#This Row],[Order Date]])/3,0)</f>
        <v>Q2</v>
      </c>
      <c r="E1236" s="12">
        <f>MONTH(SalesDataTable[[#This Row],[Order Date]])</f>
        <v>6</v>
      </c>
      <c r="F1236" s="12"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12">
        <f>YEAR(SalesDataTable[[#This Row],[Order Date]])</f>
        <v>2026</v>
      </c>
      <c r="D1237" s="12" t="str">
        <f>"Q"&amp;ROUNDUP(MONTH(SalesDataTable[[#This Row],[Order Date]])/3,0)</f>
        <v>Q2</v>
      </c>
      <c r="E1237" s="12">
        <f>MONTH(SalesDataTable[[#This Row],[Order Date]])</f>
        <v>6</v>
      </c>
      <c r="F1237" s="12"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12">
        <f>YEAR(SalesDataTable[[#This Row],[Order Date]])</f>
        <v>2026</v>
      </c>
      <c r="D1238" s="12" t="str">
        <f>"Q"&amp;ROUNDUP(MONTH(SalesDataTable[[#This Row],[Order Date]])/3,0)</f>
        <v>Q2</v>
      </c>
      <c r="E1238" s="12">
        <f>MONTH(SalesDataTable[[#This Row],[Order Date]])</f>
        <v>6</v>
      </c>
      <c r="F1238" s="12"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12">
        <f>YEAR(SalesDataTable[[#This Row],[Order Date]])</f>
        <v>2026</v>
      </c>
      <c r="D1239" s="12" t="str">
        <f>"Q"&amp;ROUNDUP(MONTH(SalesDataTable[[#This Row],[Order Date]])/3,0)</f>
        <v>Q2</v>
      </c>
      <c r="E1239" s="12">
        <f>MONTH(SalesDataTable[[#This Row],[Order Date]])</f>
        <v>6</v>
      </c>
      <c r="F1239" s="12"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12">
        <f>YEAR(SalesDataTable[[#This Row],[Order Date]])</f>
        <v>2026</v>
      </c>
      <c r="D1240" s="12" t="str">
        <f>"Q"&amp;ROUNDUP(MONTH(SalesDataTable[[#This Row],[Order Date]])/3,0)</f>
        <v>Q2</v>
      </c>
      <c r="E1240" s="12">
        <f>MONTH(SalesDataTable[[#This Row],[Order Date]])</f>
        <v>6</v>
      </c>
      <c r="F1240" s="12"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12">
        <f>YEAR(SalesDataTable[[#This Row],[Order Date]])</f>
        <v>2026</v>
      </c>
      <c r="D1241" s="12" t="str">
        <f>"Q"&amp;ROUNDUP(MONTH(SalesDataTable[[#This Row],[Order Date]])/3,0)</f>
        <v>Q3</v>
      </c>
      <c r="E1241" s="12">
        <f>MONTH(SalesDataTable[[#This Row],[Order Date]])</f>
        <v>7</v>
      </c>
      <c r="F1241" s="12"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12">
        <f>YEAR(SalesDataTable[[#This Row],[Order Date]])</f>
        <v>2026</v>
      </c>
      <c r="D1242" s="12" t="str">
        <f>"Q"&amp;ROUNDUP(MONTH(SalesDataTable[[#This Row],[Order Date]])/3,0)</f>
        <v>Q3</v>
      </c>
      <c r="E1242" s="12">
        <f>MONTH(SalesDataTable[[#This Row],[Order Date]])</f>
        <v>7</v>
      </c>
      <c r="F1242" s="12"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12">
        <f>YEAR(SalesDataTable[[#This Row],[Order Date]])</f>
        <v>2026</v>
      </c>
      <c r="D1243" s="12" t="str">
        <f>"Q"&amp;ROUNDUP(MONTH(SalesDataTable[[#This Row],[Order Date]])/3,0)</f>
        <v>Q3</v>
      </c>
      <c r="E1243" s="12">
        <f>MONTH(SalesDataTable[[#This Row],[Order Date]])</f>
        <v>7</v>
      </c>
      <c r="F1243" s="12"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12">
        <f>YEAR(SalesDataTable[[#This Row],[Order Date]])</f>
        <v>2026</v>
      </c>
      <c r="D1244" s="12" t="str">
        <f>"Q"&amp;ROUNDUP(MONTH(SalesDataTable[[#This Row],[Order Date]])/3,0)</f>
        <v>Q3</v>
      </c>
      <c r="E1244" s="12">
        <f>MONTH(SalesDataTable[[#This Row],[Order Date]])</f>
        <v>7</v>
      </c>
      <c r="F1244" s="12"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12">
        <f>YEAR(SalesDataTable[[#This Row],[Order Date]])</f>
        <v>2026</v>
      </c>
      <c r="D1245" s="12" t="str">
        <f>"Q"&amp;ROUNDUP(MONTH(SalesDataTable[[#This Row],[Order Date]])/3,0)</f>
        <v>Q3</v>
      </c>
      <c r="E1245" s="12">
        <f>MONTH(SalesDataTable[[#This Row],[Order Date]])</f>
        <v>7</v>
      </c>
      <c r="F1245" s="12"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12">
        <f>YEAR(SalesDataTable[[#This Row],[Order Date]])</f>
        <v>2026</v>
      </c>
      <c r="D1246" s="12" t="str">
        <f>"Q"&amp;ROUNDUP(MONTH(SalesDataTable[[#This Row],[Order Date]])/3,0)</f>
        <v>Q3</v>
      </c>
      <c r="E1246" s="12">
        <f>MONTH(SalesDataTable[[#This Row],[Order Date]])</f>
        <v>7</v>
      </c>
      <c r="F1246" s="12"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12">
        <f>YEAR(SalesDataTable[[#This Row],[Order Date]])</f>
        <v>2026</v>
      </c>
      <c r="D1247" s="12" t="str">
        <f>"Q"&amp;ROUNDUP(MONTH(SalesDataTable[[#This Row],[Order Date]])/3,0)</f>
        <v>Q3</v>
      </c>
      <c r="E1247" s="12">
        <f>MONTH(SalesDataTable[[#This Row],[Order Date]])</f>
        <v>7</v>
      </c>
      <c r="F1247" s="12"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12">
        <f>YEAR(SalesDataTable[[#This Row],[Order Date]])</f>
        <v>2026</v>
      </c>
      <c r="D1248" s="12" t="str">
        <f>"Q"&amp;ROUNDUP(MONTH(SalesDataTable[[#This Row],[Order Date]])/3,0)</f>
        <v>Q3</v>
      </c>
      <c r="E1248" s="12">
        <f>MONTH(SalesDataTable[[#This Row],[Order Date]])</f>
        <v>7</v>
      </c>
      <c r="F1248" s="12"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12">
        <f>YEAR(SalesDataTable[[#This Row],[Order Date]])</f>
        <v>2026</v>
      </c>
      <c r="D1249" s="12" t="str">
        <f>"Q"&amp;ROUNDUP(MONTH(SalesDataTable[[#This Row],[Order Date]])/3,0)</f>
        <v>Q3</v>
      </c>
      <c r="E1249" s="12">
        <f>MONTH(SalesDataTable[[#This Row],[Order Date]])</f>
        <v>7</v>
      </c>
      <c r="F1249" s="12"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12">
        <f>YEAR(SalesDataTable[[#This Row],[Order Date]])</f>
        <v>2026</v>
      </c>
      <c r="D1250" s="12" t="str">
        <f>"Q"&amp;ROUNDUP(MONTH(SalesDataTable[[#This Row],[Order Date]])/3,0)</f>
        <v>Q3</v>
      </c>
      <c r="E1250" s="12">
        <f>MONTH(SalesDataTable[[#This Row],[Order Date]])</f>
        <v>7</v>
      </c>
      <c r="F1250" s="12"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12">
        <f>YEAR(SalesDataTable[[#This Row],[Order Date]])</f>
        <v>2026</v>
      </c>
      <c r="D1251" s="12" t="str">
        <f>"Q"&amp;ROUNDUP(MONTH(SalesDataTable[[#This Row],[Order Date]])/3,0)</f>
        <v>Q3</v>
      </c>
      <c r="E1251" s="12">
        <f>MONTH(SalesDataTable[[#This Row],[Order Date]])</f>
        <v>7</v>
      </c>
      <c r="F1251" s="12"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12">
        <f>YEAR(SalesDataTable[[#This Row],[Order Date]])</f>
        <v>2026</v>
      </c>
      <c r="D1252" s="12" t="str">
        <f>"Q"&amp;ROUNDUP(MONTH(SalesDataTable[[#This Row],[Order Date]])/3,0)</f>
        <v>Q3</v>
      </c>
      <c r="E1252" s="12">
        <f>MONTH(SalesDataTable[[#This Row],[Order Date]])</f>
        <v>7</v>
      </c>
      <c r="F1252" s="12"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12">
        <f>YEAR(SalesDataTable[[#This Row],[Order Date]])</f>
        <v>2026</v>
      </c>
      <c r="D1253" s="12" t="str">
        <f>"Q"&amp;ROUNDUP(MONTH(SalesDataTable[[#This Row],[Order Date]])/3,0)</f>
        <v>Q3</v>
      </c>
      <c r="E1253" s="12">
        <f>MONTH(SalesDataTable[[#This Row],[Order Date]])</f>
        <v>7</v>
      </c>
      <c r="F1253" s="12"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12">
        <f>YEAR(SalesDataTable[[#This Row],[Order Date]])</f>
        <v>2026</v>
      </c>
      <c r="D1254" s="12" t="str">
        <f>"Q"&amp;ROUNDUP(MONTH(SalesDataTable[[#This Row],[Order Date]])/3,0)</f>
        <v>Q3</v>
      </c>
      <c r="E1254" s="12">
        <f>MONTH(SalesDataTable[[#This Row],[Order Date]])</f>
        <v>7</v>
      </c>
      <c r="F1254" s="12"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12">
        <f>YEAR(SalesDataTable[[#This Row],[Order Date]])</f>
        <v>2026</v>
      </c>
      <c r="D1255" s="12" t="str">
        <f>"Q"&amp;ROUNDUP(MONTH(SalesDataTable[[#This Row],[Order Date]])/3,0)</f>
        <v>Q3</v>
      </c>
      <c r="E1255" s="12">
        <f>MONTH(SalesDataTable[[#This Row],[Order Date]])</f>
        <v>7</v>
      </c>
      <c r="F1255" s="12"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12">
        <f>YEAR(SalesDataTable[[#This Row],[Order Date]])</f>
        <v>2026</v>
      </c>
      <c r="D1256" s="12" t="str">
        <f>"Q"&amp;ROUNDUP(MONTH(SalesDataTable[[#This Row],[Order Date]])/3,0)</f>
        <v>Q3</v>
      </c>
      <c r="E1256" s="12">
        <f>MONTH(SalesDataTable[[#This Row],[Order Date]])</f>
        <v>7</v>
      </c>
      <c r="F1256" s="12"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12">
        <f>YEAR(SalesDataTable[[#This Row],[Order Date]])</f>
        <v>2026</v>
      </c>
      <c r="D1257" s="12" t="str">
        <f>"Q"&amp;ROUNDUP(MONTH(SalesDataTable[[#This Row],[Order Date]])/3,0)</f>
        <v>Q3</v>
      </c>
      <c r="E1257" s="12">
        <f>MONTH(SalesDataTable[[#This Row],[Order Date]])</f>
        <v>7</v>
      </c>
      <c r="F1257" s="12"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12">
        <f>YEAR(SalesDataTable[[#This Row],[Order Date]])</f>
        <v>2026</v>
      </c>
      <c r="D1258" s="12" t="str">
        <f>"Q"&amp;ROUNDUP(MONTH(SalesDataTable[[#This Row],[Order Date]])/3,0)</f>
        <v>Q3</v>
      </c>
      <c r="E1258" s="12">
        <f>MONTH(SalesDataTable[[#This Row],[Order Date]])</f>
        <v>7</v>
      </c>
      <c r="F1258" s="12"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12">
        <f>YEAR(SalesDataTable[[#This Row],[Order Date]])</f>
        <v>2026</v>
      </c>
      <c r="D1259" s="12" t="str">
        <f>"Q"&amp;ROUNDUP(MONTH(SalesDataTable[[#This Row],[Order Date]])/3,0)</f>
        <v>Q3</v>
      </c>
      <c r="E1259" s="12">
        <f>MONTH(SalesDataTable[[#This Row],[Order Date]])</f>
        <v>7</v>
      </c>
      <c r="F1259" s="12"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12">
        <f>YEAR(SalesDataTable[[#This Row],[Order Date]])</f>
        <v>2026</v>
      </c>
      <c r="D1260" s="12" t="str">
        <f>"Q"&amp;ROUNDUP(MONTH(SalesDataTable[[#This Row],[Order Date]])/3,0)</f>
        <v>Q3</v>
      </c>
      <c r="E1260" s="12">
        <f>MONTH(SalesDataTable[[#This Row],[Order Date]])</f>
        <v>7</v>
      </c>
      <c r="F1260" s="12"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12">
        <f>YEAR(SalesDataTable[[#This Row],[Order Date]])</f>
        <v>2026</v>
      </c>
      <c r="D1261" s="12" t="str">
        <f>"Q"&amp;ROUNDUP(MONTH(SalesDataTable[[#This Row],[Order Date]])/3,0)</f>
        <v>Q3</v>
      </c>
      <c r="E1261" s="12">
        <f>MONTH(SalesDataTable[[#This Row],[Order Date]])</f>
        <v>7</v>
      </c>
      <c r="F1261" s="12"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12">
        <f>YEAR(SalesDataTable[[#This Row],[Order Date]])</f>
        <v>2026</v>
      </c>
      <c r="D1262" s="12" t="str">
        <f>"Q"&amp;ROUNDUP(MONTH(SalesDataTable[[#This Row],[Order Date]])/3,0)</f>
        <v>Q3</v>
      </c>
      <c r="E1262" s="12">
        <f>MONTH(SalesDataTable[[#This Row],[Order Date]])</f>
        <v>7</v>
      </c>
      <c r="F1262" s="12"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12">
        <f>YEAR(SalesDataTable[[#This Row],[Order Date]])</f>
        <v>2026</v>
      </c>
      <c r="D1263" s="12" t="str">
        <f>"Q"&amp;ROUNDUP(MONTH(SalesDataTable[[#This Row],[Order Date]])/3,0)</f>
        <v>Q3</v>
      </c>
      <c r="E1263" s="12">
        <f>MONTH(SalesDataTable[[#This Row],[Order Date]])</f>
        <v>7</v>
      </c>
      <c r="F1263" s="12"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12">
        <f>YEAR(SalesDataTable[[#This Row],[Order Date]])</f>
        <v>2026</v>
      </c>
      <c r="D1264" s="12" t="str">
        <f>"Q"&amp;ROUNDUP(MONTH(SalesDataTable[[#This Row],[Order Date]])/3,0)</f>
        <v>Q3</v>
      </c>
      <c r="E1264" s="12">
        <f>MONTH(SalesDataTable[[#This Row],[Order Date]])</f>
        <v>7</v>
      </c>
      <c r="F1264" s="12"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12">
        <f>YEAR(SalesDataTable[[#This Row],[Order Date]])</f>
        <v>2026</v>
      </c>
      <c r="D1265" s="12" t="str">
        <f>"Q"&amp;ROUNDUP(MONTH(SalesDataTable[[#This Row],[Order Date]])/3,0)</f>
        <v>Q3</v>
      </c>
      <c r="E1265" s="12">
        <f>MONTH(SalesDataTable[[#This Row],[Order Date]])</f>
        <v>7</v>
      </c>
      <c r="F1265" s="12"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12">
        <f>YEAR(SalesDataTable[[#This Row],[Order Date]])</f>
        <v>2026</v>
      </c>
      <c r="D1266" s="12" t="str">
        <f>"Q"&amp;ROUNDUP(MONTH(SalesDataTable[[#This Row],[Order Date]])/3,0)</f>
        <v>Q3</v>
      </c>
      <c r="E1266" s="12">
        <f>MONTH(SalesDataTable[[#This Row],[Order Date]])</f>
        <v>7</v>
      </c>
      <c r="F1266" s="12"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12">
        <f>YEAR(SalesDataTable[[#This Row],[Order Date]])</f>
        <v>2026</v>
      </c>
      <c r="D1267" s="12" t="str">
        <f>"Q"&amp;ROUNDUP(MONTH(SalesDataTable[[#This Row],[Order Date]])/3,0)</f>
        <v>Q3</v>
      </c>
      <c r="E1267" s="12">
        <f>MONTH(SalesDataTable[[#This Row],[Order Date]])</f>
        <v>7</v>
      </c>
      <c r="F1267" s="12"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12">
        <f>YEAR(SalesDataTable[[#This Row],[Order Date]])</f>
        <v>2026</v>
      </c>
      <c r="D1268" s="12" t="str">
        <f>"Q"&amp;ROUNDUP(MONTH(SalesDataTable[[#This Row],[Order Date]])/3,0)</f>
        <v>Q3</v>
      </c>
      <c r="E1268" s="12">
        <f>MONTH(SalesDataTable[[#This Row],[Order Date]])</f>
        <v>7</v>
      </c>
      <c r="F1268" s="12"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12">
        <f>YEAR(SalesDataTable[[#This Row],[Order Date]])</f>
        <v>2026</v>
      </c>
      <c r="D1269" s="12" t="str">
        <f>"Q"&amp;ROUNDUP(MONTH(SalesDataTable[[#This Row],[Order Date]])/3,0)</f>
        <v>Q3</v>
      </c>
      <c r="E1269" s="12">
        <f>MONTH(SalesDataTable[[#This Row],[Order Date]])</f>
        <v>7</v>
      </c>
      <c r="F1269" s="12"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12">
        <f>YEAR(SalesDataTable[[#This Row],[Order Date]])</f>
        <v>2026</v>
      </c>
      <c r="D1270" s="12" t="str">
        <f>"Q"&amp;ROUNDUP(MONTH(SalesDataTable[[#This Row],[Order Date]])/3,0)</f>
        <v>Q3</v>
      </c>
      <c r="E1270" s="12">
        <f>MONTH(SalesDataTable[[#This Row],[Order Date]])</f>
        <v>7</v>
      </c>
      <c r="F1270" s="12"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12">
        <f>YEAR(SalesDataTable[[#This Row],[Order Date]])</f>
        <v>2026</v>
      </c>
      <c r="D1271" s="12" t="str">
        <f>"Q"&amp;ROUNDUP(MONTH(SalesDataTable[[#This Row],[Order Date]])/3,0)</f>
        <v>Q3</v>
      </c>
      <c r="E1271" s="12">
        <f>MONTH(SalesDataTable[[#This Row],[Order Date]])</f>
        <v>7</v>
      </c>
      <c r="F1271" s="12"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12">
        <f>YEAR(SalesDataTable[[#This Row],[Order Date]])</f>
        <v>2026</v>
      </c>
      <c r="D1272" s="12" t="str">
        <f>"Q"&amp;ROUNDUP(MONTH(SalesDataTable[[#This Row],[Order Date]])/3,0)</f>
        <v>Q3</v>
      </c>
      <c r="E1272" s="12">
        <f>MONTH(SalesDataTable[[#This Row],[Order Date]])</f>
        <v>7</v>
      </c>
      <c r="F1272" s="12"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12">
        <f>YEAR(SalesDataTable[[#This Row],[Order Date]])</f>
        <v>2026</v>
      </c>
      <c r="D1273" s="12" t="str">
        <f>"Q"&amp;ROUNDUP(MONTH(SalesDataTable[[#This Row],[Order Date]])/3,0)</f>
        <v>Q3</v>
      </c>
      <c r="E1273" s="12">
        <f>MONTH(SalesDataTable[[#This Row],[Order Date]])</f>
        <v>7</v>
      </c>
      <c r="F1273" s="12"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12">
        <f>YEAR(SalesDataTable[[#This Row],[Order Date]])</f>
        <v>2026</v>
      </c>
      <c r="D1274" s="12" t="str">
        <f>"Q"&amp;ROUNDUP(MONTH(SalesDataTable[[#This Row],[Order Date]])/3,0)</f>
        <v>Q3</v>
      </c>
      <c r="E1274" s="12">
        <f>MONTH(SalesDataTable[[#This Row],[Order Date]])</f>
        <v>7</v>
      </c>
      <c r="F1274" s="12"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12">
        <f>YEAR(SalesDataTable[[#This Row],[Order Date]])</f>
        <v>2026</v>
      </c>
      <c r="D1275" s="12" t="str">
        <f>"Q"&amp;ROUNDUP(MONTH(SalesDataTable[[#This Row],[Order Date]])/3,0)</f>
        <v>Q3</v>
      </c>
      <c r="E1275" s="12">
        <f>MONTH(SalesDataTable[[#This Row],[Order Date]])</f>
        <v>7</v>
      </c>
      <c r="F1275" s="12"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12">
        <f>YEAR(SalesDataTable[[#This Row],[Order Date]])</f>
        <v>2026</v>
      </c>
      <c r="D1276" s="12" t="str">
        <f>"Q"&amp;ROUNDUP(MONTH(SalesDataTable[[#This Row],[Order Date]])/3,0)</f>
        <v>Q3</v>
      </c>
      <c r="E1276" s="12">
        <f>MONTH(SalesDataTable[[#This Row],[Order Date]])</f>
        <v>7</v>
      </c>
      <c r="F1276" s="12"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12">
        <f>YEAR(SalesDataTable[[#This Row],[Order Date]])</f>
        <v>2026</v>
      </c>
      <c r="D1277" s="12" t="str">
        <f>"Q"&amp;ROUNDUP(MONTH(SalesDataTable[[#This Row],[Order Date]])/3,0)</f>
        <v>Q3</v>
      </c>
      <c r="E1277" s="12">
        <f>MONTH(SalesDataTable[[#This Row],[Order Date]])</f>
        <v>7</v>
      </c>
      <c r="F1277" s="12"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12">
        <f>YEAR(SalesDataTable[[#This Row],[Order Date]])</f>
        <v>2026</v>
      </c>
      <c r="D1278" s="12" t="str">
        <f>"Q"&amp;ROUNDUP(MONTH(SalesDataTable[[#This Row],[Order Date]])/3,0)</f>
        <v>Q3</v>
      </c>
      <c r="E1278" s="12">
        <f>MONTH(SalesDataTable[[#This Row],[Order Date]])</f>
        <v>7</v>
      </c>
      <c r="F1278" s="12"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12">
        <f>YEAR(SalesDataTable[[#This Row],[Order Date]])</f>
        <v>2026</v>
      </c>
      <c r="D1279" s="12" t="str">
        <f>"Q"&amp;ROUNDUP(MONTH(SalesDataTable[[#This Row],[Order Date]])/3,0)</f>
        <v>Q3</v>
      </c>
      <c r="E1279" s="12">
        <f>MONTH(SalesDataTable[[#This Row],[Order Date]])</f>
        <v>7</v>
      </c>
      <c r="F1279" s="12"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12">
        <f>YEAR(SalesDataTable[[#This Row],[Order Date]])</f>
        <v>2026</v>
      </c>
      <c r="D1280" s="12" t="str">
        <f>"Q"&amp;ROUNDUP(MONTH(SalesDataTable[[#This Row],[Order Date]])/3,0)</f>
        <v>Q3</v>
      </c>
      <c r="E1280" s="12">
        <f>MONTH(SalesDataTable[[#This Row],[Order Date]])</f>
        <v>7</v>
      </c>
      <c r="F1280" s="12"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12">
        <f>YEAR(SalesDataTable[[#This Row],[Order Date]])</f>
        <v>2026</v>
      </c>
      <c r="D1281" s="12" t="str">
        <f>"Q"&amp;ROUNDUP(MONTH(SalesDataTable[[#This Row],[Order Date]])/3,0)</f>
        <v>Q3</v>
      </c>
      <c r="E1281" s="12">
        <f>MONTH(SalesDataTable[[#This Row],[Order Date]])</f>
        <v>7</v>
      </c>
      <c r="F1281" s="12"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12">
        <f>YEAR(SalesDataTable[[#This Row],[Order Date]])</f>
        <v>2026</v>
      </c>
      <c r="D1282" s="12" t="str">
        <f>"Q"&amp;ROUNDUP(MONTH(SalesDataTable[[#This Row],[Order Date]])/3,0)</f>
        <v>Q3</v>
      </c>
      <c r="E1282" s="12">
        <f>MONTH(SalesDataTable[[#This Row],[Order Date]])</f>
        <v>7</v>
      </c>
      <c r="F1282" s="12"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12">
        <f>YEAR(SalesDataTable[[#This Row],[Order Date]])</f>
        <v>2026</v>
      </c>
      <c r="D1283" s="12" t="str">
        <f>"Q"&amp;ROUNDUP(MONTH(SalesDataTable[[#This Row],[Order Date]])/3,0)</f>
        <v>Q3</v>
      </c>
      <c r="E1283" s="12">
        <f>MONTH(SalesDataTable[[#This Row],[Order Date]])</f>
        <v>7</v>
      </c>
      <c r="F1283" s="12"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12">
        <f>YEAR(SalesDataTable[[#This Row],[Order Date]])</f>
        <v>2026</v>
      </c>
      <c r="D1284" s="12" t="str">
        <f>"Q"&amp;ROUNDUP(MONTH(SalesDataTable[[#This Row],[Order Date]])/3,0)</f>
        <v>Q3</v>
      </c>
      <c r="E1284" s="12">
        <f>MONTH(SalesDataTable[[#This Row],[Order Date]])</f>
        <v>7</v>
      </c>
      <c r="F1284" s="12"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12">
        <f>YEAR(SalesDataTable[[#This Row],[Order Date]])</f>
        <v>2026</v>
      </c>
      <c r="D1285" s="12" t="str">
        <f>"Q"&amp;ROUNDUP(MONTH(SalesDataTable[[#This Row],[Order Date]])/3,0)</f>
        <v>Q3</v>
      </c>
      <c r="E1285" s="12">
        <f>MONTH(SalesDataTable[[#This Row],[Order Date]])</f>
        <v>7</v>
      </c>
      <c r="F1285" s="12"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12">
        <f>YEAR(SalesDataTable[[#This Row],[Order Date]])</f>
        <v>2026</v>
      </c>
      <c r="D1286" s="12" t="str">
        <f>"Q"&amp;ROUNDUP(MONTH(SalesDataTable[[#This Row],[Order Date]])/3,0)</f>
        <v>Q3</v>
      </c>
      <c r="E1286" s="12">
        <f>MONTH(SalesDataTable[[#This Row],[Order Date]])</f>
        <v>7</v>
      </c>
      <c r="F1286" s="12"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12">
        <f>YEAR(SalesDataTable[[#This Row],[Order Date]])</f>
        <v>2026</v>
      </c>
      <c r="D1287" s="12" t="str">
        <f>"Q"&amp;ROUNDUP(MONTH(SalesDataTable[[#This Row],[Order Date]])/3,0)</f>
        <v>Q3</v>
      </c>
      <c r="E1287" s="12">
        <f>MONTH(SalesDataTable[[#This Row],[Order Date]])</f>
        <v>7</v>
      </c>
      <c r="F1287" s="12"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12">
        <f>YEAR(SalesDataTable[[#This Row],[Order Date]])</f>
        <v>2026</v>
      </c>
      <c r="D1288" s="12" t="str">
        <f>"Q"&amp;ROUNDUP(MONTH(SalesDataTable[[#This Row],[Order Date]])/3,0)</f>
        <v>Q3</v>
      </c>
      <c r="E1288" s="12">
        <f>MONTH(SalesDataTable[[#This Row],[Order Date]])</f>
        <v>7</v>
      </c>
      <c r="F1288" s="12"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12">
        <f>YEAR(SalesDataTable[[#This Row],[Order Date]])</f>
        <v>2026</v>
      </c>
      <c r="D1289" s="12" t="str">
        <f>"Q"&amp;ROUNDUP(MONTH(SalesDataTable[[#This Row],[Order Date]])/3,0)</f>
        <v>Q3</v>
      </c>
      <c r="E1289" s="12">
        <f>MONTH(SalesDataTable[[#This Row],[Order Date]])</f>
        <v>7</v>
      </c>
      <c r="F1289" s="12"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12">
        <f>YEAR(SalesDataTable[[#This Row],[Order Date]])</f>
        <v>2026</v>
      </c>
      <c r="D1290" s="12" t="str">
        <f>"Q"&amp;ROUNDUP(MONTH(SalesDataTable[[#This Row],[Order Date]])/3,0)</f>
        <v>Q3</v>
      </c>
      <c r="E1290" s="12">
        <f>MONTH(SalesDataTable[[#This Row],[Order Date]])</f>
        <v>7</v>
      </c>
      <c r="F1290" s="12"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12">
        <f>YEAR(SalesDataTable[[#This Row],[Order Date]])</f>
        <v>2026</v>
      </c>
      <c r="D1291" s="12" t="str">
        <f>"Q"&amp;ROUNDUP(MONTH(SalesDataTable[[#This Row],[Order Date]])/3,0)</f>
        <v>Q3</v>
      </c>
      <c r="E1291" s="12">
        <f>MONTH(SalesDataTable[[#This Row],[Order Date]])</f>
        <v>7</v>
      </c>
      <c r="F1291" s="12"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12">
        <f>YEAR(SalesDataTable[[#This Row],[Order Date]])</f>
        <v>2026</v>
      </c>
      <c r="D1292" s="12" t="str">
        <f>"Q"&amp;ROUNDUP(MONTH(SalesDataTable[[#This Row],[Order Date]])/3,0)</f>
        <v>Q3</v>
      </c>
      <c r="E1292" s="12">
        <f>MONTH(SalesDataTable[[#This Row],[Order Date]])</f>
        <v>7</v>
      </c>
      <c r="F1292" s="12"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12">
        <f>YEAR(SalesDataTable[[#This Row],[Order Date]])</f>
        <v>2026</v>
      </c>
      <c r="D1293" s="12" t="str">
        <f>"Q"&amp;ROUNDUP(MONTH(SalesDataTable[[#This Row],[Order Date]])/3,0)</f>
        <v>Q3</v>
      </c>
      <c r="E1293" s="12">
        <f>MONTH(SalesDataTable[[#This Row],[Order Date]])</f>
        <v>7</v>
      </c>
      <c r="F1293" s="12"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12">
        <f>YEAR(SalesDataTable[[#This Row],[Order Date]])</f>
        <v>2026</v>
      </c>
      <c r="D1294" s="12" t="str">
        <f>"Q"&amp;ROUNDUP(MONTH(SalesDataTable[[#This Row],[Order Date]])/3,0)</f>
        <v>Q3</v>
      </c>
      <c r="E1294" s="12">
        <f>MONTH(SalesDataTable[[#This Row],[Order Date]])</f>
        <v>7</v>
      </c>
      <c r="F1294" s="12"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12">
        <f>YEAR(SalesDataTable[[#This Row],[Order Date]])</f>
        <v>2026</v>
      </c>
      <c r="D1295" s="12" t="str">
        <f>"Q"&amp;ROUNDUP(MONTH(SalesDataTable[[#This Row],[Order Date]])/3,0)</f>
        <v>Q3</v>
      </c>
      <c r="E1295" s="12">
        <f>MONTH(SalesDataTable[[#This Row],[Order Date]])</f>
        <v>7</v>
      </c>
      <c r="F1295" s="12"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12">
        <f>YEAR(SalesDataTable[[#This Row],[Order Date]])</f>
        <v>2026</v>
      </c>
      <c r="D1296" s="12" t="str">
        <f>"Q"&amp;ROUNDUP(MONTH(SalesDataTable[[#This Row],[Order Date]])/3,0)</f>
        <v>Q3</v>
      </c>
      <c r="E1296" s="12">
        <f>MONTH(SalesDataTable[[#This Row],[Order Date]])</f>
        <v>7</v>
      </c>
      <c r="F1296" s="12"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12">
        <f>YEAR(SalesDataTable[[#This Row],[Order Date]])</f>
        <v>2026</v>
      </c>
      <c r="D1297" s="12" t="str">
        <f>"Q"&amp;ROUNDUP(MONTH(SalesDataTable[[#This Row],[Order Date]])/3,0)</f>
        <v>Q3</v>
      </c>
      <c r="E1297" s="12">
        <f>MONTH(SalesDataTable[[#This Row],[Order Date]])</f>
        <v>7</v>
      </c>
      <c r="F1297" s="12"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12">
        <f>YEAR(SalesDataTable[[#This Row],[Order Date]])</f>
        <v>2026</v>
      </c>
      <c r="D1298" s="12" t="str">
        <f>"Q"&amp;ROUNDUP(MONTH(SalesDataTable[[#This Row],[Order Date]])/3,0)</f>
        <v>Q3</v>
      </c>
      <c r="E1298" s="12">
        <f>MONTH(SalesDataTable[[#This Row],[Order Date]])</f>
        <v>7</v>
      </c>
      <c r="F1298" s="12"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12">
        <f>YEAR(SalesDataTable[[#This Row],[Order Date]])</f>
        <v>2026</v>
      </c>
      <c r="D1299" s="12" t="str">
        <f>"Q"&amp;ROUNDUP(MONTH(SalesDataTable[[#This Row],[Order Date]])/3,0)</f>
        <v>Q3</v>
      </c>
      <c r="E1299" s="12">
        <f>MONTH(SalesDataTable[[#This Row],[Order Date]])</f>
        <v>7</v>
      </c>
      <c r="F1299" s="12"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12">
        <f>YEAR(SalesDataTable[[#This Row],[Order Date]])</f>
        <v>2026</v>
      </c>
      <c r="D1300" s="12" t="str">
        <f>"Q"&amp;ROUNDUP(MONTH(SalesDataTable[[#This Row],[Order Date]])/3,0)</f>
        <v>Q3</v>
      </c>
      <c r="E1300" s="12">
        <f>MONTH(SalesDataTable[[#This Row],[Order Date]])</f>
        <v>7</v>
      </c>
      <c r="F1300" s="12"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12">
        <f>YEAR(SalesDataTable[[#This Row],[Order Date]])</f>
        <v>2026</v>
      </c>
      <c r="D1301" s="12" t="str">
        <f>"Q"&amp;ROUNDUP(MONTH(SalesDataTable[[#This Row],[Order Date]])/3,0)</f>
        <v>Q3</v>
      </c>
      <c r="E1301" s="12">
        <f>MONTH(SalesDataTable[[#This Row],[Order Date]])</f>
        <v>7</v>
      </c>
      <c r="F1301" s="12"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12">
        <f>YEAR(SalesDataTable[[#This Row],[Order Date]])</f>
        <v>2026</v>
      </c>
      <c r="D1302" s="12" t="str">
        <f>"Q"&amp;ROUNDUP(MONTH(SalesDataTable[[#This Row],[Order Date]])/3,0)</f>
        <v>Q3</v>
      </c>
      <c r="E1302" s="12">
        <f>MONTH(SalesDataTable[[#This Row],[Order Date]])</f>
        <v>7</v>
      </c>
      <c r="F1302" s="12"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12">
        <f>YEAR(SalesDataTable[[#This Row],[Order Date]])</f>
        <v>2026</v>
      </c>
      <c r="D1303" s="12" t="str">
        <f>"Q"&amp;ROUNDUP(MONTH(SalesDataTable[[#This Row],[Order Date]])/3,0)</f>
        <v>Q3</v>
      </c>
      <c r="E1303" s="12">
        <f>MONTH(SalesDataTable[[#This Row],[Order Date]])</f>
        <v>7</v>
      </c>
      <c r="F1303" s="12"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12">
        <f>YEAR(SalesDataTable[[#This Row],[Order Date]])</f>
        <v>2026</v>
      </c>
      <c r="D1304" s="12" t="str">
        <f>"Q"&amp;ROUNDUP(MONTH(SalesDataTable[[#This Row],[Order Date]])/3,0)</f>
        <v>Q3</v>
      </c>
      <c r="E1304" s="12">
        <f>MONTH(SalesDataTable[[#This Row],[Order Date]])</f>
        <v>7</v>
      </c>
      <c r="F1304" s="12"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12">
        <f>YEAR(SalesDataTable[[#This Row],[Order Date]])</f>
        <v>2026</v>
      </c>
      <c r="D1305" s="12" t="str">
        <f>"Q"&amp;ROUNDUP(MONTH(SalesDataTable[[#This Row],[Order Date]])/3,0)</f>
        <v>Q3</v>
      </c>
      <c r="E1305" s="12">
        <f>MONTH(SalesDataTable[[#This Row],[Order Date]])</f>
        <v>7</v>
      </c>
      <c r="F1305" s="12"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12">
        <f>YEAR(SalesDataTable[[#This Row],[Order Date]])</f>
        <v>2026</v>
      </c>
      <c r="D1306" s="12" t="str">
        <f>"Q"&amp;ROUNDUP(MONTH(SalesDataTable[[#This Row],[Order Date]])/3,0)</f>
        <v>Q3</v>
      </c>
      <c r="E1306" s="12">
        <f>MONTH(SalesDataTable[[#This Row],[Order Date]])</f>
        <v>7</v>
      </c>
      <c r="F1306" s="12"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12">
        <f>YEAR(SalesDataTable[[#This Row],[Order Date]])</f>
        <v>2026</v>
      </c>
      <c r="D1307" s="12" t="str">
        <f>"Q"&amp;ROUNDUP(MONTH(SalesDataTable[[#This Row],[Order Date]])/3,0)</f>
        <v>Q3</v>
      </c>
      <c r="E1307" s="12">
        <f>MONTH(SalesDataTable[[#This Row],[Order Date]])</f>
        <v>7</v>
      </c>
      <c r="F1307" s="12"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12">
        <f>YEAR(SalesDataTable[[#This Row],[Order Date]])</f>
        <v>2026</v>
      </c>
      <c r="D1308" s="12" t="str">
        <f>"Q"&amp;ROUNDUP(MONTH(SalesDataTable[[#This Row],[Order Date]])/3,0)</f>
        <v>Q3</v>
      </c>
      <c r="E1308" s="12">
        <f>MONTH(SalesDataTable[[#This Row],[Order Date]])</f>
        <v>7</v>
      </c>
      <c r="F1308" s="12"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12">
        <f>YEAR(SalesDataTable[[#This Row],[Order Date]])</f>
        <v>2026</v>
      </c>
      <c r="D1309" s="12" t="str">
        <f>"Q"&amp;ROUNDUP(MONTH(SalesDataTable[[#This Row],[Order Date]])/3,0)</f>
        <v>Q3</v>
      </c>
      <c r="E1309" s="12">
        <f>MONTH(SalesDataTable[[#This Row],[Order Date]])</f>
        <v>7</v>
      </c>
      <c r="F1309" s="12"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12">
        <f>YEAR(SalesDataTable[[#This Row],[Order Date]])</f>
        <v>2026</v>
      </c>
      <c r="D1310" s="12" t="str">
        <f>"Q"&amp;ROUNDUP(MONTH(SalesDataTable[[#This Row],[Order Date]])/3,0)</f>
        <v>Q3</v>
      </c>
      <c r="E1310" s="12">
        <f>MONTH(SalesDataTable[[#This Row],[Order Date]])</f>
        <v>7</v>
      </c>
      <c r="F1310" s="12"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12">
        <f>YEAR(SalesDataTable[[#This Row],[Order Date]])</f>
        <v>2026</v>
      </c>
      <c r="D1311" s="12" t="str">
        <f>"Q"&amp;ROUNDUP(MONTH(SalesDataTable[[#This Row],[Order Date]])/3,0)</f>
        <v>Q3</v>
      </c>
      <c r="E1311" s="12">
        <f>MONTH(SalesDataTable[[#This Row],[Order Date]])</f>
        <v>7</v>
      </c>
      <c r="F1311" s="12"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12">
        <f>YEAR(SalesDataTable[[#This Row],[Order Date]])</f>
        <v>2026</v>
      </c>
      <c r="D1312" s="12" t="str">
        <f>"Q"&amp;ROUNDUP(MONTH(SalesDataTable[[#This Row],[Order Date]])/3,0)</f>
        <v>Q3</v>
      </c>
      <c r="E1312" s="12">
        <f>MONTH(SalesDataTable[[#This Row],[Order Date]])</f>
        <v>7</v>
      </c>
      <c r="F1312" s="12"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12">
        <f>YEAR(SalesDataTable[[#This Row],[Order Date]])</f>
        <v>2026</v>
      </c>
      <c r="D1313" s="12" t="str">
        <f>"Q"&amp;ROUNDUP(MONTH(SalesDataTable[[#This Row],[Order Date]])/3,0)</f>
        <v>Q3</v>
      </c>
      <c r="E1313" s="12">
        <f>MONTH(SalesDataTable[[#This Row],[Order Date]])</f>
        <v>7</v>
      </c>
      <c r="F1313" s="12"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12">
        <f>YEAR(SalesDataTable[[#This Row],[Order Date]])</f>
        <v>2026</v>
      </c>
      <c r="D1314" s="12" t="str">
        <f>"Q"&amp;ROUNDUP(MONTH(SalesDataTable[[#This Row],[Order Date]])/3,0)</f>
        <v>Q3</v>
      </c>
      <c r="E1314" s="12">
        <f>MONTH(SalesDataTable[[#This Row],[Order Date]])</f>
        <v>7</v>
      </c>
      <c r="F1314" s="12"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12">
        <f>YEAR(SalesDataTable[[#This Row],[Order Date]])</f>
        <v>2026</v>
      </c>
      <c r="D1315" s="12" t="str">
        <f>"Q"&amp;ROUNDUP(MONTH(SalesDataTable[[#This Row],[Order Date]])/3,0)</f>
        <v>Q3</v>
      </c>
      <c r="E1315" s="12">
        <f>MONTH(SalesDataTable[[#This Row],[Order Date]])</f>
        <v>7</v>
      </c>
      <c r="F1315" s="12"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12">
        <f>YEAR(SalesDataTable[[#This Row],[Order Date]])</f>
        <v>2026</v>
      </c>
      <c r="D1316" s="12" t="str">
        <f>"Q"&amp;ROUNDUP(MONTH(SalesDataTable[[#This Row],[Order Date]])/3,0)</f>
        <v>Q3</v>
      </c>
      <c r="E1316" s="12">
        <f>MONTH(SalesDataTable[[#This Row],[Order Date]])</f>
        <v>7</v>
      </c>
      <c r="F1316" s="12"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12">
        <f>YEAR(SalesDataTable[[#This Row],[Order Date]])</f>
        <v>2026</v>
      </c>
      <c r="D1317" s="12" t="str">
        <f>"Q"&amp;ROUNDUP(MONTH(SalesDataTable[[#This Row],[Order Date]])/3,0)</f>
        <v>Q3</v>
      </c>
      <c r="E1317" s="12">
        <f>MONTH(SalesDataTable[[#This Row],[Order Date]])</f>
        <v>7</v>
      </c>
      <c r="F1317" s="12"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12">
        <f>YEAR(SalesDataTable[[#This Row],[Order Date]])</f>
        <v>2026</v>
      </c>
      <c r="D1318" s="12" t="str">
        <f>"Q"&amp;ROUNDUP(MONTH(SalesDataTable[[#This Row],[Order Date]])/3,0)</f>
        <v>Q3</v>
      </c>
      <c r="E1318" s="12">
        <f>MONTH(SalesDataTable[[#This Row],[Order Date]])</f>
        <v>7</v>
      </c>
      <c r="F1318" s="12"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12">
        <f>YEAR(SalesDataTable[[#This Row],[Order Date]])</f>
        <v>2026</v>
      </c>
      <c r="D1319" s="12" t="str">
        <f>"Q"&amp;ROUNDUP(MONTH(SalesDataTable[[#This Row],[Order Date]])/3,0)</f>
        <v>Q3</v>
      </c>
      <c r="E1319" s="12">
        <f>MONTH(SalesDataTable[[#This Row],[Order Date]])</f>
        <v>7</v>
      </c>
      <c r="F1319" s="12"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12">
        <f>YEAR(SalesDataTable[[#This Row],[Order Date]])</f>
        <v>2026</v>
      </c>
      <c r="D1320" s="12" t="str">
        <f>"Q"&amp;ROUNDUP(MONTH(SalesDataTable[[#This Row],[Order Date]])/3,0)</f>
        <v>Q3</v>
      </c>
      <c r="E1320" s="12">
        <f>MONTH(SalesDataTable[[#This Row],[Order Date]])</f>
        <v>7</v>
      </c>
      <c r="F1320" s="12"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12">
        <f>YEAR(SalesDataTable[[#This Row],[Order Date]])</f>
        <v>2026</v>
      </c>
      <c r="D1321" s="12" t="str">
        <f>"Q"&amp;ROUNDUP(MONTH(SalesDataTable[[#This Row],[Order Date]])/3,0)</f>
        <v>Q3</v>
      </c>
      <c r="E1321" s="12">
        <f>MONTH(SalesDataTable[[#This Row],[Order Date]])</f>
        <v>7</v>
      </c>
      <c r="F1321" s="12"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12">
        <f>YEAR(SalesDataTable[[#This Row],[Order Date]])</f>
        <v>2026</v>
      </c>
      <c r="D1322" s="12" t="str">
        <f>"Q"&amp;ROUNDUP(MONTH(SalesDataTable[[#This Row],[Order Date]])/3,0)</f>
        <v>Q3</v>
      </c>
      <c r="E1322" s="12">
        <f>MONTH(SalesDataTable[[#This Row],[Order Date]])</f>
        <v>7</v>
      </c>
      <c r="F1322" s="12"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12">
        <f>YEAR(SalesDataTable[[#This Row],[Order Date]])</f>
        <v>2026</v>
      </c>
      <c r="D1323" s="12" t="str">
        <f>"Q"&amp;ROUNDUP(MONTH(SalesDataTable[[#This Row],[Order Date]])/3,0)</f>
        <v>Q3</v>
      </c>
      <c r="E1323" s="12">
        <f>MONTH(SalesDataTable[[#This Row],[Order Date]])</f>
        <v>7</v>
      </c>
      <c r="F1323" s="12"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12">
        <f>YEAR(SalesDataTable[[#This Row],[Order Date]])</f>
        <v>2026</v>
      </c>
      <c r="D1324" s="12" t="str">
        <f>"Q"&amp;ROUNDUP(MONTH(SalesDataTable[[#This Row],[Order Date]])/3,0)</f>
        <v>Q3</v>
      </c>
      <c r="E1324" s="12">
        <f>MONTH(SalesDataTable[[#This Row],[Order Date]])</f>
        <v>7</v>
      </c>
      <c r="F1324" s="12"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12">
        <f>YEAR(SalesDataTable[[#This Row],[Order Date]])</f>
        <v>2026</v>
      </c>
      <c r="D1325" s="12" t="str">
        <f>"Q"&amp;ROUNDUP(MONTH(SalesDataTable[[#This Row],[Order Date]])/3,0)</f>
        <v>Q3</v>
      </c>
      <c r="E1325" s="12">
        <f>MONTH(SalesDataTable[[#This Row],[Order Date]])</f>
        <v>7</v>
      </c>
      <c r="F1325" s="12"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12">
        <f>YEAR(SalesDataTable[[#This Row],[Order Date]])</f>
        <v>2026</v>
      </c>
      <c r="D1326" s="12" t="str">
        <f>"Q"&amp;ROUNDUP(MONTH(SalesDataTable[[#This Row],[Order Date]])/3,0)</f>
        <v>Q3</v>
      </c>
      <c r="E1326" s="12">
        <f>MONTH(SalesDataTable[[#This Row],[Order Date]])</f>
        <v>7</v>
      </c>
      <c r="F1326" s="12"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12">
        <f>YEAR(SalesDataTable[[#This Row],[Order Date]])</f>
        <v>2026</v>
      </c>
      <c r="D1327" s="12" t="str">
        <f>"Q"&amp;ROUNDUP(MONTH(SalesDataTable[[#This Row],[Order Date]])/3,0)</f>
        <v>Q3</v>
      </c>
      <c r="E1327" s="12">
        <f>MONTH(SalesDataTable[[#This Row],[Order Date]])</f>
        <v>7</v>
      </c>
      <c r="F1327" s="12"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12">
        <f>YEAR(SalesDataTable[[#This Row],[Order Date]])</f>
        <v>2026</v>
      </c>
      <c r="D1328" s="12" t="str">
        <f>"Q"&amp;ROUNDUP(MONTH(SalesDataTable[[#This Row],[Order Date]])/3,0)</f>
        <v>Q3</v>
      </c>
      <c r="E1328" s="12">
        <f>MONTH(SalesDataTable[[#This Row],[Order Date]])</f>
        <v>7</v>
      </c>
      <c r="F1328" s="12"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12">
        <f>YEAR(SalesDataTable[[#This Row],[Order Date]])</f>
        <v>2026</v>
      </c>
      <c r="D1329" s="12" t="str">
        <f>"Q"&amp;ROUNDUP(MONTH(SalesDataTable[[#This Row],[Order Date]])/3,0)</f>
        <v>Q3</v>
      </c>
      <c r="E1329" s="12">
        <f>MONTH(SalesDataTable[[#This Row],[Order Date]])</f>
        <v>7</v>
      </c>
      <c r="F1329" s="12"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12">
        <f>YEAR(SalesDataTable[[#This Row],[Order Date]])</f>
        <v>2026</v>
      </c>
      <c r="D1330" s="12" t="str">
        <f>"Q"&amp;ROUNDUP(MONTH(SalesDataTable[[#This Row],[Order Date]])/3,0)</f>
        <v>Q3</v>
      </c>
      <c r="E1330" s="12">
        <f>MONTH(SalesDataTable[[#This Row],[Order Date]])</f>
        <v>7</v>
      </c>
      <c r="F1330" s="12"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12">
        <f>YEAR(SalesDataTable[[#This Row],[Order Date]])</f>
        <v>2026</v>
      </c>
      <c r="D1331" s="12" t="str">
        <f>"Q"&amp;ROUNDUP(MONTH(SalesDataTable[[#This Row],[Order Date]])/3,0)</f>
        <v>Q3</v>
      </c>
      <c r="E1331" s="12">
        <f>MONTH(SalesDataTable[[#This Row],[Order Date]])</f>
        <v>7</v>
      </c>
      <c r="F1331" s="12"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12">
        <f>YEAR(SalesDataTable[[#This Row],[Order Date]])</f>
        <v>2026</v>
      </c>
      <c r="D1332" s="12" t="str">
        <f>"Q"&amp;ROUNDUP(MONTH(SalesDataTable[[#This Row],[Order Date]])/3,0)</f>
        <v>Q3</v>
      </c>
      <c r="E1332" s="12">
        <f>MONTH(SalesDataTable[[#This Row],[Order Date]])</f>
        <v>7</v>
      </c>
      <c r="F1332" s="12"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12">
        <f>YEAR(SalesDataTable[[#This Row],[Order Date]])</f>
        <v>2026</v>
      </c>
      <c r="D1333" s="12" t="str">
        <f>"Q"&amp;ROUNDUP(MONTH(SalesDataTable[[#This Row],[Order Date]])/3,0)</f>
        <v>Q3</v>
      </c>
      <c r="E1333" s="12">
        <f>MONTH(SalesDataTable[[#This Row],[Order Date]])</f>
        <v>7</v>
      </c>
      <c r="F1333" s="12"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12">
        <f>YEAR(SalesDataTable[[#This Row],[Order Date]])</f>
        <v>2026</v>
      </c>
      <c r="D1334" s="12" t="str">
        <f>"Q"&amp;ROUNDUP(MONTH(SalesDataTable[[#This Row],[Order Date]])/3,0)</f>
        <v>Q3</v>
      </c>
      <c r="E1334" s="12">
        <f>MONTH(SalesDataTable[[#This Row],[Order Date]])</f>
        <v>7</v>
      </c>
      <c r="F1334" s="12"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12">
        <f>YEAR(SalesDataTable[[#This Row],[Order Date]])</f>
        <v>2026</v>
      </c>
      <c r="D1335" s="12" t="str">
        <f>"Q"&amp;ROUNDUP(MONTH(SalesDataTable[[#This Row],[Order Date]])/3,0)</f>
        <v>Q3</v>
      </c>
      <c r="E1335" s="12">
        <f>MONTH(SalesDataTable[[#This Row],[Order Date]])</f>
        <v>7</v>
      </c>
      <c r="F1335" s="12"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12">
        <f>YEAR(SalesDataTable[[#This Row],[Order Date]])</f>
        <v>2026</v>
      </c>
      <c r="D1336" s="12" t="str">
        <f>"Q"&amp;ROUNDUP(MONTH(SalesDataTable[[#This Row],[Order Date]])/3,0)</f>
        <v>Q3</v>
      </c>
      <c r="E1336" s="12">
        <f>MONTH(SalesDataTable[[#This Row],[Order Date]])</f>
        <v>7</v>
      </c>
      <c r="F1336" s="12"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12">
        <f>YEAR(SalesDataTable[[#This Row],[Order Date]])</f>
        <v>2026</v>
      </c>
      <c r="D1337" s="12" t="str">
        <f>"Q"&amp;ROUNDUP(MONTH(SalesDataTable[[#This Row],[Order Date]])/3,0)</f>
        <v>Q3</v>
      </c>
      <c r="E1337" s="12">
        <f>MONTH(SalesDataTable[[#This Row],[Order Date]])</f>
        <v>7</v>
      </c>
      <c r="F1337" s="12"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12">
        <f>YEAR(SalesDataTable[[#This Row],[Order Date]])</f>
        <v>2026</v>
      </c>
      <c r="D1338" s="12" t="str">
        <f>"Q"&amp;ROUNDUP(MONTH(SalesDataTable[[#This Row],[Order Date]])/3,0)</f>
        <v>Q3</v>
      </c>
      <c r="E1338" s="12">
        <f>MONTH(SalesDataTable[[#This Row],[Order Date]])</f>
        <v>7</v>
      </c>
      <c r="F1338" s="12"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12">
        <f>YEAR(SalesDataTable[[#This Row],[Order Date]])</f>
        <v>2026</v>
      </c>
      <c r="D1339" s="12" t="str">
        <f>"Q"&amp;ROUNDUP(MONTH(SalesDataTable[[#This Row],[Order Date]])/3,0)</f>
        <v>Q3</v>
      </c>
      <c r="E1339" s="12">
        <f>MONTH(SalesDataTable[[#This Row],[Order Date]])</f>
        <v>7</v>
      </c>
      <c r="F1339" s="12"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12">
        <f>YEAR(SalesDataTable[[#This Row],[Order Date]])</f>
        <v>2026</v>
      </c>
      <c r="D1340" s="12" t="str">
        <f>"Q"&amp;ROUNDUP(MONTH(SalesDataTable[[#This Row],[Order Date]])/3,0)</f>
        <v>Q3</v>
      </c>
      <c r="E1340" s="12">
        <f>MONTH(SalesDataTable[[#This Row],[Order Date]])</f>
        <v>7</v>
      </c>
      <c r="F1340" s="12"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12">
        <f>YEAR(SalesDataTable[[#This Row],[Order Date]])</f>
        <v>2026</v>
      </c>
      <c r="D1341" s="12" t="str">
        <f>"Q"&amp;ROUNDUP(MONTH(SalesDataTable[[#This Row],[Order Date]])/3,0)</f>
        <v>Q3</v>
      </c>
      <c r="E1341" s="12">
        <f>MONTH(SalesDataTable[[#This Row],[Order Date]])</f>
        <v>7</v>
      </c>
      <c r="F1341" s="12"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12">
        <f>YEAR(SalesDataTable[[#This Row],[Order Date]])</f>
        <v>2026</v>
      </c>
      <c r="D1342" s="12" t="str">
        <f>"Q"&amp;ROUNDUP(MONTH(SalesDataTable[[#This Row],[Order Date]])/3,0)</f>
        <v>Q3</v>
      </c>
      <c r="E1342" s="12">
        <f>MONTH(SalesDataTable[[#This Row],[Order Date]])</f>
        <v>7</v>
      </c>
      <c r="F1342" s="12"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12">
        <f>YEAR(SalesDataTable[[#This Row],[Order Date]])</f>
        <v>2026</v>
      </c>
      <c r="D1343" s="12" t="str">
        <f>"Q"&amp;ROUNDUP(MONTH(SalesDataTable[[#This Row],[Order Date]])/3,0)</f>
        <v>Q3</v>
      </c>
      <c r="E1343" s="12">
        <f>MONTH(SalesDataTable[[#This Row],[Order Date]])</f>
        <v>7</v>
      </c>
      <c r="F1343" s="12"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12">
        <f>YEAR(SalesDataTable[[#This Row],[Order Date]])</f>
        <v>2026</v>
      </c>
      <c r="D1344" s="12" t="str">
        <f>"Q"&amp;ROUNDUP(MONTH(SalesDataTable[[#This Row],[Order Date]])/3,0)</f>
        <v>Q3</v>
      </c>
      <c r="E1344" s="12">
        <f>MONTH(SalesDataTable[[#This Row],[Order Date]])</f>
        <v>7</v>
      </c>
      <c r="F1344" s="12"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12">
        <f>YEAR(SalesDataTable[[#This Row],[Order Date]])</f>
        <v>2026</v>
      </c>
      <c r="D1345" s="12" t="str">
        <f>"Q"&amp;ROUNDUP(MONTH(SalesDataTable[[#This Row],[Order Date]])/3,0)</f>
        <v>Q3</v>
      </c>
      <c r="E1345" s="12">
        <f>MONTH(SalesDataTable[[#This Row],[Order Date]])</f>
        <v>7</v>
      </c>
      <c r="F1345" s="12"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12">
        <f>YEAR(SalesDataTable[[#This Row],[Order Date]])</f>
        <v>2026</v>
      </c>
      <c r="D1346" s="12" t="str">
        <f>"Q"&amp;ROUNDUP(MONTH(SalesDataTable[[#This Row],[Order Date]])/3,0)</f>
        <v>Q3</v>
      </c>
      <c r="E1346" s="12">
        <f>MONTH(SalesDataTable[[#This Row],[Order Date]])</f>
        <v>7</v>
      </c>
      <c r="F1346" s="12"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12">
        <f>YEAR(SalesDataTable[[#This Row],[Order Date]])</f>
        <v>2026</v>
      </c>
      <c r="D1347" s="12" t="str">
        <f>"Q"&amp;ROUNDUP(MONTH(SalesDataTable[[#This Row],[Order Date]])/3,0)</f>
        <v>Q3</v>
      </c>
      <c r="E1347" s="12">
        <f>MONTH(SalesDataTable[[#This Row],[Order Date]])</f>
        <v>7</v>
      </c>
      <c r="F1347" s="12"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12">
        <f>YEAR(SalesDataTable[[#This Row],[Order Date]])</f>
        <v>2026</v>
      </c>
      <c r="D1348" s="12" t="str">
        <f>"Q"&amp;ROUNDUP(MONTH(SalesDataTable[[#This Row],[Order Date]])/3,0)</f>
        <v>Q3</v>
      </c>
      <c r="E1348" s="12">
        <f>MONTH(SalesDataTable[[#This Row],[Order Date]])</f>
        <v>7</v>
      </c>
      <c r="F1348" s="12"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12">
        <f>YEAR(SalesDataTable[[#This Row],[Order Date]])</f>
        <v>2026</v>
      </c>
      <c r="D1349" s="12" t="str">
        <f>"Q"&amp;ROUNDUP(MONTH(SalesDataTable[[#This Row],[Order Date]])/3,0)</f>
        <v>Q3</v>
      </c>
      <c r="E1349" s="12">
        <f>MONTH(SalesDataTable[[#This Row],[Order Date]])</f>
        <v>7</v>
      </c>
      <c r="F1349" s="12"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12">
        <f>YEAR(SalesDataTable[[#This Row],[Order Date]])</f>
        <v>2026</v>
      </c>
      <c r="D1350" s="12" t="str">
        <f>"Q"&amp;ROUNDUP(MONTH(SalesDataTable[[#This Row],[Order Date]])/3,0)</f>
        <v>Q3</v>
      </c>
      <c r="E1350" s="12">
        <f>MONTH(SalesDataTable[[#This Row],[Order Date]])</f>
        <v>7</v>
      </c>
      <c r="F1350" s="12"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12">
        <f>YEAR(SalesDataTable[[#This Row],[Order Date]])</f>
        <v>2026</v>
      </c>
      <c r="D1351" s="12" t="str">
        <f>"Q"&amp;ROUNDUP(MONTH(SalesDataTable[[#This Row],[Order Date]])/3,0)</f>
        <v>Q3</v>
      </c>
      <c r="E1351" s="12">
        <f>MONTH(SalesDataTable[[#This Row],[Order Date]])</f>
        <v>7</v>
      </c>
      <c r="F1351" s="12"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12">
        <f>YEAR(SalesDataTable[[#This Row],[Order Date]])</f>
        <v>2026</v>
      </c>
      <c r="D1352" s="12" t="str">
        <f>"Q"&amp;ROUNDUP(MONTH(SalesDataTable[[#This Row],[Order Date]])/3,0)</f>
        <v>Q3</v>
      </c>
      <c r="E1352" s="12">
        <f>MONTH(SalesDataTable[[#This Row],[Order Date]])</f>
        <v>7</v>
      </c>
      <c r="F1352" s="12"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12">
        <f>YEAR(SalesDataTable[[#This Row],[Order Date]])</f>
        <v>2026</v>
      </c>
      <c r="D1353" s="12" t="str">
        <f>"Q"&amp;ROUNDUP(MONTH(SalesDataTable[[#This Row],[Order Date]])/3,0)</f>
        <v>Q3</v>
      </c>
      <c r="E1353" s="12">
        <f>MONTH(SalesDataTable[[#This Row],[Order Date]])</f>
        <v>7</v>
      </c>
      <c r="F1353" s="12"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12">
        <f>YEAR(SalesDataTable[[#This Row],[Order Date]])</f>
        <v>2026</v>
      </c>
      <c r="D1354" s="12" t="str">
        <f>"Q"&amp;ROUNDUP(MONTH(SalesDataTable[[#This Row],[Order Date]])/3,0)</f>
        <v>Q3</v>
      </c>
      <c r="E1354" s="12">
        <f>MONTH(SalesDataTable[[#This Row],[Order Date]])</f>
        <v>7</v>
      </c>
      <c r="F1354" s="12"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12">
        <f>YEAR(SalesDataTable[[#This Row],[Order Date]])</f>
        <v>2026</v>
      </c>
      <c r="D1355" s="12" t="str">
        <f>"Q"&amp;ROUNDUP(MONTH(SalesDataTable[[#This Row],[Order Date]])/3,0)</f>
        <v>Q3</v>
      </c>
      <c r="E1355" s="12">
        <f>MONTH(SalesDataTable[[#This Row],[Order Date]])</f>
        <v>7</v>
      </c>
      <c r="F1355" s="12"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12">
        <f>YEAR(SalesDataTable[[#This Row],[Order Date]])</f>
        <v>2026</v>
      </c>
      <c r="D1356" s="12" t="str">
        <f>"Q"&amp;ROUNDUP(MONTH(SalesDataTable[[#This Row],[Order Date]])/3,0)</f>
        <v>Q3</v>
      </c>
      <c r="E1356" s="12">
        <f>MONTH(SalesDataTable[[#This Row],[Order Date]])</f>
        <v>7</v>
      </c>
      <c r="F1356" s="12"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12">
        <f>YEAR(SalesDataTable[[#This Row],[Order Date]])</f>
        <v>2026</v>
      </c>
      <c r="D1357" s="12" t="str">
        <f>"Q"&amp;ROUNDUP(MONTH(SalesDataTable[[#This Row],[Order Date]])/3,0)</f>
        <v>Q3</v>
      </c>
      <c r="E1357" s="12">
        <f>MONTH(SalesDataTable[[#This Row],[Order Date]])</f>
        <v>7</v>
      </c>
      <c r="F1357" s="12"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12">
        <f>YEAR(SalesDataTable[[#This Row],[Order Date]])</f>
        <v>2026</v>
      </c>
      <c r="D1358" s="12" t="str">
        <f>"Q"&amp;ROUNDUP(MONTH(SalesDataTable[[#This Row],[Order Date]])/3,0)</f>
        <v>Q3</v>
      </c>
      <c r="E1358" s="12">
        <f>MONTH(SalesDataTable[[#This Row],[Order Date]])</f>
        <v>7</v>
      </c>
      <c r="F1358" s="12"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12">
        <f>YEAR(SalesDataTable[[#This Row],[Order Date]])</f>
        <v>2026</v>
      </c>
      <c r="D1359" s="12" t="str">
        <f>"Q"&amp;ROUNDUP(MONTH(SalesDataTable[[#This Row],[Order Date]])/3,0)</f>
        <v>Q3</v>
      </c>
      <c r="E1359" s="12">
        <f>MONTH(SalesDataTable[[#This Row],[Order Date]])</f>
        <v>7</v>
      </c>
      <c r="F1359" s="12"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12">
        <f>YEAR(SalesDataTable[[#This Row],[Order Date]])</f>
        <v>2026</v>
      </c>
      <c r="D1360" s="12" t="str">
        <f>"Q"&amp;ROUNDUP(MONTH(SalesDataTable[[#This Row],[Order Date]])/3,0)</f>
        <v>Q3</v>
      </c>
      <c r="E1360" s="12">
        <f>MONTH(SalesDataTable[[#This Row],[Order Date]])</f>
        <v>7</v>
      </c>
      <c r="F1360" s="12"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12">
        <f>YEAR(SalesDataTable[[#This Row],[Order Date]])</f>
        <v>2026</v>
      </c>
      <c r="D1361" s="12" t="str">
        <f>"Q"&amp;ROUNDUP(MONTH(SalesDataTable[[#This Row],[Order Date]])/3,0)</f>
        <v>Q3</v>
      </c>
      <c r="E1361" s="12">
        <f>MONTH(SalesDataTable[[#This Row],[Order Date]])</f>
        <v>7</v>
      </c>
      <c r="F1361" s="12"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12">
        <f>YEAR(SalesDataTable[[#This Row],[Order Date]])</f>
        <v>2026</v>
      </c>
      <c r="D1362" s="12" t="str">
        <f>"Q"&amp;ROUNDUP(MONTH(SalesDataTable[[#This Row],[Order Date]])/3,0)</f>
        <v>Q3</v>
      </c>
      <c r="E1362" s="12">
        <f>MONTH(SalesDataTable[[#This Row],[Order Date]])</f>
        <v>7</v>
      </c>
      <c r="F1362" s="12"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12">
        <f>YEAR(SalesDataTable[[#This Row],[Order Date]])</f>
        <v>2026</v>
      </c>
      <c r="D1363" s="12" t="str">
        <f>"Q"&amp;ROUNDUP(MONTH(SalesDataTable[[#This Row],[Order Date]])/3,0)</f>
        <v>Q3</v>
      </c>
      <c r="E1363" s="12">
        <f>MONTH(SalesDataTable[[#This Row],[Order Date]])</f>
        <v>7</v>
      </c>
      <c r="F1363" s="12"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12">
        <f>YEAR(SalesDataTable[[#This Row],[Order Date]])</f>
        <v>2026</v>
      </c>
      <c r="D1364" s="12" t="str">
        <f>"Q"&amp;ROUNDUP(MONTH(SalesDataTable[[#This Row],[Order Date]])/3,0)</f>
        <v>Q3</v>
      </c>
      <c r="E1364" s="12">
        <f>MONTH(SalesDataTable[[#This Row],[Order Date]])</f>
        <v>7</v>
      </c>
      <c r="F1364" s="12"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12">
        <f>YEAR(SalesDataTable[[#This Row],[Order Date]])</f>
        <v>2026</v>
      </c>
      <c r="D1365" s="12" t="str">
        <f>"Q"&amp;ROUNDUP(MONTH(SalesDataTable[[#This Row],[Order Date]])/3,0)</f>
        <v>Q3</v>
      </c>
      <c r="E1365" s="12">
        <f>MONTH(SalesDataTable[[#This Row],[Order Date]])</f>
        <v>7</v>
      </c>
      <c r="F1365" s="12"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12">
        <f>YEAR(SalesDataTable[[#This Row],[Order Date]])</f>
        <v>2026</v>
      </c>
      <c r="D1366" s="12" t="str">
        <f>"Q"&amp;ROUNDUP(MONTH(SalesDataTable[[#This Row],[Order Date]])/3,0)</f>
        <v>Q3</v>
      </c>
      <c r="E1366" s="12">
        <f>MONTH(SalesDataTable[[#This Row],[Order Date]])</f>
        <v>7</v>
      </c>
      <c r="F1366" s="12"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12">
        <f>YEAR(SalesDataTable[[#This Row],[Order Date]])</f>
        <v>2026</v>
      </c>
      <c r="D1367" s="12" t="str">
        <f>"Q"&amp;ROUNDUP(MONTH(SalesDataTable[[#This Row],[Order Date]])/3,0)</f>
        <v>Q3</v>
      </c>
      <c r="E1367" s="12">
        <f>MONTH(SalesDataTable[[#This Row],[Order Date]])</f>
        <v>7</v>
      </c>
      <c r="F1367" s="12"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12">
        <f>YEAR(SalesDataTable[[#This Row],[Order Date]])</f>
        <v>2026</v>
      </c>
      <c r="D1368" s="12" t="str">
        <f>"Q"&amp;ROUNDUP(MONTH(SalesDataTable[[#This Row],[Order Date]])/3,0)</f>
        <v>Q3</v>
      </c>
      <c r="E1368" s="12">
        <f>MONTH(SalesDataTable[[#This Row],[Order Date]])</f>
        <v>7</v>
      </c>
      <c r="F1368" s="12"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12">
        <f>YEAR(SalesDataTable[[#This Row],[Order Date]])</f>
        <v>2026</v>
      </c>
      <c r="D1369" s="12" t="str">
        <f>"Q"&amp;ROUNDUP(MONTH(SalesDataTable[[#This Row],[Order Date]])/3,0)</f>
        <v>Q3</v>
      </c>
      <c r="E1369" s="12">
        <f>MONTH(SalesDataTable[[#This Row],[Order Date]])</f>
        <v>7</v>
      </c>
      <c r="F1369" s="12"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12">
        <f>YEAR(SalesDataTable[[#This Row],[Order Date]])</f>
        <v>2026</v>
      </c>
      <c r="D1370" s="12" t="str">
        <f>"Q"&amp;ROUNDUP(MONTH(SalesDataTable[[#This Row],[Order Date]])/3,0)</f>
        <v>Q3</v>
      </c>
      <c r="E1370" s="12">
        <f>MONTH(SalesDataTable[[#This Row],[Order Date]])</f>
        <v>7</v>
      </c>
      <c r="F1370" s="12"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12">
        <f>YEAR(SalesDataTable[[#This Row],[Order Date]])</f>
        <v>2026</v>
      </c>
      <c r="D1371" s="12" t="str">
        <f>"Q"&amp;ROUNDUP(MONTH(SalesDataTable[[#This Row],[Order Date]])/3,0)</f>
        <v>Q3</v>
      </c>
      <c r="E1371" s="12">
        <f>MONTH(SalesDataTable[[#This Row],[Order Date]])</f>
        <v>7</v>
      </c>
      <c r="F1371" s="12"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12">
        <f>YEAR(SalesDataTable[[#This Row],[Order Date]])</f>
        <v>2026</v>
      </c>
      <c r="D1372" s="12" t="str">
        <f>"Q"&amp;ROUNDUP(MONTH(SalesDataTable[[#This Row],[Order Date]])/3,0)</f>
        <v>Q3</v>
      </c>
      <c r="E1372" s="12">
        <f>MONTH(SalesDataTable[[#This Row],[Order Date]])</f>
        <v>7</v>
      </c>
      <c r="F1372" s="12"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12">
        <f>YEAR(SalesDataTable[[#This Row],[Order Date]])</f>
        <v>2026</v>
      </c>
      <c r="D1373" s="12" t="str">
        <f>"Q"&amp;ROUNDUP(MONTH(SalesDataTable[[#This Row],[Order Date]])/3,0)</f>
        <v>Q3</v>
      </c>
      <c r="E1373" s="12">
        <f>MONTH(SalesDataTable[[#This Row],[Order Date]])</f>
        <v>7</v>
      </c>
      <c r="F1373" s="12"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12">
        <f>YEAR(SalesDataTable[[#This Row],[Order Date]])</f>
        <v>2026</v>
      </c>
      <c r="D1374" s="12" t="str">
        <f>"Q"&amp;ROUNDUP(MONTH(SalesDataTable[[#This Row],[Order Date]])/3,0)</f>
        <v>Q3</v>
      </c>
      <c r="E1374" s="12">
        <f>MONTH(SalesDataTable[[#This Row],[Order Date]])</f>
        <v>7</v>
      </c>
      <c r="F1374" s="12"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12">
        <f>YEAR(SalesDataTable[[#This Row],[Order Date]])</f>
        <v>2026</v>
      </c>
      <c r="D1375" s="12" t="str">
        <f>"Q"&amp;ROUNDUP(MONTH(SalesDataTable[[#This Row],[Order Date]])/3,0)</f>
        <v>Q3</v>
      </c>
      <c r="E1375" s="12">
        <f>MONTH(SalesDataTable[[#This Row],[Order Date]])</f>
        <v>7</v>
      </c>
      <c r="F1375" s="12"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12">
        <f>YEAR(SalesDataTable[[#This Row],[Order Date]])</f>
        <v>2026</v>
      </c>
      <c r="D1376" s="12" t="str">
        <f>"Q"&amp;ROUNDUP(MONTH(SalesDataTable[[#This Row],[Order Date]])/3,0)</f>
        <v>Q3</v>
      </c>
      <c r="E1376" s="12">
        <f>MONTH(SalesDataTable[[#This Row],[Order Date]])</f>
        <v>7</v>
      </c>
      <c r="F1376" s="12"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12">
        <f>YEAR(SalesDataTable[[#This Row],[Order Date]])</f>
        <v>2026</v>
      </c>
      <c r="D1377" s="12" t="str">
        <f>"Q"&amp;ROUNDUP(MONTH(SalesDataTable[[#This Row],[Order Date]])/3,0)</f>
        <v>Q3</v>
      </c>
      <c r="E1377" s="12">
        <f>MONTH(SalesDataTable[[#This Row],[Order Date]])</f>
        <v>7</v>
      </c>
      <c r="F1377" s="12"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12">
        <f>YEAR(SalesDataTable[[#This Row],[Order Date]])</f>
        <v>2026</v>
      </c>
      <c r="D1378" s="12" t="str">
        <f>"Q"&amp;ROUNDUP(MONTH(SalesDataTable[[#This Row],[Order Date]])/3,0)</f>
        <v>Q3</v>
      </c>
      <c r="E1378" s="12">
        <f>MONTH(SalesDataTable[[#This Row],[Order Date]])</f>
        <v>7</v>
      </c>
      <c r="F1378" s="12"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12">
        <f>YEAR(SalesDataTable[[#This Row],[Order Date]])</f>
        <v>2026</v>
      </c>
      <c r="D1379" s="12" t="str">
        <f>"Q"&amp;ROUNDUP(MONTH(SalesDataTable[[#This Row],[Order Date]])/3,0)</f>
        <v>Q3</v>
      </c>
      <c r="E1379" s="12">
        <f>MONTH(SalesDataTable[[#This Row],[Order Date]])</f>
        <v>7</v>
      </c>
      <c r="F1379" s="12"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12">
        <f>YEAR(SalesDataTable[[#This Row],[Order Date]])</f>
        <v>2026</v>
      </c>
      <c r="D1380" s="12" t="str">
        <f>"Q"&amp;ROUNDUP(MONTH(SalesDataTable[[#This Row],[Order Date]])/3,0)</f>
        <v>Q3</v>
      </c>
      <c r="E1380" s="12">
        <f>MONTH(SalesDataTable[[#This Row],[Order Date]])</f>
        <v>7</v>
      </c>
      <c r="F1380" s="12"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12">
        <f>YEAR(SalesDataTable[[#This Row],[Order Date]])</f>
        <v>2026</v>
      </c>
      <c r="D1381" s="12" t="str">
        <f>"Q"&amp;ROUNDUP(MONTH(SalesDataTable[[#This Row],[Order Date]])/3,0)</f>
        <v>Q3</v>
      </c>
      <c r="E1381" s="12">
        <f>MONTH(SalesDataTable[[#This Row],[Order Date]])</f>
        <v>7</v>
      </c>
      <c r="F1381" s="12"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12">
        <f>YEAR(SalesDataTable[[#This Row],[Order Date]])</f>
        <v>2026</v>
      </c>
      <c r="D1382" s="12" t="str">
        <f>"Q"&amp;ROUNDUP(MONTH(SalesDataTable[[#This Row],[Order Date]])/3,0)</f>
        <v>Q3</v>
      </c>
      <c r="E1382" s="12">
        <f>MONTH(SalesDataTable[[#This Row],[Order Date]])</f>
        <v>7</v>
      </c>
      <c r="F1382" s="12"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12">
        <f>YEAR(SalesDataTable[[#This Row],[Order Date]])</f>
        <v>2026</v>
      </c>
      <c r="D1383" s="12" t="str">
        <f>"Q"&amp;ROUNDUP(MONTH(SalesDataTable[[#This Row],[Order Date]])/3,0)</f>
        <v>Q3</v>
      </c>
      <c r="E1383" s="12">
        <f>MONTH(SalesDataTable[[#This Row],[Order Date]])</f>
        <v>7</v>
      </c>
      <c r="F1383" s="12"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12">
        <f>YEAR(SalesDataTable[[#This Row],[Order Date]])</f>
        <v>2026</v>
      </c>
      <c r="D1384" s="12" t="str">
        <f>"Q"&amp;ROUNDUP(MONTH(SalesDataTable[[#This Row],[Order Date]])/3,0)</f>
        <v>Q3</v>
      </c>
      <c r="E1384" s="12">
        <f>MONTH(SalesDataTable[[#This Row],[Order Date]])</f>
        <v>7</v>
      </c>
      <c r="F1384" s="12"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12">
        <f>YEAR(SalesDataTable[[#This Row],[Order Date]])</f>
        <v>2026</v>
      </c>
      <c r="D1385" s="12" t="str">
        <f>"Q"&amp;ROUNDUP(MONTH(SalesDataTable[[#This Row],[Order Date]])/3,0)</f>
        <v>Q3</v>
      </c>
      <c r="E1385" s="12">
        <f>MONTH(SalesDataTable[[#This Row],[Order Date]])</f>
        <v>7</v>
      </c>
      <c r="F1385" s="12"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12">
        <f>YEAR(SalesDataTable[[#This Row],[Order Date]])</f>
        <v>2026</v>
      </c>
      <c r="D1386" s="12" t="str">
        <f>"Q"&amp;ROUNDUP(MONTH(SalesDataTable[[#This Row],[Order Date]])/3,0)</f>
        <v>Q3</v>
      </c>
      <c r="E1386" s="12">
        <f>MONTH(SalesDataTable[[#This Row],[Order Date]])</f>
        <v>7</v>
      </c>
      <c r="F1386" s="12"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12">
        <f>YEAR(SalesDataTable[[#This Row],[Order Date]])</f>
        <v>2026</v>
      </c>
      <c r="D1387" s="12" t="str">
        <f>"Q"&amp;ROUNDUP(MONTH(SalesDataTable[[#This Row],[Order Date]])/3,0)</f>
        <v>Q3</v>
      </c>
      <c r="E1387" s="12">
        <f>MONTH(SalesDataTable[[#This Row],[Order Date]])</f>
        <v>7</v>
      </c>
      <c r="F1387" s="12"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12">
        <f>YEAR(SalesDataTable[[#This Row],[Order Date]])</f>
        <v>2026</v>
      </c>
      <c r="D1388" s="12" t="str">
        <f>"Q"&amp;ROUNDUP(MONTH(SalesDataTable[[#This Row],[Order Date]])/3,0)</f>
        <v>Q3</v>
      </c>
      <c r="E1388" s="12">
        <f>MONTH(SalesDataTable[[#This Row],[Order Date]])</f>
        <v>7</v>
      </c>
      <c r="F1388" s="12"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12">
        <f>YEAR(SalesDataTable[[#This Row],[Order Date]])</f>
        <v>2026</v>
      </c>
      <c r="D1389" s="12" t="str">
        <f>"Q"&amp;ROUNDUP(MONTH(SalesDataTable[[#This Row],[Order Date]])/3,0)</f>
        <v>Q3</v>
      </c>
      <c r="E1389" s="12">
        <f>MONTH(SalesDataTable[[#This Row],[Order Date]])</f>
        <v>7</v>
      </c>
      <c r="F1389" s="12"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12">
        <f>YEAR(SalesDataTable[[#This Row],[Order Date]])</f>
        <v>2026</v>
      </c>
      <c r="D1390" s="12" t="str">
        <f>"Q"&amp;ROUNDUP(MONTH(SalesDataTable[[#This Row],[Order Date]])/3,0)</f>
        <v>Q3</v>
      </c>
      <c r="E1390" s="12">
        <f>MONTH(SalesDataTable[[#This Row],[Order Date]])</f>
        <v>7</v>
      </c>
      <c r="F1390" s="12"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12">
        <f>YEAR(SalesDataTable[[#This Row],[Order Date]])</f>
        <v>2026</v>
      </c>
      <c r="D1391" s="12" t="str">
        <f>"Q"&amp;ROUNDUP(MONTH(SalesDataTable[[#This Row],[Order Date]])/3,0)</f>
        <v>Q3</v>
      </c>
      <c r="E1391" s="12">
        <f>MONTH(SalesDataTable[[#This Row],[Order Date]])</f>
        <v>7</v>
      </c>
      <c r="F1391" s="12"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12">
        <f>YEAR(SalesDataTable[[#This Row],[Order Date]])</f>
        <v>2026</v>
      </c>
      <c r="D1392" s="12" t="str">
        <f>"Q"&amp;ROUNDUP(MONTH(SalesDataTable[[#This Row],[Order Date]])/3,0)</f>
        <v>Q3</v>
      </c>
      <c r="E1392" s="12">
        <f>MONTH(SalesDataTable[[#This Row],[Order Date]])</f>
        <v>7</v>
      </c>
      <c r="F1392" s="12"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12">
        <f>YEAR(SalesDataTable[[#This Row],[Order Date]])</f>
        <v>2026</v>
      </c>
      <c r="D1393" s="12" t="str">
        <f>"Q"&amp;ROUNDUP(MONTH(SalesDataTable[[#This Row],[Order Date]])/3,0)</f>
        <v>Q3</v>
      </c>
      <c r="E1393" s="12">
        <f>MONTH(SalesDataTable[[#This Row],[Order Date]])</f>
        <v>7</v>
      </c>
      <c r="F1393" s="12"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12">
        <f>YEAR(SalesDataTable[[#This Row],[Order Date]])</f>
        <v>2026</v>
      </c>
      <c r="D1394" s="12" t="str">
        <f>"Q"&amp;ROUNDUP(MONTH(SalesDataTable[[#This Row],[Order Date]])/3,0)</f>
        <v>Q3</v>
      </c>
      <c r="E1394" s="12">
        <f>MONTH(SalesDataTable[[#This Row],[Order Date]])</f>
        <v>7</v>
      </c>
      <c r="F1394" s="12"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12">
        <f>YEAR(SalesDataTable[[#This Row],[Order Date]])</f>
        <v>2026</v>
      </c>
      <c r="D1395" s="12" t="str">
        <f>"Q"&amp;ROUNDUP(MONTH(SalesDataTable[[#This Row],[Order Date]])/3,0)</f>
        <v>Q3</v>
      </c>
      <c r="E1395" s="12">
        <f>MONTH(SalesDataTable[[#This Row],[Order Date]])</f>
        <v>7</v>
      </c>
      <c r="F1395" s="12"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12">
        <f>YEAR(SalesDataTable[[#This Row],[Order Date]])</f>
        <v>2026</v>
      </c>
      <c r="D1396" s="12" t="str">
        <f>"Q"&amp;ROUNDUP(MONTH(SalesDataTable[[#This Row],[Order Date]])/3,0)</f>
        <v>Q3</v>
      </c>
      <c r="E1396" s="12">
        <f>MONTH(SalesDataTable[[#This Row],[Order Date]])</f>
        <v>7</v>
      </c>
      <c r="F1396" s="12"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12">
        <f>YEAR(SalesDataTable[[#This Row],[Order Date]])</f>
        <v>2026</v>
      </c>
      <c r="D1397" s="12" t="str">
        <f>"Q"&amp;ROUNDUP(MONTH(SalesDataTable[[#This Row],[Order Date]])/3,0)</f>
        <v>Q3</v>
      </c>
      <c r="E1397" s="12">
        <f>MONTH(SalesDataTable[[#This Row],[Order Date]])</f>
        <v>7</v>
      </c>
      <c r="F1397" s="12"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12">
        <f>YEAR(SalesDataTable[[#This Row],[Order Date]])</f>
        <v>2026</v>
      </c>
      <c r="D1398" s="12" t="str">
        <f>"Q"&amp;ROUNDUP(MONTH(SalesDataTable[[#This Row],[Order Date]])/3,0)</f>
        <v>Q3</v>
      </c>
      <c r="E1398" s="12">
        <f>MONTH(SalesDataTable[[#This Row],[Order Date]])</f>
        <v>7</v>
      </c>
      <c r="F1398" s="12"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12">
        <f>YEAR(SalesDataTable[[#This Row],[Order Date]])</f>
        <v>2026</v>
      </c>
      <c r="D1399" s="12" t="str">
        <f>"Q"&amp;ROUNDUP(MONTH(SalesDataTable[[#This Row],[Order Date]])/3,0)</f>
        <v>Q3</v>
      </c>
      <c r="E1399" s="12">
        <f>MONTH(SalesDataTable[[#This Row],[Order Date]])</f>
        <v>7</v>
      </c>
      <c r="F1399" s="12"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12">
        <f>YEAR(SalesDataTable[[#This Row],[Order Date]])</f>
        <v>2026</v>
      </c>
      <c r="D1400" s="12" t="str">
        <f>"Q"&amp;ROUNDUP(MONTH(SalesDataTable[[#This Row],[Order Date]])/3,0)</f>
        <v>Q3</v>
      </c>
      <c r="E1400" s="12">
        <f>MONTH(SalesDataTable[[#This Row],[Order Date]])</f>
        <v>7</v>
      </c>
      <c r="F1400" s="12"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12">
        <f>YEAR(SalesDataTable[[#This Row],[Order Date]])</f>
        <v>2026</v>
      </c>
      <c r="D1401" s="12" t="str">
        <f>"Q"&amp;ROUNDUP(MONTH(SalesDataTable[[#This Row],[Order Date]])/3,0)</f>
        <v>Q3</v>
      </c>
      <c r="E1401" s="12">
        <f>MONTH(SalesDataTable[[#This Row],[Order Date]])</f>
        <v>7</v>
      </c>
      <c r="F1401" s="12"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12">
        <f>YEAR(SalesDataTable[[#This Row],[Order Date]])</f>
        <v>2026</v>
      </c>
      <c r="D1402" s="12" t="str">
        <f>"Q"&amp;ROUNDUP(MONTH(SalesDataTable[[#This Row],[Order Date]])/3,0)</f>
        <v>Q3</v>
      </c>
      <c r="E1402" s="12">
        <f>MONTH(SalesDataTable[[#This Row],[Order Date]])</f>
        <v>7</v>
      </c>
      <c r="F1402" s="12"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12">
        <f>YEAR(SalesDataTable[[#This Row],[Order Date]])</f>
        <v>2026</v>
      </c>
      <c r="D1403" s="12" t="str">
        <f>"Q"&amp;ROUNDUP(MONTH(SalesDataTable[[#This Row],[Order Date]])/3,0)</f>
        <v>Q3</v>
      </c>
      <c r="E1403" s="12">
        <f>MONTH(SalesDataTable[[#This Row],[Order Date]])</f>
        <v>7</v>
      </c>
      <c r="F1403" s="12"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12">
        <f>YEAR(SalesDataTable[[#This Row],[Order Date]])</f>
        <v>2026</v>
      </c>
      <c r="D1404" s="12" t="str">
        <f>"Q"&amp;ROUNDUP(MONTH(SalesDataTable[[#This Row],[Order Date]])/3,0)</f>
        <v>Q3</v>
      </c>
      <c r="E1404" s="12">
        <f>MONTH(SalesDataTable[[#This Row],[Order Date]])</f>
        <v>7</v>
      </c>
      <c r="F1404" s="12"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12">
        <f>YEAR(SalesDataTable[[#This Row],[Order Date]])</f>
        <v>2026</v>
      </c>
      <c r="D1405" s="12" t="str">
        <f>"Q"&amp;ROUNDUP(MONTH(SalesDataTable[[#This Row],[Order Date]])/3,0)</f>
        <v>Q3</v>
      </c>
      <c r="E1405" s="12">
        <f>MONTH(SalesDataTable[[#This Row],[Order Date]])</f>
        <v>7</v>
      </c>
      <c r="F1405" s="12"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12">
        <f>YEAR(SalesDataTable[[#This Row],[Order Date]])</f>
        <v>2026</v>
      </c>
      <c r="D1406" s="12" t="str">
        <f>"Q"&amp;ROUNDUP(MONTH(SalesDataTable[[#This Row],[Order Date]])/3,0)</f>
        <v>Q3</v>
      </c>
      <c r="E1406" s="12">
        <f>MONTH(SalesDataTable[[#This Row],[Order Date]])</f>
        <v>7</v>
      </c>
      <c r="F1406" s="12"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12">
        <f>YEAR(SalesDataTable[[#This Row],[Order Date]])</f>
        <v>2026</v>
      </c>
      <c r="D1407" s="12" t="str">
        <f>"Q"&amp;ROUNDUP(MONTH(SalesDataTable[[#This Row],[Order Date]])/3,0)</f>
        <v>Q3</v>
      </c>
      <c r="E1407" s="12">
        <f>MONTH(SalesDataTable[[#This Row],[Order Date]])</f>
        <v>7</v>
      </c>
      <c r="F1407" s="12"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12">
        <f>YEAR(SalesDataTable[[#This Row],[Order Date]])</f>
        <v>2026</v>
      </c>
      <c r="D1408" s="12" t="str">
        <f>"Q"&amp;ROUNDUP(MONTH(SalesDataTable[[#This Row],[Order Date]])/3,0)</f>
        <v>Q3</v>
      </c>
      <c r="E1408" s="12">
        <f>MONTH(SalesDataTable[[#This Row],[Order Date]])</f>
        <v>7</v>
      </c>
      <c r="F1408" s="12"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12">
        <f>YEAR(SalesDataTable[[#This Row],[Order Date]])</f>
        <v>2026</v>
      </c>
      <c r="D1409" s="12" t="str">
        <f>"Q"&amp;ROUNDUP(MONTH(SalesDataTable[[#This Row],[Order Date]])/3,0)</f>
        <v>Q3</v>
      </c>
      <c r="E1409" s="12">
        <f>MONTH(SalesDataTable[[#This Row],[Order Date]])</f>
        <v>7</v>
      </c>
      <c r="F1409" s="12"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12">
        <f>YEAR(SalesDataTable[[#This Row],[Order Date]])</f>
        <v>2026</v>
      </c>
      <c r="D1410" s="12" t="str">
        <f>"Q"&amp;ROUNDUP(MONTH(SalesDataTable[[#This Row],[Order Date]])/3,0)</f>
        <v>Q3</v>
      </c>
      <c r="E1410" s="12">
        <f>MONTH(SalesDataTable[[#This Row],[Order Date]])</f>
        <v>7</v>
      </c>
      <c r="F1410" s="12"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12">
        <f>YEAR(SalesDataTable[[#This Row],[Order Date]])</f>
        <v>2026</v>
      </c>
      <c r="D1411" s="12" t="str">
        <f>"Q"&amp;ROUNDUP(MONTH(SalesDataTable[[#This Row],[Order Date]])/3,0)</f>
        <v>Q3</v>
      </c>
      <c r="E1411" s="12">
        <f>MONTH(SalesDataTable[[#This Row],[Order Date]])</f>
        <v>7</v>
      </c>
      <c r="F1411" s="12"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12">
        <f>YEAR(SalesDataTable[[#This Row],[Order Date]])</f>
        <v>2026</v>
      </c>
      <c r="D1412" s="12" t="str">
        <f>"Q"&amp;ROUNDUP(MONTH(SalesDataTable[[#This Row],[Order Date]])/3,0)</f>
        <v>Q3</v>
      </c>
      <c r="E1412" s="12">
        <f>MONTH(SalesDataTable[[#This Row],[Order Date]])</f>
        <v>7</v>
      </c>
      <c r="F1412" s="12"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12">
        <f>YEAR(SalesDataTable[[#This Row],[Order Date]])</f>
        <v>2026</v>
      </c>
      <c r="D1413" s="12" t="str">
        <f>"Q"&amp;ROUNDUP(MONTH(SalesDataTable[[#This Row],[Order Date]])/3,0)</f>
        <v>Q3</v>
      </c>
      <c r="E1413" s="12">
        <f>MONTH(SalesDataTable[[#This Row],[Order Date]])</f>
        <v>7</v>
      </c>
      <c r="F1413" s="12"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12">
        <f>YEAR(SalesDataTable[[#This Row],[Order Date]])</f>
        <v>2026</v>
      </c>
      <c r="D1414" s="12" t="str">
        <f>"Q"&amp;ROUNDUP(MONTH(SalesDataTable[[#This Row],[Order Date]])/3,0)</f>
        <v>Q3</v>
      </c>
      <c r="E1414" s="12">
        <f>MONTH(SalesDataTable[[#This Row],[Order Date]])</f>
        <v>7</v>
      </c>
      <c r="F1414" s="12"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12">
        <f>YEAR(SalesDataTable[[#This Row],[Order Date]])</f>
        <v>2026</v>
      </c>
      <c r="D1415" s="12" t="str">
        <f>"Q"&amp;ROUNDUP(MONTH(SalesDataTable[[#This Row],[Order Date]])/3,0)</f>
        <v>Q3</v>
      </c>
      <c r="E1415" s="12">
        <f>MONTH(SalesDataTable[[#This Row],[Order Date]])</f>
        <v>7</v>
      </c>
      <c r="F1415" s="12"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12">
        <f>YEAR(SalesDataTable[[#This Row],[Order Date]])</f>
        <v>2026</v>
      </c>
      <c r="D1416" s="12" t="str">
        <f>"Q"&amp;ROUNDUP(MONTH(SalesDataTable[[#This Row],[Order Date]])/3,0)</f>
        <v>Q3</v>
      </c>
      <c r="E1416" s="12">
        <f>MONTH(SalesDataTable[[#This Row],[Order Date]])</f>
        <v>7</v>
      </c>
      <c r="F1416" s="12"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12">
        <f>YEAR(SalesDataTable[[#This Row],[Order Date]])</f>
        <v>2026</v>
      </c>
      <c r="D1417" s="12" t="str">
        <f>"Q"&amp;ROUNDUP(MONTH(SalesDataTable[[#This Row],[Order Date]])/3,0)</f>
        <v>Q3</v>
      </c>
      <c r="E1417" s="12">
        <f>MONTH(SalesDataTable[[#This Row],[Order Date]])</f>
        <v>7</v>
      </c>
      <c r="F1417" s="12"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12">
        <f>YEAR(SalesDataTable[[#This Row],[Order Date]])</f>
        <v>2026</v>
      </c>
      <c r="D1418" s="12" t="str">
        <f>"Q"&amp;ROUNDUP(MONTH(SalesDataTable[[#This Row],[Order Date]])/3,0)</f>
        <v>Q3</v>
      </c>
      <c r="E1418" s="12">
        <f>MONTH(SalesDataTable[[#This Row],[Order Date]])</f>
        <v>7</v>
      </c>
      <c r="F1418" s="12"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12">
        <f>YEAR(SalesDataTable[[#This Row],[Order Date]])</f>
        <v>2026</v>
      </c>
      <c r="D1419" s="12" t="str">
        <f>"Q"&amp;ROUNDUP(MONTH(SalesDataTable[[#This Row],[Order Date]])/3,0)</f>
        <v>Q3</v>
      </c>
      <c r="E1419" s="12">
        <f>MONTH(SalesDataTable[[#This Row],[Order Date]])</f>
        <v>7</v>
      </c>
      <c r="F1419" s="12"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12">
        <f>YEAR(SalesDataTable[[#This Row],[Order Date]])</f>
        <v>2026</v>
      </c>
      <c r="D1420" s="12" t="str">
        <f>"Q"&amp;ROUNDUP(MONTH(SalesDataTable[[#This Row],[Order Date]])/3,0)</f>
        <v>Q3</v>
      </c>
      <c r="E1420" s="12">
        <f>MONTH(SalesDataTable[[#This Row],[Order Date]])</f>
        <v>7</v>
      </c>
      <c r="F1420" s="12"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12">
        <f>YEAR(SalesDataTable[[#This Row],[Order Date]])</f>
        <v>2026</v>
      </c>
      <c r="D1421" s="12" t="str">
        <f>"Q"&amp;ROUNDUP(MONTH(SalesDataTable[[#This Row],[Order Date]])/3,0)</f>
        <v>Q3</v>
      </c>
      <c r="E1421" s="12">
        <f>MONTH(SalesDataTable[[#This Row],[Order Date]])</f>
        <v>7</v>
      </c>
      <c r="F1421" s="12"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12">
        <f>YEAR(SalesDataTable[[#This Row],[Order Date]])</f>
        <v>2026</v>
      </c>
      <c r="D1422" s="12" t="str">
        <f>"Q"&amp;ROUNDUP(MONTH(SalesDataTable[[#This Row],[Order Date]])/3,0)</f>
        <v>Q3</v>
      </c>
      <c r="E1422" s="12">
        <f>MONTH(SalesDataTable[[#This Row],[Order Date]])</f>
        <v>7</v>
      </c>
      <c r="F1422" s="12"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12">
        <f>YEAR(SalesDataTable[[#This Row],[Order Date]])</f>
        <v>2026</v>
      </c>
      <c r="D1423" s="12" t="str">
        <f>"Q"&amp;ROUNDUP(MONTH(SalesDataTable[[#This Row],[Order Date]])/3,0)</f>
        <v>Q3</v>
      </c>
      <c r="E1423" s="12">
        <f>MONTH(SalesDataTable[[#This Row],[Order Date]])</f>
        <v>7</v>
      </c>
      <c r="F1423" s="12"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12">
        <f>YEAR(SalesDataTable[[#This Row],[Order Date]])</f>
        <v>2026</v>
      </c>
      <c r="D1424" s="12" t="str">
        <f>"Q"&amp;ROUNDUP(MONTH(SalesDataTable[[#This Row],[Order Date]])/3,0)</f>
        <v>Q3</v>
      </c>
      <c r="E1424" s="12">
        <f>MONTH(SalesDataTable[[#This Row],[Order Date]])</f>
        <v>7</v>
      </c>
      <c r="F1424" s="12"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12">
        <f>YEAR(SalesDataTable[[#This Row],[Order Date]])</f>
        <v>2026</v>
      </c>
      <c r="D1425" s="12" t="str">
        <f>"Q"&amp;ROUNDUP(MONTH(SalesDataTable[[#This Row],[Order Date]])/3,0)</f>
        <v>Q3</v>
      </c>
      <c r="E1425" s="12">
        <f>MONTH(SalesDataTable[[#This Row],[Order Date]])</f>
        <v>7</v>
      </c>
      <c r="F1425" s="12"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12">
        <f>YEAR(SalesDataTable[[#This Row],[Order Date]])</f>
        <v>2026</v>
      </c>
      <c r="D1426" s="12" t="str">
        <f>"Q"&amp;ROUNDUP(MONTH(SalesDataTable[[#This Row],[Order Date]])/3,0)</f>
        <v>Q3</v>
      </c>
      <c r="E1426" s="12">
        <f>MONTH(SalesDataTable[[#This Row],[Order Date]])</f>
        <v>7</v>
      </c>
      <c r="F1426" s="12"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12">
        <f>YEAR(SalesDataTable[[#This Row],[Order Date]])</f>
        <v>2026</v>
      </c>
      <c r="D1427" s="12" t="str">
        <f>"Q"&amp;ROUNDUP(MONTH(SalesDataTable[[#This Row],[Order Date]])/3,0)</f>
        <v>Q3</v>
      </c>
      <c r="E1427" s="12">
        <f>MONTH(SalesDataTable[[#This Row],[Order Date]])</f>
        <v>7</v>
      </c>
      <c r="F1427" s="12"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12">
        <f>YEAR(SalesDataTable[[#This Row],[Order Date]])</f>
        <v>2026</v>
      </c>
      <c r="D1428" s="12" t="str">
        <f>"Q"&amp;ROUNDUP(MONTH(SalesDataTable[[#This Row],[Order Date]])/3,0)</f>
        <v>Q3</v>
      </c>
      <c r="E1428" s="12">
        <f>MONTH(SalesDataTable[[#This Row],[Order Date]])</f>
        <v>7</v>
      </c>
      <c r="F1428" s="12"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12">
        <f>YEAR(SalesDataTable[[#This Row],[Order Date]])</f>
        <v>2026</v>
      </c>
      <c r="D1429" s="12" t="str">
        <f>"Q"&amp;ROUNDUP(MONTH(SalesDataTable[[#This Row],[Order Date]])/3,0)</f>
        <v>Q3</v>
      </c>
      <c r="E1429" s="12">
        <f>MONTH(SalesDataTable[[#This Row],[Order Date]])</f>
        <v>7</v>
      </c>
      <c r="F1429" s="12"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12">
        <f>YEAR(SalesDataTable[[#This Row],[Order Date]])</f>
        <v>2026</v>
      </c>
      <c r="D1430" s="12" t="str">
        <f>"Q"&amp;ROUNDUP(MONTH(SalesDataTable[[#This Row],[Order Date]])/3,0)</f>
        <v>Q3</v>
      </c>
      <c r="E1430" s="12">
        <f>MONTH(SalesDataTable[[#This Row],[Order Date]])</f>
        <v>7</v>
      </c>
      <c r="F1430" s="12"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12">
        <f>YEAR(SalesDataTable[[#This Row],[Order Date]])</f>
        <v>2026</v>
      </c>
      <c r="D1431" s="12" t="str">
        <f>"Q"&amp;ROUNDUP(MONTH(SalesDataTable[[#This Row],[Order Date]])/3,0)</f>
        <v>Q3</v>
      </c>
      <c r="E1431" s="12">
        <f>MONTH(SalesDataTable[[#This Row],[Order Date]])</f>
        <v>7</v>
      </c>
      <c r="F1431" s="12"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12">
        <f>YEAR(SalesDataTable[[#This Row],[Order Date]])</f>
        <v>2026</v>
      </c>
      <c r="D1432" s="12" t="str">
        <f>"Q"&amp;ROUNDUP(MONTH(SalesDataTable[[#This Row],[Order Date]])/3,0)</f>
        <v>Q3</v>
      </c>
      <c r="E1432" s="12">
        <f>MONTH(SalesDataTable[[#This Row],[Order Date]])</f>
        <v>7</v>
      </c>
      <c r="F1432" s="12"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12">
        <f>YEAR(SalesDataTable[[#This Row],[Order Date]])</f>
        <v>2026</v>
      </c>
      <c r="D1433" s="12" t="str">
        <f>"Q"&amp;ROUNDUP(MONTH(SalesDataTable[[#This Row],[Order Date]])/3,0)</f>
        <v>Q3</v>
      </c>
      <c r="E1433" s="12">
        <f>MONTH(SalesDataTable[[#This Row],[Order Date]])</f>
        <v>7</v>
      </c>
      <c r="F1433" s="12"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12">
        <f>YEAR(SalesDataTable[[#This Row],[Order Date]])</f>
        <v>2026</v>
      </c>
      <c r="D1434" s="12" t="str">
        <f>"Q"&amp;ROUNDUP(MONTH(SalesDataTable[[#This Row],[Order Date]])/3,0)</f>
        <v>Q3</v>
      </c>
      <c r="E1434" s="12">
        <f>MONTH(SalesDataTable[[#This Row],[Order Date]])</f>
        <v>7</v>
      </c>
      <c r="F1434" s="12"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12">
        <f>YEAR(SalesDataTable[[#This Row],[Order Date]])</f>
        <v>2026</v>
      </c>
      <c r="D1435" s="12" t="str">
        <f>"Q"&amp;ROUNDUP(MONTH(SalesDataTable[[#This Row],[Order Date]])/3,0)</f>
        <v>Q3</v>
      </c>
      <c r="E1435" s="12">
        <f>MONTH(SalesDataTable[[#This Row],[Order Date]])</f>
        <v>7</v>
      </c>
      <c r="F1435" s="12"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12">
        <f>YEAR(SalesDataTable[[#This Row],[Order Date]])</f>
        <v>2026</v>
      </c>
      <c r="D1436" s="12" t="str">
        <f>"Q"&amp;ROUNDUP(MONTH(SalesDataTable[[#This Row],[Order Date]])/3,0)</f>
        <v>Q3</v>
      </c>
      <c r="E1436" s="12">
        <f>MONTH(SalesDataTable[[#This Row],[Order Date]])</f>
        <v>7</v>
      </c>
      <c r="F1436" s="12"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12">
        <f>YEAR(SalesDataTable[[#This Row],[Order Date]])</f>
        <v>2026</v>
      </c>
      <c r="D1437" s="12" t="str">
        <f>"Q"&amp;ROUNDUP(MONTH(SalesDataTable[[#This Row],[Order Date]])/3,0)</f>
        <v>Q3</v>
      </c>
      <c r="E1437" s="12">
        <f>MONTH(SalesDataTable[[#This Row],[Order Date]])</f>
        <v>7</v>
      </c>
      <c r="F1437" s="12"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12">
        <f>YEAR(SalesDataTable[[#This Row],[Order Date]])</f>
        <v>2026</v>
      </c>
      <c r="D1438" s="12" t="str">
        <f>"Q"&amp;ROUNDUP(MONTH(SalesDataTable[[#This Row],[Order Date]])/3,0)</f>
        <v>Q3</v>
      </c>
      <c r="E1438" s="12">
        <f>MONTH(SalesDataTable[[#This Row],[Order Date]])</f>
        <v>7</v>
      </c>
      <c r="F1438" s="12"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12">
        <f>YEAR(SalesDataTable[[#This Row],[Order Date]])</f>
        <v>2026</v>
      </c>
      <c r="D1439" s="12" t="str">
        <f>"Q"&amp;ROUNDUP(MONTH(SalesDataTable[[#This Row],[Order Date]])/3,0)</f>
        <v>Q3</v>
      </c>
      <c r="E1439" s="12">
        <f>MONTH(SalesDataTable[[#This Row],[Order Date]])</f>
        <v>7</v>
      </c>
      <c r="F1439" s="12"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12">
        <f>YEAR(SalesDataTable[[#This Row],[Order Date]])</f>
        <v>2026</v>
      </c>
      <c r="D1440" s="12" t="str">
        <f>"Q"&amp;ROUNDUP(MONTH(SalesDataTable[[#This Row],[Order Date]])/3,0)</f>
        <v>Q3</v>
      </c>
      <c r="E1440" s="12">
        <f>MONTH(SalesDataTable[[#This Row],[Order Date]])</f>
        <v>7</v>
      </c>
      <c r="F1440" s="12"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12">
        <f>YEAR(SalesDataTable[[#This Row],[Order Date]])</f>
        <v>2026</v>
      </c>
      <c r="D1441" s="12" t="str">
        <f>"Q"&amp;ROUNDUP(MONTH(SalesDataTable[[#This Row],[Order Date]])/3,0)</f>
        <v>Q3</v>
      </c>
      <c r="E1441" s="12">
        <f>MONTH(SalesDataTable[[#This Row],[Order Date]])</f>
        <v>7</v>
      </c>
      <c r="F1441" s="12"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12">
        <f>YEAR(SalesDataTable[[#This Row],[Order Date]])</f>
        <v>2026</v>
      </c>
      <c r="D1442" s="12" t="str">
        <f>"Q"&amp;ROUNDUP(MONTH(SalesDataTable[[#This Row],[Order Date]])/3,0)</f>
        <v>Q3</v>
      </c>
      <c r="E1442" s="12">
        <f>MONTH(SalesDataTable[[#This Row],[Order Date]])</f>
        <v>7</v>
      </c>
      <c r="F1442" s="12"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12">
        <f>YEAR(SalesDataTable[[#This Row],[Order Date]])</f>
        <v>2026</v>
      </c>
      <c r="D1443" s="12" t="str">
        <f>"Q"&amp;ROUNDUP(MONTH(SalesDataTable[[#This Row],[Order Date]])/3,0)</f>
        <v>Q3</v>
      </c>
      <c r="E1443" s="12">
        <f>MONTH(SalesDataTable[[#This Row],[Order Date]])</f>
        <v>7</v>
      </c>
      <c r="F1443" s="12"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12">
        <f>YEAR(SalesDataTable[[#This Row],[Order Date]])</f>
        <v>2026</v>
      </c>
      <c r="D1444" s="12" t="str">
        <f>"Q"&amp;ROUNDUP(MONTH(SalesDataTable[[#This Row],[Order Date]])/3,0)</f>
        <v>Q3</v>
      </c>
      <c r="E1444" s="12">
        <f>MONTH(SalesDataTable[[#This Row],[Order Date]])</f>
        <v>7</v>
      </c>
      <c r="F1444" s="12"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12">
        <f>YEAR(SalesDataTable[[#This Row],[Order Date]])</f>
        <v>2026</v>
      </c>
      <c r="D1445" s="12" t="str">
        <f>"Q"&amp;ROUNDUP(MONTH(SalesDataTable[[#This Row],[Order Date]])/3,0)</f>
        <v>Q3</v>
      </c>
      <c r="E1445" s="12">
        <f>MONTH(SalesDataTable[[#This Row],[Order Date]])</f>
        <v>7</v>
      </c>
      <c r="F1445" s="12"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12">
        <f>YEAR(SalesDataTable[[#This Row],[Order Date]])</f>
        <v>2026</v>
      </c>
      <c r="D1446" s="12" t="str">
        <f>"Q"&amp;ROUNDUP(MONTH(SalesDataTable[[#This Row],[Order Date]])/3,0)</f>
        <v>Q3</v>
      </c>
      <c r="E1446" s="12">
        <f>MONTH(SalesDataTable[[#This Row],[Order Date]])</f>
        <v>7</v>
      </c>
      <c r="F1446" s="12"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12">
        <f>YEAR(SalesDataTable[[#This Row],[Order Date]])</f>
        <v>2026</v>
      </c>
      <c r="D1447" s="12" t="str">
        <f>"Q"&amp;ROUNDUP(MONTH(SalesDataTable[[#This Row],[Order Date]])/3,0)</f>
        <v>Q3</v>
      </c>
      <c r="E1447" s="12">
        <f>MONTH(SalesDataTable[[#This Row],[Order Date]])</f>
        <v>7</v>
      </c>
      <c r="F1447" s="12"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12">
        <f>YEAR(SalesDataTable[[#This Row],[Order Date]])</f>
        <v>2026</v>
      </c>
      <c r="D1448" s="12" t="str">
        <f>"Q"&amp;ROUNDUP(MONTH(SalesDataTable[[#This Row],[Order Date]])/3,0)</f>
        <v>Q3</v>
      </c>
      <c r="E1448" s="12">
        <f>MONTH(SalesDataTable[[#This Row],[Order Date]])</f>
        <v>7</v>
      </c>
      <c r="F1448" s="12"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12">
        <f>YEAR(SalesDataTable[[#This Row],[Order Date]])</f>
        <v>2026</v>
      </c>
      <c r="D1449" s="12" t="str">
        <f>"Q"&amp;ROUNDUP(MONTH(SalesDataTable[[#This Row],[Order Date]])/3,0)</f>
        <v>Q3</v>
      </c>
      <c r="E1449" s="12">
        <f>MONTH(SalesDataTable[[#This Row],[Order Date]])</f>
        <v>7</v>
      </c>
      <c r="F1449" s="12"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12">
        <f>YEAR(SalesDataTable[[#This Row],[Order Date]])</f>
        <v>2026</v>
      </c>
      <c r="D1450" s="12" t="str">
        <f>"Q"&amp;ROUNDUP(MONTH(SalesDataTable[[#This Row],[Order Date]])/3,0)</f>
        <v>Q3</v>
      </c>
      <c r="E1450" s="12">
        <f>MONTH(SalesDataTable[[#This Row],[Order Date]])</f>
        <v>7</v>
      </c>
      <c r="F1450" s="12"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12">
        <f>YEAR(SalesDataTable[[#This Row],[Order Date]])</f>
        <v>2026</v>
      </c>
      <c r="D1451" s="12" t="str">
        <f>"Q"&amp;ROUNDUP(MONTH(SalesDataTable[[#This Row],[Order Date]])/3,0)</f>
        <v>Q3</v>
      </c>
      <c r="E1451" s="12">
        <f>MONTH(SalesDataTable[[#This Row],[Order Date]])</f>
        <v>7</v>
      </c>
      <c r="F1451" s="12"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12">
        <f>YEAR(SalesDataTable[[#This Row],[Order Date]])</f>
        <v>2026</v>
      </c>
      <c r="D1452" s="12" t="str">
        <f>"Q"&amp;ROUNDUP(MONTH(SalesDataTable[[#This Row],[Order Date]])/3,0)</f>
        <v>Q3</v>
      </c>
      <c r="E1452" s="12">
        <f>MONTH(SalesDataTable[[#This Row],[Order Date]])</f>
        <v>7</v>
      </c>
      <c r="F1452" s="12"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12">
        <f>YEAR(SalesDataTable[[#This Row],[Order Date]])</f>
        <v>2026</v>
      </c>
      <c r="D1453" s="12" t="str">
        <f>"Q"&amp;ROUNDUP(MONTH(SalesDataTable[[#This Row],[Order Date]])/3,0)</f>
        <v>Q3</v>
      </c>
      <c r="E1453" s="12">
        <f>MONTH(SalesDataTable[[#This Row],[Order Date]])</f>
        <v>7</v>
      </c>
      <c r="F1453" s="12"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12">
        <f>YEAR(SalesDataTable[[#This Row],[Order Date]])</f>
        <v>2026</v>
      </c>
      <c r="D1454" s="12" t="str">
        <f>"Q"&amp;ROUNDUP(MONTH(SalesDataTable[[#This Row],[Order Date]])/3,0)</f>
        <v>Q3</v>
      </c>
      <c r="E1454" s="12">
        <f>MONTH(SalesDataTable[[#This Row],[Order Date]])</f>
        <v>7</v>
      </c>
      <c r="F1454" s="12"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12">
        <f>YEAR(SalesDataTable[[#This Row],[Order Date]])</f>
        <v>2026</v>
      </c>
      <c r="D1455" s="12" t="str">
        <f>"Q"&amp;ROUNDUP(MONTH(SalesDataTable[[#This Row],[Order Date]])/3,0)</f>
        <v>Q3</v>
      </c>
      <c r="E1455" s="12">
        <f>MONTH(SalesDataTable[[#This Row],[Order Date]])</f>
        <v>7</v>
      </c>
      <c r="F1455" s="12"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12">
        <f>YEAR(SalesDataTable[[#This Row],[Order Date]])</f>
        <v>2026</v>
      </c>
      <c r="D1456" s="12" t="str">
        <f>"Q"&amp;ROUNDUP(MONTH(SalesDataTable[[#This Row],[Order Date]])/3,0)</f>
        <v>Q3</v>
      </c>
      <c r="E1456" s="12">
        <f>MONTH(SalesDataTable[[#This Row],[Order Date]])</f>
        <v>7</v>
      </c>
      <c r="F1456" s="12"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12">
        <f>YEAR(SalesDataTable[[#This Row],[Order Date]])</f>
        <v>2026</v>
      </c>
      <c r="D1457" s="12" t="str">
        <f>"Q"&amp;ROUNDUP(MONTH(SalesDataTable[[#This Row],[Order Date]])/3,0)</f>
        <v>Q3</v>
      </c>
      <c r="E1457" s="12">
        <f>MONTH(SalesDataTable[[#This Row],[Order Date]])</f>
        <v>7</v>
      </c>
      <c r="F1457" s="12"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12">
        <f>YEAR(SalesDataTable[[#This Row],[Order Date]])</f>
        <v>2026</v>
      </c>
      <c r="D1458" s="12" t="str">
        <f>"Q"&amp;ROUNDUP(MONTH(SalesDataTable[[#This Row],[Order Date]])/3,0)</f>
        <v>Q3</v>
      </c>
      <c r="E1458" s="12">
        <f>MONTH(SalesDataTable[[#This Row],[Order Date]])</f>
        <v>7</v>
      </c>
      <c r="F1458" s="12"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12">
        <f>YEAR(SalesDataTable[[#This Row],[Order Date]])</f>
        <v>2026</v>
      </c>
      <c r="D1459" s="12" t="str">
        <f>"Q"&amp;ROUNDUP(MONTH(SalesDataTable[[#This Row],[Order Date]])/3,0)</f>
        <v>Q3</v>
      </c>
      <c r="E1459" s="12">
        <f>MONTH(SalesDataTable[[#This Row],[Order Date]])</f>
        <v>7</v>
      </c>
      <c r="F1459" s="12"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12">
        <f>YEAR(SalesDataTable[[#This Row],[Order Date]])</f>
        <v>2026</v>
      </c>
      <c r="D1460" s="12" t="str">
        <f>"Q"&amp;ROUNDUP(MONTH(SalesDataTable[[#This Row],[Order Date]])/3,0)</f>
        <v>Q3</v>
      </c>
      <c r="E1460" s="12">
        <f>MONTH(SalesDataTable[[#This Row],[Order Date]])</f>
        <v>7</v>
      </c>
      <c r="F1460" s="12"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12">
        <f>YEAR(SalesDataTable[[#This Row],[Order Date]])</f>
        <v>2026</v>
      </c>
      <c r="D1461" s="12" t="str">
        <f>"Q"&amp;ROUNDUP(MONTH(SalesDataTable[[#This Row],[Order Date]])/3,0)</f>
        <v>Q3</v>
      </c>
      <c r="E1461" s="12">
        <f>MONTH(SalesDataTable[[#This Row],[Order Date]])</f>
        <v>7</v>
      </c>
      <c r="F1461" s="12"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12">
        <f>YEAR(SalesDataTable[[#This Row],[Order Date]])</f>
        <v>2026</v>
      </c>
      <c r="D1462" s="12" t="str">
        <f>"Q"&amp;ROUNDUP(MONTH(SalesDataTable[[#This Row],[Order Date]])/3,0)</f>
        <v>Q3</v>
      </c>
      <c r="E1462" s="12">
        <f>MONTH(SalesDataTable[[#This Row],[Order Date]])</f>
        <v>7</v>
      </c>
      <c r="F1462" s="12"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12">
        <f>YEAR(SalesDataTable[[#This Row],[Order Date]])</f>
        <v>2026</v>
      </c>
      <c r="D1463" s="12" t="str">
        <f>"Q"&amp;ROUNDUP(MONTH(SalesDataTable[[#This Row],[Order Date]])/3,0)</f>
        <v>Q3</v>
      </c>
      <c r="E1463" s="12">
        <f>MONTH(SalesDataTable[[#This Row],[Order Date]])</f>
        <v>7</v>
      </c>
      <c r="F1463" s="12"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12">
        <f>YEAR(SalesDataTable[[#This Row],[Order Date]])</f>
        <v>2026</v>
      </c>
      <c r="D1464" s="12" t="str">
        <f>"Q"&amp;ROUNDUP(MONTH(SalesDataTable[[#This Row],[Order Date]])/3,0)</f>
        <v>Q3</v>
      </c>
      <c r="E1464" s="12">
        <f>MONTH(SalesDataTable[[#This Row],[Order Date]])</f>
        <v>7</v>
      </c>
      <c r="F1464" s="12"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12">
        <f>YEAR(SalesDataTable[[#This Row],[Order Date]])</f>
        <v>2026</v>
      </c>
      <c r="D1465" s="12" t="str">
        <f>"Q"&amp;ROUNDUP(MONTH(SalesDataTable[[#This Row],[Order Date]])/3,0)</f>
        <v>Q3</v>
      </c>
      <c r="E1465" s="12">
        <f>MONTH(SalesDataTable[[#This Row],[Order Date]])</f>
        <v>7</v>
      </c>
      <c r="F1465" s="12"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12">
        <f>YEAR(SalesDataTable[[#This Row],[Order Date]])</f>
        <v>2026</v>
      </c>
      <c r="D1466" s="12" t="str">
        <f>"Q"&amp;ROUNDUP(MONTH(SalesDataTable[[#This Row],[Order Date]])/3,0)</f>
        <v>Q3</v>
      </c>
      <c r="E1466" s="12">
        <f>MONTH(SalesDataTable[[#This Row],[Order Date]])</f>
        <v>7</v>
      </c>
      <c r="F1466" s="12"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12">
        <f>YEAR(SalesDataTable[[#This Row],[Order Date]])</f>
        <v>2026</v>
      </c>
      <c r="D1467" s="12" t="str">
        <f>"Q"&amp;ROUNDUP(MONTH(SalesDataTable[[#This Row],[Order Date]])/3,0)</f>
        <v>Q3</v>
      </c>
      <c r="E1467" s="12">
        <f>MONTH(SalesDataTable[[#This Row],[Order Date]])</f>
        <v>7</v>
      </c>
      <c r="F1467" s="12"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12">
        <f>YEAR(SalesDataTable[[#This Row],[Order Date]])</f>
        <v>2026</v>
      </c>
      <c r="D1468" s="12" t="str">
        <f>"Q"&amp;ROUNDUP(MONTH(SalesDataTable[[#This Row],[Order Date]])/3,0)</f>
        <v>Q3</v>
      </c>
      <c r="E1468" s="12">
        <f>MONTH(SalesDataTable[[#This Row],[Order Date]])</f>
        <v>7</v>
      </c>
      <c r="F1468" s="12"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12">
        <f>YEAR(SalesDataTable[[#This Row],[Order Date]])</f>
        <v>2026</v>
      </c>
      <c r="D1469" s="12" t="str">
        <f>"Q"&amp;ROUNDUP(MONTH(SalesDataTable[[#This Row],[Order Date]])/3,0)</f>
        <v>Q3</v>
      </c>
      <c r="E1469" s="12">
        <f>MONTH(SalesDataTable[[#This Row],[Order Date]])</f>
        <v>7</v>
      </c>
      <c r="F1469" s="12"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12">
        <f>YEAR(SalesDataTable[[#This Row],[Order Date]])</f>
        <v>2026</v>
      </c>
      <c r="D1470" s="12" t="str">
        <f>"Q"&amp;ROUNDUP(MONTH(SalesDataTable[[#This Row],[Order Date]])/3,0)</f>
        <v>Q3</v>
      </c>
      <c r="E1470" s="12">
        <f>MONTH(SalesDataTable[[#This Row],[Order Date]])</f>
        <v>7</v>
      </c>
      <c r="F1470" s="12"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12">
        <f>YEAR(SalesDataTable[[#This Row],[Order Date]])</f>
        <v>2026</v>
      </c>
      <c r="D1471" s="12" t="str">
        <f>"Q"&amp;ROUNDUP(MONTH(SalesDataTable[[#This Row],[Order Date]])/3,0)</f>
        <v>Q3</v>
      </c>
      <c r="E1471" s="12">
        <f>MONTH(SalesDataTable[[#This Row],[Order Date]])</f>
        <v>7</v>
      </c>
      <c r="F1471" s="12"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12">
        <f>YEAR(SalesDataTable[[#This Row],[Order Date]])</f>
        <v>2026</v>
      </c>
      <c r="D1472" s="12" t="str">
        <f>"Q"&amp;ROUNDUP(MONTH(SalesDataTable[[#This Row],[Order Date]])/3,0)</f>
        <v>Q3</v>
      </c>
      <c r="E1472" s="12">
        <f>MONTH(SalesDataTable[[#This Row],[Order Date]])</f>
        <v>7</v>
      </c>
      <c r="F1472" s="12"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12">
        <f>YEAR(SalesDataTable[[#This Row],[Order Date]])</f>
        <v>2026</v>
      </c>
      <c r="D1473" s="12" t="str">
        <f>"Q"&amp;ROUNDUP(MONTH(SalesDataTable[[#This Row],[Order Date]])/3,0)</f>
        <v>Q3</v>
      </c>
      <c r="E1473" s="12">
        <f>MONTH(SalesDataTable[[#This Row],[Order Date]])</f>
        <v>7</v>
      </c>
      <c r="F1473" s="12"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12">
        <f>YEAR(SalesDataTable[[#This Row],[Order Date]])</f>
        <v>2026</v>
      </c>
      <c r="D1474" s="12" t="str">
        <f>"Q"&amp;ROUNDUP(MONTH(SalesDataTable[[#This Row],[Order Date]])/3,0)</f>
        <v>Q3</v>
      </c>
      <c r="E1474" s="12">
        <f>MONTH(SalesDataTable[[#This Row],[Order Date]])</f>
        <v>7</v>
      </c>
      <c r="F1474" s="12"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12">
        <f>YEAR(SalesDataTable[[#This Row],[Order Date]])</f>
        <v>2026</v>
      </c>
      <c r="D1475" s="12" t="str">
        <f>"Q"&amp;ROUNDUP(MONTH(SalesDataTable[[#This Row],[Order Date]])/3,0)</f>
        <v>Q3</v>
      </c>
      <c r="E1475" s="12">
        <f>MONTH(SalesDataTable[[#This Row],[Order Date]])</f>
        <v>7</v>
      </c>
      <c r="F1475" s="12"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12">
        <f>YEAR(SalesDataTable[[#This Row],[Order Date]])</f>
        <v>2026</v>
      </c>
      <c r="D1476" s="12" t="str">
        <f>"Q"&amp;ROUNDUP(MONTH(SalesDataTable[[#This Row],[Order Date]])/3,0)</f>
        <v>Q3</v>
      </c>
      <c r="E1476" s="12">
        <f>MONTH(SalesDataTable[[#This Row],[Order Date]])</f>
        <v>7</v>
      </c>
      <c r="F1476" s="12"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12">
        <f>YEAR(SalesDataTable[[#This Row],[Order Date]])</f>
        <v>2026</v>
      </c>
      <c r="D1477" s="12" t="str">
        <f>"Q"&amp;ROUNDUP(MONTH(SalesDataTable[[#This Row],[Order Date]])/3,0)</f>
        <v>Q3</v>
      </c>
      <c r="E1477" s="12">
        <f>MONTH(SalesDataTable[[#This Row],[Order Date]])</f>
        <v>7</v>
      </c>
      <c r="F1477" s="12"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12">
        <f>YEAR(SalesDataTable[[#This Row],[Order Date]])</f>
        <v>2026</v>
      </c>
      <c r="D1478" s="12" t="str">
        <f>"Q"&amp;ROUNDUP(MONTH(SalesDataTable[[#This Row],[Order Date]])/3,0)</f>
        <v>Q3</v>
      </c>
      <c r="E1478" s="12">
        <f>MONTH(SalesDataTable[[#This Row],[Order Date]])</f>
        <v>7</v>
      </c>
      <c r="F1478" s="12"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12">
        <f>YEAR(SalesDataTable[[#This Row],[Order Date]])</f>
        <v>2026</v>
      </c>
      <c r="D1479" s="12" t="str">
        <f>"Q"&amp;ROUNDUP(MONTH(SalesDataTable[[#This Row],[Order Date]])/3,0)</f>
        <v>Q3</v>
      </c>
      <c r="E1479" s="12">
        <f>MONTH(SalesDataTable[[#This Row],[Order Date]])</f>
        <v>7</v>
      </c>
      <c r="F1479" s="12"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12">
        <f>YEAR(SalesDataTable[[#This Row],[Order Date]])</f>
        <v>2026</v>
      </c>
      <c r="D1480" s="12" t="str">
        <f>"Q"&amp;ROUNDUP(MONTH(SalesDataTable[[#This Row],[Order Date]])/3,0)</f>
        <v>Q3</v>
      </c>
      <c r="E1480" s="12">
        <f>MONTH(SalesDataTable[[#This Row],[Order Date]])</f>
        <v>7</v>
      </c>
      <c r="F1480" s="12"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12">
        <f>YEAR(SalesDataTable[[#This Row],[Order Date]])</f>
        <v>2026</v>
      </c>
      <c r="D1481" s="12" t="str">
        <f>"Q"&amp;ROUNDUP(MONTH(SalesDataTable[[#This Row],[Order Date]])/3,0)</f>
        <v>Q3</v>
      </c>
      <c r="E1481" s="12">
        <f>MONTH(SalesDataTable[[#This Row],[Order Date]])</f>
        <v>7</v>
      </c>
      <c r="F1481" s="12"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12">
        <f>YEAR(SalesDataTable[[#This Row],[Order Date]])</f>
        <v>2026</v>
      </c>
      <c r="D1482" s="12" t="str">
        <f>"Q"&amp;ROUNDUP(MONTH(SalesDataTable[[#This Row],[Order Date]])/3,0)</f>
        <v>Q3</v>
      </c>
      <c r="E1482" s="12">
        <f>MONTH(SalesDataTable[[#This Row],[Order Date]])</f>
        <v>7</v>
      </c>
      <c r="F1482" s="12"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12">
        <f>YEAR(SalesDataTable[[#This Row],[Order Date]])</f>
        <v>2026</v>
      </c>
      <c r="D1483" s="12" t="str">
        <f>"Q"&amp;ROUNDUP(MONTH(SalesDataTable[[#This Row],[Order Date]])/3,0)</f>
        <v>Q3</v>
      </c>
      <c r="E1483" s="12">
        <f>MONTH(SalesDataTable[[#This Row],[Order Date]])</f>
        <v>7</v>
      </c>
      <c r="F1483" s="12"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12">
        <f>YEAR(SalesDataTable[[#This Row],[Order Date]])</f>
        <v>2026</v>
      </c>
      <c r="D1484" s="12" t="str">
        <f>"Q"&amp;ROUNDUP(MONTH(SalesDataTable[[#This Row],[Order Date]])/3,0)</f>
        <v>Q3</v>
      </c>
      <c r="E1484" s="12">
        <f>MONTH(SalesDataTable[[#This Row],[Order Date]])</f>
        <v>7</v>
      </c>
      <c r="F1484" s="12"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12">
        <f>YEAR(SalesDataTable[[#This Row],[Order Date]])</f>
        <v>2026</v>
      </c>
      <c r="D1485" s="12" t="str">
        <f>"Q"&amp;ROUNDUP(MONTH(SalesDataTable[[#This Row],[Order Date]])/3,0)</f>
        <v>Q3</v>
      </c>
      <c r="E1485" s="12">
        <f>MONTH(SalesDataTable[[#This Row],[Order Date]])</f>
        <v>7</v>
      </c>
      <c r="F1485" s="12"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12">
        <f>YEAR(SalesDataTable[[#This Row],[Order Date]])</f>
        <v>2026</v>
      </c>
      <c r="D1486" s="12" t="str">
        <f>"Q"&amp;ROUNDUP(MONTH(SalesDataTable[[#This Row],[Order Date]])/3,0)</f>
        <v>Q3</v>
      </c>
      <c r="E1486" s="12">
        <f>MONTH(SalesDataTable[[#This Row],[Order Date]])</f>
        <v>7</v>
      </c>
      <c r="F1486" s="12"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12">
        <f>YEAR(SalesDataTable[[#This Row],[Order Date]])</f>
        <v>2026</v>
      </c>
      <c r="D1487" s="12" t="str">
        <f>"Q"&amp;ROUNDUP(MONTH(SalesDataTable[[#This Row],[Order Date]])/3,0)</f>
        <v>Q3</v>
      </c>
      <c r="E1487" s="12">
        <f>MONTH(SalesDataTable[[#This Row],[Order Date]])</f>
        <v>7</v>
      </c>
      <c r="F1487" s="12"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12">
        <f>YEAR(SalesDataTable[[#This Row],[Order Date]])</f>
        <v>2026</v>
      </c>
      <c r="D1488" s="12" t="str">
        <f>"Q"&amp;ROUNDUP(MONTH(SalesDataTable[[#This Row],[Order Date]])/3,0)</f>
        <v>Q3</v>
      </c>
      <c r="E1488" s="12">
        <f>MONTH(SalesDataTable[[#This Row],[Order Date]])</f>
        <v>7</v>
      </c>
      <c r="F1488" s="12"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12">
        <f>YEAR(SalesDataTable[[#This Row],[Order Date]])</f>
        <v>2026</v>
      </c>
      <c r="D1489" s="12" t="str">
        <f>"Q"&amp;ROUNDUP(MONTH(SalesDataTable[[#This Row],[Order Date]])/3,0)</f>
        <v>Q3</v>
      </c>
      <c r="E1489" s="12">
        <f>MONTH(SalesDataTable[[#This Row],[Order Date]])</f>
        <v>7</v>
      </c>
      <c r="F1489" s="12"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12">
        <f>YEAR(SalesDataTable[[#This Row],[Order Date]])</f>
        <v>2026</v>
      </c>
      <c r="D1490" s="12" t="str">
        <f>"Q"&amp;ROUNDUP(MONTH(SalesDataTable[[#This Row],[Order Date]])/3,0)</f>
        <v>Q3</v>
      </c>
      <c r="E1490" s="12">
        <f>MONTH(SalesDataTable[[#This Row],[Order Date]])</f>
        <v>7</v>
      </c>
      <c r="F1490" s="12"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12">
        <f>YEAR(SalesDataTable[[#This Row],[Order Date]])</f>
        <v>2026</v>
      </c>
      <c r="D1491" s="12" t="str">
        <f>"Q"&amp;ROUNDUP(MONTH(SalesDataTable[[#This Row],[Order Date]])/3,0)</f>
        <v>Q3</v>
      </c>
      <c r="E1491" s="12">
        <f>MONTH(SalesDataTable[[#This Row],[Order Date]])</f>
        <v>7</v>
      </c>
      <c r="F1491" s="12"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12">
        <f>YEAR(SalesDataTable[[#This Row],[Order Date]])</f>
        <v>2026</v>
      </c>
      <c r="D1492" s="12" t="str">
        <f>"Q"&amp;ROUNDUP(MONTH(SalesDataTable[[#This Row],[Order Date]])/3,0)</f>
        <v>Q3</v>
      </c>
      <c r="E1492" s="12">
        <f>MONTH(SalesDataTable[[#This Row],[Order Date]])</f>
        <v>7</v>
      </c>
      <c r="F1492" s="12"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12">
        <f>YEAR(SalesDataTable[[#This Row],[Order Date]])</f>
        <v>2026</v>
      </c>
      <c r="D1493" s="12" t="str">
        <f>"Q"&amp;ROUNDUP(MONTH(SalesDataTable[[#This Row],[Order Date]])/3,0)</f>
        <v>Q3</v>
      </c>
      <c r="E1493" s="12">
        <f>MONTH(SalesDataTable[[#This Row],[Order Date]])</f>
        <v>7</v>
      </c>
      <c r="F1493" s="12"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12">
        <f>YEAR(SalesDataTable[[#This Row],[Order Date]])</f>
        <v>2026</v>
      </c>
      <c r="D1494" s="12" t="str">
        <f>"Q"&amp;ROUNDUP(MONTH(SalesDataTable[[#This Row],[Order Date]])/3,0)</f>
        <v>Q3</v>
      </c>
      <c r="E1494" s="12">
        <f>MONTH(SalesDataTable[[#This Row],[Order Date]])</f>
        <v>7</v>
      </c>
      <c r="F1494" s="12"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12">
        <f>YEAR(SalesDataTable[[#This Row],[Order Date]])</f>
        <v>2026</v>
      </c>
      <c r="D1495" s="12" t="str">
        <f>"Q"&amp;ROUNDUP(MONTH(SalesDataTable[[#This Row],[Order Date]])/3,0)</f>
        <v>Q3</v>
      </c>
      <c r="E1495" s="12">
        <f>MONTH(SalesDataTable[[#This Row],[Order Date]])</f>
        <v>7</v>
      </c>
      <c r="F1495" s="12"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12">
        <f>YEAR(SalesDataTable[[#This Row],[Order Date]])</f>
        <v>2026</v>
      </c>
      <c r="D1496" s="12" t="str">
        <f>"Q"&amp;ROUNDUP(MONTH(SalesDataTable[[#This Row],[Order Date]])/3,0)</f>
        <v>Q3</v>
      </c>
      <c r="E1496" s="12">
        <f>MONTH(SalesDataTable[[#This Row],[Order Date]])</f>
        <v>7</v>
      </c>
      <c r="F1496" s="12"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12">
        <f>YEAR(SalesDataTable[[#This Row],[Order Date]])</f>
        <v>2026</v>
      </c>
      <c r="D1497" s="12" t="str">
        <f>"Q"&amp;ROUNDUP(MONTH(SalesDataTable[[#This Row],[Order Date]])/3,0)</f>
        <v>Q3</v>
      </c>
      <c r="E1497" s="12">
        <f>MONTH(SalesDataTable[[#This Row],[Order Date]])</f>
        <v>7</v>
      </c>
      <c r="F1497" s="12"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12">
        <f>YEAR(SalesDataTable[[#This Row],[Order Date]])</f>
        <v>2026</v>
      </c>
      <c r="D1498" s="12" t="str">
        <f>"Q"&amp;ROUNDUP(MONTH(SalesDataTable[[#This Row],[Order Date]])/3,0)</f>
        <v>Q3</v>
      </c>
      <c r="E1498" s="12">
        <f>MONTH(SalesDataTable[[#This Row],[Order Date]])</f>
        <v>7</v>
      </c>
      <c r="F1498" s="12"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12">
        <f>YEAR(SalesDataTable[[#This Row],[Order Date]])</f>
        <v>2026</v>
      </c>
      <c r="D1499" s="12" t="str">
        <f>"Q"&amp;ROUNDUP(MONTH(SalesDataTable[[#This Row],[Order Date]])/3,0)</f>
        <v>Q3</v>
      </c>
      <c r="E1499" s="12">
        <f>MONTH(SalesDataTable[[#This Row],[Order Date]])</f>
        <v>7</v>
      </c>
      <c r="F1499" s="12"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12">
        <f>YEAR(SalesDataTable[[#This Row],[Order Date]])</f>
        <v>2026</v>
      </c>
      <c r="D1500" s="12" t="str">
        <f>"Q"&amp;ROUNDUP(MONTH(SalesDataTable[[#This Row],[Order Date]])/3,0)</f>
        <v>Q3</v>
      </c>
      <c r="E1500" s="12">
        <f>MONTH(SalesDataTable[[#This Row],[Order Date]])</f>
        <v>7</v>
      </c>
      <c r="F1500" s="12"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12">
        <f>YEAR(SalesDataTable[[#This Row],[Order Date]])</f>
        <v>2026</v>
      </c>
      <c r="D1501" s="12" t="str">
        <f>"Q"&amp;ROUNDUP(MONTH(SalesDataTable[[#This Row],[Order Date]])/3,0)</f>
        <v>Q3</v>
      </c>
      <c r="E1501" s="12">
        <f>MONTH(SalesDataTable[[#This Row],[Order Date]])</f>
        <v>7</v>
      </c>
      <c r="F1501" s="12"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12">
        <f>YEAR(SalesDataTable[[#This Row],[Order Date]])</f>
        <v>2026</v>
      </c>
      <c r="D1502" s="12" t="str">
        <f>"Q"&amp;ROUNDUP(MONTH(SalesDataTable[[#This Row],[Order Date]])/3,0)</f>
        <v>Q3</v>
      </c>
      <c r="E1502" s="12">
        <f>MONTH(SalesDataTable[[#This Row],[Order Date]])</f>
        <v>7</v>
      </c>
      <c r="F1502" s="12"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12">
        <f>YEAR(SalesDataTable[[#This Row],[Order Date]])</f>
        <v>2026</v>
      </c>
      <c r="D1503" s="12" t="str">
        <f>"Q"&amp;ROUNDUP(MONTH(SalesDataTable[[#This Row],[Order Date]])/3,0)</f>
        <v>Q3</v>
      </c>
      <c r="E1503" s="12">
        <f>MONTH(SalesDataTable[[#This Row],[Order Date]])</f>
        <v>7</v>
      </c>
      <c r="F1503" s="12"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12">
        <f>YEAR(SalesDataTable[[#This Row],[Order Date]])</f>
        <v>2026</v>
      </c>
      <c r="D1504" s="12" t="str">
        <f>"Q"&amp;ROUNDUP(MONTH(SalesDataTable[[#This Row],[Order Date]])/3,0)</f>
        <v>Q3</v>
      </c>
      <c r="E1504" s="12">
        <f>MONTH(SalesDataTable[[#This Row],[Order Date]])</f>
        <v>7</v>
      </c>
      <c r="F1504" s="12"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12">
        <f>YEAR(SalesDataTable[[#This Row],[Order Date]])</f>
        <v>2026</v>
      </c>
      <c r="D1505" s="12" t="str">
        <f>"Q"&amp;ROUNDUP(MONTH(SalesDataTable[[#This Row],[Order Date]])/3,0)</f>
        <v>Q3</v>
      </c>
      <c r="E1505" s="12">
        <f>MONTH(SalesDataTable[[#This Row],[Order Date]])</f>
        <v>7</v>
      </c>
      <c r="F1505" s="12"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12">
        <f>YEAR(SalesDataTable[[#This Row],[Order Date]])</f>
        <v>2026</v>
      </c>
      <c r="D1506" s="12" t="str">
        <f>"Q"&amp;ROUNDUP(MONTH(SalesDataTable[[#This Row],[Order Date]])/3,0)</f>
        <v>Q3</v>
      </c>
      <c r="E1506" s="12">
        <f>MONTH(SalesDataTable[[#This Row],[Order Date]])</f>
        <v>7</v>
      </c>
      <c r="F1506" s="12"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12">
        <f>YEAR(SalesDataTable[[#This Row],[Order Date]])</f>
        <v>2026</v>
      </c>
      <c r="D1507" s="12" t="str">
        <f>"Q"&amp;ROUNDUP(MONTH(SalesDataTable[[#This Row],[Order Date]])/3,0)</f>
        <v>Q3</v>
      </c>
      <c r="E1507" s="12">
        <f>MONTH(SalesDataTable[[#This Row],[Order Date]])</f>
        <v>7</v>
      </c>
      <c r="F1507" s="12"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12">
        <f>YEAR(SalesDataTable[[#This Row],[Order Date]])</f>
        <v>2026</v>
      </c>
      <c r="D1508" s="12" t="str">
        <f>"Q"&amp;ROUNDUP(MONTH(SalesDataTable[[#This Row],[Order Date]])/3,0)</f>
        <v>Q3</v>
      </c>
      <c r="E1508" s="12">
        <f>MONTH(SalesDataTable[[#This Row],[Order Date]])</f>
        <v>7</v>
      </c>
      <c r="F1508" s="12"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12">
        <f>YEAR(SalesDataTable[[#This Row],[Order Date]])</f>
        <v>2026</v>
      </c>
      <c r="D1509" s="12" t="str">
        <f>"Q"&amp;ROUNDUP(MONTH(SalesDataTable[[#This Row],[Order Date]])/3,0)</f>
        <v>Q3</v>
      </c>
      <c r="E1509" s="12">
        <f>MONTH(SalesDataTable[[#This Row],[Order Date]])</f>
        <v>7</v>
      </c>
      <c r="F1509" s="12"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12">
        <f>YEAR(SalesDataTable[[#This Row],[Order Date]])</f>
        <v>2026</v>
      </c>
      <c r="D1510" s="12" t="str">
        <f>"Q"&amp;ROUNDUP(MONTH(SalesDataTable[[#This Row],[Order Date]])/3,0)</f>
        <v>Q3</v>
      </c>
      <c r="E1510" s="12">
        <f>MONTH(SalesDataTable[[#This Row],[Order Date]])</f>
        <v>7</v>
      </c>
      <c r="F1510" s="12"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12">
        <f>YEAR(SalesDataTable[[#This Row],[Order Date]])</f>
        <v>2026</v>
      </c>
      <c r="D1511" s="12" t="str">
        <f>"Q"&amp;ROUNDUP(MONTH(SalesDataTable[[#This Row],[Order Date]])/3,0)</f>
        <v>Q3</v>
      </c>
      <c r="E1511" s="12">
        <f>MONTH(SalesDataTable[[#This Row],[Order Date]])</f>
        <v>7</v>
      </c>
      <c r="F1511" s="12"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12">
        <f>YEAR(SalesDataTable[[#This Row],[Order Date]])</f>
        <v>2026</v>
      </c>
      <c r="D1512" s="12" t="str">
        <f>"Q"&amp;ROUNDUP(MONTH(SalesDataTable[[#This Row],[Order Date]])/3,0)</f>
        <v>Q3</v>
      </c>
      <c r="E1512" s="12">
        <f>MONTH(SalesDataTable[[#This Row],[Order Date]])</f>
        <v>7</v>
      </c>
      <c r="F1512" s="12"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12">
        <f>YEAR(SalesDataTable[[#This Row],[Order Date]])</f>
        <v>2026</v>
      </c>
      <c r="D1513" s="12" t="str">
        <f>"Q"&amp;ROUNDUP(MONTH(SalesDataTable[[#This Row],[Order Date]])/3,0)</f>
        <v>Q3</v>
      </c>
      <c r="E1513" s="12">
        <f>MONTH(SalesDataTable[[#This Row],[Order Date]])</f>
        <v>7</v>
      </c>
      <c r="F1513" s="12"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12">
        <f>YEAR(SalesDataTable[[#This Row],[Order Date]])</f>
        <v>2026</v>
      </c>
      <c r="D1514" s="12" t="str">
        <f>"Q"&amp;ROUNDUP(MONTH(SalesDataTable[[#This Row],[Order Date]])/3,0)</f>
        <v>Q3</v>
      </c>
      <c r="E1514" s="12">
        <f>MONTH(SalesDataTable[[#This Row],[Order Date]])</f>
        <v>7</v>
      </c>
      <c r="F1514" s="12"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12">
        <f>YEAR(SalesDataTable[[#This Row],[Order Date]])</f>
        <v>2026</v>
      </c>
      <c r="D1515" s="12" t="str">
        <f>"Q"&amp;ROUNDUP(MONTH(SalesDataTable[[#This Row],[Order Date]])/3,0)</f>
        <v>Q3</v>
      </c>
      <c r="E1515" s="12">
        <f>MONTH(SalesDataTable[[#This Row],[Order Date]])</f>
        <v>7</v>
      </c>
      <c r="F1515" s="12"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12">
        <f>YEAR(SalesDataTable[[#This Row],[Order Date]])</f>
        <v>2026</v>
      </c>
      <c r="D1516" s="12" t="str">
        <f>"Q"&amp;ROUNDUP(MONTH(SalesDataTable[[#This Row],[Order Date]])/3,0)</f>
        <v>Q3</v>
      </c>
      <c r="E1516" s="12">
        <f>MONTH(SalesDataTable[[#This Row],[Order Date]])</f>
        <v>7</v>
      </c>
      <c r="F1516" s="12"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12">
        <f>YEAR(SalesDataTable[[#This Row],[Order Date]])</f>
        <v>2026</v>
      </c>
      <c r="D1517" s="12" t="str">
        <f>"Q"&amp;ROUNDUP(MONTH(SalesDataTable[[#This Row],[Order Date]])/3,0)</f>
        <v>Q3</v>
      </c>
      <c r="E1517" s="12">
        <f>MONTH(SalesDataTable[[#This Row],[Order Date]])</f>
        <v>7</v>
      </c>
      <c r="F1517" s="12"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12">
        <f>YEAR(SalesDataTable[[#This Row],[Order Date]])</f>
        <v>2026</v>
      </c>
      <c r="D1518" s="12" t="str">
        <f>"Q"&amp;ROUNDUP(MONTH(SalesDataTable[[#This Row],[Order Date]])/3,0)</f>
        <v>Q3</v>
      </c>
      <c r="E1518" s="12">
        <f>MONTH(SalesDataTable[[#This Row],[Order Date]])</f>
        <v>7</v>
      </c>
      <c r="F1518" s="12"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12">
        <f>YEAR(SalesDataTable[[#This Row],[Order Date]])</f>
        <v>2026</v>
      </c>
      <c r="D1519" s="12" t="str">
        <f>"Q"&amp;ROUNDUP(MONTH(SalesDataTable[[#This Row],[Order Date]])/3,0)</f>
        <v>Q3</v>
      </c>
      <c r="E1519" s="12">
        <f>MONTH(SalesDataTable[[#This Row],[Order Date]])</f>
        <v>7</v>
      </c>
      <c r="F1519" s="12"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12">
        <f>YEAR(SalesDataTable[[#This Row],[Order Date]])</f>
        <v>2026</v>
      </c>
      <c r="D1520" s="12" t="str">
        <f>"Q"&amp;ROUNDUP(MONTH(SalesDataTable[[#This Row],[Order Date]])/3,0)</f>
        <v>Q3</v>
      </c>
      <c r="E1520" s="12">
        <f>MONTH(SalesDataTable[[#This Row],[Order Date]])</f>
        <v>7</v>
      </c>
      <c r="F1520" s="12"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12">
        <f>YEAR(SalesDataTable[[#This Row],[Order Date]])</f>
        <v>2026</v>
      </c>
      <c r="D1521" s="12" t="str">
        <f>"Q"&amp;ROUNDUP(MONTH(SalesDataTable[[#This Row],[Order Date]])/3,0)</f>
        <v>Q3</v>
      </c>
      <c r="E1521" s="12">
        <f>MONTH(SalesDataTable[[#This Row],[Order Date]])</f>
        <v>7</v>
      </c>
      <c r="F1521" s="12"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12">
        <f>YEAR(SalesDataTable[[#This Row],[Order Date]])</f>
        <v>2026</v>
      </c>
      <c r="D1522" s="12" t="str">
        <f>"Q"&amp;ROUNDUP(MONTH(SalesDataTable[[#This Row],[Order Date]])/3,0)</f>
        <v>Q3</v>
      </c>
      <c r="E1522" s="12">
        <f>MONTH(SalesDataTable[[#This Row],[Order Date]])</f>
        <v>7</v>
      </c>
      <c r="F1522" s="12"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12">
        <f>YEAR(SalesDataTable[[#This Row],[Order Date]])</f>
        <v>2026</v>
      </c>
      <c r="D1523" s="12" t="str">
        <f>"Q"&amp;ROUNDUP(MONTH(SalesDataTable[[#This Row],[Order Date]])/3,0)</f>
        <v>Q3</v>
      </c>
      <c r="E1523" s="12">
        <f>MONTH(SalesDataTable[[#This Row],[Order Date]])</f>
        <v>7</v>
      </c>
      <c r="F1523" s="12"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12">
        <f>YEAR(SalesDataTable[[#This Row],[Order Date]])</f>
        <v>2026</v>
      </c>
      <c r="D1524" s="12" t="str">
        <f>"Q"&amp;ROUNDUP(MONTH(SalesDataTable[[#This Row],[Order Date]])/3,0)</f>
        <v>Q3</v>
      </c>
      <c r="E1524" s="12">
        <f>MONTH(SalesDataTable[[#This Row],[Order Date]])</f>
        <v>7</v>
      </c>
      <c r="F1524" s="12"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12">
        <f>YEAR(SalesDataTable[[#This Row],[Order Date]])</f>
        <v>2026</v>
      </c>
      <c r="D1525" s="12" t="str">
        <f>"Q"&amp;ROUNDUP(MONTH(SalesDataTable[[#This Row],[Order Date]])/3,0)</f>
        <v>Q3</v>
      </c>
      <c r="E1525" s="12">
        <f>MONTH(SalesDataTable[[#This Row],[Order Date]])</f>
        <v>7</v>
      </c>
      <c r="F1525" s="12"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12">
        <f>YEAR(SalesDataTable[[#This Row],[Order Date]])</f>
        <v>2026</v>
      </c>
      <c r="D1526" s="12" t="str">
        <f>"Q"&amp;ROUNDUP(MONTH(SalesDataTable[[#This Row],[Order Date]])/3,0)</f>
        <v>Q3</v>
      </c>
      <c r="E1526" s="12">
        <f>MONTH(SalesDataTable[[#This Row],[Order Date]])</f>
        <v>7</v>
      </c>
      <c r="F1526" s="12"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12">
        <f>YEAR(SalesDataTable[[#This Row],[Order Date]])</f>
        <v>2026</v>
      </c>
      <c r="D1527" s="12" t="str">
        <f>"Q"&amp;ROUNDUP(MONTH(SalesDataTable[[#This Row],[Order Date]])/3,0)</f>
        <v>Q3</v>
      </c>
      <c r="E1527" s="12">
        <f>MONTH(SalesDataTable[[#This Row],[Order Date]])</f>
        <v>7</v>
      </c>
      <c r="F1527" s="12"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12">
        <f>YEAR(SalesDataTable[[#This Row],[Order Date]])</f>
        <v>2026</v>
      </c>
      <c r="D1528" s="12" t="str">
        <f>"Q"&amp;ROUNDUP(MONTH(SalesDataTable[[#This Row],[Order Date]])/3,0)</f>
        <v>Q3</v>
      </c>
      <c r="E1528" s="12">
        <f>MONTH(SalesDataTable[[#This Row],[Order Date]])</f>
        <v>7</v>
      </c>
      <c r="F1528" s="12"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12">
        <f>YEAR(SalesDataTable[[#This Row],[Order Date]])</f>
        <v>2026</v>
      </c>
      <c r="D1529" s="12" t="str">
        <f>"Q"&amp;ROUNDUP(MONTH(SalesDataTable[[#This Row],[Order Date]])/3,0)</f>
        <v>Q3</v>
      </c>
      <c r="E1529" s="12">
        <f>MONTH(SalesDataTable[[#This Row],[Order Date]])</f>
        <v>8</v>
      </c>
      <c r="F1529" s="12"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12">
        <f>YEAR(SalesDataTable[[#This Row],[Order Date]])</f>
        <v>2026</v>
      </c>
      <c r="D1530" s="12" t="str">
        <f>"Q"&amp;ROUNDUP(MONTH(SalesDataTable[[#This Row],[Order Date]])/3,0)</f>
        <v>Q3</v>
      </c>
      <c r="E1530" s="12">
        <f>MONTH(SalesDataTable[[#This Row],[Order Date]])</f>
        <v>8</v>
      </c>
      <c r="F1530" s="12"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12">
        <f>YEAR(SalesDataTable[[#This Row],[Order Date]])</f>
        <v>2026</v>
      </c>
      <c r="D1531" s="12" t="str">
        <f>"Q"&amp;ROUNDUP(MONTH(SalesDataTable[[#This Row],[Order Date]])/3,0)</f>
        <v>Q3</v>
      </c>
      <c r="E1531" s="12">
        <f>MONTH(SalesDataTable[[#This Row],[Order Date]])</f>
        <v>8</v>
      </c>
      <c r="F1531" s="12"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12">
        <f>YEAR(SalesDataTable[[#This Row],[Order Date]])</f>
        <v>2026</v>
      </c>
      <c r="D1532" s="12" t="str">
        <f>"Q"&amp;ROUNDUP(MONTH(SalesDataTable[[#This Row],[Order Date]])/3,0)</f>
        <v>Q3</v>
      </c>
      <c r="E1532" s="12">
        <f>MONTH(SalesDataTable[[#This Row],[Order Date]])</f>
        <v>8</v>
      </c>
      <c r="F1532" s="12"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12">
        <f>YEAR(SalesDataTable[[#This Row],[Order Date]])</f>
        <v>2026</v>
      </c>
      <c r="D1533" s="12" t="str">
        <f>"Q"&amp;ROUNDUP(MONTH(SalesDataTable[[#This Row],[Order Date]])/3,0)</f>
        <v>Q3</v>
      </c>
      <c r="E1533" s="12">
        <f>MONTH(SalesDataTable[[#This Row],[Order Date]])</f>
        <v>8</v>
      </c>
      <c r="F1533" s="12"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12">
        <f>YEAR(SalesDataTable[[#This Row],[Order Date]])</f>
        <v>2026</v>
      </c>
      <c r="D1534" s="12" t="str">
        <f>"Q"&amp;ROUNDUP(MONTH(SalesDataTable[[#This Row],[Order Date]])/3,0)</f>
        <v>Q3</v>
      </c>
      <c r="E1534" s="12">
        <f>MONTH(SalesDataTable[[#This Row],[Order Date]])</f>
        <v>8</v>
      </c>
      <c r="F1534" s="12"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12">
        <f>YEAR(SalesDataTable[[#This Row],[Order Date]])</f>
        <v>2026</v>
      </c>
      <c r="D1535" s="12" t="str">
        <f>"Q"&amp;ROUNDUP(MONTH(SalesDataTable[[#This Row],[Order Date]])/3,0)</f>
        <v>Q3</v>
      </c>
      <c r="E1535" s="12">
        <f>MONTH(SalesDataTable[[#This Row],[Order Date]])</f>
        <v>8</v>
      </c>
      <c r="F1535" s="12"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12">
        <f>YEAR(SalesDataTable[[#This Row],[Order Date]])</f>
        <v>2026</v>
      </c>
      <c r="D1536" s="12" t="str">
        <f>"Q"&amp;ROUNDUP(MONTH(SalesDataTable[[#This Row],[Order Date]])/3,0)</f>
        <v>Q3</v>
      </c>
      <c r="E1536" s="12">
        <f>MONTH(SalesDataTable[[#This Row],[Order Date]])</f>
        <v>8</v>
      </c>
      <c r="F1536" s="12"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12">
        <f>YEAR(SalesDataTable[[#This Row],[Order Date]])</f>
        <v>2026</v>
      </c>
      <c r="D1537" s="12" t="str">
        <f>"Q"&amp;ROUNDUP(MONTH(SalesDataTable[[#This Row],[Order Date]])/3,0)</f>
        <v>Q3</v>
      </c>
      <c r="E1537" s="12">
        <f>MONTH(SalesDataTable[[#This Row],[Order Date]])</f>
        <v>8</v>
      </c>
      <c r="F1537" s="12"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12">
        <f>YEAR(SalesDataTable[[#This Row],[Order Date]])</f>
        <v>2026</v>
      </c>
      <c r="D1538" s="12" t="str">
        <f>"Q"&amp;ROUNDUP(MONTH(SalesDataTable[[#This Row],[Order Date]])/3,0)</f>
        <v>Q3</v>
      </c>
      <c r="E1538" s="12">
        <f>MONTH(SalesDataTable[[#This Row],[Order Date]])</f>
        <v>8</v>
      </c>
      <c r="F1538" s="12"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12">
        <f>YEAR(SalesDataTable[[#This Row],[Order Date]])</f>
        <v>2026</v>
      </c>
      <c r="D1539" s="12" t="str">
        <f>"Q"&amp;ROUNDUP(MONTH(SalesDataTable[[#This Row],[Order Date]])/3,0)</f>
        <v>Q3</v>
      </c>
      <c r="E1539" s="12">
        <f>MONTH(SalesDataTable[[#This Row],[Order Date]])</f>
        <v>8</v>
      </c>
      <c r="F1539" s="12"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12">
        <f>YEAR(SalesDataTable[[#This Row],[Order Date]])</f>
        <v>2026</v>
      </c>
      <c r="D1540" s="12" t="str">
        <f>"Q"&amp;ROUNDUP(MONTH(SalesDataTable[[#This Row],[Order Date]])/3,0)</f>
        <v>Q3</v>
      </c>
      <c r="E1540" s="12">
        <f>MONTH(SalesDataTable[[#This Row],[Order Date]])</f>
        <v>8</v>
      </c>
      <c r="F1540" s="12"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12">
        <f>YEAR(SalesDataTable[[#This Row],[Order Date]])</f>
        <v>2026</v>
      </c>
      <c r="D1541" s="12" t="str">
        <f>"Q"&amp;ROUNDUP(MONTH(SalesDataTable[[#This Row],[Order Date]])/3,0)</f>
        <v>Q3</v>
      </c>
      <c r="E1541" s="12">
        <f>MONTH(SalesDataTable[[#This Row],[Order Date]])</f>
        <v>8</v>
      </c>
      <c r="F1541" s="12"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12">
        <f>YEAR(SalesDataTable[[#This Row],[Order Date]])</f>
        <v>2026</v>
      </c>
      <c r="D1542" s="12" t="str">
        <f>"Q"&amp;ROUNDUP(MONTH(SalesDataTable[[#This Row],[Order Date]])/3,0)</f>
        <v>Q3</v>
      </c>
      <c r="E1542" s="12">
        <f>MONTH(SalesDataTable[[#This Row],[Order Date]])</f>
        <v>8</v>
      </c>
      <c r="F1542" s="12"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12">
        <f>YEAR(SalesDataTable[[#This Row],[Order Date]])</f>
        <v>2026</v>
      </c>
      <c r="D1543" s="12" t="str">
        <f>"Q"&amp;ROUNDUP(MONTH(SalesDataTable[[#This Row],[Order Date]])/3,0)</f>
        <v>Q3</v>
      </c>
      <c r="E1543" s="12">
        <f>MONTH(SalesDataTable[[#This Row],[Order Date]])</f>
        <v>8</v>
      </c>
      <c r="F1543" s="12"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12">
        <f>YEAR(SalesDataTable[[#This Row],[Order Date]])</f>
        <v>2026</v>
      </c>
      <c r="D1544" s="12" t="str">
        <f>"Q"&amp;ROUNDUP(MONTH(SalesDataTable[[#This Row],[Order Date]])/3,0)</f>
        <v>Q3</v>
      </c>
      <c r="E1544" s="12">
        <f>MONTH(SalesDataTable[[#This Row],[Order Date]])</f>
        <v>8</v>
      </c>
      <c r="F1544" s="12"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12">
        <f>YEAR(SalesDataTable[[#This Row],[Order Date]])</f>
        <v>2026</v>
      </c>
      <c r="D1545" s="12" t="str">
        <f>"Q"&amp;ROUNDUP(MONTH(SalesDataTable[[#This Row],[Order Date]])/3,0)</f>
        <v>Q3</v>
      </c>
      <c r="E1545" s="12">
        <f>MONTH(SalesDataTable[[#This Row],[Order Date]])</f>
        <v>8</v>
      </c>
      <c r="F1545" s="12"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12">
        <f>YEAR(SalesDataTable[[#This Row],[Order Date]])</f>
        <v>2026</v>
      </c>
      <c r="D1546" s="12" t="str">
        <f>"Q"&amp;ROUNDUP(MONTH(SalesDataTable[[#This Row],[Order Date]])/3,0)</f>
        <v>Q3</v>
      </c>
      <c r="E1546" s="12">
        <f>MONTH(SalesDataTable[[#This Row],[Order Date]])</f>
        <v>8</v>
      </c>
      <c r="F1546" s="12"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12">
        <f>YEAR(SalesDataTable[[#This Row],[Order Date]])</f>
        <v>2026</v>
      </c>
      <c r="D1547" s="12" t="str">
        <f>"Q"&amp;ROUNDUP(MONTH(SalesDataTable[[#This Row],[Order Date]])/3,0)</f>
        <v>Q3</v>
      </c>
      <c r="E1547" s="12">
        <f>MONTH(SalesDataTable[[#This Row],[Order Date]])</f>
        <v>8</v>
      </c>
      <c r="F1547" s="12"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12">
        <f>YEAR(SalesDataTable[[#This Row],[Order Date]])</f>
        <v>2026</v>
      </c>
      <c r="D1548" s="12" t="str">
        <f>"Q"&amp;ROUNDUP(MONTH(SalesDataTable[[#This Row],[Order Date]])/3,0)</f>
        <v>Q3</v>
      </c>
      <c r="E1548" s="12">
        <f>MONTH(SalesDataTable[[#This Row],[Order Date]])</f>
        <v>8</v>
      </c>
      <c r="F1548" s="12"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12">
        <f>YEAR(SalesDataTable[[#This Row],[Order Date]])</f>
        <v>2026</v>
      </c>
      <c r="D1549" s="12" t="str">
        <f>"Q"&amp;ROUNDUP(MONTH(SalesDataTable[[#This Row],[Order Date]])/3,0)</f>
        <v>Q3</v>
      </c>
      <c r="E1549" s="12">
        <f>MONTH(SalesDataTable[[#This Row],[Order Date]])</f>
        <v>8</v>
      </c>
      <c r="F1549" s="12"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12">
        <f>YEAR(SalesDataTable[[#This Row],[Order Date]])</f>
        <v>2026</v>
      </c>
      <c r="D1550" s="12" t="str">
        <f>"Q"&amp;ROUNDUP(MONTH(SalesDataTable[[#This Row],[Order Date]])/3,0)</f>
        <v>Q3</v>
      </c>
      <c r="E1550" s="12">
        <f>MONTH(SalesDataTable[[#This Row],[Order Date]])</f>
        <v>8</v>
      </c>
      <c r="F1550" s="12"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12">
        <f>YEAR(SalesDataTable[[#This Row],[Order Date]])</f>
        <v>2026</v>
      </c>
      <c r="D1551" s="12" t="str">
        <f>"Q"&amp;ROUNDUP(MONTH(SalesDataTable[[#This Row],[Order Date]])/3,0)</f>
        <v>Q3</v>
      </c>
      <c r="E1551" s="12">
        <f>MONTH(SalesDataTable[[#This Row],[Order Date]])</f>
        <v>8</v>
      </c>
      <c r="F1551" s="12"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12">
        <f>YEAR(SalesDataTable[[#This Row],[Order Date]])</f>
        <v>2026</v>
      </c>
      <c r="D1552" s="12" t="str">
        <f>"Q"&amp;ROUNDUP(MONTH(SalesDataTable[[#This Row],[Order Date]])/3,0)</f>
        <v>Q3</v>
      </c>
      <c r="E1552" s="12">
        <f>MONTH(SalesDataTable[[#This Row],[Order Date]])</f>
        <v>8</v>
      </c>
      <c r="F1552" s="12"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12">
        <f>YEAR(SalesDataTable[[#This Row],[Order Date]])</f>
        <v>2026</v>
      </c>
      <c r="D1553" s="12" t="str">
        <f>"Q"&amp;ROUNDUP(MONTH(SalesDataTable[[#This Row],[Order Date]])/3,0)</f>
        <v>Q3</v>
      </c>
      <c r="E1553" s="12">
        <f>MONTH(SalesDataTable[[#This Row],[Order Date]])</f>
        <v>8</v>
      </c>
      <c r="F1553" s="12"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12">
        <f>YEAR(SalesDataTable[[#This Row],[Order Date]])</f>
        <v>2026</v>
      </c>
      <c r="D1554" s="12" t="str">
        <f>"Q"&amp;ROUNDUP(MONTH(SalesDataTable[[#This Row],[Order Date]])/3,0)</f>
        <v>Q3</v>
      </c>
      <c r="E1554" s="12">
        <f>MONTH(SalesDataTable[[#This Row],[Order Date]])</f>
        <v>8</v>
      </c>
      <c r="F1554" s="12"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12">
        <f>YEAR(SalesDataTable[[#This Row],[Order Date]])</f>
        <v>2026</v>
      </c>
      <c r="D1555" s="12" t="str">
        <f>"Q"&amp;ROUNDUP(MONTH(SalesDataTable[[#This Row],[Order Date]])/3,0)</f>
        <v>Q3</v>
      </c>
      <c r="E1555" s="12">
        <f>MONTH(SalesDataTable[[#This Row],[Order Date]])</f>
        <v>8</v>
      </c>
      <c r="F1555" s="12"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12">
        <f>YEAR(SalesDataTable[[#This Row],[Order Date]])</f>
        <v>2026</v>
      </c>
      <c r="D1556" s="12" t="str">
        <f>"Q"&amp;ROUNDUP(MONTH(SalesDataTable[[#This Row],[Order Date]])/3,0)</f>
        <v>Q3</v>
      </c>
      <c r="E1556" s="12">
        <f>MONTH(SalesDataTable[[#This Row],[Order Date]])</f>
        <v>8</v>
      </c>
      <c r="F1556" s="12"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12">
        <f>YEAR(SalesDataTable[[#This Row],[Order Date]])</f>
        <v>2026</v>
      </c>
      <c r="D1557" s="12" t="str">
        <f>"Q"&amp;ROUNDUP(MONTH(SalesDataTable[[#This Row],[Order Date]])/3,0)</f>
        <v>Q3</v>
      </c>
      <c r="E1557" s="12">
        <f>MONTH(SalesDataTable[[#This Row],[Order Date]])</f>
        <v>8</v>
      </c>
      <c r="F1557" s="12"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12">
        <f>YEAR(SalesDataTable[[#This Row],[Order Date]])</f>
        <v>2026</v>
      </c>
      <c r="D1558" s="12" t="str">
        <f>"Q"&amp;ROUNDUP(MONTH(SalesDataTable[[#This Row],[Order Date]])/3,0)</f>
        <v>Q3</v>
      </c>
      <c r="E1558" s="12">
        <f>MONTH(SalesDataTable[[#This Row],[Order Date]])</f>
        <v>8</v>
      </c>
      <c r="F1558" s="12"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12">
        <f>YEAR(SalesDataTable[[#This Row],[Order Date]])</f>
        <v>2026</v>
      </c>
      <c r="D1559" s="12" t="str">
        <f>"Q"&amp;ROUNDUP(MONTH(SalesDataTable[[#This Row],[Order Date]])/3,0)</f>
        <v>Q3</v>
      </c>
      <c r="E1559" s="12">
        <f>MONTH(SalesDataTable[[#This Row],[Order Date]])</f>
        <v>8</v>
      </c>
      <c r="F1559" s="12"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12">
        <f>YEAR(SalesDataTable[[#This Row],[Order Date]])</f>
        <v>2026</v>
      </c>
      <c r="D1560" s="12" t="str">
        <f>"Q"&amp;ROUNDUP(MONTH(SalesDataTable[[#This Row],[Order Date]])/3,0)</f>
        <v>Q3</v>
      </c>
      <c r="E1560" s="12">
        <f>MONTH(SalesDataTable[[#This Row],[Order Date]])</f>
        <v>8</v>
      </c>
      <c r="F1560" s="12"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12">
        <f>YEAR(SalesDataTable[[#This Row],[Order Date]])</f>
        <v>2026</v>
      </c>
      <c r="D1561" s="12" t="str">
        <f>"Q"&amp;ROUNDUP(MONTH(SalesDataTable[[#This Row],[Order Date]])/3,0)</f>
        <v>Q3</v>
      </c>
      <c r="E1561" s="12">
        <f>MONTH(SalesDataTable[[#This Row],[Order Date]])</f>
        <v>8</v>
      </c>
      <c r="F1561" s="12"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12">
        <f>YEAR(SalesDataTable[[#This Row],[Order Date]])</f>
        <v>2026</v>
      </c>
      <c r="D1562" s="12" t="str">
        <f>"Q"&amp;ROUNDUP(MONTH(SalesDataTable[[#This Row],[Order Date]])/3,0)</f>
        <v>Q3</v>
      </c>
      <c r="E1562" s="12">
        <f>MONTH(SalesDataTable[[#This Row],[Order Date]])</f>
        <v>8</v>
      </c>
      <c r="F1562" s="12"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12">
        <f>YEAR(SalesDataTable[[#This Row],[Order Date]])</f>
        <v>2026</v>
      </c>
      <c r="D1563" s="12" t="str">
        <f>"Q"&amp;ROUNDUP(MONTH(SalesDataTable[[#This Row],[Order Date]])/3,0)</f>
        <v>Q3</v>
      </c>
      <c r="E1563" s="12">
        <f>MONTH(SalesDataTable[[#This Row],[Order Date]])</f>
        <v>8</v>
      </c>
      <c r="F1563" s="12"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12">
        <f>YEAR(SalesDataTable[[#This Row],[Order Date]])</f>
        <v>2026</v>
      </c>
      <c r="D1564" s="12" t="str">
        <f>"Q"&amp;ROUNDUP(MONTH(SalesDataTable[[#This Row],[Order Date]])/3,0)</f>
        <v>Q3</v>
      </c>
      <c r="E1564" s="12">
        <f>MONTH(SalesDataTable[[#This Row],[Order Date]])</f>
        <v>8</v>
      </c>
      <c r="F1564" s="12"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12">
        <f>YEAR(SalesDataTable[[#This Row],[Order Date]])</f>
        <v>2026</v>
      </c>
      <c r="D1565" s="12" t="str">
        <f>"Q"&amp;ROUNDUP(MONTH(SalesDataTable[[#This Row],[Order Date]])/3,0)</f>
        <v>Q3</v>
      </c>
      <c r="E1565" s="12">
        <f>MONTH(SalesDataTable[[#This Row],[Order Date]])</f>
        <v>8</v>
      </c>
      <c r="F1565" s="12"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12">
        <f>YEAR(SalesDataTable[[#This Row],[Order Date]])</f>
        <v>2026</v>
      </c>
      <c r="D1566" s="12" t="str">
        <f>"Q"&amp;ROUNDUP(MONTH(SalesDataTable[[#This Row],[Order Date]])/3,0)</f>
        <v>Q3</v>
      </c>
      <c r="E1566" s="12">
        <f>MONTH(SalesDataTable[[#This Row],[Order Date]])</f>
        <v>8</v>
      </c>
      <c r="F1566" s="12"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12">
        <f>YEAR(SalesDataTable[[#This Row],[Order Date]])</f>
        <v>2026</v>
      </c>
      <c r="D1567" s="12" t="str">
        <f>"Q"&amp;ROUNDUP(MONTH(SalesDataTable[[#This Row],[Order Date]])/3,0)</f>
        <v>Q3</v>
      </c>
      <c r="E1567" s="12">
        <f>MONTH(SalesDataTable[[#This Row],[Order Date]])</f>
        <v>8</v>
      </c>
      <c r="F1567" s="12"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12">
        <f>YEAR(SalesDataTable[[#This Row],[Order Date]])</f>
        <v>2026</v>
      </c>
      <c r="D1568" s="12" t="str">
        <f>"Q"&amp;ROUNDUP(MONTH(SalesDataTable[[#This Row],[Order Date]])/3,0)</f>
        <v>Q3</v>
      </c>
      <c r="E1568" s="12">
        <f>MONTH(SalesDataTable[[#This Row],[Order Date]])</f>
        <v>8</v>
      </c>
      <c r="F1568" s="12"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12">
        <f>YEAR(SalesDataTable[[#This Row],[Order Date]])</f>
        <v>2026</v>
      </c>
      <c r="D1569" s="12" t="str">
        <f>"Q"&amp;ROUNDUP(MONTH(SalesDataTable[[#This Row],[Order Date]])/3,0)</f>
        <v>Q3</v>
      </c>
      <c r="E1569" s="12">
        <f>MONTH(SalesDataTable[[#This Row],[Order Date]])</f>
        <v>8</v>
      </c>
      <c r="F1569" s="12"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12">
        <f>YEAR(SalesDataTable[[#This Row],[Order Date]])</f>
        <v>2026</v>
      </c>
      <c r="D1570" s="12" t="str">
        <f>"Q"&amp;ROUNDUP(MONTH(SalesDataTable[[#This Row],[Order Date]])/3,0)</f>
        <v>Q3</v>
      </c>
      <c r="E1570" s="12">
        <f>MONTH(SalesDataTable[[#This Row],[Order Date]])</f>
        <v>8</v>
      </c>
      <c r="F1570" s="12"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12">
        <f>YEAR(SalesDataTable[[#This Row],[Order Date]])</f>
        <v>2026</v>
      </c>
      <c r="D1571" s="12" t="str">
        <f>"Q"&amp;ROUNDUP(MONTH(SalesDataTable[[#This Row],[Order Date]])/3,0)</f>
        <v>Q3</v>
      </c>
      <c r="E1571" s="12">
        <f>MONTH(SalesDataTable[[#This Row],[Order Date]])</f>
        <v>8</v>
      </c>
      <c r="F1571" s="12"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12">
        <f>YEAR(SalesDataTable[[#This Row],[Order Date]])</f>
        <v>2026</v>
      </c>
      <c r="D1572" s="12" t="str">
        <f>"Q"&amp;ROUNDUP(MONTH(SalesDataTable[[#This Row],[Order Date]])/3,0)</f>
        <v>Q3</v>
      </c>
      <c r="E1572" s="12">
        <f>MONTH(SalesDataTable[[#This Row],[Order Date]])</f>
        <v>8</v>
      </c>
      <c r="F1572" s="12"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12">
        <f>YEAR(SalesDataTable[[#This Row],[Order Date]])</f>
        <v>2026</v>
      </c>
      <c r="D1573" s="12" t="str">
        <f>"Q"&amp;ROUNDUP(MONTH(SalesDataTable[[#This Row],[Order Date]])/3,0)</f>
        <v>Q3</v>
      </c>
      <c r="E1573" s="12">
        <f>MONTH(SalesDataTable[[#This Row],[Order Date]])</f>
        <v>8</v>
      </c>
      <c r="F1573" s="12"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12">
        <f>YEAR(SalesDataTable[[#This Row],[Order Date]])</f>
        <v>2026</v>
      </c>
      <c r="D1574" s="12" t="str">
        <f>"Q"&amp;ROUNDUP(MONTH(SalesDataTable[[#This Row],[Order Date]])/3,0)</f>
        <v>Q3</v>
      </c>
      <c r="E1574" s="12">
        <f>MONTH(SalesDataTable[[#This Row],[Order Date]])</f>
        <v>8</v>
      </c>
      <c r="F1574" s="12"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12">
        <f>YEAR(SalesDataTable[[#This Row],[Order Date]])</f>
        <v>2026</v>
      </c>
      <c r="D1575" s="12" t="str">
        <f>"Q"&amp;ROUNDUP(MONTH(SalesDataTable[[#This Row],[Order Date]])/3,0)</f>
        <v>Q3</v>
      </c>
      <c r="E1575" s="12">
        <f>MONTH(SalesDataTable[[#This Row],[Order Date]])</f>
        <v>8</v>
      </c>
      <c r="F1575" s="12"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12">
        <f>YEAR(SalesDataTable[[#This Row],[Order Date]])</f>
        <v>2026</v>
      </c>
      <c r="D1576" s="12" t="str">
        <f>"Q"&amp;ROUNDUP(MONTH(SalesDataTable[[#This Row],[Order Date]])/3,0)</f>
        <v>Q3</v>
      </c>
      <c r="E1576" s="12">
        <f>MONTH(SalesDataTable[[#This Row],[Order Date]])</f>
        <v>8</v>
      </c>
      <c r="F1576" s="12"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12">
        <f>YEAR(SalesDataTable[[#This Row],[Order Date]])</f>
        <v>2026</v>
      </c>
      <c r="D1577" s="12" t="str">
        <f>"Q"&amp;ROUNDUP(MONTH(SalesDataTable[[#This Row],[Order Date]])/3,0)</f>
        <v>Q3</v>
      </c>
      <c r="E1577" s="12">
        <f>MONTH(SalesDataTable[[#This Row],[Order Date]])</f>
        <v>8</v>
      </c>
      <c r="F1577" s="12"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12">
        <f>YEAR(SalesDataTable[[#This Row],[Order Date]])</f>
        <v>2026</v>
      </c>
      <c r="D1578" s="12" t="str">
        <f>"Q"&amp;ROUNDUP(MONTH(SalesDataTable[[#This Row],[Order Date]])/3,0)</f>
        <v>Q3</v>
      </c>
      <c r="E1578" s="12">
        <f>MONTH(SalesDataTable[[#This Row],[Order Date]])</f>
        <v>8</v>
      </c>
      <c r="F1578" s="12"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12">
        <f>YEAR(SalesDataTable[[#This Row],[Order Date]])</f>
        <v>2026</v>
      </c>
      <c r="D1579" s="12" t="str">
        <f>"Q"&amp;ROUNDUP(MONTH(SalesDataTable[[#This Row],[Order Date]])/3,0)</f>
        <v>Q3</v>
      </c>
      <c r="E1579" s="12">
        <f>MONTH(SalesDataTable[[#This Row],[Order Date]])</f>
        <v>8</v>
      </c>
      <c r="F1579" s="12"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12">
        <f>YEAR(SalesDataTable[[#This Row],[Order Date]])</f>
        <v>2026</v>
      </c>
      <c r="D1580" s="12" t="str">
        <f>"Q"&amp;ROUNDUP(MONTH(SalesDataTable[[#This Row],[Order Date]])/3,0)</f>
        <v>Q3</v>
      </c>
      <c r="E1580" s="12">
        <f>MONTH(SalesDataTable[[#This Row],[Order Date]])</f>
        <v>8</v>
      </c>
      <c r="F1580" s="12"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12">
        <f>YEAR(SalesDataTable[[#This Row],[Order Date]])</f>
        <v>2026</v>
      </c>
      <c r="D1581" s="12" t="str">
        <f>"Q"&amp;ROUNDUP(MONTH(SalesDataTable[[#This Row],[Order Date]])/3,0)</f>
        <v>Q3</v>
      </c>
      <c r="E1581" s="12">
        <f>MONTH(SalesDataTable[[#This Row],[Order Date]])</f>
        <v>8</v>
      </c>
      <c r="F1581" s="12"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12">
        <f>YEAR(SalesDataTable[[#This Row],[Order Date]])</f>
        <v>2026</v>
      </c>
      <c r="D1582" s="12" t="str">
        <f>"Q"&amp;ROUNDUP(MONTH(SalesDataTable[[#This Row],[Order Date]])/3,0)</f>
        <v>Q3</v>
      </c>
      <c r="E1582" s="12">
        <f>MONTH(SalesDataTable[[#This Row],[Order Date]])</f>
        <v>8</v>
      </c>
      <c r="F1582" s="12"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12">
        <f>YEAR(SalesDataTable[[#This Row],[Order Date]])</f>
        <v>2026</v>
      </c>
      <c r="D1583" s="12" t="str">
        <f>"Q"&amp;ROUNDUP(MONTH(SalesDataTable[[#This Row],[Order Date]])/3,0)</f>
        <v>Q3</v>
      </c>
      <c r="E1583" s="12">
        <f>MONTH(SalesDataTable[[#This Row],[Order Date]])</f>
        <v>8</v>
      </c>
      <c r="F1583" s="12"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12">
        <f>YEAR(SalesDataTable[[#This Row],[Order Date]])</f>
        <v>2026</v>
      </c>
      <c r="D1584" s="12" t="str">
        <f>"Q"&amp;ROUNDUP(MONTH(SalesDataTable[[#This Row],[Order Date]])/3,0)</f>
        <v>Q3</v>
      </c>
      <c r="E1584" s="12">
        <f>MONTH(SalesDataTable[[#This Row],[Order Date]])</f>
        <v>8</v>
      </c>
      <c r="F1584" s="12"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12">
        <f>YEAR(SalesDataTable[[#This Row],[Order Date]])</f>
        <v>2026</v>
      </c>
      <c r="D1585" s="12" t="str">
        <f>"Q"&amp;ROUNDUP(MONTH(SalesDataTable[[#This Row],[Order Date]])/3,0)</f>
        <v>Q3</v>
      </c>
      <c r="E1585" s="12">
        <f>MONTH(SalesDataTable[[#This Row],[Order Date]])</f>
        <v>8</v>
      </c>
      <c r="F1585" s="12"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12">
        <f>YEAR(SalesDataTable[[#This Row],[Order Date]])</f>
        <v>2026</v>
      </c>
      <c r="D1586" s="12" t="str">
        <f>"Q"&amp;ROUNDUP(MONTH(SalesDataTable[[#This Row],[Order Date]])/3,0)</f>
        <v>Q3</v>
      </c>
      <c r="E1586" s="12">
        <f>MONTH(SalesDataTable[[#This Row],[Order Date]])</f>
        <v>8</v>
      </c>
      <c r="F1586" s="12"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12">
        <f>YEAR(SalesDataTable[[#This Row],[Order Date]])</f>
        <v>2026</v>
      </c>
      <c r="D1587" s="12" t="str">
        <f>"Q"&amp;ROUNDUP(MONTH(SalesDataTable[[#This Row],[Order Date]])/3,0)</f>
        <v>Q3</v>
      </c>
      <c r="E1587" s="12">
        <f>MONTH(SalesDataTable[[#This Row],[Order Date]])</f>
        <v>8</v>
      </c>
      <c r="F1587" s="12"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12">
        <f>YEAR(SalesDataTable[[#This Row],[Order Date]])</f>
        <v>2026</v>
      </c>
      <c r="D1588" s="12" t="str">
        <f>"Q"&amp;ROUNDUP(MONTH(SalesDataTable[[#This Row],[Order Date]])/3,0)</f>
        <v>Q3</v>
      </c>
      <c r="E1588" s="12">
        <f>MONTH(SalesDataTable[[#This Row],[Order Date]])</f>
        <v>8</v>
      </c>
      <c r="F1588" s="12"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12">
        <f>YEAR(SalesDataTable[[#This Row],[Order Date]])</f>
        <v>2026</v>
      </c>
      <c r="D1589" s="12" t="str">
        <f>"Q"&amp;ROUNDUP(MONTH(SalesDataTable[[#This Row],[Order Date]])/3,0)</f>
        <v>Q3</v>
      </c>
      <c r="E1589" s="12">
        <f>MONTH(SalesDataTable[[#This Row],[Order Date]])</f>
        <v>8</v>
      </c>
      <c r="F1589" s="12"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12">
        <f>YEAR(SalesDataTable[[#This Row],[Order Date]])</f>
        <v>2026</v>
      </c>
      <c r="D1590" s="12" t="str">
        <f>"Q"&amp;ROUNDUP(MONTH(SalesDataTable[[#This Row],[Order Date]])/3,0)</f>
        <v>Q3</v>
      </c>
      <c r="E1590" s="12">
        <f>MONTH(SalesDataTable[[#This Row],[Order Date]])</f>
        <v>8</v>
      </c>
      <c r="F1590" s="12"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12">
        <f>YEAR(SalesDataTable[[#This Row],[Order Date]])</f>
        <v>2026</v>
      </c>
      <c r="D1591" s="12" t="str">
        <f>"Q"&amp;ROUNDUP(MONTH(SalesDataTable[[#This Row],[Order Date]])/3,0)</f>
        <v>Q3</v>
      </c>
      <c r="E1591" s="12">
        <f>MONTH(SalesDataTable[[#This Row],[Order Date]])</f>
        <v>8</v>
      </c>
      <c r="F1591" s="12"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12">
        <f>YEAR(SalesDataTable[[#This Row],[Order Date]])</f>
        <v>2026</v>
      </c>
      <c r="D1592" s="12" t="str">
        <f>"Q"&amp;ROUNDUP(MONTH(SalesDataTable[[#This Row],[Order Date]])/3,0)</f>
        <v>Q3</v>
      </c>
      <c r="E1592" s="12">
        <f>MONTH(SalesDataTable[[#This Row],[Order Date]])</f>
        <v>8</v>
      </c>
      <c r="F1592" s="12"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12">
        <f>YEAR(SalesDataTable[[#This Row],[Order Date]])</f>
        <v>2026</v>
      </c>
      <c r="D1593" s="12" t="str">
        <f>"Q"&amp;ROUNDUP(MONTH(SalesDataTable[[#This Row],[Order Date]])/3,0)</f>
        <v>Q3</v>
      </c>
      <c r="E1593" s="12">
        <f>MONTH(SalesDataTable[[#This Row],[Order Date]])</f>
        <v>8</v>
      </c>
      <c r="F1593" s="12"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12">
        <f>YEAR(SalesDataTable[[#This Row],[Order Date]])</f>
        <v>2026</v>
      </c>
      <c r="D1594" s="12" t="str">
        <f>"Q"&amp;ROUNDUP(MONTH(SalesDataTable[[#This Row],[Order Date]])/3,0)</f>
        <v>Q3</v>
      </c>
      <c r="E1594" s="12">
        <f>MONTH(SalesDataTable[[#This Row],[Order Date]])</f>
        <v>8</v>
      </c>
      <c r="F1594" s="12"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12">
        <f>YEAR(SalesDataTable[[#This Row],[Order Date]])</f>
        <v>2026</v>
      </c>
      <c r="D1595" s="12" t="str">
        <f>"Q"&amp;ROUNDUP(MONTH(SalesDataTable[[#This Row],[Order Date]])/3,0)</f>
        <v>Q3</v>
      </c>
      <c r="E1595" s="12">
        <f>MONTH(SalesDataTable[[#This Row],[Order Date]])</f>
        <v>8</v>
      </c>
      <c r="F1595" s="12"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12">
        <f>YEAR(SalesDataTable[[#This Row],[Order Date]])</f>
        <v>2026</v>
      </c>
      <c r="D1596" s="12" t="str">
        <f>"Q"&amp;ROUNDUP(MONTH(SalesDataTable[[#This Row],[Order Date]])/3,0)</f>
        <v>Q3</v>
      </c>
      <c r="E1596" s="12">
        <f>MONTH(SalesDataTable[[#This Row],[Order Date]])</f>
        <v>8</v>
      </c>
      <c r="F1596" s="12"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12">
        <f>YEAR(SalesDataTable[[#This Row],[Order Date]])</f>
        <v>2026</v>
      </c>
      <c r="D1597" s="12" t="str">
        <f>"Q"&amp;ROUNDUP(MONTH(SalesDataTable[[#This Row],[Order Date]])/3,0)</f>
        <v>Q3</v>
      </c>
      <c r="E1597" s="12">
        <f>MONTH(SalesDataTable[[#This Row],[Order Date]])</f>
        <v>8</v>
      </c>
      <c r="F1597" s="12"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12">
        <f>YEAR(SalesDataTable[[#This Row],[Order Date]])</f>
        <v>2026</v>
      </c>
      <c r="D1598" s="12" t="str">
        <f>"Q"&amp;ROUNDUP(MONTH(SalesDataTable[[#This Row],[Order Date]])/3,0)</f>
        <v>Q3</v>
      </c>
      <c r="E1598" s="12">
        <f>MONTH(SalesDataTable[[#This Row],[Order Date]])</f>
        <v>8</v>
      </c>
      <c r="F1598" s="12"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12">
        <f>YEAR(SalesDataTable[[#This Row],[Order Date]])</f>
        <v>2026</v>
      </c>
      <c r="D1599" s="12" t="str">
        <f>"Q"&amp;ROUNDUP(MONTH(SalesDataTable[[#This Row],[Order Date]])/3,0)</f>
        <v>Q3</v>
      </c>
      <c r="E1599" s="12">
        <f>MONTH(SalesDataTable[[#This Row],[Order Date]])</f>
        <v>8</v>
      </c>
      <c r="F1599" s="12"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12">
        <f>YEAR(SalesDataTable[[#This Row],[Order Date]])</f>
        <v>2026</v>
      </c>
      <c r="D1600" s="12" t="str">
        <f>"Q"&amp;ROUNDUP(MONTH(SalesDataTable[[#This Row],[Order Date]])/3,0)</f>
        <v>Q3</v>
      </c>
      <c r="E1600" s="12">
        <f>MONTH(SalesDataTable[[#This Row],[Order Date]])</f>
        <v>8</v>
      </c>
      <c r="F1600" s="12"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12">
        <f>YEAR(SalesDataTable[[#This Row],[Order Date]])</f>
        <v>2026</v>
      </c>
      <c r="D1601" s="12" t="str">
        <f>"Q"&amp;ROUNDUP(MONTH(SalesDataTable[[#This Row],[Order Date]])/3,0)</f>
        <v>Q3</v>
      </c>
      <c r="E1601" s="12">
        <f>MONTH(SalesDataTable[[#This Row],[Order Date]])</f>
        <v>8</v>
      </c>
      <c r="F1601" s="12"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12">
        <f>YEAR(SalesDataTable[[#This Row],[Order Date]])</f>
        <v>2026</v>
      </c>
      <c r="D1602" s="12" t="str">
        <f>"Q"&amp;ROUNDUP(MONTH(SalesDataTable[[#This Row],[Order Date]])/3,0)</f>
        <v>Q3</v>
      </c>
      <c r="E1602" s="12">
        <f>MONTH(SalesDataTable[[#This Row],[Order Date]])</f>
        <v>8</v>
      </c>
      <c r="F1602" s="12"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12">
        <f>YEAR(SalesDataTable[[#This Row],[Order Date]])</f>
        <v>2026</v>
      </c>
      <c r="D1603" s="12" t="str">
        <f>"Q"&amp;ROUNDUP(MONTH(SalesDataTable[[#This Row],[Order Date]])/3,0)</f>
        <v>Q3</v>
      </c>
      <c r="E1603" s="12">
        <f>MONTH(SalesDataTable[[#This Row],[Order Date]])</f>
        <v>8</v>
      </c>
      <c r="F1603" s="12"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12">
        <f>YEAR(SalesDataTable[[#This Row],[Order Date]])</f>
        <v>2026</v>
      </c>
      <c r="D1604" s="12" t="str">
        <f>"Q"&amp;ROUNDUP(MONTH(SalesDataTable[[#This Row],[Order Date]])/3,0)</f>
        <v>Q3</v>
      </c>
      <c r="E1604" s="12">
        <f>MONTH(SalesDataTable[[#This Row],[Order Date]])</f>
        <v>8</v>
      </c>
      <c r="F1604" s="12"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12">
        <f>YEAR(SalesDataTable[[#This Row],[Order Date]])</f>
        <v>2026</v>
      </c>
      <c r="D1605" s="12" t="str">
        <f>"Q"&amp;ROUNDUP(MONTH(SalesDataTable[[#This Row],[Order Date]])/3,0)</f>
        <v>Q3</v>
      </c>
      <c r="E1605" s="12">
        <f>MONTH(SalesDataTable[[#This Row],[Order Date]])</f>
        <v>8</v>
      </c>
      <c r="F1605" s="12"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12">
        <f>YEAR(SalesDataTable[[#This Row],[Order Date]])</f>
        <v>2026</v>
      </c>
      <c r="D1606" s="12" t="str">
        <f>"Q"&amp;ROUNDUP(MONTH(SalesDataTable[[#This Row],[Order Date]])/3,0)</f>
        <v>Q3</v>
      </c>
      <c r="E1606" s="12">
        <f>MONTH(SalesDataTable[[#This Row],[Order Date]])</f>
        <v>8</v>
      </c>
      <c r="F1606" s="12"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12">
        <f>YEAR(SalesDataTable[[#This Row],[Order Date]])</f>
        <v>2026</v>
      </c>
      <c r="D1607" s="12" t="str">
        <f>"Q"&amp;ROUNDUP(MONTH(SalesDataTable[[#This Row],[Order Date]])/3,0)</f>
        <v>Q3</v>
      </c>
      <c r="E1607" s="12">
        <f>MONTH(SalesDataTable[[#This Row],[Order Date]])</f>
        <v>8</v>
      </c>
      <c r="F1607" s="12"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12">
        <f>YEAR(SalesDataTable[[#This Row],[Order Date]])</f>
        <v>2026</v>
      </c>
      <c r="D1608" s="12" t="str">
        <f>"Q"&amp;ROUNDUP(MONTH(SalesDataTable[[#This Row],[Order Date]])/3,0)</f>
        <v>Q3</v>
      </c>
      <c r="E1608" s="12">
        <f>MONTH(SalesDataTable[[#This Row],[Order Date]])</f>
        <v>8</v>
      </c>
      <c r="F1608" s="12"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12">
        <f>YEAR(SalesDataTable[[#This Row],[Order Date]])</f>
        <v>2026</v>
      </c>
      <c r="D1609" s="12" t="str">
        <f>"Q"&amp;ROUNDUP(MONTH(SalesDataTable[[#This Row],[Order Date]])/3,0)</f>
        <v>Q3</v>
      </c>
      <c r="E1609" s="12">
        <f>MONTH(SalesDataTable[[#This Row],[Order Date]])</f>
        <v>8</v>
      </c>
      <c r="F1609" s="12"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12">
        <f>YEAR(SalesDataTable[[#This Row],[Order Date]])</f>
        <v>2026</v>
      </c>
      <c r="D1610" s="12" t="str">
        <f>"Q"&amp;ROUNDUP(MONTH(SalesDataTable[[#This Row],[Order Date]])/3,0)</f>
        <v>Q3</v>
      </c>
      <c r="E1610" s="12">
        <f>MONTH(SalesDataTable[[#This Row],[Order Date]])</f>
        <v>8</v>
      </c>
      <c r="F1610" s="12"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12">
        <f>YEAR(SalesDataTable[[#This Row],[Order Date]])</f>
        <v>2026</v>
      </c>
      <c r="D1611" s="12" t="str">
        <f>"Q"&amp;ROUNDUP(MONTH(SalesDataTable[[#This Row],[Order Date]])/3,0)</f>
        <v>Q3</v>
      </c>
      <c r="E1611" s="12">
        <f>MONTH(SalesDataTable[[#This Row],[Order Date]])</f>
        <v>8</v>
      </c>
      <c r="F1611" s="12"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12">
        <f>YEAR(SalesDataTable[[#This Row],[Order Date]])</f>
        <v>2026</v>
      </c>
      <c r="D1612" s="12" t="str">
        <f>"Q"&amp;ROUNDUP(MONTH(SalesDataTable[[#This Row],[Order Date]])/3,0)</f>
        <v>Q3</v>
      </c>
      <c r="E1612" s="12">
        <f>MONTH(SalesDataTable[[#This Row],[Order Date]])</f>
        <v>8</v>
      </c>
      <c r="F1612" s="12"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12">
        <f>YEAR(SalesDataTable[[#This Row],[Order Date]])</f>
        <v>2026</v>
      </c>
      <c r="D1613" s="12" t="str">
        <f>"Q"&amp;ROUNDUP(MONTH(SalesDataTable[[#This Row],[Order Date]])/3,0)</f>
        <v>Q3</v>
      </c>
      <c r="E1613" s="12">
        <f>MONTH(SalesDataTable[[#This Row],[Order Date]])</f>
        <v>8</v>
      </c>
      <c r="F1613" s="12"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12">
        <f>YEAR(SalesDataTable[[#This Row],[Order Date]])</f>
        <v>2026</v>
      </c>
      <c r="D1614" s="12" t="str">
        <f>"Q"&amp;ROUNDUP(MONTH(SalesDataTable[[#This Row],[Order Date]])/3,0)</f>
        <v>Q3</v>
      </c>
      <c r="E1614" s="12">
        <f>MONTH(SalesDataTable[[#This Row],[Order Date]])</f>
        <v>8</v>
      </c>
      <c r="F1614" s="12"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12">
        <f>YEAR(SalesDataTable[[#This Row],[Order Date]])</f>
        <v>2026</v>
      </c>
      <c r="D1615" s="12" t="str">
        <f>"Q"&amp;ROUNDUP(MONTH(SalesDataTable[[#This Row],[Order Date]])/3,0)</f>
        <v>Q3</v>
      </c>
      <c r="E1615" s="12">
        <f>MONTH(SalesDataTable[[#This Row],[Order Date]])</f>
        <v>8</v>
      </c>
      <c r="F1615" s="12"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12">
        <f>YEAR(SalesDataTable[[#This Row],[Order Date]])</f>
        <v>2026</v>
      </c>
      <c r="D1616" s="12" t="str">
        <f>"Q"&amp;ROUNDUP(MONTH(SalesDataTable[[#This Row],[Order Date]])/3,0)</f>
        <v>Q3</v>
      </c>
      <c r="E1616" s="12">
        <f>MONTH(SalesDataTable[[#This Row],[Order Date]])</f>
        <v>8</v>
      </c>
      <c r="F1616" s="12"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12">
        <f>YEAR(SalesDataTable[[#This Row],[Order Date]])</f>
        <v>2026</v>
      </c>
      <c r="D1617" s="12" t="str">
        <f>"Q"&amp;ROUNDUP(MONTH(SalesDataTable[[#This Row],[Order Date]])/3,0)</f>
        <v>Q3</v>
      </c>
      <c r="E1617" s="12">
        <f>MONTH(SalesDataTable[[#This Row],[Order Date]])</f>
        <v>8</v>
      </c>
      <c r="F1617" s="12"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12">
        <f>YEAR(SalesDataTable[[#This Row],[Order Date]])</f>
        <v>2026</v>
      </c>
      <c r="D1618" s="12" t="str">
        <f>"Q"&amp;ROUNDUP(MONTH(SalesDataTable[[#This Row],[Order Date]])/3,0)</f>
        <v>Q3</v>
      </c>
      <c r="E1618" s="12">
        <f>MONTH(SalesDataTable[[#This Row],[Order Date]])</f>
        <v>8</v>
      </c>
      <c r="F1618" s="12"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12">
        <f>YEAR(SalesDataTable[[#This Row],[Order Date]])</f>
        <v>2026</v>
      </c>
      <c r="D1619" s="12" t="str">
        <f>"Q"&amp;ROUNDUP(MONTH(SalesDataTable[[#This Row],[Order Date]])/3,0)</f>
        <v>Q3</v>
      </c>
      <c r="E1619" s="12">
        <f>MONTH(SalesDataTable[[#This Row],[Order Date]])</f>
        <v>8</v>
      </c>
      <c r="F1619" s="12"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12">
        <f>YEAR(SalesDataTable[[#This Row],[Order Date]])</f>
        <v>2026</v>
      </c>
      <c r="D1620" s="12" t="str">
        <f>"Q"&amp;ROUNDUP(MONTH(SalesDataTable[[#This Row],[Order Date]])/3,0)</f>
        <v>Q3</v>
      </c>
      <c r="E1620" s="12">
        <f>MONTH(SalesDataTable[[#This Row],[Order Date]])</f>
        <v>8</v>
      </c>
      <c r="F1620" s="12"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12">
        <f>YEAR(SalesDataTable[[#This Row],[Order Date]])</f>
        <v>2026</v>
      </c>
      <c r="D1621" s="12" t="str">
        <f>"Q"&amp;ROUNDUP(MONTH(SalesDataTable[[#This Row],[Order Date]])/3,0)</f>
        <v>Q3</v>
      </c>
      <c r="E1621" s="12">
        <f>MONTH(SalesDataTable[[#This Row],[Order Date]])</f>
        <v>8</v>
      </c>
      <c r="F1621" s="12"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12">
        <f>YEAR(SalesDataTable[[#This Row],[Order Date]])</f>
        <v>2026</v>
      </c>
      <c r="D1622" s="12" t="str">
        <f>"Q"&amp;ROUNDUP(MONTH(SalesDataTable[[#This Row],[Order Date]])/3,0)</f>
        <v>Q3</v>
      </c>
      <c r="E1622" s="12">
        <f>MONTH(SalesDataTable[[#This Row],[Order Date]])</f>
        <v>8</v>
      </c>
      <c r="F1622" s="12"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12">
        <f>YEAR(SalesDataTable[[#This Row],[Order Date]])</f>
        <v>2026</v>
      </c>
      <c r="D1623" s="12" t="str">
        <f>"Q"&amp;ROUNDUP(MONTH(SalesDataTable[[#This Row],[Order Date]])/3,0)</f>
        <v>Q3</v>
      </c>
      <c r="E1623" s="12">
        <f>MONTH(SalesDataTable[[#This Row],[Order Date]])</f>
        <v>8</v>
      </c>
      <c r="F1623" s="12"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12">
        <f>YEAR(SalesDataTable[[#This Row],[Order Date]])</f>
        <v>2026</v>
      </c>
      <c r="D1624" s="12" t="str">
        <f>"Q"&amp;ROUNDUP(MONTH(SalesDataTable[[#This Row],[Order Date]])/3,0)</f>
        <v>Q3</v>
      </c>
      <c r="E1624" s="12">
        <f>MONTH(SalesDataTable[[#This Row],[Order Date]])</f>
        <v>8</v>
      </c>
      <c r="F1624" s="12"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12">
        <f>YEAR(SalesDataTable[[#This Row],[Order Date]])</f>
        <v>2026</v>
      </c>
      <c r="D1625" s="12" t="str">
        <f>"Q"&amp;ROUNDUP(MONTH(SalesDataTable[[#This Row],[Order Date]])/3,0)</f>
        <v>Q3</v>
      </c>
      <c r="E1625" s="12">
        <f>MONTH(SalesDataTable[[#This Row],[Order Date]])</f>
        <v>8</v>
      </c>
      <c r="F1625" s="12"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12">
        <f>YEAR(SalesDataTable[[#This Row],[Order Date]])</f>
        <v>2026</v>
      </c>
      <c r="D1626" s="12" t="str">
        <f>"Q"&amp;ROUNDUP(MONTH(SalesDataTable[[#This Row],[Order Date]])/3,0)</f>
        <v>Q3</v>
      </c>
      <c r="E1626" s="12">
        <f>MONTH(SalesDataTable[[#This Row],[Order Date]])</f>
        <v>8</v>
      </c>
      <c r="F1626" s="12"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12">
        <f>YEAR(SalesDataTable[[#This Row],[Order Date]])</f>
        <v>2026</v>
      </c>
      <c r="D1627" s="12" t="str">
        <f>"Q"&amp;ROUNDUP(MONTH(SalesDataTable[[#This Row],[Order Date]])/3,0)</f>
        <v>Q3</v>
      </c>
      <c r="E1627" s="12">
        <f>MONTH(SalesDataTable[[#This Row],[Order Date]])</f>
        <v>8</v>
      </c>
      <c r="F1627" s="12"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12">
        <f>YEAR(SalesDataTable[[#This Row],[Order Date]])</f>
        <v>2026</v>
      </c>
      <c r="D1628" s="12" t="str">
        <f>"Q"&amp;ROUNDUP(MONTH(SalesDataTable[[#This Row],[Order Date]])/3,0)</f>
        <v>Q3</v>
      </c>
      <c r="E1628" s="12">
        <f>MONTH(SalesDataTable[[#This Row],[Order Date]])</f>
        <v>8</v>
      </c>
      <c r="F1628" s="12"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12">
        <f>YEAR(SalesDataTable[[#This Row],[Order Date]])</f>
        <v>2026</v>
      </c>
      <c r="D1629" s="12" t="str">
        <f>"Q"&amp;ROUNDUP(MONTH(SalesDataTable[[#This Row],[Order Date]])/3,0)</f>
        <v>Q3</v>
      </c>
      <c r="E1629" s="12">
        <f>MONTH(SalesDataTable[[#This Row],[Order Date]])</f>
        <v>8</v>
      </c>
      <c r="F1629" s="12"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12">
        <f>YEAR(SalesDataTable[[#This Row],[Order Date]])</f>
        <v>2026</v>
      </c>
      <c r="D1630" s="12" t="str">
        <f>"Q"&amp;ROUNDUP(MONTH(SalesDataTable[[#This Row],[Order Date]])/3,0)</f>
        <v>Q3</v>
      </c>
      <c r="E1630" s="12">
        <f>MONTH(SalesDataTable[[#This Row],[Order Date]])</f>
        <v>8</v>
      </c>
      <c r="F1630" s="12"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12">
        <f>YEAR(SalesDataTable[[#This Row],[Order Date]])</f>
        <v>2026</v>
      </c>
      <c r="D1631" s="12" t="str">
        <f>"Q"&amp;ROUNDUP(MONTH(SalesDataTable[[#This Row],[Order Date]])/3,0)</f>
        <v>Q3</v>
      </c>
      <c r="E1631" s="12">
        <f>MONTH(SalesDataTable[[#This Row],[Order Date]])</f>
        <v>8</v>
      </c>
      <c r="F1631" s="12"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12">
        <f>YEAR(SalesDataTable[[#This Row],[Order Date]])</f>
        <v>2026</v>
      </c>
      <c r="D1632" s="12" t="str">
        <f>"Q"&amp;ROUNDUP(MONTH(SalesDataTable[[#This Row],[Order Date]])/3,0)</f>
        <v>Q3</v>
      </c>
      <c r="E1632" s="12">
        <f>MONTH(SalesDataTable[[#This Row],[Order Date]])</f>
        <v>8</v>
      </c>
      <c r="F1632" s="12"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12">
        <f>YEAR(SalesDataTable[[#This Row],[Order Date]])</f>
        <v>2026</v>
      </c>
      <c r="D1633" s="12" t="str">
        <f>"Q"&amp;ROUNDUP(MONTH(SalesDataTable[[#This Row],[Order Date]])/3,0)</f>
        <v>Q3</v>
      </c>
      <c r="E1633" s="12">
        <f>MONTH(SalesDataTable[[#This Row],[Order Date]])</f>
        <v>8</v>
      </c>
      <c r="F1633" s="12"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12">
        <f>YEAR(SalesDataTable[[#This Row],[Order Date]])</f>
        <v>2026</v>
      </c>
      <c r="D1634" s="12" t="str">
        <f>"Q"&amp;ROUNDUP(MONTH(SalesDataTable[[#This Row],[Order Date]])/3,0)</f>
        <v>Q3</v>
      </c>
      <c r="E1634" s="12">
        <f>MONTH(SalesDataTable[[#This Row],[Order Date]])</f>
        <v>8</v>
      </c>
      <c r="F1634" s="12"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12">
        <f>YEAR(SalesDataTable[[#This Row],[Order Date]])</f>
        <v>2026</v>
      </c>
      <c r="D1635" s="12" t="str">
        <f>"Q"&amp;ROUNDUP(MONTH(SalesDataTable[[#This Row],[Order Date]])/3,0)</f>
        <v>Q3</v>
      </c>
      <c r="E1635" s="12">
        <f>MONTH(SalesDataTable[[#This Row],[Order Date]])</f>
        <v>8</v>
      </c>
      <c r="F1635" s="12"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12">
        <f>YEAR(SalesDataTable[[#This Row],[Order Date]])</f>
        <v>2026</v>
      </c>
      <c r="D1636" s="12" t="str">
        <f>"Q"&amp;ROUNDUP(MONTH(SalesDataTable[[#This Row],[Order Date]])/3,0)</f>
        <v>Q3</v>
      </c>
      <c r="E1636" s="12">
        <f>MONTH(SalesDataTable[[#This Row],[Order Date]])</f>
        <v>8</v>
      </c>
      <c r="F1636" s="12"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12">
        <f>YEAR(SalesDataTable[[#This Row],[Order Date]])</f>
        <v>2026</v>
      </c>
      <c r="D1637" s="12" t="str">
        <f>"Q"&amp;ROUNDUP(MONTH(SalesDataTable[[#This Row],[Order Date]])/3,0)</f>
        <v>Q3</v>
      </c>
      <c r="E1637" s="12">
        <f>MONTH(SalesDataTable[[#This Row],[Order Date]])</f>
        <v>8</v>
      </c>
      <c r="F1637" s="12"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12">
        <f>YEAR(SalesDataTable[[#This Row],[Order Date]])</f>
        <v>2026</v>
      </c>
      <c r="D1638" s="12" t="str">
        <f>"Q"&amp;ROUNDUP(MONTH(SalesDataTable[[#This Row],[Order Date]])/3,0)</f>
        <v>Q3</v>
      </c>
      <c r="E1638" s="12">
        <f>MONTH(SalesDataTable[[#This Row],[Order Date]])</f>
        <v>8</v>
      </c>
      <c r="F1638" s="12"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12">
        <f>YEAR(SalesDataTable[[#This Row],[Order Date]])</f>
        <v>2026</v>
      </c>
      <c r="D1639" s="12" t="str">
        <f>"Q"&amp;ROUNDUP(MONTH(SalesDataTable[[#This Row],[Order Date]])/3,0)</f>
        <v>Q3</v>
      </c>
      <c r="E1639" s="12">
        <f>MONTH(SalesDataTable[[#This Row],[Order Date]])</f>
        <v>8</v>
      </c>
      <c r="F1639" s="12"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12">
        <f>YEAR(SalesDataTable[[#This Row],[Order Date]])</f>
        <v>2026</v>
      </c>
      <c r="D1640" s="12" t="str">
        <f>"Q"&amp;ROUNDUP(MONTH(SalesDataTable[[#This Row],[Order Date]])/3,0)</f>
        <v>Q3</v>
      </c>
      <c r="E1640" s="12">
        <f>MONTH(SalesDataTable[[#This Row],[Order Date]])</f>
        <v>8</v>
      </c>
      <c r="F1640" s="12"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12">
        <f>YEAR(SalesDataTable[[#This Row],[Order Date]])</f>
        <v>2026</v>
      </c>
      <c r="D1641" s="12" t="str">
        <f>"Q"&amp;ROUNDUP(MONTH(SalesDataTable[[#This Row],[Order Date]])/3,0)</f>
        <v>Q3</v>
      </c>
      <c r="E1641" s="12">
        <f>MONTH(SalesDataTable[[#This Row],[Order Date]])</f>
        <v>8</v>
      </c>
      <c r="F1641" s="12"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12">
        <f>YEAR(SalesDataTable[[#This Row],[Order Date]])</f>
        <v>2026</v>
      </c>
      <c r="D1642" s="12" t="str">
        <f>"Q"&amp;ROUNDUP(MONTH(SalesDataTable[[#This Row],[Order Date]])/3,0)</f>
        <v>Q3</v>
      </c>
      <c r="E1642" s="12">
        <f>MONTH(SalesDataTable[[#This Row],[Order Date]])</f>
        <v>8</v>
      </c>
      <c r="F1642" s="12"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12">
        <f>YEAR(SalesDataTable[[#This Row],[Order Date]])</f>
        <v>2026</v>
      </c>
      <c r="D1643" s="12" t="str">
        <f>"Q"&amp;ROUNDUP(MONTH(SalesDataTable[[#This Row],[Order Date]])/3,0)</f>
        <v>Q3</v>
      </c>
      <c r="E1643" s="12">
        <f>MONTH(SalesDataTable[[#This Row],[Order Date]])</f>
        <v>8</v>
      </c>
      <c r="F1643" s="12"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12">
        <f>YEAR(SalesDataTable[[#This Row],[Order Date]])</f>
        <v>2026</v>
      </c>
      <c r="D1644" s="12" t="str">
        <f>"Q"&amp;ROUNDUP(MONTH(SalesDataTable[[#This Row],[Order Date]])/3,0)</f>
        <v>Q3</v>
      </c>
      <c r="E1644" s="12">
        <f>MONTH(SalesDataTable[[#This Row],[Order Date]])</f>
        <v>8</v>
      </c>
      <c r="F1644" s="12"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12">
        <f>YEAR(SalesDataTable[[#This Row],[Order Date]])</f>
        <v>2026</v>
      </c>
      <c r="D1645" s="12" t="str">
        <f>"Q"&amp;ROUNDUP(MONTH(SalesDataTable[[#This Row],[Order Date]])/3,0)</f>
        <v>Q3</v>
      </c>
      <c r="E1645" s="12">
        <f>MONTH(SalesDataTable[[#This Row],[Order Date]])</f>
        <v>8</v>
      </c>
      <c r="F1645" s="12"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12">
        <f>YEAR(SalesDataTable[[#This Row],[Order Date]])</f>
        <v>2026</v>
      </c>
      <c r="D1646" s="12" t="str">
        <f>"Q"&amp;ROUNDUP(MONTH(SalesDataTable[[#This Row],[Order Date]])/3,0)</f>
        <v>Q3</v>
      </c>
      <c r="E1646" s="12">
        <f>MONTH(SalesDataTable[[#This Row],[Order Date]])</f>
        <v>8</v>
      </c>
      <c r="F1646" s="12"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12">
        <f>YEAR(SalesDataTable[[#This Row],[Order Date]])</f>
        <v>2026</v>
      </c>
      <c r="D1647" s="12" t="str">
        <f>"Q"&amp;ROUNDUP(MONTH(SalesDataTable[[#This Row],[Order Date]])/3,0)</f>
        <v>Q3</v>
      </c>
      <c r="E1647" s="12">
        <f>MONTH(SalesDataTable[[#This Row],[Order Date]])</f>
        <v>8</v>
      </c>
      <c r="F1647" s="12"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12">
        <f>YEAR(SalesDataTable[[#This Row],[Order Date]])</f>
        <v>2026</v>
      </c>
      <c r="D1648" s="12" t="str">
        <f>"Q"&amp;ROUNDUP(MONTH(SalesDataTable[[#This Row],[Order Date]])/3,0)</f>
        <v>Q3</v>
      </c>
      <c r="E1648" s="12">
        <f>MONTH(SalesDataTable[[#This Row],[Order Date]])</f>
        <v>8</v>
      </c>
      <c r="F1648" s="12"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12">
        <f>YEAR(SalesDataTable[[#This Row],[Order Date]])</f>
        <v>2026</v>
      </c>
      <c r="D1649" s="12" t="str">
        <f>"Q"&amp;ROUNDUP(MONTH(SalesDataTable[[#This Row],[Order Date]])/3,0)</f>
        <v>Q3</v>
      </c>
      <c r="E1649" s="12">
        <f>MONTH(SalesDataTable[[#This Row],[Order Date]])</f>
        <v>8</v>
      </c>
      <c r="F1649" s="12"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12">
        <f>YEAR(SalesDataTable[[#This Row],[Order Date]])</f>
        <v>2026</v>
      </c>
      <c r="D1650" s="12" t="str">
        <f>"Q"&amp;ROUNDUP(MONTH(SalesDataTable[[#This Row],[Order Date]])/3,0)</f>
        <v>Q3</v>
      </c>
      <c r="E1650" s="12">
        <f>MONTH(SalesDataTable[[#This Row],[Order Date]])</f>
        <v>8</v>
      </c>
      <c r="F1650" s="12"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12">
        <f>YEAR(SalesDataTable[[#This Row],[Order Date]])</f>
        <v>2026</v>
      </c>
      <c r="D1651" s="12" t="str">
        <f>"Q"&amp;ROUNDUP(MONTH(SalesDataTable[[#This Row],[Order Date]])/3,0)</f>
        <v>Q3</v>
      </c>
      <c r="E1651" s="12">
        <f>MONTH(SalesDataTable[[#This Row],[Order Date]])</f>
        <v>8</v>
      </c>
      <c r="F1651" s="12"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12">
        <f>YEAR(SalesDataTable[[#This Row],[Order Date]])</f>
        <v>2026</v>
      </c>
      <c r="D1652" s="12" t="str">
        <f>"Q"&amp;ROUNDUP(MONTH(SalesDataTable[[#This Row],[Order Date]])/3,0)</f>
        <v>Q3</v>
      </c>
      <c r="E1652" s="12">
        <f>MONTH(SalesDataTable[[#This Row],[Order Date]])</f>
        <v>8</v>
      </c>
      <c r="F1652" s="12"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12">
        <f>YEAR(SalesDataTable[[#This Row],[Order Date]])</f>
        <v>2026</v>
      </c>
      <c r="D1653" s="12" t="str">
        <f>"Q"&amp;ROUNDUP(MONTH(SalesDataTable[[#This Row],[Order Date]])/3,0)</f>
        <v>Q3</v>
      </c>
      <c r="E1653" s="12">
        <f>MONTH(SalesDataTable[[#This Row],[Order Date]])</f>
        <v>8</v>
      </c>
      <c r="F1653" s="12"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12">
        <f>YEAR(SalesDataTable[[#This Row],[Order Date]])</f>
        <v>2026</v>
      </c>
      <c r="D1654" s="12" t="str">
        <f>"Q"&amp;ROUNDUP(MONTH(SalesDataTable[[#This Row],[Order Date]])/3,0)</f>
        <v>Q3</v>
      </c>
      <c r="E1654" s="12">
        <f>MONTH(SalesDataTable[[#This Row],[Order Date]])</f>
        <v>8</v>
      </c>
      <c r="F1654" s="12"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12">
        <f>YEAR(SalesDataTable[[#This Row],[Order Date]])</f>
        <v>2026</v>
      </c>
      <c r="D1655" s="12" t="str">
        <f>"Q"&amp;ROUNDUP(MONTH(SalesDataTable[[#This Row],[Order Date]])/3,0)</f>
        <v>Q3</v>
      </c>
      <c r="E1655" s="12">
        <f>MONTH(SalesDataTable[[#This Row],[Order Date]])</f>
        <v>8</v>
      </c>
      <c r="F1655" s="12"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12">
        <f>YEAR(SalesDataTable[[#This Row],[Order Date]])</f>
        <v>2026</v>
      </c>
      <c r="D1656" s="12" t="str">
        <f>"Q"&amp;ROUNDUP(MONTH(SalesDataTable[[#This Row],[Order Date]])/3,0)</f>
        <v>Q3</v>
      </c>
      <c r="E1656" s="12">
        <f>MONTH(SalesDataTable[[#This Row],[Order Date]])</f>
        <v>8</v>
      </c>
      <c r="F1656" s="12"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12">
        <f>YEAR(SalesDataTable[[#This Row],[Order Date]])</f>
        <v>2026</v>
      </c>
      <c r="D1657" s="12" t="str">
        <f>"Q"&amp;ROUNDUP(MONTH(SalesDataTable[[#This Row],[Order Date]])/3,0)</f>
        <v>Q3</v>
      </c>
      <c r="E1657" s="12">
        <f>MONTH(SalesDataTable[[#This Row],[Order Date]])</f>
        <v>8</v>
      </c>
      <c r="F1657" s="12"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12">
        <f>YEAR(SalesDataTable[[#This Row],[Order Date]])</f>
        <v>2026</v>
      </c>
      <c r="D1658" s="12" t="str">
        <f>"Q"&amp;ROUNDUP(MONTH(SalesDataTable[[#This Row],[Order Date]])/3,0)</f>
        <v>Q3</v>
      </c>
      <c r="E1658" s="12">
        <f>MONTH(SalesDataTable[[#This Row],[Order Date]])</f>
        <v>8</v>
      </c>
      <c r="F1658" s="12"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12">
        <f>YEAR(SalesDataTable[[#This Row],[Order Date]])</f>
        <v>2026</v>
      </c>
      <c r="D1659" s="12" t="str">
        <f>"Q"&amp;ROUNDUP(MONTH(SalesDataTable[[#This Row],[Order Date]])/3,0)</f>
        <v>Q3</v>
      </c>
      <c r="E1659" s="12">
        <f>MONTH(SalesDataTable[[#This Row],[Order Date]])</f>
        <v>8</v>
      </c>
      <c r="F1659" s="12"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12">
        <f>YEAR(SalesDataTable[[#This Row],[Order Date]])</f>
        <v>2026</v>
      </c>
      <c r="D1660" s="12" t="str">
        <f>"Q"&amp;ROUNDUP(MONTH(SalesDataTable[[#This Row],[Order Date]])/3,0)</f>
        <v>Q3</v>
      </c>
      <c r="E1660" s="12">
        <f>MONTH(SalesDataTable[[#This Row],[Order Date]])</f>
        <v>8</v>
      </c>
      <c r="F1660" s="12"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12">
        <f>YEAR(SalesDataTable[[#This Row],[Order Date]])</f>
        <v>2026</v>
      </c>
      <c r="D1661" s="12" t="str">
        <f>"Q"&amp;ROUNDUP(MONTH(SalesDataTable[[#This Row],[Order Date]])/3,0)</f>
        <v>Q3</v>
      </c>
      <c r="E1661" s="12">
        <f>MONTH(SalesDataTable[[#This Row],[Order Date]])</f>
        <v>8</v>
      </c>
      <c r="F1661" s="12"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12">
        <f>YEAR(SalesDataTable[[#This Row],[Order Date]])</f>
        <v>2026</v>
      </c>
      <c r="D1662" s="12" t="str">
        <f>"Q"&amp;ROUNDUP(MONTH(SalesDataTable[[#This Row],[Order Date]])/3,0)</f>
        <v>Q3</v>
      </c>
      <c r="E1662" s="12">
        <f>MONTH(SalesDataTable[[#This Row],[Order Date]])</f>
        <v>8</v>
      </c>
      <c r="F1662" s="12"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12">
        <f>YEAR(SalesDataTable[[#This Row],[Order Date]])</f>
        <v>2026</v>
      </c>
      <c r="D1663" s="12" t="str">
        <f>"Q"&amp;ROUNDUP(MONTH(SalesDataTable[[#This Row],[Order Date]])/3,0)</f>
        <v>Q3</v>
      </c>
      <c r="E1663" s="12">
        <f>MONTH(SalesDataTable[[#This Row],[Order Date]])</f>
        <v>8</v>
      </c>
      <c r="F1663" s="12"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12">
        <f>YEAR(SalesDataTable[[#This Row],[Order Date]])</f>
        <v>2026</v>
      </c>
      <c r="D1664" s="12" t="str">
        <f>"Q"&amp;ROUNDUP(MONTH(SalesDataTable[[#This Row],[Order Date]])/3,0)</f>
        <v>Q3</v>
      </c>
      <c r="E1664" s="12">
        <f>MONTH(SalesDataTable[[#This Row],[Order Date]])</f>
        <v>8</v>
      </c>
      <c r="F1664" s="12"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12">
        <f>YEAR(SalesDataTable[[#This Row],[Order Date]])</f>
        <v>2026</v>
      </c>
      <c r="D1665" s="12" t="str">
        <f>"Q"&amp;ROUNDUP(MONTH(SalesDataTable[[#This Row],[Order Date]])/3,0)</f>
        <v>Q3</v>
      </c>
      <c r="E1665" s="12">
        <f>MONTH(SalesDataTable[[#This Row],[Order Date]])</f>
        <v>8</v>
      </c>
      <c r="F1665" s="12"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12">
        <f>YEAR(SalesDataTable[[#This Row],[Order Date]])</f>
        <v>2026</v>
      </c>
      <c r="D1666" s="12" t="str">
        <f>"Q"&amp;ROUNDUP(MONTH(SalesDataTable[[#This Row],[Order Date]])/3,0)</f>
        <v>Q3</v>
      </c>
      <c r="E1666" s="12">
        <f>MONTH(SalesDataTable[[#This Row],[Order Date]])</f>
        <v>8</v>
      </c>
      <c r="F1666" s="12"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12">
        <f>YEAR(SalesDataTable[[#This Row],[Order Date]])</f>
        <v>2026</v>
      </c>
      <c r="D1667" s="12" t="str">
        <f>"Q"&amp;ROUNDUP(MONTH(SalesDataTable[[#This Row],[Order Date]])/3,0)</f>
        <v>Q3</v>
      </c>
      <c r="E1667" s="12">
        <f>MONTH(SalesDataTable[[#This Row],[Order Date]])</f>
        <v>8</v>
      </c>
      <c r="F1667" s="12"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12">
        <f>YEAR(SalesDataTable[[#This Row],[Order Date]])</f>
        <v>2026</v>
      </c>
      <c r="D1668" s="12" t="str">
        <f>"Q"&amp;ROUNDUP(MONTH(SalesDataTable[[#This Row],[Order Date]])/3,0)</f>
        <v>Q3</v>
      </c>
      <c r="E1668" s="12">
        <f>MONTH(SalesDataTable[[#This Row],[Order Date]])</f>
        <v>8</v>
      </c>
      <c r="F1668" s="12"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12">
        <f>YEAR(SalesDataTable[[#This Row],[Order Date]])</f>
        <v>2026</v>
      </c>
      <c r="D1669" s="12" t="str">
        <f>"Q"&amp;ROUNDUP(MONTH(SalesDataTable[[#This Row],[Order Date]])/3,0)</f>
        <v>Q3</v>
      </c>
      <c r="E1669" s="12">
        <f>MONTH(SalesDataTable[[#This Row],[Order Date]])</f>
        <v>8</v>
      </c>
      <c r="F1669" s="12"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12">
        <f>YEAR(SalesDataTable[[#This Row],[Order Date]])</f>
        <v>2026</v>
      </c>
      <c r="D1670" s="12" t="str">
        <f>"Q"&amp;ROUNDUP(MONTH(SalesDataTable[[#This Row],[Order Date]])/3,0)</f>
        <v>Q3</v>
      </c>
      <c r="E1670" s="12">
        <f>MONTH(SalesDataTable[[#This Row],[Order Date]])</f>
        <v>8</v>
      </c>
      <c r="F1670" s="12"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12">
        <f>YEAR(SalesDataTable[[#This Row],[Order Date]])</f>
        <v>2026</v>
      </c>
      <c r="D1671" s="12" t="str">
        <f>"Q"&amp;ROUNDUP(MONTH(SalesDataTable[[#This Row],[Order Date]])/3,0)</f>
        <v>Q3</v>
      </c>
      <c r="E1671" s="12">
        <f>MONTH(SalesDataTable[[#This Row],[Order Date]])</f>
        <v>8</v>
      </c>
      <c r="F1671" s="12"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12">
        <f>YEAR(SalesDataTable[[#This Row],[Order Date]])</f>
        <v>2026</v>
      </c>
      <c r="D1672" s="12" t="str">
        <f>"Q"&amp;ROUNDUP(MONTH(SalesDataTable[[#This Row],[Order Date]])/3,0)</f>
        <v>Q3</v>
      </c>
      <c r="E1672" s="12">
        <f>MONTH(SalesDataTable[[#This Row],[Order Date]])</f>
        <v>8</v>
      </c>
      <c r="F1672" s="12"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12">
        <f>YEAR(SalesDataTable[[#This Row],[Order Date]])</f>
        <v>2026</v>
      </c>
      <c r="D1673" s="12" t="str">
        <f>"Q"&amp;ROUNDUP(MONTH(SalesDataTable[[#This Row],[Order Date]])/3,0)</f>
        <v>Q3</v>
      </c>
      <c r="E1673" s="12">
        <f>MONTH(SalesDataTable[[#This Row],[Order Date]])</f>
        <v>8</v>
      </c>
      <c r="F1673" s="12"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12">
        <f>YEAR(SalesDataTable[[#This Row],[Order Date]])</f>
        <v>2026</v>
      </c>
      <c r="D1674" s="12" t="str">
        <f>"Q"&amp;ROUNDUP(MONTH(SalesDataTable[[#This Row],[Order Date]])/3,0)</f>
        <v>Q3</v>
      </c>
      <c r="E1674" s="12">
        <f>MONTH(SalesDataTable[[#This Row],[Order Date]])</f>
        <v>8</v>
      </c>
      <c r="F1674" s="12"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12">
        <f>YEAR(SalesDataTable[[#This Row],[Order Date]])</f>
        <v>2026</v>
      </c>
      <c r="D1675" s="12" t="str">
        <f>"Q"&amp;ROUNDUP(MONTH(SalesDataTable[[#This Row],[Order Date]])/3,0)</f>
        <v>Q3</v>
      </c>
      <c r="E1675" s="12">
        <f>MONTH(SalesDataTable[[#This Row],[Order Date]])</f>
        <v>8</v>
      </c>
      <c r="F1675" s="12"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12">
        <f>YEAR(SalesDataTable[[#This Row],[Order Date]])</f>
        <v>2026</v>
      </c>
      <c r="D1676" s="12" t="str">
        <f>"Q"&amp;ROUNDUP(MONTH(SalesDataTable[[#This Row],[Order Date]])/3,0)</f>
        <v>Q3</v>
      </c>
      <c r="E1676" s="12">
        <f>MONTH(SalesDataTable[[#This Row],[Order Date]])</f>
        <v>8</v>
      </c>
      <c r="F1676" s="12"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12">
        <f>YEAR(SalesDataTable[[#This Row],[Order Date]])</f>
        <v>2026</v>
      </c>
      <c r="D1677" s="12" t="str">
        <f>"Q"&amp;ROUNDUP(MONTH(SalesDataTable[[#This Row],[Order Date]])/3,0)</f>
        <v>Q3</v>
      </c>
      <c r="E1677" s="12">
        <f>MONTH(SalesDataTable[[#This Row],[Order Date]])</f>
        <v>8</v>
      </c>
      <c r="F1677" s="12"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12">
        <f>YEAR(SalesDataTable[[#This Row],[Order Date]])</f>
        <v>2026</v>
      </c>
      <c r="D1678" s="12" t="str">
        <f>"Q"&amp;ROUNDUP(MONTH(SalesDataTable[[#This Row],[Order Date]])/3,0)</f>
        <v>Q3</v>
      </c>
      <c r="E1678" s="12">
        <f>MONTH(SalesDataTable[[#This Row],[Order Date]])</f>
        <v>8</v>
      </c>
      <c r="F1678" s="12"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12">
        <f>YEAR(SalesDataTable[[#This Row],[Order Date]])</f>
        <v>2026</v>
      </c>
      <c r="D1679" s="12" t="str">
        <f>"Q"&amp;ROUNDUP(MONTH(SalesDataTable[[#This Row],[Order Date]])/3,0)</f>
        <v>Q3</v>
      </c>
      <c r="E1679" s="12">
        <f>MONTH(SalesDataTable[[#This Row],[Order Date]])</f>
        <v>8</v>
      </c>
      <c r="F1679" s="12"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12">
        <f>YEAR(SalesDataTable[[#This Row],[Order Date]])</f>
        <v>2026</v>
      </c>
      <c r="D1680" s="12" t="str">
        <f>"Q"&amp;ROUNDUP(MONTH(SalesDataTable[[#This Row],[Order Date]])/3,0)</f>
        <v>Q3</v>
      </c>
      <c r="E1680" s="12">
        <f>MONTH(SalesDataTable[[#This Row],[Order Date]])</f>
        <v>8</v>
      </c>
      <c r="F1680" s="12"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12">
        <f>YEAR(SalesDataTable[[#This Row],[Order Date]])</f>
        <v>2026</v>
      </c>
      <c r="D1681" s="12" t="str">
        <f>"Q"&amp;ROUNDUP(MONTH(SalesDataTable[[#This Row],[Order Date]])/3,0)</f>
        <v>Q3</v>
      </c>
      <c r="E1681" s="12">
        <f>MONTH(SalesDataTable[[#This Row],[Order Date]])</f>
        <v>8</v>
      </c>
      <c r="F1681" s="12"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12">
        <f>YEAR(SalesDataTable[[#This Row],[Order Date]])</f>
        <v>2026</v>
      </c>
      <c r="D1682" s="12" t="str">
        <f>"Q"&amp;ROUNDUP(MONTH(SalesDataTable[[#This Row],[Order Date]])/3,0)</f>
        <v>Q3</v>
      </c>
      <c r="E1682" s="12">
        <f>MONTH(SalesDataTable[[#This Row],[Order Date]])</f>
        <v>8</v>
      </c>
      <c r="F1682" s="12"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12">
        <f>YEAR(SalesDataTable[[#This Row],[Order Date]])</f>
        <v>2026</v>
      </c>
      <c r="D1683" s="12" t="str">
        <f>"Q"&amp;ROUNDUP(MONTH(SalesDataTable[[#This Row],[Order Date]])/3,0)</f>
        <v>Q3</v>
      </c>
      <c r="E1683" s="12">
        <f>MONTH(SalesDataTable[[#This Row],[Order Date]])</f>
        <v>8</v>
      </c>
      <c r="F1683" s="12"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12">
        <f>YEAR(SalesDataTable[[#This Row],[Order Date]])</f>
        <v>2026</v>
      </c>
      <c r="D1684" s="12" t="str">
        <f>"Q"&amp;ROUNDUP(MONTH(SalesDataTable[[#This Row],[Order Date]])/3,0)</f>
        <v>Q3</v>
      </c>
      <c r="E1684" s="12">
        <f>MONTH(SalesDataTable[[#This Row],[Order Date]])</f>
        <v>8</v>
      </c>
      <c r="F1684" s="12"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12">
        <f>YEAR(SalesDataTable[[#This Row],[Order Date]])</f>
        <v>2026</v>
      </c>
      <c r="D1685" s="12" t="str">
        <f>"Q"&amp;ROUNDUP(MONTH(SalesDataTable[[#This Row],[Order Date]])/3,0)</f>
        <v>Q3</v>
      </c>
      <c r="E1685" s="12">
        <f>MONTH(SalesDataTable[[#This Row],[Order Date]])</f>
        <v>8</v>
      </c>
      <c r="F1685" s="12"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12">
        <f>YEAR(SalesDataTable[[#This Row],[Order Date]])</f>
        <v>2026</v>
      </c>
      <c r="D1686" s="12" t="str">
        <f>"Q"&amp;ROUNDUP(MONTH(SalesDataTable[[#This Row],[Order Date]])/3,0)</f>
        <v>Q3</v>
      </c>
      <c r="E1686" s="12">
        <f>MONTH(SalesDataTable[[#This Row],[Order Date]])</f>
        <v>8</v>
      </c>
      <c r="F1686" s="12"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12">
        <f>YEAR(SalesDataTable[[#This Row],[Order Date]])</f>
        <v>2026</v>
      </c>
      <c r="D1687" s="12" t="str">
        <f>"Q"&amp;ROUNDUP(MONTH(SalesDataTable[[#This Row],[Order Date]])/3,0)</f>
        <v>Q3</v>
      </c>
      <c r="E1687" s="12">
        <f>MONTH(SalesDataTable[[#This Row],[Order Date]])</f>
        <v>8</v>
      </c>
      <c r="F1687" s="12"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12">
        <f>YEAR(SalesDataTable[[#This Row],[Order Date]])</f>
        <v>2026</v>
      </c>
      <c r="D1688" s="12" t="str">
        <f>"Q"&amp;ROUNDUP(MONTH(SalesDataTable[[#This Row],[Order Date]])/3,0)</f>
        <v>Q3</v>
      </c>
      <c r="E1688" s="12">
        <f>MONTH(SalesDataTable[[#This Row],[Order Date]])</f>
        <v>8</v>
      </c>
      <c r="F1688" s="12"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12">
        <f>YEAR(SalesDataTable[[#This Row],[Order Date]])</f>
        <v>2026</v>
      </c>
      <c r="D1689" s="12" t="str">
        <f>"Q"&amp;ROUNDUP(MONTH(SalesDataTable[[#This Row],[Order Date]])/3,0)</f>
        <v>Q3</v>
      </c>
      <c r="E1689" s="12">
        <f>MONTH(SalesDataTable[[#This Row],[Order Date]])</f>
        <v>8</v>
      </c>
      <c r="F1689" s="12"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12">
        <f>YEAR(SalesDataTable[[#This Row],[Order Date]])</f>
        <v>2026</v>
      </c>
      <c r="D1690" s="12" t="str">
        <f>"Q"&amp;ROUNDUP(MONTH(SalesDataTable[[#This Row],[Order Date]])/3,0)</f>
        <v>Q3</v>
      </c>
      <c r="E1690" s="12">
        <f>MONTH(SalesDataTable[[#This Row],[Order Date]])</f>
        <v>8</v>
      </c>
      <c r="F1690" s="12"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12">
        <f>YEAR(SalesDataTable[[#This Row],[Order Date]])</f>
        <v>2026</v>
      </c>
      <c r="D1691" s="12" t="str">
        <f>"Q"&amp;ROUNDUP(MONTH(SalesDataTable[[#This Row],[Order Date]])/3,0)</f>
        <v>Q3</v>
      </c>
      <c r="E1691" s="12">
        <f>MONTH(SalesDataTable[[#This Row],[Order Date]])</f>
        <v>8</v>
      </c>
      <c r="F1691" s="12"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12">
        <f>YEAR(SalesDataTable[[#This Row],[Order Date]])</f>
        <v>2026</v>
      </c>
      <c r="D1692" s="12" t="str">
        <f>"Q"&amp;ROUNDUP(MONTH(SalesDataTable[[#This Row],[Order Date]])/3,0)</f>
        <v>Q3</v>
      </c>
      <c r="E1692" s="12">
        <f>MONTH(SalesDataTable[[#This Row],[Order Date]])</f>
        <v>8</v>
      </c>
      <c r="F1692" s="12"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12">
        <f>YEAR(SalesDataTable[[#This Row],[Order Date]])</f>
        <v>2026</v>
      </c>
      <c r="D1693" s="12" t="str">
        <f>"Q"&amp;ROUNDUP(MONTH(SalesDataTable[[#This Row],[Order Date]])/3,0)</f>
        <v>Q3</v>
      </c>
      <c r="E1693" s="12">
        <f>MONTH(SalesDataTable[[#This Row],[Order Date]])</f>
        <v>8</v>
      </c>
      <c r="F1693" s="12"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12">
        <f>YEAR(SalesDataTable[[#This Row],[Order Date]])</f>
        <v>2026</v>
      </c>
      <c r="D1694" s="12" t="str">
        <f>"Q"&amp;ROUNDUP(MONTH(SalesDataTable[[#This Row],[Order Date]])/3,0)</f>
        <v>Q3</v>
      </c>
      <c r="E1694" s="12">
        <f>MONTH(SalesDataTable[[#This Row],[Order Date]])</f>
        <v>8</v>
      </c>
      <c r="F1694" s="12"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12">
        <f>YEAR(SalesDataTable[[#This Row],[Order Date]])</f>
        <v>2026</v>
      </c>
      <c r="D1695" s="12" t="str">
        <f>"Q"&amp;ROUNDUP(MONTH(SalesDataTable[[#This Row],[Order Date]])/3,0)</f>
        <v>Q3</v>
      </c>
      <c r="E1695" s="12">
        <f>MONTH(SalesDataTable[[#This Row],[Order Date]])</f>
        <v>8</v>
      </c>
      <c r="F1695" s="12"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12">
        <f>YEAR(SalesDataTable[[#This Row],[Order Date]])</f>
        <v>2026</v>
      </c>
      <c r="D1696" s="12" t="str">
        <f>"Q"&amp;ROUNDUP(MONTH(SalesDataTable[[#This Row],[Order Date]])/3,0)</f>
        <v>Q3</v>
      </c>
      <c r="E1696" s="12">
        <f>MONTH(SalesDataTable[[#This Row],[Order Date]])</f>
        <v>8</v>
      </c>
      <c r="F1696" s="12"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12">
        <f>YEAR(SalesDataTable[[#This Row],[Order Date]])</f>
        <v>2026</v>
      </c>
      <c r="D1697" s="12" t="str">
        <f>"Q"&amp;ROUNDUP(MONTH(SalesDataTable[[#This Row],[Order Date]])/3,0)</f>
        <v>Q3</v>
      </c>
      <c r="E1697" s="12">
        <f>MONTH(SalesDataTable[[#This Row],[Order Date]])</f>
        <v>8</v>
      </c>
      <c r="F1697" s="12"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12">
        <f>YEAR(SalesDataTable[[#This Row],[Order Date]])</f>
        <v>2026</v>
      </c>
      <c r="D1698" s="12" t="str">
        <f>"Q"&amp;ROUNDUP(MONTH(SalesDataTable[[#This Row],[Order Date]])/3,0)</f>
        <v>Q3</v>
      </c>
      <c r="E1698" s="12">
        <f>MONTH(SalesDataTable[[#This Row],[Order Date]])</f>
        <v>8</v>
      </c>
      <c r="F1698" s="12"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12">
        <f>YEAR(SalesDataTable[[#This Row],[Order Date]])</f>
        <v>2026</v>
      </c>
      <c r="D1699" s="12" t="str">
        <f>"Q"&amp;ROUNDUP(MONTH(SalesDataTable[[#This Row],[Order Date]])/3,0)</f>
        <v>Q3</v>
      </c>
      <c r="E1699" s="12">
        <f>MONTH(SalesDataTable[[#This Row],[Order Date]])</f>
        <v>8</v>
      </c>
      <c r="F1699" s="12"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12">
        <f>YEAR(SalesDataTable[[#This Row],[Order Date]])</f>
        <v>2026</v>
      </c>
      <c r="D1700" s="12" t="str">
        <f>"Q"&amp;ROUNDUP(MONTH(SalesDataTable[[#This Row],[Order Date]])/3,0)</f>
        <v>Q3</v>
      </c>
      <c r="E1700" s="12">
        <f>MONTH(SalesDataTable[[#This Row],[Order Date]])</f>
        <v>8</v>
      </c>
      <c r="F1700" s="12"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12">
        <f>YEAR(SalesDataTable[[#This Row],[Order Date]])</f>
        <v>2026</v>
      </c>
      <c r="D1701" s="12" t="str">
        <f>"Q"&amp;ROUNDUP(MONTH(SalesDataTable[[#This Row],[Order Date]])/3,0)</f>
        <v>Q3</v>
      </c>
      <c r="E1701" s="12">
        <f>MONTH(SalesDataTable[[#This Row],[Order Date]])</f>
        <v>8</v>
      </c>
      <c r="F1701" s="12"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12">
        <f>YEAR(SalesDataTable[[#This Row],[Order Date]])</f>
        <v>2026</v>
      </c>
      <c r="D1702" s="12" t="str">
        <f>"Q"&amp;ROUNDUP(MONTH(SalesDataTable[[#This Row],[Order Date]])/3,0)</f>
        <v>Q3</v>
      </c>
      <c r="E1702" s="12">
        <f>MONTH(SalesDataTable[[#This Row],[Order Date]])</f>
        <v>8</v>
      </c>
      <c r="F1702" s="12"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12">
        <f>YEAR(SalesDataTable[[#This Row],[Order Date]])</f>
        <v>2026</v>
      </c>
      <c r="D1703" s="12" t="str">
        <f>"Q"&amp;ROUNDUP(MONTH(SalesDataTable[[#This Row],[Order Date]])/3,0)</f>
        <v>Q3</v>
      </c>
      <c r="E1703" s="12">
        <f>MONTH(SalesDataTable[[#This Row],[Order Date]])</f>
        <v>8</v>
      </c>
      <c r="F1703" s="12"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12">
        <f>YEAR(SalesDataTable[[#This Row],[Order Date]])</f>
        <v>2026</v>
      </c>
      <c r="D1704" s="12" t="str">
        <f>"Q"&amp;ROUNDUP(MONTH(SalesDataTable[[#This Row],[Order Date]])/3,0)</f>
        <v>Q3</v>
      </c>
      <c r="E1704" s="12">
        <f>MONTH(SalesDataTable[[#This Row],[Order Date]])</f>
        <v>8</v>
      </c>
      <c r="F1704" s="12"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12">
        <f>YEAR(SalesDataTable[[#This Row],[Order Date]])</f>
        <v>2026</v>
      </c>
      <c r="D1705" s="12" t="str">
        <f>"Q"&amp;ROUNDUP(MONTH(SalesDataTable[[#This Row],[Order Date]])/3,0)</f>
        <v>Q3</v>
      </c>
      <c r="E1705" s="12">
        <f>MONTH(SalesDataTable[[#This Row],[Order Date]])</f>
        <v>8</v>
      </c>
      <c r="F1705" s="12"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12">
        <f>YEAR(SalesDataTable[[#This Row],[Order Date]])</f>
        <v>2026</v>
      </c>
      <c r="D1706" s="12" t="str">
        <f>"Q"&amp;ROUNDUP(MONTH(SalesDataTable[[#This Row],[Order Date]])/3,0)</f>
        <v>Q3</v>
      </c>
      <c r="E1706" s="12">
        <f>MONTH(SalesDataTable[[#This Row],[Order Date]])</f>
        <v>8</v>
      </c>
      <c r="F1706" s="12"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12">
        <f>YEAR(SalesDataTable[[#This Row],[Order Date]])</f>
        <v>2026</v>
      </c>
      <c r="D1707" s="12" t="str">
        <f>"Q"&amp;ROUNDUP(MONTH(SalesDataTable[[#This Row],[Order Date]])/3,0)</f>
        <v>Q3</v>
      </c>
      <c r="E1707" s="12">
        <f>MONTH(SalesDataTable[[#This Row],[Order Date]])</f>
        <v>8</v>
      </c>
      <c r="F1707" s="12"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12">
        <f>YEAR(SalesDataTable[[#This Row],[Order Date]])</f>
        <v>2026</v>
      </c>
      <c r="D1708" s="12" t="str">
        <f>"Q"&amp;ROUNDUP(MONTH(SalesDataTable[[#This Row],[Order Date]])/3,0)</f>
        <v>Q3</v>
      </c>
      <c r="E1708" s="12">
        <f>MONTH(SalesDataTable[[#This Row],[Order Date]])</f>
        <v>8</v>
      </c>
      <c r="F1708" s="12"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12">
        <f>YEAR(SalesDataTable[[#This Row],[Order Date]])</f>
        <v>2026</v>
      </c>
      <c r="D1709" s="12" t="str">
        <f>"Q"&amp;ROUNDUP(MONTH(SalesDataTable[[#This Row],[Order Date]])/3,0)</f>
        <v>Q3</v>
      </c>
      <c r="E1709" s="12">
        <f>MONTH(SalesDataTable[[#This Row],[Order Date]])</f>
        <v>8</v>
      </c>
      <c r="F1709" s="12"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12">
        <f>YEAR(SalesDataTable[[#This Row],[Order Date]])</f>
        <v>2026</v>
      </c>
      <c r="D1710" s="12" t="str">
        <f>"Q"&amp;ROUNDUP(MONTH(SalesDataTable[[#This Row],[Order Date]])/3,0)</f>
        <v>Q3</v>
      </c>
      <c r="E1710" s="12">
        <f>MONTH(SalesDataTable[[#This Row],[Order Date]])</f>
        <v>8</v>
      </c>
      <c r="F1710" s="12"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12">
        <f>YEAR(SalesDataTable[[#This Row],[Order Date]])</f>
        <v>2026</v>
      </c>
      <c r="D1711" s="12" t="str">
        <f>"Q"&amp;ROUNDUP(MONTH(SalesDataTable[[#This Row],[Order Date]])/3,0)</f>
        <v>Q3</v>
      </c>
      <c r="E1711" s="12">
        <f>MONTH(SalesDataTable[[#This Row],[Order Date]])</f>
        <v>8</v>
      </c>
      <c r="F1711" s="12"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12">
        <f>YEAR(SalesDataTable[[#This Row],[Order Date]])</f>
        <v>2026</v>
      </c>
      <c r="D1712" s="12" t="str">
        <f>"Q"&amp;ROUNDUP(MONTH(SalesDataTable[[#This Row],[Order Date]])/3,0)</f>
        <v>Q3</v>
      </c>
      <c r="E1712" s="12">
        <f>MONTH(SalesDataTable[[#This Row],[Order Date]])</f>
        <v>8</v>
      </c>
      <c r="F1712" s="12"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12">
        <f>YEAR(SalesDataTable[[#This Row],[Order Date]])</f>
        <v>2026</v>
      </c>
      <c r="D1713" s="12" t="str">
        <f>"Q"&amp;ROUNDUP(MONTH(SalesDataTable[[#This Row],[Order Date]])/3,0)</f>
        <v>Q3</v>
      </c>
      <c r="E1713" s="12">
        <f>MONTH(SalesDataTable[[#This Row],[Order Date]])</f>
        <v>8</v>
      </c>
      <c r="F1713" s="12"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12">
        <f>YEAR(SalesDataTable[[#This Row],[Order Date]])</f>
        <v>2026</v>
      </c>
      <c r="D1714" s="12" t="str">
        <f>"Q"&amp;ROUNDUP(MONTH(SalesDataTable[[#This Row],[Order Date]])/3,0)</f>
        <v>Q3</v>
      </c>
      <c r="E1714" s="12">
        <f>MONTH(SalesDataTable[[#This Row],[Order Date]])</f>
        <v>8</v>
      </c>
      <c r="F1714" s="12"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12">
        <f>YEAR(SalesDataTable[[#This Row],[Order Date]])</f>
        <v>2026</v>
      </c>
      <c r="D1715" s="12" t="str">
        <f>"Q"&amp;ROUNDUP(MONTH(SalesDataTable[[#This Row],[Order Date]])/3,0)</f>
        <v>Q3</v>
      </c>
      <c r="E1715" s="12">
        <f>MONTH(SalesDataTable[[#This Row],[Order Date]])</f>
        <v>8</v>
      </c>
      <c r="F1715" s="12"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12">
        <f>YEAR(SalesDataTable[[#This Row],[Order Date]])</f>
        <v>2026</v>
      </c>
      <c r="D1716" s="12" t="str">
        <f>"Q"&amp;ROUNDUP(MONTH(SalesDataTable[[#This Row],[Order Date]])/3,0)</f>
        <v>Q3</v>
      </c>
      <c r="E1716" s="12">
        <f>MONTH(SalesDataTable[[#This Row],[Order Date]])</f>
        <v>8</v>
      </c>
      <c r="F1716" s="12"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12">
        <f>YEAR(SalesDataTable[[#This Row],[Order Date]])</f>
        <v>2026</v>
      </c>
      <c r="D1717" s="12" t="str">
        <f>"Q"&amp;ROUNDUP(MONTH(SalesDataTable[[#This Row],[Order Date]])/3,0)</f>
        <v>Q3</v>
      </c>
      <c r="E1717" s="12">
        <f>MONTH(SalesDataTable[[#This Row],[Order Date]])</f>
        <v>8</v>
      </c>
      <c r="F1717" s="12"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12">
        <f>YEAR(SalesDataTable[[#This Row],[Order Date]])</f>
        <v>2026</v>
      </c>
      <c r="D1718" s="12" t="str">
        <f>"Q"&amp;ROUNDUP(MONTH(SalesDataTable[[#This Row],[Order Date]])/3,0)</f>
        <v>Q3</v>
      </c>
      <c r="E1718" s="12">
        <f>MONTH(SalesDataTable[[#This Row],[Order Date]])</f>
        <v>8</v>
      </c>
      <c r="F1718" s="12"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12">
        <f>YEAR(SalesDataTable[[#This Row],[Order Date]])</f>
        <v>2026</v>
      </c>
      <c r="D1719" s="12" t="str">
        <f>"Q"&amp;ROUNDUP(MONTH(SalesDataTable[[#This Row],[Order Date]])/3,0)</f>
        <v>Q3</v>
      </c>
      <c r="E1719" s="12">
        <f>MONTH(SalesDataTable[[#This Row],[Order Date]])</f>
        <v>8</v>
      </c>
      <c r="F1719" s="12"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12">
        <f>YEAR(SalesDataTable[[#This Row],[Order Date]])</f>
        <v>2026</v>
      </c>
      <c r="D1720" s="12" t="str">
        <f>"Q"&amp;ROUNDUP(MONTH(SalesDataTable[[#This Row],[Order Date]])/3,0)</f>
        <v>Q3</v>
      </c>
      <c r="E1720" s="12">
        <f>MONTH(SalesDataTable[[#This Row],[Order Date]])</f>
        <v>8</v>
      </c>
      <c r="F1720" s="12"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12">
        <f>YEAR(SalesDataTable[[#This Row],[Order Date]])</f>
        <v>2026</v>
      </c>
      <c r="D1721" s="12" t="str">
        <f>"Q"&amp;ROUNDUP(MONTH(SalesDataTable[[#This Row],[Order Date]])/3,0)</f>
        <v>Q3</v>
      </c>
      <c r="E1721" s="12">
        <f>MONTH(SalesDataTable[[#This Row],[Order Date]])</f>
        <v>8</v>
      </c>
      <c r="F1721" s="12"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12">
        <f>YEAR(SalesDataTable[[#This Row],[Order Date]])</f>
        <v>2026</v>
      </c>
      <c r="D1722" s="12" t="str">
        <f>"Q"&amp;ROUNDUP(MONTH(SalesDataTable[[#This Row],[Order Date]])/3,0)</f>
        <v>Q3</v>
      </c>
      <c r="E1722" s="12">
        <f>MONTH(SalesDataTable[[#This Row],[Order Date]])</f>
        <v>8</v>
      </c>
      <c r="F1722" s="12"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12">
        <f>YEAR(SalesDataTable[[#This Row],[Order Date]])</f>
        <v>2026</v>
      </c>
      <c r="D1723" s="12" t="str">
        <f>"Q"&amp;ROUNDUP(MONTH(SalesDataTable[[#This Row],[Order Date]])/3,0)</f>
        <v>Q3</v>
      </c>
      <c r="E1723" s="12">
        <f>MONTH(SalesDataTable[[#This Row],[Order Date]])</f>
        <v>8</v>
      </c>
      <c r="F1723" s="12"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12">
        <f>YEAR(SalesDataTable[[#This Row],[Order Date]])</f>
        <v>2026</v>
      </c>
      <c r="D1724" s="12" t="str">
        <f>"Q"&amp;ROUNDUP(MONTH(SalesDataTable[[#This Row],[Order Date]])/3,0)</f>
        <v>Q3</v>
      </c>
      <c r="E1724" s="12">
        <f>MONTH(SalesDataTable[[#This Row],[Order Date]])</f>
        <v>8</v>
      </c>
      <c r="F1724" s="12"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12">
        <f>YEAR(SalesDataTable[[#This Row],[Order Date]])</f>
        <v>2026</v>
      </c>
      <c r="D1725" s="12" t="str">
        <f>"Q"&amp;ROUNDUP(MONTH(SalesDataTable[[#This Row],[Order Date]])/3,0)</f>
        <v>Q3</v>
      </c>
      <c r="E1725" s="12">
        <f>MONTH(SalesDataTable[[#This Row],[Order Date]])</f>
        <v>8</v>
      </c>
      <c r="F1725" s="12"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12">
        <f>YEAR(SalesDataTable[[#This Row],[Order Date]])</f>
        <v>2026</v>
      </c>
      <c r="D1726" s="12" t="str">
        <f>"Q"&amp;ROUNDUP(MONTH(SalesDataTable[[#This Row],[Order Date]])/3,0)</f>
        <v>Q3</v>
      </c>
      <c r="E1726" s="12">
        <f>MONTH(SalesDataTable[[#This Row],[Order Date]])</f>
        <v>8</v>
      </c>
      <c r="F1726" s="12"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12">
        <f>YEAR(SalesDataTable[[#This Row],[Order Date]])</f>
        <v>2026</v>
      </c>
      <c r="D1727" s="12" t="str">
        <f>"Q"&amp;ROUNDUP(MONTH(SalesDataTable[[#This Row],[Order Date]])/3,0)</f>
        <v>Q3</v>
      </c>
      <c r="E1727" s="12">
        <f>MONTH(SalesDataTable[[#This Row],[Order Date]])</f>
        <v>8</v>
      </c>
      <c r="F1727" s="12"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12">
        <f>YEAR(SalesDataTable[[#This Row],[Order Date]])</f>
        <v>2026</v>
      </c>
      <c r="D1728" s="12" t="str">
        <f>"Q"&amp;ROUNDUP(MONTH(SalesDataTable[[#This Row],[Order Date]])/3,0)</f>
        <v>Q3</v>
      </c>
      <c r="E1728" s="12">
        <f>MONTH(SalesDataTable[[#This Row],[Order Date]])</f>
        <v>8</v>
      </c>
      <c r="F1728" s="12"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12">
        <f>YEAR(SalesDataTable[[#This Row],[Order Date]])</f>
        <v>2026</v>
      </c>
      <c r="D1729" s="12" t="str">
        <f>"Q"&amp;ROUNDUP(MONTH(SalesDataTable[[#This Row],[Order Date]])/3,0)</f>
        <v>Q3</v>
      </c>
      <c r="E1729" s="12">
        <f>MONTH(SalesDataTable[[#This Row],[Order Date]])</f>
        <v>8</v>
      </c>
      <c r="F1729" s="12"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12">
        <f>YEAR(SalesDataTable[[#This Row],[Order Date]])</f>
        <v>2026</v>
      </c>
      <c r="D1730" s="12" t="str">
        <f>"Q"&amp;ROUNDUP(MONTH(SalesDataTable[[#This Row],[Order Date]])/3,0)</f>
        <v>Q3</v>
      </c>
      <c r="E1730" s="12">
        <f>MONTH(SalesDataTable[[#This Row],[Order Date]])</f>
        <v>8</v>
      </c>
      <c r="F1730" s="12"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12">
        <f>YEAR(SalesDataTable[[#This Row],[Order Date]])</f>
        <v>2026</v>
      </c>
      <c r="D1731" s="12" t="str">
        <f>"Q"&amp;ROUNDUP(MONTH(SalesDataTable[[#This Row],[Order Date]])/3,0)</f>
        <v>Q3</v>
      </c>
      <c r="E1731" s="12">
        <f>MONTH(SalesDataTable[[#This Row],[Order Date]])</f>
        <v>8</v>
      </c>
      <c r="F1731" s="12"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12">
        <f>YEAR(SalesDataTable[[#This Row],[Order Date]])</f>
        <v>2026</v>
      </c>
      <c r="D1732" s="12" t="str">
        <f>"Q"&amp;ROUNDUP(MONTH(SalesDataTable[[#This Row],[Order Date]])/3,0)</f>
        <v>Q3</v>
      </c>
      <c r="E1732" s="12">
        <f>MONTH(SalesDataTable[[#This Row],[Order Date]])</f>
        <v>8</v>
      </c>
      <c r="F1732" s="12"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12">
        <f>YEAR(SalesDataTable[[#This Row],[Order Date]])</f>
        <v>2026</v>
      </c>
      <c r="D1733" s="12" t="str">
        <f>"Q"&amp;ROUNDUP(MONTH(SalesDataTable[[#This Row],[Order Date]])/3,0)</f>
        <v>Q3</v>
      </c>
      <c r="E1733" s="12">
        <f>MONTH(SalesDataTable[[#This Row],[Order Date]])</f>
        <v>8</v>
      </c>
      <c r="F1733" s="12"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12">
        <f>YEAR(SalesDataTable[[#This Row],[Order Date]])</f>
        <v>2026</v>
      </c>
      <c r="D1734" s="12" t="str">
        <f>"Q"&amp;ROUNDUP(MONTH(SalesDataTable[[#This Row],[Order Date]])/3,0)</f>
        <v>Q3</v>
      </c>
      <c r="E1734" s="12">
        <f>MONTH(SalesDataTable[[#This Row],[Order Date]])</f>
        <v>8</v>
      </c>
      <c r="F1734" s="12"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12">
        <f>YEAR(SalesDataTable[[#This Row],[Order Date]])</f>
        <v>2026</v>
      </c>
      <c r="D1735" s="12" t="str">
        <f>"Q"&amp;ROUNDUP(MONTH(SalesDataTable[[#This Row],[Order Date]])/3,0)</f>
        <v>Q3</v>
      </c>
      <c r="E1735" s="12">
        <f>MONTH(SalesDataTable[[#This Row],[Order Date]])</f>
        <v>8</v>
      </c>
      <c r="F1735" s="12"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12">
        <f>YEAR(SalesDataTable[[#This Row],[Order Date]])</f>
        <v>2026</v>
      </c>
      <c r="D1736" s="12" t="str">
        <f>"Q"&amp;ROUNDUP(MONTH(SalesDataTable[[#This Row],[Order Date]])/3,0)</f>
        <v>Q3</v>
      </c>
      <c r="E1736" s="12">
        <f>MONTH(SalesDataTable[[#This Row],[Order Date]])</f>
        <v>8</v>
      </c>
      <c r="F1736" s="12"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12">
        <f>YEAR(SalesDataTable[[#This Row],[Order Date]])</f>
        <v>2026</v>
      </c>
      <c r="D1737" s="12" t="str">
        <f>"Q"&amp;ROUNDUP(MONTH(SalesDataTable[[#This Row],[Order Date]])/3,0)</f>
        <v>Q3</v>
      </c>
      <c r="E1737" s="12">
        <f>MONTH(SalesDataTable[[#This Row],[Order Date]])</f>
        <v>8</v>
      </c>
      <c r="F1737" s="12"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12">
        <f>YEAR(SalesDataTable[[#This Row],[Order Date]])</f>
        <v>2026</v>
      </c>
      <c r="D1738" s="12" t="str">
        <f>"Q"&amp;ROUNDUP(MONTH(SalesDataTable[[#This Row],[Order Date]])/3,0)</f>
        <v>Q3</v>
      </c>
      <c r="E1738" s="12">
        <f>MONTH(SalesDataTable[[#This Row],[Order Date]])</f>
        <v>8</v>
      </c>
      <c r="F1738" s="12"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12">
        <f>YEAR(SalesDataTable[[#This Row],[Order Date]])</f>
        <v>2026</v>
      </c>
      <c r="D1739" s="12" t="str">
        <f>"Q"&amp;ROUNDUP(MONTH(SalesDataTable[[#This Row],[Order Date]])/3,0)</f>
        <v>Q3</v>
      </c>
      <c r="E1739" s="12">
        <f>MONTH(SalesDataTable[[#This Row],[Order Date]])</f>
        <v>8</v>
      </c>
      <c r="F1739" s="12"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12">
        <f>YEAR(SalesDataTable[[#This Row],[Order Date]])</f>
        <v>2026</v>
      </c>
      <c r="D1740" s="12" t="str">
        <f>"Q"&amp;ROUNDUP(MONTH(SalesDataTable[[#This Row],[Order Date]])/3,0)</f>
        <v>Q3</v>
      </c>
      <c r="E1740" s="12">
        <f>MONTH(SalesDataTable[[#This Row],[Order Date]])</f>
        <v>8</v>
      </c>
      <c r="F1740" s="12"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12">
        <f>YEAR(SalesDataTable[[#This Row],[Order Date]])</f>
        <v>2026</v>
      </c>
      <c r="D1741" s="12" t="str">
        <f>"Q"&amp;ROUNDUP(MONTH(SalesDataTable[[#This Row],[Order Date]])/3,0)</f>
        <v>Q3</v>
      </c>
      <c r="E1741" s="12">
        <f>MONTH(SalesDataTable[[#This Row],[Order Date]])</f>
        <v>8</v>
      </c>
      <c r="F1741" s="12"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12">
        <f>YEAR(SalesDataTable[[#This Row],[Order Date]])</f>
        <v>2026</v>
      </c>
      <c r="D1742" s="12" t="str">
        <f>"Q"&amp;ROUNDUP(MONTH(SalesDataTable[[#This Row],[Order Date]])/3,0)</f>
        <v>Q3</v>
      </c>
      <c r="E1742" s="12">
        <f>MONTH(SalesDataTable[[#This Row],[Order Date]])</f>
        <v>8</v>
      </c>
      <c r="F1742" s="12"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12">
        <f>YEAR(SalesDataTable[[#This Row],[Order Date]])</f>
        <v>2026</v>
      </c>
      <c r="D1743" s="12" t="str">
        <f>"Q"&amp;ROUNDUP(MONTH(SalesDataTable[[#This Row],[Order Date]])/3,0)</f>
        <v>Q3</v>
      </c>
      <c r="E1743" s="12">
        <f>MONTH(SalesDataTable[[#This Row],[Order Date]])</f>
        <v>8</v>
      </c>
      <c r="F1743" s="12"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12">
        <f>YEAR(SalesDataTable[[#This Row],[Order Date]])</f>
        <v>2026</v>
      </c>
      <c r="D1744" s="12" t="str">
        <f>"Q"&amp;ROUNDUP(MONTH(SalesDataTable[[#This Row],[Order Date]])/3,0)</f>
        <v>Q3</v>
      </c>
      <c r="E1744" s="12">
        <f>MONTH(SalesDataTable[[#This Row],[Order Date]])</f>
        <v>8</v>
      </c>
      <c r="F1744" s="12"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12">
        <f>YEAR(SalesDataTable[[#This Row],[Order Date]])</f>
        <v>2026</v>
      </c>
      <c r="D1745" s="12" t="str">
        <f>"Q"&amp;ROUNDUP(MONTH(SalesDataTable[[#This Row],[Order Date]])/3,0)</f>
        <v>Q3</v>
      </c>
      <c r="E1745" s="12">
        <f>MONTH(SalesDataTable[[#This Row],[Order Date]])</f>
        <v>8</v>
      </c>
      <c r="F1745" s="12"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12">
        <f>YEAR(SalesDataTable[[#This Row],[Order Date]])</f>
        <v>2026</v>
      </c>
      <c r="D1746" s="12" t="str">
        <f>"Q"&amp;ROUNDUP(MONTH(SalesDataTable[[#This Row],[Order Date]])/3,0)</f>
        <v>Q3</v>
      </c>
      <c r="E1746" s="12">
        <f>MONTH(SalesDataTable[[#This Row],[Order Date]])</f>
        <v>8</v>
      </c>
      <c r="F1746" s="12"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12">
        <f>YEAR(SalesDataTable[[#This Row],[Order Date]])</f>
        <v>2026</v>
      </c>
      <c r="D1747" s="12" t="str">
        <f>"Q"&amp;ROUNDUP(MONTH(SalesDataTable[[#This Row],[Order Date]])/3,0)</f>
        <v>Q3</v>
      </c>
      <c r="E1747" s="12">
        <f>MONTH(SalesDataTable[[#This Row],[Order Date]])</f>
        <v>8</v>
      </c>
      <c r="F1747" s="12"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12">
        <f>YEAR(SalesDataTable[[#This Row],[Order Date]])</f>
        <v>2026</v>
      </c>
      <c r="D1748" s="12" t="str">
        <f>"Q"&amp;ROUNDUP(MONTH(SalesDataTable[[#This Row],[Order Date]])/3,0)</f>
        <v>Q3</v>
      </c>
      <c r="E1748" s="12">
        <f>MONTH(SalesDataTable[[#This Row],[Order Date]])</f>
        <v>8</v>
      </c>
      <c r="F1748" s="12"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12">
        <f>YEAR(SalesDataTable[[#This Row],[Order Date]])</f>
        <v>2026</v>
      </c>
      <c r="D1749" s="12" t="str">
        <f>"Q"&amp;ROUNDUP(MONTH(SalesDataTable[[#This Row],[Order Date]])/3,0)</f>
        <v>Q3</v>
      </c>
      <c r="E1749" s="12">
        <f>MONTH(SalesDataTable[[#This Row],[Order Date]])</f>
        <v>8</v>
      </c>
      <c r="F1749" s="12"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12">
        <f>YEAR(SalesDataTable[[#This Row],[Order Date]])</f>
        <v>2026</v>
      </c>
      <c r="D1750" s="12" t="str">
        <f>"Q"&amp;ROUNDUP(MONTH(SalesDataTable[[#This Row],[Order Date]])/3,0)</f>
        <v>Q3</v>
      </c>
      <c r="E1750" s="12">
        <f>MONTH(SalesDataTable[[#This Row],[Order Date]])</f>
        <v>8</v>
      </c>
      <c r="F1750" s="12"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12">
        <f>YEAR(SalesDataTable[[#This Row],[Order Date]])</f>
        <v>2026</v>
      </c>
      <c r="D1751" s="12" t="str">
        <f>"Q"&amp;ROUNDUP(MONTH(SalesDataTable[[#This Row],[Order Date]])/3,0)</f>
        <v>Q3</v>
      </c>
      <c r="E1751" s="12">
        <f>MONTH(SalesDataTable[[#This Row],[Order Date]])</f>
        <v>8</v>
      </c>
      <c r="F1751" s="12"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12">
        <f>YEAR(SalesDataTable[[#This Row],[Order Date]])</f>
        <v>2026</v>
      </c>
      <c r="D1752" s="12" t="str">
        <f>"Q"&amp;ROUNDUP(MONTH(SalesDataTable[[#This Row],[Order Date]])/3,0)</f>
        <v>Q3</v>
      </c>
      <c r="E1752" s="12">
        <f>MONTH(SalesDataTable[[#This Row],[Order Date]])</f>
        <v>8</v>
      </c>
      <c r="F1752" s="12"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12">
        <f>YEAR(SalesDataTable[[#This Row],[Order Date]])</f>
        <v>2026</v>
      </c>
      <c r="D1753" s="12" t="str">
        <f>"Q"&amp;ROUNDUP(MONTH(SalesDataTable[[#This Row],[Order Date]])/3,0)</f>
        <v>Q3</v>
      </c>
      <c r="E1753" s="12">
        <f>MONTH(SalesDataTable[[#This Row],[Order Date]])</f>
        <v>8</v>
      </c>
      <c r="F1753" s="12"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12">
        <f>YEAR(SalesDataTable[[#This Row],[Order Date]])</f>
        <v>2026</v>
      </c>
      <c r="D1754" s="12" t="str">
        <f>"Q"&amp;ROUNDUP(MONTH(SalesDataTable[[#This Row],[Order Date]])/3,0)</f>
        <v>Q3</v>
      </c>
      <c r="E1754" s="12">
        <f>MONTH(SalesDataTable[[#This Row],[Order Date]])</f>
        <v>8</v>
      </c>
      <c r="F1754" s="12"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12">
        <f>YEAR(SalesDataTable[[#This Row],[Order Date]])</f>
        <v>2026</v>
      </c>
      <c r="D1755" s="12" t="str">
        <f>"Q"&amp;ROUNDUP(MONTH(SalesDataTable[[#This Row],[Order Date]])/3,0)</f>
        <v>Q3</v>
      </c>
      <c r="E1755" s="12">
        <f>MONTH(SalesDataTable[[#This Row],[Order Date]])</f>
        <v>8</v>
      </c>
      <c r="F1755" s="12"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12">
        <f>YEAR(SalesDataTable[[#This Row],[Order Date]])</f>
        <v>2026</v>
      </c>
      <c r="D1756" s="12" t="str">
        <f>"Q"&amp;ROUNDUP(MONTH(SalesDataTable[[#This Row],[Order Date]])/3,0)</f>
        <v>Q3</v>
      </c>
      <c r="E1756" s="12">
        <f>MONTH(SalesDataTable[[#This Row],[Order Date]])</f>
        <v>8</v>
      </c>
      <c r="F1756" s="12"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12">
        <f>YEAR(SalesDataTable[[#This Row],[Order Date]])</f>
        <v>2026</v>
      </c>
      <c r="D1757" s="12" t="str">
        <f>"Q"&amp;ROUNDUP(MONTH(SalesDataTable[[#This Row],[Order Date]])/3,0)</f>
        <v>Q3</v>
      </c>
      <c r="E1757" s="12">
        <f>MONTH(SalesDataTable[[#This Row],[Order Date]])</f>
        <v>8</v>
      </c>
      <c r="F1757" s="12"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12">
        <f>YEAR(SalesDataTable[[#This Row],[Order Date]])</f>
        <v>2026</v>
      </c>
      <c r="D1758" s="12" t="str">
        <f>"Q"&amp;ROUNDUP(MONTH(SalesDataTable[[#This Row],[Order Date]])/3,0)</f>
        <v>Q3</v>
      </c>
      <c r="E1758" s="12">
        <f>MONTH(SalesDataTable[[#This Row],[Order Date]])</f>
        <v>8</v>
      </c>
      <c r="F1758" s="12"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12">
        <f>YEAR(SalesDataTable[[#This Row],[Order Date]])</f>
        <v>2026</v>
      </c>
      <c r="D1759" s="12" t="str">
        <f>"Q"&amp;ROUNDUP(MONTH(SalesDataTable[[#This Row],[Order Date]])/3,0)</f>
        <v>Q3</v>
      </c>
      <c r="E1759" s="12">
        <f>MONTH(SalesDataTable[[#This Row],[Order Date]])</f>
        <v>8</v>
      </c>
      <c r="F1759" s="12"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12">
        <f>YEAR(SalesDataTable[[#This Row],[Order Date]])</f>
        <v>2026</v>
      </c>
      <c r="D1760" s="12" t="str">
        <f>"Q"&amp;ROUNDUP(MONTH(SalesDataTable[[#This Row],[Order Date]])/3,0)</f>
        <v>Q3</v>
      </c>
      <c r="E1760" s="12">
        <f>MONTH(SalesDataTable[[#This Row],[Order Date]])</f>
        <v>8</v>
      </c>
      <c r="F1760" s="12"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12">
        <f>YEAR(SalesDataTable[[#This Row],[Order Date]])</f>
        <v>2026</v>
      </c>
      <c r="D1761" s="12" t="str">
        <f>"Q"&amp;ROUNDUP(MONTH(SalesDataTable[[#This Row],[Order Date]])/3,0)</f>
        <v>Q3</v>
      </c>
      <c r="E1761" s="12">
        <f>MONTH(SalesDataTable[[#This Row],[Order Date]])</f>
        <v>8</v>
      </c>
      <c r="F1761" s="12"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12">
        <f>YEAR(SalesDataTable[[#This Row],[Order Date]])</f>
        <v>2026</v>
      </c>
      <c r="D1762" s="12" t="str">
        <f>"Q"&amp;ROUNDUP(MONTH(SalesDataTable[[#This Row],[Order Date]])/3,0)</f>
        <v>Q3</v>
      </c>
      <c r="E1762" s="12">
        <f>MONTH(SalesDataTable[[#This Row],[Order Date]])</f>
        <v>8</v>
      </c>
      <c r="F1762" s="12"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12">
        <f>YEAR(SalesDataTable[[#This Row],[Order Date]])</f>
        <v>2026</v>
      </c>
      <c r="D1763" s="12" t="str">
        <f>"Q"&amp;ROUNDUP(MONTH(SalesDataTable[[#This Row],[Order Date]])/3,0)</f>
        <v>Q3</v>
      </c>
      <c r="E1763" s="12">
        <f>MONTH(SalesDataTable[[#This Row],[Order Date]])</f>
        <v>8</v>
      </c>
      <c r="F1763" s="12"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12">
        <f>YEAR(SalesDataTable[[#This Row],[Order Date]])</f>
        <v>2026</v>
      </c>
      <c r="D1764" s="12" t="str">
        <f>"Q"&amp;ROUNDUP(MONTH(SalesDataTable[[#This Row],[Order Date]])/3,0)</f>
        <v>Q3</v>
      </c>
      <c r="E1764" s="12">
        <f>MONTH(SalesDataTable[[#This Row],[Order Date]])</f>
        <v>8</v>
      </c>
      <c r="F1764" s="12"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12">
        <f>YEAR(SalesDataTable[[#This Row],[Order Date]])</f>
        <v>2026</v>
      </c>
      <c r="D1765" s="12" t="str">
        <f>"Q"&amp;ROUNDUP(MONTH(SalesDataTable[[#This Row],[Order Date]])/3,0)</f>
        <v>Q3</v>
      </c>
      <c r="E1765" s="12">
        <f>MONTH(SalesDataTable[[#This Row],[Order Date]])</f>
        <v>8</v>
      </c>
      <c r="F1765" s="12"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12">
        <f>YEAR(SalesDataTable[[#This Row],[Order Date]])</f>
        <v>2026</v>
      </c>
      <c r="D1766" s="12" t="str">
        <f>"Q"&amp;ROUNDUP(MONTH(SalesDataTable[[#This Row],[Order Date]])/3,0)</f>
        <v>Q3</v>
      </c>
      <c r="E1766" s="12">
        <f>MONTH(SalesDataTable[[#This Row],[Order Date]])</f>
        <v>8</v>
      </c>
      <c r="F1766" s="12"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12">
        <f>YEAR(SalesDataTable[[#This Row],[Order Date]])</f>
        <v>2026</v>
      </c>
      <c r="D1767" s="12" t="str">
        <f>"Q"&amp;ROUNDUP(MONTH(SalesDataTable[[#This Row],[Order Date]])/3,0)</f>
        <v>Q3</v>
      </c>
      <c r="E1767" s="12">
        <f>MONTH(SalesDataTable[[#This Row],[Order Date]])</f>
        <v>8</v>
      </c>
      <c r="F1767" s="12"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12">
        <f>YEAR(SalesDataTable[[#This Row],[Order Date]])</f>
        <v>2026</v>
      </c>
      <c r="D1768" s="12" t="str">
        <f>"Q"&amp;ROUNDUP(MONTH(SalesDataTable[[#This Row],[Order Date]])/3,0)</f>
        <v>Q3</v>
      </c>
      <c r="E1768" s="12">
        <f>MONTH(SalesDataTable[[#This Row],[Order Date]])</f>
        <v>8</v>
      </c>
      <c r="F1768" s="12"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12">
        <f>YEAR(SalesDataTable[[#This Row],[Order Date]])</f>
        <v>2026</v>
      </c>
      <c r="D1769" s="12" t="str">
        <f>"Q"&amp;ROUNDUP(MONTH(SalesDataTable[[#This Row],[Order Date]])/3,0)</f>
        <v>Q3</v>
      </c>
      <c r="E1769" s="12">
        <f>MONTH(SalesDataTable[[#This Row],[Order Date]])</f>
        <v>8</v>
      </c>
      <c r="F1769" s="12"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12">
        <f>YEAR(SalesDataTable[[#This Row],[Order Date]])</f>
        <v>2026</v>
      </c>
      <c r="D1770" s="12" t="str">
        <f>"Q"&amp;ROUNDUP(MONTH(SalesDataTable[[#This Row],[Order Date]])/3,0)</f>
        <v>Q3</v>
      </c>
      <c r="E1770" s="12">
        <f>MONTH(SalesDataTable[[#This Row],[Order Date]])</f>
        <v>8</v>
      </c>
      <c r="F1770" s="12"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12">
        <f>YEAR(SalesDataTable[[#This Row],[Order Date]])</f>
        <v>2026</v>
      </c>
      <c r="D1771" s="12" t="str">
        <f>"Q"&amp;ROUNDUP(MONTH(SalesDataTable[[#This Row],[Order Date]])/3,0)</f>
        <v>Q3</v>
      </c>
      <c r="E1771" s="12">
        <f>MONTH(SalesDataTable[[#This Row],[Order Date]])</f>
        <v>8</v>
      </c>
      <c r="F1771" s="12"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12">
        <f>YEAR(SalesDataTable[[#This Row],[Order Date]])</f>
        <v>2026</v>
      </c>
      <c r="D1772" s="12" t="str">
        <f>"Q"&amp;ROUNDUP(MONTH(SalesDataTable[[#This Row],[Order Date]])/3,0)</f>
        <v>Q3</v>
      </c>
      <c r="E1772" s="12">
        <f>MONTH(SalesDataTable[[#This Row],[Order Date]])</f>
        <v>8</v>
      </c>
      <c r="F1772" s="12"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12">
        <f>YEAR(SalesDataTable[[#This Row],[Order Date]])</f>
        <v>2026</v>
      </c>
      <c r="D1773" s="12" t="str">
        <f>"Q"&amp;ROUNDUP(MONTH(SalesDataTable[[#This Row],[Order Date]])/3,0)</f>
        <v>Q3</v>
      </c>
      <c r="E1773" s="12">
        <f>MONTH(SalesDataTable[[#This Row],[Order Date]])</f>
        <v>8</v>
      </c>
      <c r="F1773" s="12"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12">
        <f>YEAR(SalesDataTable[[#This Row],[Order Date]])</f>
        <v>2026</v>
      </c>
      <c r="D1774" s="12" t="str">
        <f>"Q"&amp;ROUNDUP(MONTH(SalesDataTable[[#This Row],[Order Date]])/3,0)</f>
        <v>Q3</v>
      </c>
      <c r="E1774" s="12">
        <f>MONTH(SalesDataTable[[#This Row],[Order Date]])</f>
        <v>8</v>
      </c>
      <c r="F1774" s="12"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12">
        <f>YEAR(SalesDataTable[[#This Row],[Order Date]])</f>
        <v>2026</v>
      </c>
      <c r="D1775" s="12" t="str">
        <f>"Q"&amp;ROUNDUP(MONTH(SalesDataTable[[#This Row],[Order Date]])/3,0)</f>
        <v>Q3</v>
      </c>
      <c r="E1775" s="12">
        <f>MONTH(SalesDataTable[[#This Row],[Order Date]])</f>
        <v>8</v>
      </c>
      <c r="F1775" s="12"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12">
        <f>YEAR(SalesDataTable[[#This Row],[Order Date]])</f>
        <v>2026</v>
      </c>
      <c r="D1776" s="12" t="str">
        <f>"Q"&amp;ROUNDUP(MONTH(SalesDataTable[[#This Row],[Order Date]])/3,0)</f>
        <v>Q3</v>
      </c>
      <c r="E1776" s="12">
        <f>MONTH(SalesDataTable[[#This Row],[Order Date]])</f>
        <v>8</v>
      </c>
      <c r="F1776" s="12"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12">
        <f>YEAR(SalesDataTable[[#This Row],[Order Date]])</f>
        <v>2026</v>
      </c>
      <c r="D1777" s="12" t="str">
        <f>"Q"&amp;ROUNDUP(MONTH(SalesDataTable[[#This Row],[Order Date]])/3,0)</f>
        <v>Q3</v>
      </c>
      <c r="E1777" s="12">
        <f>MONTH(SalesDataTable[[#This Row],[Order Date]])</f>
        <v>8</v>
      </c>
      <c r="F1777" s="12"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12">
        <f>YEAR(SalesDataTable[[#This Row],[Order Date]])</f>
        <v>2026</v>
      </c>
      <c r="D1778" s="12" t="str">
        <f>"Q"&amp;ROUNDUP(MONTH(SalesDataTable[[#This Row],[Order Date]])/3,0)</f>
        <v>Q3</v>
      </c>
      <c r="E1778" s="12">
        <f>MONTH(SalesDataTable[[#This Row],[Order Date]])</f>
        <v>8</v>
      </c>
      <c r="F1778" s="12"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12">
        <f>YEAR(SalesDataTable[[#This Row],[Order Date]])</f>
        <v>2026</v>
      </c>
      <c r="D1779" s="12" t="str">
        <f>"Q"&amp;ROUNDUP(MONTH(SalesDataTable[[#This Row],[Order Date]])/3,0)</f>
        <v>Q3</v>
      </c>
      <c r="E1779" s="12">
        <f>MONTH(SalesDataTable[[#This Row],[Order Date]])</f>
        <v>8</v>
      </c>
      <c r="F1779" s="12"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12">
        <f>YEAR(SalesDataTable[[#This Row],[Order Date]])</f>
        <v>2026</v>
      </c>
      <c r="D1780" s="12" t="str">
        <f>"Q"&amp;ROUNDUP(MONTH(SalesDataTable[[#This Row],[Order Date]])/3,0)</f>
        <v>Q3</v>
      </c>
      <c r="E1780" s="12">
        <f>MONTH(SalesDataTable[[#This Row],[Order Date]])</f>
        <v>8</v>
      </c>
      <c r="F1780" s="12"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12">
        <f>YEAR(SalesDataTable[[#This Row],[Order Date]])</f>
        <v>2026</v>
      </c>
      <c r="D1781" s="12" t="str">
        <f>"Q"&amp;ROUNDUP(MONTH(SalesDataTable[[#This Row],[Order Date]])/3,0)</f>
        <v>Q3</v>
      </c>
      <c r="E1781" s="12">
        <f>MONTH(SalesDataTable[[#This Row],[Order Date]])</f>
        <v>8</v>
      </c>
      <c r="F1781" s="12"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12">
        <f>YEAR(SalesDataTable[[#This Row],[Order Date]])</f>
        <v>2026</v>
      </c>
      <c r="D1782" s="12" t="str">
        <f>"Q"&amp;ROUNDUP(MONTH(SalesDataTable[[#This Row],[Order Date]])/3,0)</f>
        <v>Q3</v>
      </c>
      <c r="E1782" s="12">
        <f>MONTH(SalesDataTable[[#This Row],[Order Date]])</f>
        <v>8</v>
      </c>
      <c r="F1782" s="12"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12">
        <f>YEAR(SalesDataTable[[#This Row],[Order Date]])</f>
        <v>2026</v>
      </c>
      <c r="D1783" s="12" t="str">
        <f>"Q"&amp;ROUNDUP(MONTH(SalesDataTable[[#This Row],[Order Date]])/3,0)</f>
        <v>Q3</v>
      </c>
      <c r="E1783" s="12">
        <f>MONTH(SalesDataTable[[#This Row],[Order Date]])</f>
        <v>8</v>
      </c>
      <c r="F1783" s="12"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12">
        <f>YEAR(SalesDataTable[[#This Row],[Order Date]])</f>
        <v>2026</v>
      </c>
      <c r="D1784" s="12" t="str">
        <f>"Q"&amp;ROUNDUP(MONTH(SalesDataTable[[#This Row],[Order Date]])/3,0)</f>
        <v>Q3</v>
      </c>
      <c r="E1784" s="12">
        <f>MONTH(SalesDataTable[[#This Row],[Order Date]])</f>
        <v>8</v>
      </c>
      <c r="F1784" s="12"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12">
        <f>YEAR(SalesDataTable[[#This Row],[Order Date]])</f>
        <v>2026</v>
      </c>
      <c r="D1785" s="12" t="str">
        <f>"Q"&amp;ROUNDUP(MONTH(SalesDataTable[[#This Row],[Order Date]])/3,0)</f>
        <v>Q3</v>
      </c>
      <c r="E1785" s="12">
        <f>MONTH(SalesDataTable[[#This Row],[Order Date]])</f>
        <v>8</v>
      </c>
      <c r="F1785" s="12"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12">
        <f>YEAR(SalesDataTable[[#This Row],[Order Date]])</f>
        <v>2026</v>
      </c>
      <c r="D1786" s="12" t="str">
        <f>"Q"&amp;ROUNDUP(MONTH(SalesDataTable[[#This Row],[Order Date]])/3,0)</f>
        <v>Q3</v>
      </c>
      <c r="E1786" s="12">
        <f>MONTH(SalesDataTable[[#This Row],[Order Date]])</f>
        <v>8</v>
      </c>
      <c r="F1786" s="12"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12">
        <f>YEAR(SalesDataTable[[#This Row],[Order Date]])</f>
        <v>2026</v>
      </c>
      <c r="D1787" s="12" t="str">
        <f>"Q"&amp;ROUNDUP(MONTH(SalesDataTable[[#This Row],[Order Date]])/3,0)</f>
        <v>Q3</v>
      </c>
      <c r="E1787" s="12">
        <f>MONTH(SalesDataTable[[#This Row],[Order Date]])</f>
        <v>8</v>
      </c>
      <c r="F1787" s="12"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12">
        <f>YEAR(SalesDataTable[[#This Row],[Order Date]])</f>
        <v>2026</v>
      </c>
      <c r="D1788" s="12" t="str">
        <f>"Q"&amp;ROUNDUP(MONTH(SalesDataTable[[#This Row],[Order Date]])/3,0)</f>
        <v>Q3</v>
      </c>
      <c r="E1788" s="12">
        <f>MONTH(SalesDataTable[[#This Row],[Order Date]])</f>
        <v>8</v>
      </c>
      <c r="F1788" s="12"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12">
        <f>YEAR(SalesDataTable[[#This Row],[Order Date]])</f>
        <v>2026</v>
      </c>
      <c r="D1789" s="12" t="str">
        <f>"Q"&amp;ROUNDUP(MONTH(SalesDataTable[[#This Row],[Order Date]])/3,0)</f>
        <v>Q3</v>
      </c>
      <c r="E1789" s="12">
        <f>MONTH(SalesDataTable[[#This Row],[Order Date]])</f>
        <v>8</v>
      </c>
      <c r="F1789" s="12"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12">
        <f>YEAR(SalesDataTable[[#This Row],[Order Date]])</f>
        <v>2026</v>
      </c>
      <c r="D1790" s="12" t="str">
        <f>"Q"&amp;ROUNDUP(MONTH(SalesDataTable[[#This Row],[Order Date]])/3,0)</f>
        <v>Q3</v>
      </c>
      <c r="E1790" s="12">
        <f>MONTH(SalesDataTable[[#This Row],[Order Date]])</f>
        <v>8</v>
      </c>
      <c r="F1790" s="12"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12">
        <f>YEAR(SalesDataTable[[#This Row],[Order Date]])</f>
        <v>2026</v>
      </c>
      <c r="D1791" s="12" t="str">
        <f>"Q"&amp;ROUNDUP(MONTH(SalesDataTable[[#This Row],[Order Date]])/3,0)</f>
        <v>Q3</v>
      </c>
      <c r="E1791" s="12">
        <f>MONTH(SalesDataTable[[#This Row],[Order Date]])</f>
        <v>8</v>
      </c>
      <c r="F1791" s="12"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12">
        <f>YEAR(SalesDataTable[[#This Row],[Order Date]])</f>
        <v>2026</v>
      </c>
      <c r="D1792" s="12" t="str">
        <f>"Q"&amp;ROUNDUP(MONTH(SalesDataTable[[#This Row],[Order Date]])/3,0)</f>
        <v>Q3</v>
      </c>
      <c r="E1792" s="12">
        <f>MONTH(SalesDataTable[[#This Row],[Order Date]])</f>
        <v>8</v>
      </c>
      <c r="F1792" s="12"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12">
        <f>YEAR(SalesDataTable[[#This Row],[Order Date]])</f>
        <v>2026</v>
      </c>
      <c r="D1793" s="12" t="str">
        <f>"Q"&amp;ROUNDUP(MONTH(SalesDataTable[[#This Row],[Order Date]])/3,0)</f>
        <v>Q3</v>
      </c>
      <c r="E1793" s="12">
        <f>MONTH(SalesDataTable[[#This Row],[Order Date]])</f>
        <v>8</v>
      </c>
      <c r="F1793" s="12"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12">
        <f>YEAR(SalesDataTable[[#This Row],[Order Date]])</f>
        <v>2026</v>
      </c>
      <c r="D1794" s="12" t="str">
        <f>"Q"&amp;ROUNDUP(MONTH(SalesDataTable[[#This Row],[Order Date]])/3,0)</f>
        <v>Q3</v>
      </c>
      <c r="E1794" s="12">
        <f>MONTH(SalesDataTable[[#This Row],[Order Date]])</f>
        <v>8</v>
      </c>
      <c r="F1794" s="12"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12">
        <f>YEAR(SalesDataTable[[#This Row],[Order Date]])</f>
        <v>2026</v>
      </c>
      <c r="D1795" s="12" t="str">
        <f>"Q"&amp;ROUNDUP(MONTH(SalesDataTable[[#This Row],[Order Date]])/3,0)</f>
        <v>Q3</v>
      </c>
      <c r="E1795" s="12">
        <f>MONTH(SalesDataTable[[#This Row],[Order Date]])</f>
        <v>8</v>
      </c>
      <c r="F1795" s="12"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12">
        <f>YEAR(SalesDataTable[[#This Row],[Order Date]])</f>
        <v>2026</v>
      </c>
      <c r="D1796" s="12" t="str">
        <f>"Q"&amp;ROUNDUP(MONTH(SalesDataTable[[#This Row],[Order Date]])/3,0)</f>
        <v>Q3</v>
      </c>
      <c r="E1796" s="12">
        <f>MONTH(SalesDataTable[[#This Row],[Order Date]])</f>
        <v>8</v>
      </c>
      <c r="F1796" s="12"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12">
        <f>YEAR(SalesDataTable[[#This Row],[Order Date]])</f>
        <v>2026</v>
      </c>
      <c r="D1797" s="12" t="str">
        <f>"Q"&amp;ROUNDUP(MONTH(SalesDataTable[[#This Row],[Order Date]])/3,0)</f>
        <v>Q3</v>
      </c>
      <c r="E1797" s="12">
        <f>MONTH(SalesDataTable[[#This Row],[Order Date]])</f>
        <v>8</v>
      </c>
      <c r="F1797" s="12"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12">
        <f>YEAR(SalesDataTable[[#This Row],[Order Date]])</f>
        <v>2026</v>
      </c>
      <c r="D1798" s="12" t="str">
        <f>"Q"&amp;ROUNDUP(MONTH(SalesDataTable[[#This Row],[Order Date]])/3,0)</f>
        <v>Q3</v>
      </c>
      <c r="E1798" s="12">
        <f>MONTH(SalesDataTable[[#This Row],[Order Date]])</f>
        <v>8</v>
      </c>
      <c r="F1798" s="12"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12">
        <f>YEAR(SalesDataTable[[#This Row],[Order Date]])</f>
        <v>2026</v>
      </c>
      <c r="D1799" s="12" t="str">
        <f>"Q"&amp;ROUNDUP(MONTH(SalesDataTable[[#This Row],[Order Date]])/3,0)</f>
        <v>Q3</v>
      </c>
      <c r="E1799" s="12">
        <f>MONTH(SalesDataTable[[#This Row],[Order Date]])</f>
        <v>8</v>
      </c>
      <c r="F1799" s="12"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12">
        <f>YEAR(SalesDataTable[[#This Row],[Order Date]])</f>
        <v>2026</v>
      </c>
      <c r="D1800" s="12" t="str">
        <f>"Q"&amp;ROUNDUP(MONTH(SalesDataTable[[#This Row],[Order Date]])/3,0)</f>
        <v>Q3</v>
      </c>
      <c r="E1800" s="12">
        <f>MONTH(SalesDataTable[[#This Row],[Order Date]])</f>
        <v>8</v>
      </c>
      <c r="F1800" s="12"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12">
        <f>YEAR(SalesDataTable[[#This Row],[Order Date]])</f>
        <v>2026</v>
      </c>
      <c r="D1801" s="12" t="str">
        <f>"Q"&amp;ROUNDUP(MONTH(SalesDataTable[[#This Row],[Order Date]])/3,0)</f>
        <v>Q3</v>
      </c>
      <c r="E1801" s="12">
        <f>MONTH(SalesDataTable[[#This Row],[Order Date]])</f>
        <v>9</v>
      </c>
      <c r="F1801" s="12"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12">
        <f>YEAR(SalesDataTable[[#This Row],[Order Date]])</f>
        <v>2026</v>
      </c>
      <c r="D1802" s="12" t="str">
        <f>"Q"&amp;ROUNDUP(MONTH(SalesDataTable[[#This Row],[Order Date]])/3,0)</f>
        <v>Q3</v>
      </c>
      <c r="E1802" s="12">
        <f>MONTH(SalesDataTable[[#This Row],[Order Date]])</f>
        <v>9</v>
      </c>
      <c r="F1802" s="12"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12">
        <f>YEAR(SalesDataTable[[#This Row],[Order Date]])</f>
        <v>2026</v>
      </c>
      <c r="D1803" s="12" t="str">
        <f>"Q"&amp;ROUNDUP(MONTH(SalesDataTable[[#This Row],[Order Date]])/3,0)</f>
        <v>Q3</v>
      </c>
      <c r="E1803" s="12">
        <f>MONTH(SalesDataTable[[#This Row],[Order Date]])</f>
        <v>9</v>
      </c>
      <c r="F1803" s="12"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12">
        <f>YEAR(SalesDataTable[[#This Row],[Order Date]])</f>
        <v>2026</v>
      </c>
      <c r="D1804" s="12" t="str">
        <f>"Q"&amp;ROUNDUP(MONTH(SalesDataTable[[#This Row],[Order Date]])/3,0)</f>
        <v>Q3</v>
      </c>
      <c r="E1804" s="12">
        <f>MONTH(SalesDataTable[[#This Row],[Order Date]])</f>
        <v>9</v>
      </c>
      <c r="F1804" s="12"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12">
        <f>YEAR(SalesDataTable[[#This Row],[Order Date]])</f>
        <v>2026</v>
      </c>
      <c r="D1805" s="12" t="str">
        <f>"Q"&amp;ROUNDUP(MONTH(SalesDataTable[[#This Row],[Order Date]])/3,0)</f>
        <v>Q3</v>
      </c>
      <c r="E1805" s="12">
        <f>MONTH(SalesDataTable[[#This Row],[Order Date]])</f>
        <v>9</v>
      </c>
      <c r="F1805" s="12"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12">
        <f>YEAR(SalesDataTable[[#This Row],[Order Date]])</f>
        <v>2026</v>
      </c>
      <c r="D1806" s="12" t="str">
        <f>"Q"&amp;ROUNDUP(MONTH(SalesDataTable[[#This Row],[Order Date]])/3,0)</f>
        <v>Q3</v>
      </c>
      <c r="E1806" s="12">
        <f>MONTH(SalesDataTable[[#This Row],[Order Date]])</f>
        <v>9</v>
      </c>
      <c r="F1806" s="12"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12">
        <f>YEAR(SalesDataTable[[#This Row],[Order Date]])</f>
        <v>2026</v>
      </c>
      <c r="D1807" s="12" t="str">
        <f>"Q"&amp;ROUNDUP(MONTH(SalesDataTable[[#This Row],[Order Date]])/3,0)</f>
        <v>Q3</v>
      </c>
      <c r="E1807" s="12">
        <f>MONTH(SalesDataTable[[#This Row],[Order Date]])</f>
        <v>9</v>
      </c>
      <c r="F1807" s="12"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12">
        <f>YEAR(SalesDataTable[[#This Row],[Order Date]])</f>
        <v>2026</v>
      </c>
      <c r="D1808" s="12" t="str">
        <f>"Q"&amp;ROUNDUP(MONTH(SalesDataTable[[#This Row],[Order Date]])/3,0)</f>
        <v>Q3</v>
      </c>
      <c r="E1808" s="12">
        <f>MONTH(SalesDataTable[[#This Row],[Order Date]])</f>
        <v>9</v>
      </c>
      <c r="F1808" s="12"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12">
        <f>YEAR(SalesDataTable[[#This Row],[Order Date]])</f>
        <v>2026</v>
      </c>
      <c r="D1809" s="12" t="str">
        <f>"Q"&amp;ROUNDUP(MONTH(SalesDataTable[[#This Row],[Order Date]])/3,0)</f>
        <v>Q3</v>
      </c>
      <c r="E1809" s="12">
        <f>MONTH(SalesDataTable[[#This Row],[Order Date]])</f>
        <v>9</v>
      </c>
      <c r="F1809" s="12"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12">
        <f>YEAR(SalesDataTable[[#This Row],[Order Date]])</f>
        <v>2026</v>
      </c>
      <c r="D1810" s="12" t="str">
        <f>"Q"&amp;ROUNDUP(MONTH(SalesDataTable[[#This Row],[Order Date]])/3,0)</f>
        <v>Q3</v>
      </c>
      <c r="E1810" s="12">
        <f>MONTH(SalesDataTable[[#This Row],[Order Date]])</f>
        <v>9</v>
      </c>
      <c r="F1810" s="12"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12">
        <f>YEAR(SalesDataTable[[#This Row],[Order Date]])</f>
        <v>2026</v>
      </c>
      <c r="D1811" s="12" t="str">
        <f>"Q"&amp;ROUNDUP(MONTH(SalesDataTable[[#This Row],[Order Date]])/3,0)</f>
        <v>Q3</v>
      </c>
      <c r="E1811" s="12">
        <f>MONTH(SalesDataTable[[#This Row],[Order Date]])</f>
        <v>9</v>
      </c>
      <c r="F1811" s="12"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12">
        <f>YEAR(SalesDataTable[[#This Row],[Order Date]])</f>
        <v>2026</v>
      </c>
      <c r="D1812" s="12" t="str">
        <f>"Q"&amp;ROUNDUP(MONTH(SalesDataTable[[#This Row],[Order Date]])/3,0)</f>
        <v>Q3</v>
      </c>
      <c r="E1812" s="12">
        <f>MONTH(SalesDataTable[[#This Row],[Order Date]])</f>
        <v>9</v>
      </c>
      <c r="F1812" s="12"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12">
        <f>YEAR(SalesDataTable[[#This Row],[Order Date]])</f>
        <v>2026</v>
      </c>
      <c r="D1813" s="12" t="str">
        <f>"Q"&amp;ROUNDUP(MONTH(SalesDataTable[[#This Row],[Order Date]])/3,0)</f>
        <v>Q3</v>
      </c>
      <c r="E1813" s="12">
        <f>MONTH(SalesDataTable[[#This Row],[Order Date]])</f>
        <v>9</v>
      </c>
      <c r="F1813" s="12"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12">
        <f>YEAR(SalesDataTable[[#This Row],[Order Date]])</f>
        <v>2026</v>
      </c>
      <c r="D1814" s="12" t="str">
        <f>"Q"&amp;ROUNDUP(MONTH(SalesDataTable[[#This Row],[Order Date]])/3,0)</f>
        <v>Q3</v>
      </c>
      <c r="E1814" s="12">
        <f>MONTH(SalesDataTable[[#This Row],[Order Date]])</f>
        <v>9</v>
      </c>
      <c r="F1814" s="12"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12">
        <f>YEAR(SalesDataTable[[#This Row],[Order Date]])</f>
        <v>2026</v>
      </c>
      <c r="D1815" s="12" t="str">
        <f>"Q"&amp;ROUNDUP(MONTH(SalesDataTable[[#This Row],[Order Date]])/3,0)</f>
        <v>Q3</v>
      </c>
      <c r="E1815" s="12">
        <f>MONTH(SalesDataTable[[#This Row],[Order Date]])</f>
        <v>9</v>
      </c>
      <c r="F1815" s="12"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12">
        <f>YEAR(SalesDataTable[[#This Row],[Order Date]])</f>
        <v>2026</v>
      </c>
      <c r="D1816" s="12" t="str">
        <f>"Q"&amp;ROUNDUP(MONTH(SalesDataTable[[#This Row],[Order Date]])/3,0)</f>
        <v>Q3</v>
      </c>
      <c r="E1816" s="12">
        <f>MONTH(SalesDataTable[[#This Row],[Order Date]])</f>
        <v>9</v>
      </c>
      <c r="F1816" s="12"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12">
        <f>YEAR(SalesDataTable[[#This Row],[Order Date]])</f>
        <v>2026</v>
      </c>
      <c r="D1817" s="12" t="str">
        <f>"Q"&amp;ROUNDUP(MONTH(SalesDataTable[[#This Row],[Order Date]])/3,0)</f>
        <v>Q3</v>
      </c>
      <c r="E1817" s="12">
        <f>MONTH(SalesDataTable[[#This Row],[Order Date]])</f>
        <v>9</v>
      </c>
      <c r="F1817" s="12"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12">
        <f>YEAR(SalesDataTable[[#This Row],[Order Date]])</f>
        <v>2026</v>
      </c>
      <c r="D1818" s="12" t="str">
        <f>"Q"&amp;ROUNDUP(MONTH(SalesDataTable[[#This Row],[Order Date]])/3,0)</f>
        <v>Q3</v>
      </c>
      <c r="E1818" s="12">
        <f>MONTH(SalesDataTable[[#This Row],[Order Date]])</f>
        <v>9</v>
      </c>
      <c r="F1818" s="12"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12">
        <f>YEAR(SalesDataTable[[#This Row],[Order Date]])</f>
        <v>2026</v>
      </c>
      <c r="D1819" s="12" t="str">
        <f>"Q"&amp;ROUNDUP(MONTH(SalesDataTable[[#This Row],[Order Date]])/3,0)</f>
        <v>Q3</v>
      </c>
      <c r="E1819" s="12">
        <f>MONTH(SalesDataTable[[#This Row],[Order Date]])</f>
        <v>9</v>
      </c>
      <c r="F1819" s="12"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12">
        <f>YEAR(SalesDataTable[[#This Row],[Order Date]])</f>
        <v>2026</v>
      </c>
      <c r="D1820" s="12" t="str">
        <f>"Q"&amp;ROUNDUP(MONTH(SalesDataTable[[#This Row],[Order Date]])/3,0)</f>
        <v>Q3</v>
      </c>
      <c r="E1820" s="12">
        <f>MONTH(SalesDataTable[[#This Row],[Order Date]])</f>
        <v>9</v>
      </c>
      <c r="F1820" s="12"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12">
        <f>YEAR(SalesDataTable[[#This Row],[Order Date]])</f>
        <v>2026</v>
      </c>
      <c r="D1821" s="12" t="str">
        <f>"Q"&amp;ROUNDUP(MONTH(SalesDataTable[[#This Row],[Order Date]])/3,0)</f>
        <v>Q3</v>
      </c>
      <c r="E1821" s="12">
        <f>MONTH(SalesDataTable[[#This Row],[Order Date]])</f>
        <v>9</v>
      </c>
      <c r="F1821" s="12"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12">
        <f>YEAR(SalesDataTable[[#This Row],[Order Date]])</f>
        <v>2026</v>
      </c>
      <c r="D1822" s="12" t="str">
        <f>"Q"&amp;ROUNDUP(MONTH(SalesDataTable[[#This Row],[Order Date]])/3,0)</f>
        <v>Q3</v>
      </c>
      <c r="E1822" s="12">
        <f>MONTH(SalesDataTable[[#This Row],[Order Date]])</f>
        <v>9</v>
      </c>
      <c r="F1822" s="12"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12">
        <f>YEAR(SalesDataTable[[#This Row],[Order Date]])</f>
        <v>2026</v>
      </c>
      <c r="D1823" s="12" t="str">
        <f>"Q"&amp;ROUNDUP(MONTH(SalesDataTable[[#This Row],[Order Date]])/3,0)</f>
        <v>Q3</v>
      </c>
      <c r="E1823" s="12">
        <f>MONTH(SalesDataTable[[#This Row],[Order Date]])</f>
        <v>9</v>
      </c>
      <c r="F1823" s="12"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12">
        <f>YEAR(SalesDataTable[[#This Row],[Order Date]])</f>
        <v>2026</v>
      </c>
      <c r="D1824" s="12" t="str">
        <f>"Q"&amp;ROUNDUP(MONTH(SalesDataTable[[#This Row],[Order Date]])/3,0)</f>
        <v>Q3</v>
      </c>
      <c r="E1824" s="12">
        <f>MONTH(SalesDataTable[[#This Row],[Order Date]])</f>
        <v>9</v>
      </c>
      <c r="F1824" s="12"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12">
        <f>YEAR(SalesDataTable[[#This Row],[Order Date]])</f>
        <v>2026</v>
      </c>
      <c r="D1825" s="12" t="str">
        <f>"Q"&amp;ROUNDUP(MONTH(SalesDataTable[[#This Row],[Order Date]])/3,0)</f>
        <v>Q3</v>
      </c>
      <c r="E1825" s="12">
        <f>MONTH(SalesDataTable[[#This Row],[Order Date]])</f>
        <v>9</v>
      </c>
      <c r="F1825" s="12"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12">
        <f>YEAR(SalesDataTable[[#This Row],[Order Date]])</f>
        <v>2026</v>
      </c>
      <c r="D1826" s="12" t="str">
        <f>"Q"&amp;ROUNDUP(MONTH(SalesDataTable[[#This Row],[Order Date]])/3,0)</f>
        <v>Q3</v>
      </c>
      <c r="E1826" s="12">
        <f>MONTH(SalesDataTable[[#This Row],[Order Date]])</f>
        <v>9</v>
      </c>
      <c r="F1826" s="12"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12">
        <f>YEAR(SalesDataTable[[#This Row],[Order Date]])</f>
        <v>2026</v>
      </c>
      <c r="D1827" s="12" t="str">
        <f>"Q"&amp;ROUNDUP(MONTH(SalesDataTable[[#This Row],[Order Date]])/3,0)</f>
        <v>Q3</v>
      </c>
      <c r="E1827" s="12">
        <f>MONTH(SalesDataTable[[#This Row],[Order Date]])</f>
        <v>9</v>
      </c>
      <c r="F1827" s="12"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12">
        <f>YEAR(SalesDataTable[[#This Row],[Order Date]])</f>
        <v>2026</v>
      </c>
      <c r="D1828" s="12" t="str">
        <f>"Q"&amp;ROUNDUP(MONTH(SalesDataTable[[#This Row],[Order Date]])/3,0)</f>
        <v>Q3</v>
      </c>
      <c r="E1828" s="12">
        <f>MONTH(SalesDataTable[[#This Row],[Order Date]])</f>
        <v>9</v>
      </c>
      <c r="F1828" s="12"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12">
        <f>YEAR(SalesDataTable[[#This Row],[Order Date]])</f>
        <v>2026</v>
      </c>
      <c r="D1829" s="12" t="str">
        <f>"Q"&amp;ROUNDUP(MONTH(SalesDataTable[[#This Row],[Order Date]])/3,0)</f>
        <v>Q3</v>
      </c>
      <c r="E1829" s="12">
        <f>MONTH(SalesDataTable[[#This Row],[Order Date]])</f>
        <v>9</v>
      </c>
      <c r="F1829" s="12"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12">
        <f>YEAR(SalesDataTable[[#This Row],[Order Date]])</f>
        <v>2026</v>
      </c>
      <c r="D1830" s="12" t="str">
        <f>"Q"&amp;ROUNDUP(MONTH(SalesDataTable[[#This Row],[Order Date]])/3,0)</f>
        <v>Q3</v>
      </c>
      <c r="E1830" s="12">
        <f>MONTH(SalesDataTable[[#This Row],[Order Date]])</f>
        <v>9</v>
      </c>
      <c r="F1830" s="12"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12">
        <f>YEAR(SalesDataTable[[#This Row],[Order Date]])</f>
        <v>2026</v>
      </c>
      <c r="D1831" s="12" t="str">
        <f>"Q"&amp;ROUNDUP(MONTH(SalesDataTable[[#This Row],[Order Date]])/3,0)</f>
        <v>Q3</v>
      </c>
      <c r="E1831" s="12">
        <f>MONTH(SalesDataTable[[#This Row],[Order Date]])</f>
        <v>9</v>
      </c>
      <c r="F1831" s="12"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12">
        <f>YEAR(SalesDataTable[[#This Row],[Order Date]])</f>
        <v>2026</v>
      </c>
      <c r="D1832" s="12" t="str">
        <f>"Q"&amp;ROUNDUP(MONTH(SalesDataTable[[#This Row],[Order Date]])/3,0)</f>
        <v>Q3</v>
      </c>
      <c r="E1832" s="12">
        <f>MONTH(SalesDataTable[[#This Row],[Order Date]])</f>
        <v>9</v>
      </c>
      <c r="F1832" s="12"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12">
        <f>YEAR(SalesDataTable[[#This Row],[Order Date]])</f>
        <v>2026</v>
      </c>
      <c r="D1833" s="12" t="str">
        <f>"Q"&amp;ROUNDUP(MONTH(SalesDataTable[[#This Row],[Order Date]])/3,0)</f>
        <v>Q3</v>
      </c>
      <c r="E1833" s="12">
        <f>MONTH(SalesDataTable[[#This Row],[Order Date]])</f>
        <v>9</v>
      </c>
      <c r="F1833" s="12"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12">
        <f>YEAR(SalesDataTable[[#This Row],[Order Date]])</f>
        <v>2026</v>
      </c>
      <c r="D1834" s="12" t="str">
        <f>"Q"&amp;ROUNDUP(MONTH(SalesDataTable[[#This Row],[Order Date]])/3,0)</f>
        <v>Q3</v>
      </c>
      <c r="E1834" s="12">
        <f>MONTH(SalesDataTable[[#This Row],[Order Date]])</f>
        <v>9</v>
      </c>
      <c r="F1834" s="12"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12">
        <f>YEAR(SalesDataTable[[#This Row],[Order Date]])</f>
        <v>2026</v>
      </c>
      <c r="D1835" s="12" t="str">
        <f>"Q"&amp;ROUNDUP(MONTH(SalesDataTable[[#This Row],[Order Date]])/3,0)</f>
        <v>Q3</v>
      </c>
      <c r="E1835" s="12">
        <f>MONTH(SalesDataTable[[#This Row],[Order Date]])</f>
        <v>9</v>
      </c>
      <c r="F1835" s="12"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12">
        <f>YEAR(SalesDataTable[[#This Row],[Order Date]])</f>
        <v>2026</v>
      </c>
      <c r="D1836" s="12" t="str">
        <f>"Q"&amp;ROUNDUP(MONTH(SalesDataTable[[#This Row],[Order Date]])/3,0)</f>
        <v>Q3</v>
      </c>
      <c r="E1836" s="12">
        <f>MONTH(SalesDataTable[[#This Row],[Order Date]])</f>
        <v>9</v>
      </c>
      <c r="F1836" s="12"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12">
        <f>YEAR(SalesDataTable[[#This Row],[Order Date]])</f>
        <v>2026</v>
      </c>
      <c r="D1837" s="12" t="str">
        <f>"Q"&amp;ROUNDUP(MONTH(SalesDataTable[[#This Row],[Order Date]])/3,0)</f>
        <v>Q3</v>
      </c>
      <c r="E1837" s="12">
        <f>MONTH(SalesDataTable[[#This Row],[Order Date]])</f>
        <v>9</v>
      </c>
      <c r="F1837" s="12"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12">
        <f>YEAR(SalesDataTable[[#This Row],[Order Date]])</f>
        <v>2026</v>
      </c>
      <c r="D1838" s="12" t="str">
        <f>"Q"&amp;ROUNDUP(MONTH(SalesDataTable[[#This Row],[Order Date]])/3,0)</f>
        <v>Q3</v>
      </c>
      <c r="E1838" s="12">
        <f>MONTH(SalesDataTable[[#This Row],[Order Date]])</f>
        <v>9</v>
      </c>
      <c r="F1838" s="12"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12">
        <f>YEAR(SalesDataTable[[#This Row],[Order Date]])</f>
        <v>2026</v>
      </c>
      <c r="D1839" s="12" t="str">
        <f>"Q"&amp;ROUNDUP(MONTH(SalesDataTable[[#This Row],[Order Date]])/3,0)</f>
        <v>Q3</v>
      </c>
      <c r="E1839" s="12">
        <f>MONTH(SalesDataTable[[#This Row],[Order Date]])</f>
        <v>9</v>
      </c>
      <c r="F1839" s="12"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12">
        <f>YEAR(SalesDataTable[[#This Row],[Order Date]])</f>
        <v>2026</v>
      </c>
      <c r="D1840" s="12" t="str">
        <f>"Q"&amp;ROUNDUP(MONTH(SalesDataTable[[#This Row],[Order Date]])/3,0)</f>
        <v>Q3</v>
      </c>
      <c r="E1840" s="12">
        <f>MONTH(SalesDataTable[[#This Row],[Order Date]])</f>
        <v>9</v>
      </c>
      <c r="F1840" s="12"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12">
        <f>YEAR(SalesDataTable[[#This Row],[Order Date]])</f>
        <v>2026</v>
      </c>
      <c r="D1841" s="12" t="str">
        <f>"Q"&amp;ROUNDUP(MONTH(SalesDataTable[[#This Row],[Order Date]])/3,0)</f>
        <v>Q3</v>
      </c>
      <c r="E1841" s="12">
        <f>MONTH(SalesDataTable[[#This Row],[Order Date]])</f>
        <v>9</v>
      </c>
      <c r="F1841" s="12"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12">
        <f>YEAR(SalesDataTable[[#This Row],[Order Date]])</f>
        <v>2026</v>
      </c>
      <c r="D1842" s="12" t="str">
        <f>"Q"&amp;ROUNDUP(MONTH(SalesDataTable[[#This Row],[Order Date]])/3,0)</f>
        <v>Q3</v>
      </c>
      <c r="E1842" s="12">
        <f>MONTH(SalesDataTable[[#This Row],[Order Date]])</f>
        <v>9</v>
      </c>
      <c r="F1842" s="12"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12">
        <f>YEAR(SalesDataTable[[#This Row],[Order Date]])</f>
        <v>2026</v>
      </c>
      <c r="D1843" s="12" t="str">
        <f>"Q"&amp;ROUNDUP(MONTH(SalesDataTable[[#This Row],[Order Date]])/3,0)</f>
        <v>Q3</v>
      </c>
      <c r="E1843" s="12">
        <f>MONTH(SalesDataTable[[#This Row],[Order Date]])</f>
        <v>9</v>
      </c>
      <c r="F1843" s="12"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12">
        <f>YEAR(SalesDataTable[[#This Row],[Order Date]])</f>
        <v>2026</v>
      </c>
      <c r="D1844" s="12" t="str">
        <f>"Q"&amp;ROUNDUP(MONTH(SalesDataTable[[#This Row],[Order Date]])/3,0)</f>
        <v>Q3</v>
      </c>
      <c r="E1844" s="12">
        <f>MONTH(SalesDataTable[[#This Row],[Order Date]])</f>
        <v>9</v>
      </c>
      <c r="F1844" s="12"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12">
        <f>YEAR(SalesDataTable[[#This Row],[Order Date]])</f>
        <v>2026</v>
      </c>
      <c r="D1845" s="12" t="str">
        <f>"Q"&amp;ROUNDUP(MONTH(SalesDataTable[[#This Row],[Order Date]])/3,0)</f>
        <v>Q3</v>
      </c>
      <c r="E1845" s="12">
        <f>MONTH(SalesDataTable[[#This Row],[Order Date]])</f>
        <v>9</v>
      </c>
      <c r="F1845" s="12"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12">
        <f>YEAR(SalesDataTable[[#This Row],[Order Date]])</f>
        <v>2026</v>
      </c>
      <c r="D1846" s="12" t="str">
        <f>"Q"&amp;ROUNDUP(MONTH(SalesDataTable[[#This Row],[Order Date]])/3,0)</f>
        <v>Q3</v>
      </c>
      <c r="E1846" s="12">
        <f>MONTH(SalesDataTable[[#This Row],[Order Date]])</f>
        <v>9</v>
      </c>
      <c r="F1846" s="12"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12">
        <f>YEAR(SalesDataTable[[#This Row],[Order Date]])</f>
        <v>2026</v>
      </c>
      <c r="D1847" s="12" t="str">
        <f>"Q"&amp;ROUNDUP(MONTH(SalesDataTable[[#This Row],[Order Date]])/3,0)</f>
        <v>Q3</v>
      </c>
      <c r="E1847" s="12">
        <f>MONTH(SalesDataTable[[#This Row],[Order Date]])</f>
        <v>9</v>
      </c>
      <c r="F1847" s="12"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12">
        <f>YEAR(SalesDataTable[[#This Row],[Order Date]])</f>
        <v>2026</v>
      </c>
      <c r="D1848" s="12" t="str">
        <f>"Q"&amp;ROUNDUP(MONTH(SalesDataTable[[#This Row],[Order Date]])/3,0)</f>
        <v>Q3</v>
      </c>
      <c r="E1848" s="12">
        <f>MONTH(SalesDataTable[[#This Row],[Order Date]])</f>
        <v>9</v>
      </c>
      <c r="F1848" s="12"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12">
        <f>YEAR(SalesDataTable[[#This Row],[Order Date]])</f>
        <v>2026</v>
      </c>
      <c r="D1849" s="12" t="str">
        <f>"Q"&amp;ROUNDUP(MONTH(SalesDataTable[[#This Row],[Order Date]])/3,0)</f>
        <v>Q3</v>
      </c>
      <c r="E1849" s="12">
        <f>MONTH(SalesDataTable[[#This Row],[Order Date]])</f>
        <v>9</v>
      </c>
      <c r="F1849" s="12"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12">
        <f>YEAR(SalesDataTable[[#This Row],[Order Date]])</f>
        <v>2026</v>
      </c>
      <c r="D1850" s="12" t="str">
        <f>"Q"&amp;ROUNDUP(MONTH(SalesDataTable[[#This Row],[Order Date]])/3,0)</f>
        <v>Q3</v>
      </c>
      <c r="E1850" s="12">
        <f>MONTH(SalesDataTable[[#This Row],[Order Date]])</f>
        <v>9</v>
      </c>
      <c r="F1850" s="12"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12">
        <f>YEAR(SalesDataTable[[#This Row],[Order Date]])</f>
        <v>2026</v>
      </c>
      <c r="D1851" s="12" t="str">
        <f>"Q"&amp;ROUNDUP(MONTH(SalesDataTable[[#This Row],[Order Date]])/3,0)</f>
        <v>Q3</v>
      </c>
      <c r="E1851" s="12">
        <f>MONTH(SalesDataTable[[#This Row],[Order Date]])</f>
        <v>9</v>
      </c>
      <c r="F1851" s="12"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12">
        <f>YEAR(SalesDataTable[[#This Row],[Order Date]])</f>
        <v>2026</v>
      </c>
      <c r="D1852" s="12" t="str">
        <f>"Q"&amp;ROUNDUP(MONTH(SalesDataTable[[#This Row],[Order Date]])/3,0)</f>
        <v>Q3</v>
      </c>
      <c r="E1852" s="12">
        <f>MONTH(SalesDataTable[[#This Row],[Order Date]])</f>
        <v>9</v>
      </c>
      <c r="F1852" s="12"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12">
        <f>YEAR(SalesDataTable[[#This Row],[Order Date]])</f>
        <v>2026</v>
      </c>
      <c r="D1853" s="12" t="str">
        <f>"Q"&amp;ROUNDUP(MONTH(SalesDataTable[[#This Row],[Order Date]])/3,0)</f>
        <v>Q3</v>
      </c>
      <c r="E1853" s="12">
        <f>MONTH(SalesDataTable[[#This Row],[Order Date]])</f>
        <v>9</v>
      </c>
      <c r="F1853" s="12"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12">
        <f>YEAR(SalesDataTable[[#This Row],[Order Date]])</f>
        <v>2026</v>
      </c>
      <c r="D1854" s="12" t="str">
        <f>"Q"&amp;ROUNDUP(MONTH(SalesDataTable[[#This Row],[Order Date]])/3,0)</f>
        <v>Q3</v>
      </c>
      <c r="E1854" s="12">
        <f>MONTH(SalesDataTable[[#This Row],[Order Date]])</f>
        <v>9</v>
      </c>
      <c r="F1854" s="12"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12">
        <f>YEAR(SalesDataTable[[#This Row],[Order Date]])</f>
        <v>2026</v>
      </c>
      <c r="D1855" s="12" t="str">
        <f>"Q"&amp;ROUNDUP(MONTH(SalesDataTable[[#This Row],[Order Date]])/3,0)</f>
        <v>Q3</v>
      </c>
      <c r="E1855" s="12">
        <f>MONTH(SalesDataTable[[#This Row],[Order Date]])</f>
        <v>9</v>
      </c>
      <c r="F1855" s="12"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12">
        <f>YEAR(SalesDataTable[[#This Row],[Order Date]])</f>
        <v>2026</v>
      </c>
      <c r="D1856" s="12" t="str">
        <f>"Q"&amp;ROUNDUP(MONTH(SalesDataTable[[#This Row],[Order Date]])/3,0)</f>
        <v>Q3</v>
      </c>
      <c r="E1856" s="12">
        <f>MONTH(SalesDataTable[[#This Row],[Order Date]])</f>
        <v>9</v>
      </c>
      <c r="F1856" s="12"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12">
        <f>YEAR(SalesDataTable[[#This Row],[Order Date]])</f>
        <v>2026</v>
      </c>
      <c r="D1857" s="12" t="str">
        <f>"Q"&amp;ROUNDUP(MONTH(SalesDataTable[[#This Row],[Order Date]])/3,0)</f>
        <v>Q3</v>
      </c>
      <c r="E1857" s="12">
        <f>MONTH(SalesDataTable[[#This Row],[Order Date]])</f>
        <v>9</v>
      </c>
      <c r="F1857" s="12"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12">
        <f>YEAR(SalesDataTable[[#This Row],[Order Date]])</f>
        <v>2026</v>
      </c>
      <c r="D1858" s="12" t="str">
        <f>"Q"&amp;ROUNDUP(MONTH(SalesDataTable[[#This Row],[Order Date]])/3,0)</f>
        <v>Q3</v>
      </c>
      <c r="E1858" s="12">
        <f>MONTH(SalesDataTable[[#This Row],[Order Date]])</f>
        <v>9</v>
      </c>
      <c r="F1858" s="12"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12">
        <f>YEAR(SalesDataTable[[#This Row],[Order Date]])</f>
        <v>2026</v>
      </c>
      <c r="D1859" s="12" t="str">
        <f>"Q"&amp;ROUNDUP(MONTH(SalesDataTable[[#This Row],[Order Date]])/3,0)</f>
        <v>Q3</v>
      </c>
      <c r="E1859" s="12">
        <f>MONTH(SalesDataTable[[#This Row],[Order Date]])</f>
        <v>9</v>
      </c>
      <c r="F1859" s="12"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12">
        <f>YEAR(SalesDataTable[[#This Row],[Order Date]])</f>
        <v>2026</v>
      </c>
      <c r="D1860" s="12" t="str">
        <f>"Q"&amp;ROUNDUP(MONTH(SalesDataTable[[#This Row],[Order Date]])/3,0)</f>
        <v>Q3</v>
      </c>
      <c r="E1860" s="12">
        <f>MONTH(SalesDataTable[[#This Row],[Order Date]])</f>
        <v>9</v>
      </c>
      <c r="F1860" s="12"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12">
        <f>YEAR(SalesDataTable[[#This Row],[Order Date]])</f>
        <v>2026</v>
      </c>
      <c r="D1861" s="12" t="str">
        <f>"Q"&amp;ROUNDUP(MONTH(SalesDataTable[[#This Row],[Order Date]])/3,0)</f>
        <v>Q3</v>
      </c>
      <c r="E1861" s="12">
        <f>MONTH(SalesDataTable[[#This Row],[Order Date]])</f>
        <v>9</v>
      </c>
      <c r="F1861" s="12"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12">
        <f>YEAR(SalesDataTable[[#This Row],[Order Date]])</f>
        <v>2026</v>
      </c>
      <c r="D1862" s="12" t="str">
        <f>"Q"&amp;ROUNDUP(MONTH(SalesDataTable[[#This Row],[Order Date]])/3,0)</f>
        <v>Q3</v>
      </c>
      <c r="E1862" s="12">
        <f>MONTH(SalesDataTable[[#This Row],[Order Date]])</f>
        <v>9</v>
      </c>
      <c r="F1862" s="12"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12">
        <f>YEAR(SalesDataTable[[#This Row],[Order Date]])</f>
        <v>2026</v>
      </c>
      <c r="D1863" s="12" t="str">
        <f>"Q"&amp;ROUNDUP(MONTH(SalesDataTable[[#This Row],[Order Date]])/3,0)</f>
        <v>Q3</v>
      </c>
      <c r="E1863" s="12">
        <f>MONTH(SalesDataTable[[#This Row],[Order Date]])</f>
        <v>9</v>
      </c>
      <c r="F1863" s="12"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12">
        <f>YEAR(SalesDataTable[[#This Row],[Order Date]])</f>
        <v>2026</v>
      </c>
      <c r="D1864" s="12" t="str">
        <f>"Q"&amp;ROUNDUP(MONTH(SalesDataTable[[#This Row],[Order Date]])/3,0)</f>
        <v>Q3</v>
      </c>
      <c r="E1864" s="12">
        <f>MONTH(SalesDataTable[[#This Row],[Order Date]])</f>
        <v>9</v>
      </c>
      <c r="F1864" s="12"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12">
        <f>YEAR(SalesDataTable[[#This Row],[Order Date]])</f>
        <v>2026</v>
      </c>
      <c r="D1865" s="12" t="str">
        <f>"Q"&amp;ROUNDUP(MONTH(SalesDataTable[[#This Row],[Order Date]])/3,0)</f>
        <v>Q3</v>
      </c>
      <c r="E1865" s="12">
        <f>MONTH(SalesDataTable[[#This Row],[Order Date]])</f>
        <v>9</v>
      </c>
      <c r="F1865" s="12"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12">
        <f>YEAR(SalesDataTable[[#This Row],[Order Date]])</f>
        <v>2026</v>
      </c>
      <c r="D1866" s="12" t="str">
        <f>"Q"&amp;ROUNDUP(MONTH(SalesDataTable[[#This Row],[Order Date]])/3,0)</f>
        <v>Q3</v>
      </c>
      <c r="E1866" s="12">
        <f>MONTH(SalesDataTable[[#This Row],[Order Date]])</f>
        <v>9</v>
      </c>
      <c r="F1866" s="12"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12">
        <f>YEAR(SalesDataTable[[#This Row],[Order Date]])</f>
        <v>2026</v>
      </c>
      <c r="D1867" s="12" t="str">
        <f>"Q"&amp;ROUNDUP(MONTH(SalesDataTable[[#This Row],[Order Date]])/3,0)</f>
        <v>Q3</v>
      </c>
      <c r="E1867" s="12">
        <f>MONTH(SalesDataTable[[#This Row],[Order Date]])</f>
        <v>9</v>
      </c>
      <c r="F1867" s="12"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12">
        <f>YEAR(SalesDataTable[[#This Row],[Order Date]])</f>
        <v>2026</v>
      </c>
      <c r="D1868" s="12" t="str">
        <f>"Q"&amp;ROUNDUP(MONTH(SalesDataTable[[#This Row],[Order Date]])/3,0)</f>
        <v>Q3</v>
      </c>
      <c r="E1868" s="12">
        <f>MONTH(SalesDataTable[[#This Row],[Order Date]])</f>
        <v>9</v>
      </c>
      <c r="F1868" s="12"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12">
        <f>YEAR(SalesDataTable[[#This Row],[Order Date]])</f>
        <v>2026</v>
      </c>
      <c r="D1869" s="12" t="str">
        <f>"Q"&amp;ROUNDUP(MONTH(SalesDataTable[[#This Row],[Order Date]])/3,0)</f>
        <v>Q3</v>
      </c>
      <c r="E1869" s="12">
        <f>MONTH(SalesDataTable[[#This Row],[Order Date]])</f>
        <v>9</v>
      </c>
      <c r="F1869" s="12"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12">
        <f>YEAR(SalesDataTable[[#This Row],[Order Date]])</f>
        <v>2026</v>
      </c>
      <c r="D1870" s="12" t="str">
        <f>"Q"&amp;ROUNDUP(MONTH(SalesDataTable[[#This Row],[Order Date]])/3,0)</f>
        <v>Q3</v>
      </c>
      <c r="E1870" s="12">
        <f>MONTH(SalesDataTable[[#This Row],[Order Date]])</f>
        <v>9</v>
      </c>
      <c r="F1870" s="12"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12">
        <f>YEAR(SalesDataTable[[#This Row],[Order Date]])</f>
        <v>2026</v>
      </c>
      <c r="D1871" s="12" t="str">
        <f>"Q"&amp;ROUNDUP(MONTH(SalesDataTable[[#This Row],[Order Date]])/3,0)</f>
        <v>Q3</v>
      </c>
      <c r="E1871" s="12">
        <f>MONTH(SalesDataTable[[#This Row],[Order Date]])</f>
        <v>9</v>
      </c>
      <c r="F1871" s="12"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12">
        <f>YEAR(SalesDataTable[[#This Row],[Order Date]])</f>
        <v>2026</v>
      </c>
      <c r="D1872" s="12" t="str">
        <f>"Q"&amp;ROUNDUP(MONTH(SalesDataTable[[#This Row],[Order Date]])/3,0)</f>
        <v>Q3</v>
      </c>
      <c r="E1872" s="12">
        <f>MONTH(SalesDataTable[[#This Row],[Order Date]])</f>
        <v>9</v>
      </c>
      <c r="F1872" s="12"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12">
        <f>YEAR(SalesDataTable[[#This Row],[Order Date]])</f>
        <v>2026</v>
      </c>
      <c r="D1873" s="12" t="str">
        <f>"Q"&amp;ROUNDUP(MONTH(SalesDataTable[[#This Row],[Order Date]])/3,0)</f>
        <v>Q3</v>
      </c>
      <c r="E1873" s="12">
        <f>MONTH(SalesDataTable[[#This Row],[Order Date]])</f>
        <v>9</v>
      </c>
      <c r="F1873" s="12"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12">
        <f>YEAR(SalesDataTable[[#This Row],[Order Date]])</f>
        <v>2026</v>
      </c>
      <c r="D1874" s="12" t="str">
        <f>"Q"&amp;ROUNDUP(MONTH(SalesDataTable[[#This Row],[Order Date]])/3,0)</f>
        <v>Q3</v>
      </c>
      <c r="E1874" s="12">
        <f>MONTH(SalesDataTable[[#This Row],[Order Date]])</f>
        <v>9</v>
      </c>
      <c r="F1874" s="12"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12">
        <f>YEAR(SalesDataTable[[#This Row],[Order Date]])</f>
        <v>2026</v>
      </c>
      <c r="D1875" s="12" t="str">
        <f>"Q"&amp;ROUNDUP(MONTH(SalesDataTable[[#This Row],[Order Date]])/3,0)</f>
        <v>Q3</v>
      </c>
      <c r="E1875" s="12">
        <f>MONTH(SalesDataTable[[#This Row],[Order Date]])</f>
        <v>9</v>
      </c>
      <c r="F1875" s="12"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12">
        <f>YEAR(SalesDataTable[[#This Row],[Order Date]])</f>
        <v>2026</v>
      </c>
      <c r="D1876" s="12" t="str">
        <f>"Q"&amp;ROUNDUP(MONTH(SalesDataTable[[#This Row],[Order Date]])/3,0)</f>
        <v>Q3</v>
      </c>
      <c r="E1876" s="12">
        <f>MONTH(SalesDataTable[[#This Row],[Order Date]])</f>
        <v>9</v>
      </c>
      <c r="F1876" s="12"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12">
        <f>YEAR(SalesDataTable[[#This Row],[Order Date]])</f>
        <v>2026</v>
      </c>
      <c r="D1877" s="12" t="str">
        <f>"Q"&amp;ROUNDUP(MONTH(SalesDataTable[[#This Row],[Order Date]])/3,0)</f>
        <v>Q3</v>
      </c>
      <c r="E1877" s="12">
        <f>MONTH(SalesDataTable[[#This Row],[Order Date]])</f>
        <v>9</v>
      </c>
      <c r="F1877" s="12"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12">
        <f>YEAR(SalesDataTable[[#This Row],[Order Date]])</f>
        <v>2026</v>
      </c>
      <c r="D1878" s="12" t="str">
        <f>"Q"&amp;ROUNDUP(MONTH(SalesDataTable[[#This Row],[Order Date]])/3,0)</f>
        <v>Q3</v>
      </c>
      <c r="E1878" s="12">
        <f>MONTH(SalesDataTable[[#This Row],[Order Date]])</f>
        <v>9</v>
      </c>
      <c r="F1878" s="12"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12">
        <f>YEAR(SalesDataTable[[#This Row],[Order Date]])</f>
        <v>2026</v>
      </c>
      <c r="D1879" s="12" t="str">
        <f>"Q"&amp;ROUNDUP(MONTH(SalesDataTable[[#This Row],[Order Date]])/3,0)</f>
        <v>Q3</v>
      </c>
      <c r="E1879" s="12">
        <f>MONTH(SalesDataTable[[#This Row],[Order Date]])</f>
        <v>9</v>
      </c>
      <c r="F1879" s="12"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12">
        <f>YEAR(SalesDataTable[[#This Row],[Order Date]])</f>
        <v>2026</v>
      </c>
      <c r="D1880" s="12" t="str">
        <f>"Q"&amp;ROUNDUP(MONTH(SalesDataTable[[#This Row],[Order Date]])/3,0)</f>
        <v>Q3</v>
      </c>
      <c r="E1880" s="12">
        <f>MONTH(SalesDataTable[[#This Row],[Order Date]])</f>
        <v>9</v>
      </c>
      <c r="F1880" s="12"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12">
        <f>YEAR(SalesDataTable[[#This Row],[Order Date]])</f>
        <v>2026</v>
      </c>
      <c r="D1881" s="12" t="str">
        <f>"Q"&amp;ROUNDUP(MONTH(SalesDataTable[[#This Row],[Order Date]])/3,0)</f>
        <v>Q3</v>
      </c>
      <c r="E1881" s="12">
        <f>MONTH(SalesDataTable[[#This Row],[Order Date]])</f>
        <v>9</v>
      </c>
      <c r="F1881" s="12"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12">
        <f>YEAR(SalesDataTable[[#This Row],[Order Date]])</f>
        <v>2026</v>
      </c>
      <c r="D1882" s="12" t="str">
        <f>"Q"&amp;ROUNDUP(MONTH(SalesDataTable[[#This Row],[Order Date]])/3,0)</f>
        <v>Q3</v>
      </c>
      <c r="E1882" s="12">
        <f>MONTH(SalesDataTable[[#This Row],[Order Date]])</f>
        <v>9</v>
      </c>
      <c r="F1882" s="12"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12">
        <f>YEAR(SalesDataTable[[#This Row],[Order Date]])</f>
        <v>2026</v>
      </c>
      <c r="D1883" s="12" t="str">
        <f>"Q"&amp;ROUNDUP(MONTH(SalesDataTable[[#This Row],[Order Date]])/3,0)</f>
        <v>Q3</v>
      </c>
      <c r="E1883" s="12">
        <f>MONTH(SalesDataTable[[#This Row],[Order Date]])</f>
        <v>9</v>
      </c>
      <c r="F1883" s="12"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12">
        <f>YEAR(SalesDataTable[[#This Row],[Order Date]])</f>
        <v>2026</v>
      </c>
      <c r="D1884" s="12" t="str">
        <f>"Q"&amp;ROUNDUP(MONTH(SalesDataTable[[#This Row],[Order Date]])/3,0)</f>
        <v>Q3</v>
      </c>
      <c r="E1884" s="12">
        <f>MONTH(SalesDataTable[[#This Row],[Order Date]])</f>
        <v>9</v>
      </c>
      <c r="F1884" s="12"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12">
        <f>YEAR(SalesDataTable[[#This Row],[Order Date]])</f>
        <v>2026</v>
      </c>
      <c r="D1885" s="12" t="str">
        <f>"Q"&amp;ROUNDUP(MONTH(SalesDataTable[[#This Row],[Order Date]])/3,0)</f>
        <v>Q3</v>
      </c>
      <c r="E1885" s="12">
        <f>MONTH(SalesDataTable[[#This Row],[Order Date]])</f>
        <v>9</v>
      </c>
      <c r="F1885" s="12"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12">
        <f>YEAR(SalesDataTable[[#This Row],[Order Date]])</f>
        <v>2026</v>
      </c>
      <c r="D1886" s="12" t="str">
        <f>"Q"&amp;ROUNDUP(MONTH(SalesDataTable[[#This Row],[Order Date]])/3,0)</f>
        <v>Q3</v>
      </c>
      <c r="E1886" s="12">
        <f>MONTH(SalesDataTable[[#This Row],[Order Date]])</f>
        <v>9</v>
      </c>
      <c r="F1886" s="12"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12">
        <f>YEAR(SalesDataTable[[#This Row],[Order Date]])</f>
        <v>2026</v>
      </c>
      <c r="D1887" s="12" t="str">
        <f>"Q"&amp;ROUNDUP(MONTH(SalesDataTable[[#This Row],[Order Date]])/3,0)</f>
        <v>Q3</v>
      </c>
      <c r="E1887" s="12">
        <f>MONTH(SalesDataTable[[#This Row],[Order Date]])</f>
        <v>9</v>
      </c>
      <c r="F1887" s="12"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12">
        <f>YEAR(SalesDataTable[[#This Row],[Order Date]])</f>
        <v>2026</v>
      </c>
      <c r="D1888" s="12" t="str">
        <f>"Q"&amp;ROUNDUP(MONTH(SalesDataTable[[#This Row],[Order Date]])/3,0)</f>
        <v>Q3</v>
      </c>
      <c r="E1888" s="12">
        <f>MONTH(SalesDataTable[[#This Row],[Order Date]])</f>
        <v>9</v>
      </c>
      <c r="F1888" s="12"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12">
        <f>YEAR(SalesDataTable[[#This Row],[Order Date]])</f>
        <v>2026</v>
      </c>
      <c r="D1889" s="12" t="str">
        <f>"Q"&amp;ROUNDUP(MONTH(SalesDataTable[[#This Row],[Order Date]])/3,0)</f>
        <v>Q3</v>
      </c>
      <c r="E1889" s="12">
        <f>MONTH(SalesDataTable[[#This Row],[Order Date]])</f>
        <v>9</v>
      </c>
      <c r="F1889" s="12"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12">
        <f>YEAR(SalesDataTable[[#This Row],[Order Date]])</f>
        <v>2026</v>
      </c>
      <c r="D1890" s="12" t="str">
        <f>"Q"&amp;ROUNDUP(MONTH(SalesDataTable[[#This Row],[Order Date]])/3,0)</f>
        <v>Q3</v>
      </c>
      <c r="E1890" s="12">
        <f>MONTH(SalesDataTable[[#This Row],[Order Date]])</f>
        <v>9</v>
      </c>
      <c r="F1890" s="12"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12">
        <f>YEAR(SalesDataTable[[#This Row],[Order Date]])</f>
        <v>2026</v>
      </c>
      <c r="D1891" s="12" t="str">
        <f>"Q"&amp;ROUNDUP(MONTH(SalesDataTable[[#This Row],[Order Date]])/3,0)</f>
        <v>Q3</v>
      </c>
      <c r="E1891" s="12">
        <f>MONTH(SalesDataTable[[#This Row],[Order Date]])</f>
        <v>9</v>
      </c>
      <c r="F1891" s="12"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12">
        <f>YEAR(SalesDataTable[[#This Row],[Order Date]])</f>
        <v>2026</v>
      </c>
      <c r="D1892" s="12" t="str">
        <f>"Q"&amp;ROUNDUP(MONTH(SalesDataTable[[#This Row],[Order Date]])/3,0)</f>
        <v>Q3</v>
      </c>
      <c r="E1892" s="12">
        <f>MONTH(SalesDataTable[[#This Row],[Order Date]])</f>
        <v>9</v>
      </c>
      <c r="F1892" s="12"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12">
        <f>YEAR(SalesDataTable[[#This Row],[Order Date]])</f>
        <v>2026</v>
      </c>
      <c r="D1893" s="12" t="str">
        <f>"Q"&amp;ROUNDUP(MONTH(SalesDataTable[[#This Row],[Order Date]])/3,0)</f>
        <v>Q3</v>
      </c>
      <c r="E1893" s="12">
        <f>MONTH(SalesDataTable[[#This Row],[Order Date]])</f>
        <v>9</v>
      </c>
      <c r="F1893" s="12"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12">
        <f>YEAR(SalesDataTable[[#This Row],[Order Date]])</f>
        <v>2026</v>
      </c>
      <c r="D1894" s="12" t="str">
        <f>"Q"&amp;ROUNDUP(MONTH(SalesDataTable[[#This Row],[Order Date]])/3,0)</f>
        <v>Q3</v>
      </c>
      <c r="E1894" s="12">
        <f>MONTH(SalesDataTable[[#This Row],[Order Date]])</f>
        <v>9</v>
      </c>
      <c r="F1894" s="12"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12">
        <f>YEAR(SalesDataTable[[#This Row],[Order Date]])</f>
        <v>2026</v>
      </c>
      <c r="D1895" s="12" t="str">
        <f>"Q"&amp;ROUNDUP(MONTH(SalesDataTable[[#This Row],[Order Date]])/3,0)</f>
        <v>Q3</v>
      </c>
      <c r="E1895" s="12">
        <f>MONTH(SalesDataTable[[#This Row],[Order Date]])</f>
        <v>9</v>
      </c>
      <c r="F1895" s="12"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12">
        <f>YEAR(SalesDataTable[[#This Row],[Order Date]])</f>
        <v>2026</v>
      </c>
      <c r="D1896" s="12" t="str">
        <f>"Q"&amp;ROUNDUP(MONTH(SalesDataTable[[#This Row],[Order Date]])/3,0)</f>
        <v>Q3</v>
      </c>
      <c r="E1896" s="12">
        <f>MONTH(SalesDataTable[[#This Row],[Order Date]])</f>
        <v>9</v>
      </c>
      <c r="F1896" s="12"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12">
        <f>YEAR(SalesDataTable[[#This Row],[Order Date]])</f>
        <v>2026</v>
      </c>
      <c r="D1897" s="12" t="str">
        <f>"Q"&amp;ROUNDUP(MONTH(SalesDataTable[[#This Row],[Order Date]])/3,0)</f>
        <v>Q3</v>
      </c>
      <c r="E1897" s="12">
        <f>MONTH(SalesDataTable[[#This Row],[Order Date]])</f>
        <v>9</v>
      </c>
      <c r="F1897" s="12"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12">
        <f>YEAR(SalesDataTable[[#This Row],[Order Date]])</f>
        <v>2026</v>
      </c>
      <c r="D1898" s="12" t="str">
        <f>"Q"&amp;ROUNDUP(MONTH(SalesDataTable[[#This Row],[Order Date]])/3,0)</f>
        <v>Q3</v>
      </c>
      <c r="E1898" s="12">
        <f>MONTH(SalesDataTable[[#This Row],[Order Date]])</f>
        <v>9</v>
      </c>
      <c r="F1898" s="12"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12">
        <f>YEAR(SalesDataTable[[#This Row],[Order Date]])</f>
        <v>2026</v>
      </c>
      <c r="D1899" s="12" t="str">
        <f>"Q"&amp;ROUNDUP(MONTH(SalesDataTable[[#This Row],[Order Date]])/3,0)</f>
        <v>Q3</v>
      </c>
      <c r="E1899" s="12">
        <f>MONTH(SalesDataTable[[#This Row],[Order Date]])</f>
        <v>9</v>
      </c>
      <c r="F1899" s="12"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12">
        <f>YEAR(SalesDataTable[[#This Row],[Order Date]])</f>
        <v>2026</v>
      </c>
      <c r="D1900" s="12" t="str">
        <f>"Q"&amp;ROUNDUP(MONTH(SalesDataTable[[#This Row],[Order Date]])/3,0)</f>
        <v>Q3</v>
      </c>
      <c r="E1900" s="12">
        <f>MONTH(SalesDataTable[[#This Row],[Order Date]])</f>
        <v>9</v>
      </c>
      <c r="F1900" s="12"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12">
        <f>YEAR(SalesDataTable[[#This Row],[Order Date]])</f>
        <v>2026</v>
      </c>
      <c r="D1901" s="12" t="str">
        <f>"Q"&amp;ROUNDUP(MONTH(SalesDataTable[[#This Row],[Order Date]])/3,0)</f>
        <v>Q3</v>
      </c>
      <c r="E1901" s="12">
        <f>MONTH(SalesDataTable[[#This Row],[Order Date]])</f>
        <v>9</v>
      </c>
      <c r="F1901" s="12"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12">
        <f>YEAR(SalesDataTable[[#This Row],[Order Date]])</f>
        <v>2026</v>
      </c>
      <c r="D1902" s="12" t="str">
        <f>"Q"&amp;ROUNDUP(MONTH(SalesDataTable[[#This Row],[Order Date]])/3,0)</f>
        <v>Q3</v>
      </c>
      <c r="E1902" s="12">
        <f>MONTH(SalesDataTable[[#This Row],[Order Date]])</f>
        <v>9</v>
      </c>
      <c r="F1902" s="12"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12">
        <f>YEAR(SalesDataTable[[#This Row],[Order Date]])</f>
        <v>2026</v>
      </c>
      <c r="D1903" s="12" t="str">
        <f>"Q"&amp;ROUNDUP(MONTH(SalesDataTable[[#This Row],[Order Date]])/3,0)</f>
        <v>Q3</v>
      </c>
      <c r="E1903" s="12">
        <f>MONTH(SalesDataTable[[#This Row],[Order Date]])</f>
        <v>9</v>
      </c>
      <c r="F1903" s="12"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12">
        <f>YEAR(SalesDataTable[[#This Row],[Order Date]])</f>
        <v>2026</v>
      </c>
      <c r="D1904" s="12" t="str">
        <f>"Q"&amp;ROUNDUP(MONTH(SalesDataTable[[#This Row],[Order Date]])/3,0)</f>
        <v>Q3</v>
      </c>
      <c r="E1904" s="12">
        <f>MONTH(SalesDataTable[[#This Row],[Order Date]])</f>
        <v>9</v>
      </c>
      <c r="F1904" s="12"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12">
        <f>YEAR(SalesDataTable[[#This Row],[Order Date]])</f>
        <v>2026</v>
      </c>
      <c r="D1905" s="12" t="str">
        <f>"Q"&amp;ROUNDUP(MONTH(SalesDataTable[[#This Row],[Order Date]])/3,0)</f>
        <v>Q3</v>
      </c>
      <c r="E1905" s="12">
        <f>MONTH(SalesDataTable[[#This Row],[Order Date]])</f>
        <v>9</v>
      </c>
      <c r="F1905" s="12"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12">
        <f>YEAR(SalesDataTable[[#This Row],[Order Date]])</f>
        <v>2026</v>
      </c>
      <c r="D1906" s="12" t="str">
        <f>"Q"&amp;ROUNDUP(MONTH(SalesDataTable[[#This Row],[Order Date]])/3,0)</f>
        <v>Q3</v>
      </c>
      <c r="E1906" s="12">
        <f>MONTH(SalesDataTable[[#This Row],[Order Date]])</f>
        <v>9</v>
      </c>
      <c r="F1906" s="12"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12">
        <f>YEAR(SalesDataTable[[#This Row],[Order Date]])</f>
        <v>2026</v>
      </c>
      <c r="D1907" s="12" t="str">
        <f>"Q"&amp;ROUNDUP(MONTH(SalesDataTable[[#This Row],[Order Date]])/3,0)</f>
        <v>Q3</v>
      </c>
      <c r="E1907" s="12">
        <f>MONTH(SalesDataTable[[#This Row],[Order Date]])</f>
        <v>9</v>
      </c>
      <c r="F1907" s="12"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12">
        <f>YEAR(SalesDataTable[[#This Row],[Order Date]])</f>
        <v>2026</v>
      </c>
      <c r="D1908" s="12" t="str">
        <f>"Q"&amp;ROUNDUP(MONTH(SalesDataTable[[#This Row],[Order Date]])/3,0)</f>
        <v>Q3</v>
      </c>
      <c r="E1908" s="12">
        <f>MONTH(SalesDataTable[[#This Row],[Order Date]])</f>
        <v>9</v>
      </c>
      <c r="F1908" s="12"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12">
        <f>YEAR(SalesDataTable[[#This Row],[Order Date]])</f>
        <v>2026</v>
      </c>
      <c r="D1909" s="12" t="str">
        <f>"Q"&amp;ROUNDUP(MONTH(SalesDataTable[[#This Row],[Order Date]])/3,0)</f>
        <v>Q3</v>
      </c>
      <c r="E1909" s="12">
        <f>MONTH(SalesDataTable[[#This Row],[Order Date]])</f>
        <v>9</v>
      </c>
      <c r="F1909" s="12"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12">
        <f>YEAR(SalesDataTable[[#This Row],[Order Date]])</f>
        <v>2026</v>
      </c>
      <c r="D1910" s="12" t="str">
        <f>"Q"&amp;ROUNDUP(MONTH(SalesDataTable[[#This Row],[Order Date]])/3,0)</f>
        <v>Q3</v>
      </c>
      <c r="E1910" s="12">
        <f>MONTH(SalesDataTable[[#This Row],[Order Date]])</f>
        <v>9</v>
      </c>
      <c r="F1910" s="12"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12">
        <f>YEAR(SalesDataTable[[#This Row],[Order Date]])</f>
        <v>2026</v>
      </c>
      <c r="D1911" s="12" t="str">
        <f>"Q"&amp;ROUNDUP(MONTH(SalesDataTable[[#This Row],[Order Date]])/3,0)</f>
        <v>Q3</v>
      </c>
      <c r="E1911" s="12">
        <f>MONTH(SalesDataTable[[#This Row],[Order Date]])</f>
        <v>9</v>
      </c>
      <c r="F1911" s="12"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12">
        <f>YEAR(SalesDataTable[[#This Row],[Order Date]])</f>
        <v>2026</v>
      </c>
      <c r="D1912" s="12" t="str">
        <f>"Q"&amp;ROUNDUP(MONTH(SalesDataTable[[#This Row],[Order Date]])/3,0)</f>
        <v>Q3</v>
      </c>
      <c r="E1912" s="12">
        <f>MONTH(SalesDataTable[[#This Row],[Order Date]])</f>
        <v>9</v>
      </c>
      <c r="F1912" s="12"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12">
        <f>YEAR(SalesDataTable[[#This Row],[Order Date]])</f>
        <v>2026</v>
      </c>
      <c r="D1913" s="12" t="str">
        <f>"Q"&amp;ROUNDUP(MONTH(SalesDataTable[[#This Row],[Order Date]])/3,0)</f>
        <v>Q3</v>
      </c>
      <c r="E1913" s="12">
        <f>MONTH(SalesDataTable[[#This Row],[Order Date]])</f>
        <v>9</v>
      </c>
      <c r="F1913" s="12"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12">
        <f>YEAR(SalesDataTable[[#This Row],[Order Date]])</f>
        <v>2026</v>
      </c>
      <c r="D1914" s="12" t="str">
        <f>"Q"&amp;ROUNDUP(MONTH(SalesDataTable[[#This Row],[Order Date]])/3,0)</f>
        <v>Q3</v>
      </c>
      <c r="E1914" s="12">
        <f>MONTH(SalesDataTable[[#This Row],[Order Date]])</f>
        <v>9</v>
      </c>
      <c r="F1914" s="12"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12">
        <f>YEAR(SalesDataTable[[#This Row],[Order Date]])</f>
        <v>2026</v>
      </c>
      <c r="D1915" s="12" t="str">
        <f>"Q"&amp;ROUNDUP(MONTH(SalesDataTable[[#This Row],[Order Date]])/3,0)</f>
        <v>Q3</v>
      </c>
      <c r="E1915" s="12">
        <f>MONTH(SalesDataTable[[#This Row],[Order Date]])</f>
        <v>9</v>
      </c>
      <c r="F1915" s="12"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12">
        <f>YEAR(SalesDataTable[[#This Row],[Order Date]])</f>
        <v>2026</v>
      </c>
      <c r="D1916" s="12" t="str">
        <f>"Q"&amp;ROUNDUP(MONTH(SalesDataTable[[#This Row],[Order Date]])/3,0)</f>
        <v>Q3</v>
      </c>
      <c r="E1916" s="12">
        <f>MONTH(SalesDataTable[[#This Row],[Order Date]])</f>
        <v>9</v>
      </c>
      <c r="F1916" s="12"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12">
        <f>YEAR(SalesDataTable[[#This Row],[Order Date]])</f>
        <v>2026</v>
      </c>
      <c r="D1917" s="12" t="str">
        <f>"Q"&amp;ROUNDUP(MONTH(SalesDataTable[[#This Row],[Order Date]])/3,0)</f>
        <v>Q3</v>
      </c>
      <c r="E1917" s="12">
        <f>MONTH(SalesDataTable[[#This Row],[Order Date]])</f>
        <v>9</v>
      </c>
      <c r="F1917" s="12"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12">
        <f>YEAR(SalesDataTable[[#This Row],[Order Date]])</f>
        <v>2026</v>
      </c>
      <c r="D1918" s="12" t="str">
        <f>"Q"&amp;ROUNDUP(MONTH(SalesDataTable[[#This Row],[Order Date]])/3,0)</f>
        <v>Q3</v>
      </c>
      <c r="E1918" s="12">
        <f>MONTH(SalesDataTable[[#This Row],[Order Date]])</f>
        <v>9</v>
      </c>
      <c r="F1918" s="12"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12">
        <f>YEAR(SalesDataTable[[#This Row],[Order Date]])</f>
        <v>2026</v>
      </c>
      <c r="D1919" s="12" t="str">
        <f>"Q"&amp;ROUNDUP(MONTH(SalesDataTable[[#This Row],[Order Date]])/3,0)</f>
        <v>Q3</v>
      </c>
      <c r="E1919" s="12">
        <f>MONTH(SalesDataTable[[#This Row],[Order Date]])</f>
        <v>9</v>
      </c>
      <c r="F1919" s="12"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12">
        <f>YEAR(SalesDataTable[[#This Row],[Order Date]])</f>
        <v>2026</v>
      </c>
      <c r="D1920" s="12" t="str">
        <f>"Q"&amp;ROUNDUP(MONTH(SalesDataTable[[#This Row],[Order Date]])/3,0)</f>
        <v>Q3</v>
      </c>
      <c r="E1920" s="12">
        <f>MONTH(SalesDataTable[[#This Row],[Order Date]])</f>
        <v>9</v>
      </c>
      <c r="F1920" s="12"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12">
        <f>YEAR(SalesDataTable[[#This Row],[Order Date]])</f>
        <v>2026</v>
      </c>
      <c r="D1921" s="12" t="str">
        <f>"Q"&amp;ROUNDUP(MONTH(SalesDataTable[[#This Row],[Order Date]])/3,0)</f>
        <v>Q3</v>
      </c>
      <c r="E1921" s="12">
        <f>MONTH(SalesDataTable[[#This Row],[Order Date]])</f>
        <v>9</v>
      </c>
      <c r="F1921" s="12"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12">
        <f>YEAR(SalesDataTable[[#This Row],[Order Date]])</f>
        <v>2026</v>
      </c>
      <c r="D1922" s="12" t="str">
        <f>"Q"&amp;ROUNDUP(MONTH(SalesDataTable[[#This Row],[Order Date]])/3,0)</f>
        <v>Q3</v>
      </c>
      <c r="E1922" s="12">
        <f>MONTH(SalesDataTable[[#This Row],[Order Date]])</f>
        <v>9</v>
      </c>
      <c r="F1922" s="12"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12">
        <f>YEAR(SalesDataTable[[#This Row],[Order Date]])</f>
        <v>2026</v>
      </c>
      <c r="D1923" s="12" t="str">
        <f>"Q"&amp;ROUNDUP(MONTH(SalesDataTable[[#This Row],[Order Date]])/3,0)</f>
        <v>Q3</v>
      </c>
      <c r="E1923" s="12">
        <f>MONTH(SalesDataTable[[#This Row],[Order Date]])</f>
        <v>9</v>
      </c>
      <c r="F1923" s="12"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12">
        <f>YEAR(SalesDataTable[[#This Row],[Order Date]])</f>
        <v>2026</v>
      </c>
      <c r="D1924" s="12" t="str">
        <f>"Q"&amp;ROUNDUP(MONTH(SalesDataTable[[#This Row],[Order Date]])/3,0)</f>
        <v>Q3</v>
      </c>
      <c r="E1924" s="12">
        <f>MONTH(SalesDataTable[[#This Row],[Order Date]])</f>
        <v>9</v>
      </c>
      <c r="F1924" s="12"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12">
        <f>YEAR(SalesDataTable[[#This Row],[Order Date]])</f>
        <v>2026</v>
      </c>
      <c r="D1925" s="12" t="str">
        <f>"Q"&amp;ROUNDUP(MONTH(SalesDataTable[[#This Row],[Order Date]])/3,0)</f>
        <v>Q3</v>
      </c>
      <c r="E1925" s="12">
        <f>MONTH(SalesDataTable[[#This Row],[Order Date]])</f>
        <v>9</v>
      </c>
      <c r="F1925" s="12"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12">
        <f>YEAR(SalesDataTable[[#This Row],[Order Date]])</f>
        <v>2026</v>
      </c>
      <c r="D1926" s="12" t="str">
        <f>"Q"&amp;ROUNDUP(MONTH(SalesDataTable[[#This Row],[Order Date]])/3,0)</f>
        <v>Q3</v>
      </c>
      <c r="E1926" s="12">
        <f>MONTH(SalesDataTable[[#This Row],[Order Date]])</f>
        <v>9</v>
      </c>
      <c r="F1926" s="12"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12">
        <f>YEAR(SalesDataTable[[#This Row],[Order Date]])</f>
        <v>2026</v>
      </c>
      <c r="D1927" s="12" t="str">
        <f>"Q"&amp;ROUNDUP(MONTH(SalesDataTable[[#This Row],[Order Date]])/3,0)</f>
        <v>Q3</v>
      </c>
      <c r="E1927" s="12">
        <f>MONTH(SalesDataTable[[#This Row],[Order Date]])</f>
        <v>9</v>
      </c>
      <c r="F1927" s="12"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12">
        <f>YEAR(SalesDataTable[[#This Row],[Order Date]])</f>
        <v>2026</v>
      </c>
      <c r="D1928" s="12" t="str">
        <f>"Q"&amp;ROUNDUP(MONTH(SalesDataTable[[#This Row],[Order Date]])/3,0)</f>
        <v>Q3</v>
      </c>
      <c r="E1928" s="12">
        <f>MONTH(SalesDataTable[[#This Row],[Order Date]])</f>
        <v>9</v>
      </c>
      <c r="F1928" s="12"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12">
        <f>YEAR(SalesDataTable[[#This Row],[Order Date]])</f>
        <v>2026</v>
      </c>
      <c r="D1929" s="12" t="str">
        <f>"Q"&amp;ROUNDUP(MONTH(SalesDataTable[[#This Row],[Order Date]])/3,0)</f>
        <v>Q3</v>
      </c>
      <c r="E1929" s="12">
        <f>MONTH(SalesDataTable[[#This Row],[Order Date]])</f>
        <v>9</v>
      </c>
      <c r="F1929" s="12"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12">
        <f>YEAR(SalesDataTable[[#This Row],[Order Date]])</f>
        <v>2026</v>
      </c>
      <c r="D1930" s="12" t="str">
        <f>"Q"&amp;ROUNDUP(MONTH(SalesDataTable[[#This Row],[Order Date]])/3,0)</f>
        <v>Q3</v>
      </c>
      <c r="E1930" s="12">
        <f>MONTH(SalesDataTable[[#This Row],[Order Date]])</f>
        <v>9</v>
      </c>
      <c r="F1930" s="12"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12">
        <f>YEAR(SalesDataTable[[#This Row],[Order Date]])</f>
        <v>2026</v>
      </c>
      <c r="D1931" s="12" t="str">
        <f>"Q"&amp;ROUNDUP(MONTH(SalesDataTable[[#This Row],[Order Date]])/3,0)</f>
        <v>Q3</v>
      </c>
      <c r="E1931" s="12">
        <f>MONTH(SalesDataTable[[#This Row],[Order Date]])</f>
        <v>9</v>
      </c>
      <c r="F1931" s="12"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12">
        <f>YEAR(SalesDataTable[[#This Row],[Order Date]])</f>
        <v>2026</v>
      </c>
      <c r="D1932" s="12" t="str">
        <f>"Q"&amp;ROUNDUP(MONTH(SalesDataTable[[#This Row],[Order Date]])/3,0)</f>
        <v>Q3</v>
      </c>
      <c r="E1932" s="12">
        <f>MONTH(SalesDataTable[[#This Row],[Order Date]])</f>
        <v>9</v>
      </c>
      <c r="F1932" s="12"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12">
        <f>YEAR(SalesDataTable[[#This Row],[Order Date]])</f>
        <v>2026</v>
      </c>
      <c r="D1933" s="12" t="str">
        <f>"Q"&amp;ROUNDUP(MONTH(SalesDataTable[[#This Row],[Order Date]])/3,0)</f>
        <v>Q3</v>
      </c>
      <c r="E1933" s="12">
        <f>MONTH(SalesDataTable[[#This Row],[Order Date]])</f>
        <v>9</v>
      </c>
      <c r="F1933" s="12"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12">
        <f>YEAR(SalesDataTable[[#This Row],[Order Date]])</f>
        <v>2026</v>
      </c>
      <c r="D1934" s="12" t="str">
        <f>"Q"&amp;ROUNDUP(MONTH(SalesDataTable[[#This Row],[Order Date]])/3,0)</f>
        <v>Q3</v>
      </c>
      <c r="E1934" s="12">
        <f>MONTH(SalesDataTable[[#This Row],[Order Date]])</f>
        <v>9</v>
      </c>
      <c r="F1934" s="12"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12">
        <f>YEAR(SalesDataTable[[#This Row],[Order Date]])</f>
        <v>2026</v>
      </c>
      <c r="D1935" s="12" t="str">
        <f>"Q"&amp;ROUNDUP(MONTH(SalesDataTable[[#This Row],[Order Date]])/3,0)</f>
        <v>Q3</v>
      </c>
      <c r="E1935" s="12">
        <f>MONTH(SalesDataTable[[#This Row],[Order Date]])</f>
        <v>9</v>
      </c>
      <c r="F1935" s="12"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12">
        <f>YEAR(SalesDataTable[[#This Row],[Order Date]])</f>
        <v>2026</v>
      </c>
      <c r="D1936" s="12" t="str">
        <f>"Q"&amp;ROUNDUP(MONTH(SalesDataTable[[#This Row],[Order Date]])/3,0)</f>
        <v>Q3</v>
      </c>
      <c r="E1936" s="12">
        <f>MONTH(SalesDataTable[[#This Row],[Order Date]])</f>
        <v>9</v>
      </c>
      <c r="F1936" s="12"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12">
        <f>YEAR(SalesDataTable[[#This Row],[Order Date]])</f>
        <v>2026</v>
      </c>
      <c r="D1937" s="12" t="str">
        <f>"Q"&amp;ROUNDUP(MONTH(SalesDataTable[[#This Row],[Order Date]])/3,0)</f>
        <v>Q3</v>
      </c>
      <c r="E1937" s="12">
        <f>MONTH(SalesDataTable[[#This Row],[Order Date]])</f>
        <v>9</v>
      </c>
      <c r="F1937" s="12"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12">
        <f>YEAR(SalesDataTable[[#This Row],[Order Date]])</f>
        <v>2026</v>
      </c>
      <c r="D1938" s="12" t="str">
        <f>"Q"&amp;ROUNDUP(MONTH(SalesDataTable[[#This Row],[Order Date]])/3,0)</f>
        <v>Q3</v>
      </c>
      <c r="E1938" s="12">
        <f>MONTH(SalesDataTable[[#This Row],[Order Date]])</f>
        <v>9</v>
      </c>
      <c r="F1938" s="12"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12">
        <f>YEAR(SalesDataTable[[#This Row],[Order Date]])</f>
        <v>2026</v>
      </c>
      <c r="D1939" s="12" t="str">
        <f>"Q"&amp;ROUNDUP(MONTH(SalesDataTable[[#This Row],[Order Date]])/3,0)</f>
        <v>Q3</v>
      </c>
      <c r="E1939" s="12">
        <f>MONTH(SalesDataTable[[#This Row],[Order Date]])</f>
        <v>9</v>
      </c>
      <c r="F1939" s="12"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12">
        <f>YEAR(SalesDataTable[[#This Row],[Order Date]])</f>
        <v>2026</v>
      </c>
      <c r="D1940" s="12" t="str">
        <f>"Q"&amp;ROUNDUP(MONTH(SalesDataTable[[#This Row],[Order Date]])/3,0)</f>
        <v>Q3</v>
      </c>
      <c r="E1940" s="12">
        <f>MONTH(SalesDataTable[[#This Row],[Order Date]])</f>
        <v>9</v>
      </c>
      <c r="F1940" s="12"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12">
        <f>YEAR(SalesDataTable[[#This Row],[Order Date]])</f>
        <v>2026</v>
      </c>
      <c r="D1941" s="12" t="str">
        <f>"Q"&amp;ROUNDUP(MONTH(SalesDataTable[[#This Row],[Order Date]])/3,0)</f>
        <v>Q3</v>
      </c>
      <c r="E1941" s="12">
        <f>MONTH(SalesDataTable[[#This Row],[Order Date]])</f>
        <v>9</v>
      </c>
      <c r="F1941" s="12"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12">
        <f>YEAR(SalesDataTable[[#This Row],[Order Date]])</f>
        <v>2026</v>
      </c>
      <c r="D1942" s="12" t="str">
        <f>"Q"&amp;ROUNDUP(MONTH(SalesDataTable[[#This Row],[Order Date]])/3,0)</f>
        <v>Q3</v>
      </c>
      <c r="E1942" s="12">
        <f>MONTH(SalesDataTable[[#This Row],[Order Date]])</f>
        <v>9</v>
      </c>
      <c r="F1942" s="12"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12">
        <f>YEAR(SalesDataTable[[#This Row],[Order Date]])</f>
        <v>2026</v>
      </c>
      <c r="D1943" s="12" t="str">
        <f>"Q"&amp;ROUNDUP(MONTH(SalesDataTable[[#This Row],[Order Date]])/3,0)</f>
        <v>Q3</v>
      </c>
      <c r="E1943" s="12">
        <f>MONTH(SalesDataTable[[#This Row],[Order Date]])</f>
        <v>9</v>
      </c>
      <c r="F1943" s="12"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12">
        <f>YEAR(SalesDataTable[[#This Row],[Order Date]])</f>
        <v>2026</v>
      </c>
      <c r="D1944" s="12" t="str">
        <f>"Q"&amp;ROUNDUP(MONTH(SalesDataTable[[#This Row],[Order Date]])/3,0)</f>
        <v>Q3</v>
      </c>
      <c r="E1944" s="12">
        <f>MONTH(SalesDataTable[[#This Row],[Order Date]])</f>
        <v>9</v>
      </c>
      <c r="F1944" s="12"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12">
        <f>YEAR(SalesDataTable[[#This Row],[Order Date]])</f>
        <v>2026</v>
      </c>
      <c r="D1945" s="12" t="str">
        <f>"Q"&amp;ROUNDUP(MONTH(SalesDataTable[[#This Row],[Order Date]])/3,0)</f>
        <v>Q3</v>
      </c>
      <c r="E1945" s="12">
        <f>MONTH(SalesDataTable[[#This Row],[Order Date]])</f>
        <v>9</v>
      </c>
      <c r="F1945" s="12"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12">
        <f>YEAR(SalesDataTable[[#This Row],[Order Date]])</f>
        <v>2026</v>
      </c>
      <c r="D1946" s="12" t="str">
        <f>"Q"&amp;ROUNDUP(MONTH(SalesDataTable[[#This Row],[Order Date]])/3,0)</f>
        <v>Q3</v>
      </c>
      <c r="E1946" s="12">
        <f>MONTH(SalesDataTable[[#This Row],[Order Date]])</f>
        <v>9</v>
      </c>
      <c r="F1946" s="12"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12">
        <f>YEAR(SalesDataTable[[#This Row],[Order Date]])</f>
        <v>2026</v>
      </c>
      <c r="D1947" s="12" t="str">
        <f>"Q"&amp;ROUNDUP(MONTH(SalesDataTable[[#This Row],[Order Date]])/3,0)</f>
        <v>Q3</v>
      </c>
      <c r="E1947" s="12">
        <f>MONTH(SalesDataTable[[#This Row],[Order Date]])</f>
        <v>9</v>
      </c>
      <c r="F1947" s="12"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12">
        <f>YEAR(SalesDataTable[[#This Row],[Order Date]])</f>
        <v>2026</v>
      </c>
      <c r="D1948" s="12" t="str">
        <f>"Q"&amp;ROUNDUP(MONTH(SalesDataTable[[#This Row],[Order Date]])/3,0)</f>
        <v>Q3</v>
      </c>
      <c r="E1948" s="12">
        <f>MONTH(SalesDataTable[[#This Row],[Order Date]])</f>
        <v>9</v>
      </c>
      <c r="F1948" s="12"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12">
        <f>YEAR(SalesDataTable[[#This Row],[Order Date]])</f>
        <v>2026</v>
      </c>
      <c r="D1949" s="12" t="str">
        <f>"Q"&amp;ROUNDUP(MONTH(SalesDataTable[[#This Row],[Order Date]])/3,0)</f>
        <v>Q3</v>
      </c>
      <c r="E1949" s="12">
        <f>MONTH(SalesDataTable[[#This Row],[Order Date]])</f>
        <v>9</v>
      </c>
      <c r="F1949" s="12"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12">
        <f>YEAR(SalesDataTable[[#This Row],[Order Date]])</f>
        <v>2026</v>
      </c>
      <c r="D1950" s="12" t="str">
        <f>"Q"&amp;ROUNDUP(MONTH(SalesDataTable[[#This Row],[Order Date]])/3,0)</f>
        <v>Q3</v>
      </c>
      <c r="E1950" s="12">
        <f>MONTH(SalesDataTable[[#This Row],[Order Date]])</f>
        <v>9</v>
      </c>
      <c r="F1950" s="12"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12">
        <f>YEAR(SalesDataTable[[#This Row],[Order Date]])</f>
        <v>2026</v>
      </c>
      <c r="D1951" s="12" t="str">
        <f>"Q"&amp;ROUNDUP(MONTH(SalesDataTable[[#This Row],[Order Date]])/3,0)</f>
        <v>Q3</v>
      </c>
      <c r="E1951" s="12">
        <f>MONTH(SalesDataTable[[#This Row],[Order Date]])</f>
        <v>9</v>
      </c>
      <c r="F1951" s="12"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12">
        <f>YEAR(SalesDataTable[[#This Row],[Order Date]])</f>
        <v>2026</v>
      </c>
      <c r="D1952" s="12" t="str">
        <f>"Q"&amp;ROUNDUP(MONTH(SalesDataTable[[#This Row],[Order Date]])/3,0)</f>
        <v>Q3</v>
      </c>
      <c r="E1952" s="12">
        <f>MONTH(SalesDataTable[[#This Row],[Order Date]])</f>
        <v>9</v>
      </c>
      <c r="F1952" s="12"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12">
        <f>YEAR(SalesDataTable[[#This Row],[Order Date]])</f>
        <v>2026</v>
      </c>
      <c r="D1953" s="12" t="str">
        <f>"Q"&amp;ROUNDUP(MONTH(SalesDataTable[[#This Row],[Order Date]])/3,0)</f>
        <v>Q3</v>
      </c>
      <c r="E1953" s="12">
        <f>MONTH(SalesDataTable[[#This Row],[Order Date]])</f>
        <v>9</v>
      </c>
      <c r="F1953" s="12"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12">
        <f>YEAR(SalesDataTable[[#This Row],[Order Date]])</f>
        <v>2026</v>
      </c>
      <c r="D1954" s="12" t="str">
        <f>"Q"&amp;ROUNDUP(MONTH(SalesDataTable[[#This Row],[Order Date]])/3,0)</f>
        <v>Q3</v>
      </c>
      <c r="E1954" s="12">
        <f>MONTH(SalesDataTable[[#This Row],[Order Date]])</f>
        <v>9</v>
      </c>
      <c r="F1954" s="12"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12">
        <f>YEAR(SalesDataTable[[#This Row],[Order Date]])</f>
        <v>2026</v>
      </c>
      <c r="D1955" s="12" t="str">
        <f>"Q"&amp;ROUNDUP(MONTH(SalesDataTable[[#This Row],[Order Date]])/3,0)</f>
        <v>Q3</v>
      </c>
      <c r="E1955" s="12">
        <f>MONTH(SalesDataTable[[#This Row],[Order Date]])</f>
        <v>9</v>
      </c>
      <c r="F1955" s="12"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12">
        <f>YEAR(SalesDataTable[[#This Row],[Order Date]])</f>
        <v>2026</v>
      </c>
      <c r="D1956" s="12" t="str">
        <f>"Q"&amp;ROUNDUP(MONTH(SalesDataTable[[#This Row],[Order Date]])/3,0)</f>
        <v>Q3</v>
      </c>
      <c r="E1956" s="12">
        <f>MONTH(SalesDataTable[[#This Row],[Order Date]])</f>
        <v>9</v>
      </c>
      <c r="F1956" s="12"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12">
        <f>YEAR(SalesDataTable[[#This Row],[Order Date]])</f>
        <v>2026</v>
      </c>
      <c r="D1957" s="12" t="str">
        <f>"Q"&amp;ROUNDUP(MONTH(SalesDataTable[[#This Row],[Order Date]])/3,0)</f>
        <v>Q3</v>
      </c>
      <c r="E1957" s="12">
        <f>MONTH(SalesDataTable[[#This Row],[Order Date]])</f>
        <v>9</v>
      </c>
      <c r="F1957" s="12"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12">
        <f>YEAR(SalesDataTable[[#This Row],[Order Date]])</f>
        <v>2026</v>
      </c>
      <c r="D1958" s="12" t="str">
        <f>"Q"&amp;ROUNDUP(MONTH(SalesDataTable[[#This Row],[Order Date]])/3,0)</f>
        <v>Q3</v>
      </c>
      <c r="E1958" s="12">
        <f>MONTH(SalesDataTable[[#This Row],[Order Date]])</f>
        <v>9</v>
      </c>
      <c r="F1958" s="12"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12">
        <f>YEAR(SalesDataTable[[#This Row],[Order Date]])</f>
        <v>2026</v>
      </c>
      <c r="D1959" s="12" t="str">
        <f>"Q"&amp;ROUNDUP(MONTH(SalesDataTable[[#This Row],[Order Date]])/3,0)</f>
        <v>Q3</v>
      </c>
      <c r="E1959" s="12">
        <f>MONTH(SalesDataTable[[#This Row],[Order Date]])</f>
        <v>9</v>
      </c>
      <c r="F1959" s="12"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12">
        <f>YEAR(SalesDataTable[[#This Row],[Order Date]])</f>
        <v>2026</v>
      </c>
      <c r="D1960" s="12" t="str">
        <f>"Q"&amp;ROUNDUP(MONTH(SalesDataTable[[#This Row],[Order Date]])/3,0)</f>
        <v>Q3</v>
      </c>
      <c r="E1960" s="12">
        <f>MONTH(SalesDataTable[[#This Row],[Order Date]])</f>
        <v>9</v>
      </c>
      <c r="F1960" s="12"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12">
        <f>YEAR(SalesDataTable[[#This Row],[Order Date]])</f>
        <v>2026</v>
      </c>
      <c r="D1961" s="12" t="str">
        <f>"Q"&amp;ROUNDUP(MONTH(SalesDataTable[[#This Row],[Order Date]])/3,0)</f>
        <v>Q3</v>
      </c>
      <c r="E1961" s="12">
        <f>MONTH(SalesDataTable[[#This Row],[Order Date]])</f>
        <v>9</v>
      </c>
      <c r="F1961" s="12"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12">
        <f>YEAR(SalesDataTable[[#This Row],[Order Date]])</f>
        <v>2026</v>
      </c>
      <c r="D1962" s="12" t="str">
        <f>"Q"&amp;ROUNDUP(MONTH(SalesDataTable[[#This Row],[Order Date]])/3,0)</f>
        <v>Q3</v>
      </c>
      <c r="E1962" s="12">
        <f>MONTH(SalesDataTable[[#This Row],[Order Date]])</f>
        <v>9</v>
      </c>
      <c r="F1962" s="12"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12">
        <f>YEAR(SalesDataTable[[#This Row],[Order Date]])</f>
        <v>2026</v>
      </c>
      <c r="D1963" s="12" t="str">
        <f>"Q"&amp;ROUNDUP(MONTH(SalesDataTable[[#This Row],[Order Date]])/3,0)</f>
        <v>Q3</v>
      </c>
      <c r="E1963" s="12">
        <f>MONTH(SalesDataTable[[#This Row],[Order Date]])</f>
        <v>9</v>
      </c>
      <c r="F1963" s="12"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12">
        <f>YEAR(SalesDataTable[[#This Row],[Order Date]])</f>
        <v>2026</v>
      </c>
      <c r="D1964" s="12" t="str">
        <f>"Q"&amp;ROUNDUP(MONTH(SalesDataTable[[#This Row],[Order Date]])/3,0)</f>
        <v>Q3</v>
      </c>
      <c r="E1964" s="12">
        <f>MONTH(SalesDataTable[[#This Row],[Order Date]])</f>
        <v>9</v>
      </c>
      <c r="F1964" s="12"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12">
        <f>YEAR(SalesDataTable[[#This Row],[Order Date]])</f>
        <v>2026</v>
      </c>
      <c r="D1965" s="12" t="str">
        <f>"Q"&amp;ROUNDUP(MONTH(SalesDataTable[[#This Row],[Order Date]])/3,0)</f>
        <v>Q3</v>
      </c>
      <c r="E1965" s="12">
        <f>MONTH(SalesDataTable[[#This Row],[Order Date]])</f>
        <v>9</v>
      </c>
      <c r="F1965" s="12"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12">
        <f>YEAR(SalesDataTable[[#This Row],[Order Date]])</f>
        <v>2026</v>
      </c>
      <c r="D1966" s="12" t="str">
        <f>"Q"&amp;ROUNDUP(MONTH(SalesDataTable[[#This Row],[Order Date]])/3,0)</f>
        <v>Q3</v>
      </c>
      <c r="E1966" s="12">
        <f>MONTH(SalesDataTable[[#This Row],[Order Date]])</f>
        <v>9</v>
      </c>
      <c r="F1966" s="12"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12">
        <f>YEAR(SalesDataTable[[#This Row],[Order Date]])</f>
        <v>2026</v>
      </c>
      <c r="D1967" s="12" t="str">
        <f>"Q"&amp;ROUNDUP(MONTH(SalesDataTable[[#This Row],[Order Date]])/3,0)</f>
        <v>Q3</v>
      </c>
      <c r="E1967" s="12">
        <f>MONTH(SalesDataTable[[#This Row],[Order Date]])</f>
        <v>9</v>
      </c>
      <c r="F1967" s="12"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12">
        <f>YEAR(SalesDataTable[[#This Row],[Order Date]])</f>
        <v>2026</v>
      </c>
      <c r="D1968" s="12" t="str">
        <f>"Q"&amp;ROUNDUP(MONTH(SalesDataTable[[#This Row],[Order Date]])/3,0)</f>
        <v>Q3</v>
      </c>
      <c r="E1968" s="12">
        <f>MONTH(SalesDataTable[[#This Row],[Order Date]])</f>
        <v>9</v>
      </c>
      <c r="F1968" s="12"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12">
        <f>YEAR(SalesDataTable[[#This Row],[Order Date]])</f>
        <v>2026</v>
      </c>
      <c r="D1969" s="12" t="str">
        <f>"Q"&amp;ROUNDUP(MONTH(SalesDataTable[[#This Row],[Order Date]])/3,0)</f>
        <v>Q3</v>
      </c>
      <c r="E1969" s="12">
        <f>MONTH(SalesDataTable[[#This Row],[Order Date]])</f>
        <v>9</v>
      </c>
      <c r="F1969" s="12"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12">
        <f>YEAR(SalesDataTable[[#This Row],[Order Date]])</f>
        <v>2026</v>
      </c>
      <c r="D1970" s="12" t="str">
        <f>"Q"&amp;ROUNDUP(MONTH(SalesDataTable[[#This Row],[Order Date]])/3,0)</f>
        <v>Q3</v>
      </c>
      <c r="E1970" s="12">
        <f>MONTH(SalesDataTable[[#This Row],[Order Date]])</f>
        <v>9</v>
      </c>
      <c r="F1970" s="12"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12">
        <f>YEAR(SalesDataTable[[#This Row],[Order Date]])</f>
        <v>2026</v>
      </c>
      <c r="D1971" s="12" t="str">
        <f>"Q"&amp;ROUNDUP(MONTH(SalesDataTable[[#This Row],[Order Date]])/3,0)</f>
        <v>Q3</v>
      </c>
      <c r="E1971" s="12">
        <f>MONTH(SalesDataTable[[#This Row],[Order Date]])</f>
        <v>9</v>
      </c>
      <c r="F1971" s="12"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12">
        <f>YEAR(SalesDataTable[[#This Row],[Order Date]])</f>
        <v>2026</v>
      </c>
      <c r="D1972" s="12" t="str">
        <f>"Q"&amp;ROUNDUP(MONTH(SalesDataTable[[#This Row],[Order Date]])/3,0)</f>
        <v>Q3</v>
      </c>
      <c r="E1972" s="12">
        <f>MONTH(SalesDataTable[[#This Row],[Order Date]])</f>
        <v>9</v>
      </c>
      <c r="F1972" s="12"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12">
        <f>YEAR(SalesDataTable[[#This Row],[Order Date]])</f>
        <v>2026</v>
      </c>
      <c r="D1973" s="12" t="str">
        <f>"Q"&amp;ROUNDUP(MONTH(SalesDataTable[[#This Row],[Order Date]])/3,0)</f>
        <v>Q3</v>
      </c>
      <c r="E1973" s="12">
        <f>MONTH(SalesDataTable[[#This Row],[Order Date]])</f>
        <v>9</v>
      </c>
      <c r="F1973" s="12"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12">
        <f>YEAR(SalesDataTable[[#This Row],[Order Date]])</f>
        <v>2026</v>
      </c>
      <c r="D1974" s="12" t="str">
        <f>"Q"&amp;ROUNDUP(MONTH(SalesDataTable[[#This Row],[Order Date]])/3,0)</f>
        <v>Q3</v>
      </c>
      <c r="E1974" s="12">
        <f>MONTH(SalesDataTable[[#This Row],[Order Date]])</f>
        <v>9</v>
      </c>
      <c r="F1974" s="12"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12">
        <f>YEAR(SalesDataTable[[#This Row],[Order Date]])</f>
        <v>2026</v>
      </c>
      <c r="D1975" s="12" t="str">
        <f>"Q"&amp;ROUNDUP(MONTH(SalesDataTable[[#This Row],[Order Date]])/3,0)</f>
        <v>Q3</v>
      </c>
      <c r="E1975" s="12">
        <f>MONTH(SalesDataTable[[#This Row],[Order Date]])</f>
        <v>9</v>
      </c>
      <c r="F1975" s="12"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12">
        <f>YEAR(SalesDataTable[[#This Row],[Order Date]])</f>
        <v>2026</v>
      </c>
      <c r="D1976" s="12" t="str">
        <f>"Q"&amp;ROUNDUP(MONTH(SalesDataTable[[#This Row],[Order Date]])/3,0)</f>
        <v>Q3</v>
      </c>
      <c r="E1976" s="12">
        <f>MONTH(SalesDataTable[[#This Row],[Order Date]])</f>
        <v>9</v>
      </c>
      <c r="F1976" s="12"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12">
        <f>YEAR(SalesDataTable[[#This Row],[Order Date]])</f>
        <v>2026</v>
      </c>
      <c r="D1977" s="12" t="str">
        <f>"Q"&amp;ROUNDUP(MONTH(SalesDataTable[[#This Row],[Order Date]])/3,0)</f>
        <v>Q3</v>
      </c>
      <c r="E1977" s="12">
        <f>MONTH(SalesDataTable[[#This Row],[Order Date]])</f>
        <v>9</v>
      </c>
      <c r="F1977" s="12"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12">
        <f>YEAR(SalesDataTable[[#This Row],[Order Date]])</f>
        <v>2026</v>
      </c>
      <c r="D1978" s="12" t="str">
        <f>"Q"&amp;ROUNDUP(MONTH(SalesDataTable[[#This Row],[Order Date]])/3,0)</f>
        <v>Q3</v>
      </c>
      <c r="E1978" s="12">
        <f>MONTH(SalesDataTable[[#This Row],[Order Date]])</f>
        <v>9</v>
      </c>
      <c r="F1978" s="12"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12">
        <f>YEAR(SalesDataTable[[#This Row],[Order Date]])</f>
        <v>2026</v>
      </c>
      <c r="D1979" s="12" t="str">
        <f>"Q"&amp;ROUNDUP(MONTH(SalesDataTable[[#This Row],[Order Date]])/3,0)</f>
        <v>Q3</v>
      </c>
      <c r="E1979" s="12">
        <f>MONTH(SalesDataTable[[#This Row],[Order Date]])</f>
        <v>9</v>
      </c>
      <c r="F1979" s="12"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12">
        <f>YEAR(SalesDataTable[[#This Row],[Order Date]])</f>
        <v>2026</v>
      </c>
      <c r="D1980" s="12" t="str">
        <f>"Q"&amp;ROUNDUP(MONTH(SalesDataTable[[#This Row],[Order Date]])/3,0)</f>
        <v>Q3</v>
      </c>
      <c r="E1980" s="12">
        <f>MONTH(SalesDataTable[[#This Row],[Order Date]])</f>
        <v>9</v>
      </c>
      <c r="F1980" s="12"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12">
        <f>YEAR(SalesDataTable[[#This Row],[Order Date]])</f>
        <v>2026</v>
      </c>
      <c r="D1981" s="12" t="str">
        <f>"Q"&amp;ROUNDUP(MONTH(SalesDataTable[[#This Row],[Order Date]])/3,0)</f>
        <v>Q3</v>
      </c>
      <c r="E1981" s="12">
        <f>MONTH(SalesDataTable[[#This Row],[Order Date]])</f>
        <v>9</v>
      </c>
      <c r="F1981" s="12"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12">
        <f>YEAR(SalesDataTable[[#This Row],[Order Date]])</f>
        <v>2026</v>
      </c>
      <c r="D1982" s="12" t="str">
        <f>"Q"&amp;ROUNDUP(MONTH(SalesDataTable[[#This Row],[Order Date]])/3,0)</f>
        <v>Q3</v>
      </c>
      <c r="E1982" s="12">
        <f>MONTH(SalesDataTable[[#This Row],[Order Date]])</f>
        <v>9</v>
      </c>
      <c r="F1982" s="12"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12">
        <f>YEAR(SalesDataTable[[#This Row],[Order Date]])</f>
        <v>2026</v>
      </c>
      <c r="D1983" s="12" t="str">
        <f>"Q"&amp;ROUNDUP(MONTH(SalesDataTable[[#This Row],[Order Date]])/3,0)</f>
        <v>Q3</v>
      </c>
      <c r="E1983" s="12">
        <f>MONTH(SalesDataTable[[#This Row],[Order Date]])</f>
        <v>9</v>
      </c>
      <c r="F1983" s="12"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12">
        <f>YEAR(SalesDataTable[[#This Row],[Order Date]])</f>
        <v>2026</v>
      </c>
      <c r="D1984" s="12" t="str">
        <f>"Q"&amp;ROUNDUP(MONTH(SalesDataTable[[#This Row],[Order Date]])/3,0)</f>
        <v>Q3</v>
      </c>
      <c r="E1984" s="12">
        <f>MONTH(SalesDataTable[[#This Row],[Order Date]])</f>
        <v>9</v>
      </c>
      <c r="F1984" s="12"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12">
        <f>YEAR(SalesDataTable[[#This Row],[Order Date]])</f>
        <v>2026</v>
      </c>
      <c r="D1985" s="12" t="str">
        <f>"Q"&amp;ROUNDUP(MONTH(SalesDataTable[[#This Row],[Order Date]])/3,0)</f>
        <v>Q3</v>
      </c>
      <c r="E1985" s="12">
        <f>MONTH(SalesDataTable[[#This Row],[Order Date]])</f>
        <v>9</v>
      </c>
      <c r="F1985" s="12"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12">
        <f>YEAR(SalesDataTable[[#This Row],[Order Date]])</f>
        <v>2026</v>
      </c>
      <c r="D1986" s="12" t="str">
        <f>"Q"&amp;ROUNDUP(MONTH(SalesDataTable[[#This Row],[Order Date]])/3,0)</f>
        <v>Q3</v>
      </c>
      <c r="E1986" s="12">
        <f>MONTH(SalesDataTable[[#This Row],[Order Date]])</f>
        <v>9</v>
      </c>
      <c r="F1986" s="12"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12">
        <f>YEAR(SalesDataTable[[#This Row],[Order Date]])</f>
        <v>2026</v>
      </c>
      <c r="D1987" s="12" t="str">
        <f>"Q"&amp;ROUNDUP(MONTH(SalesDataTable[[#This Row],[Order Date]])/3,0)</f>
        <v>Q3</v>
      </c>
      <c r="E1987" s="12">
        <f>MONTH(SalesDataTable[[#This Row],[Order Date]])</f>
        <v>9</v>
      </c>
      <c r="F1987" s="12"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12">
        <f>YEAR(SalesDataTable[[#This Row],[Order Date]])</f>
        <v>2026</v>
      </c>
      <c r="D1988" s="12" t="str">
        <f>"Q"&amp;ROUNDUP(MONTH(SalesDataTable[[#This Row],[Order Date]])/3,0)</f>
        <v>Q3</v>
      </c>
      <c r="E1988" s="12">
        <f>MONTH(SalesDataTable[[#This Row],[Order Date]])</f>
        <v>9</v>
      </c>
      <c r="F1988" s="12"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12">
        <f>YEAR(SalesDataTable[[#This Row],[Order Date]])</f>
        <v>2026</v>
      </c>
      <c r="D1989" s="12" t="str">
        <f>"Q"&amp;ROUNDUP(MONTH(SalesDataTable[[#This Row],[Order Date]])/3,0)</f>
        <v>Q3</v>
      </c>
      <c r="E1989" s="12">
        <f>MONTH(SalesDataTable[[#This Row],[Order Date]])</f>
        <v>9</v>
      </c>
      <c r="F1989" s="12"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12">
        <f>YEAR(SalesDataTable[[#This Row],[Order Date]])</f>
        <v>2026</v>
      </c>
      <c r="D1990" s="12" t="str">
        <f>"Q"&amp;ROUNDUP(MONTH(SalesDataTable[[#This Row],[Order Date]])/3,0)</f>
        <v>Q3</v>
      </c>
      <c r="E1990" s="12">
        <f>MONTH(SalesDataTable[[#This Row],[Order Date]])</f>
        <v>9</v>
      </c>
      <c r="F1990" s="12"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12">
        <f>YEAR(SalesDataTable[[#This Row],[Order Date]])</f>
        <v>2026</v>
      </c>
      <c r="D1991" s="12" t="str">
        <f>"Q"&amp;ROUNDUP(MONTH(SalesDataTable[[#This Row],[Order Date]])/3,0)</f>
        <v>Q3</v>
      </c>
      <c r="E1991" s="12">
        <f>MONTH(SalesDataTable[[#This Row],[Order Date]])</f>
        <v>9</v>
      </c>
      <c r="F1991" s="12"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12">
        <f>YEAR(SalesDataTable[[#This Row],[Order Date]])</f>
        <v>2026</v>
      </c>
      <c r="D1992" s="12" t="str">
        <f>"Q"&amp;ROUNDUP(MONTH(SalesDataTable[[#This Row],[Order Date]])/3,0)</f>
        <v>Q3</v>
      </c>
      <c r="E1992" s="12">
        <f>MONTH(SalesDataTable[[#This Row],[Order Date]])</f>
        <v>9</v>
      </c>
      <c r="F1992" s="12"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12">
        <f>YEAR(SalesDataTable[[#This Row],[Order Date]])</f>
        <v>2026</v>
      </c>
      <c r="D1993" s="12" t="str">
        <f>"Q"&amp;ROUNDUP(MONTH(SalesDataTable[[#This Row],[Order Date]])/3,0)</f>
        <v>Q3</v>
      </c>
      <c r="E1993" s="12">
        <f>MONTH(SalesDataTable[[#This Row],[Order Date]])</f>
        <v>9</v>
      </c>
      <c r="F1993" s="12"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12">
        <f>YEAR(SalesDataTable[[#This Row],[Order Date]])</f>
        <v>2026</v>
      </c>
      <c r="D1994" s="12" t="str">
        <f>"Q"&amp;ROUNDUP(MONTH(SalesDataTable[[#This Row],[Order Date]])/3,0)</f>
        <v>Q3</v>
      </c>
      <c r="E1994" s="12">
        <f>MONTH(SalesDataTable[[#This Row],[Order Date]])</f>
        <v>9</v>
      </c>
      <c r="F1994" s="12"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12">
        <f>YEAR(SalesDataTable[[#This Row],[Order Date]])</f>
        <v>2026</v>
      </c>
      <c r="D1995" s="12" t="str">
        <f>"Q"&amp;ROUNDUP(MONTH(SalesDataTable[[#This Row],[Order Date]])/3,0)</f>
        <v>Q3</v>
      </c>
      <c r="E1995" s="12">
        <f>MONTH(SalesDataTable[[#This Row],[Order Date]])</f>
        <v>9</v>
      </c>
      <c r="F1995" s="12"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12">
        <f>YEAR(SalesDataTable[[#This Row],[Order Date]])</f>
        <v>2026</v>
      </c>
      <c r="D1996" s="12" t="str">
        <f>"Q"&amp;ROUNDUP(MONTH(SalesDataTable[[#This Row],[Order Date]])/3,0)</f>
        <v>Q3</v>
      </c>
      <c r="E1996" s="12">
        <f>MONTH(SalesDataTable[[#This Row],[Order Date]])</f>
        <v>9</v>
      </c>
      <c r="F1996" s="12"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12">
        <f>YEAR(SalesDataTable[[#This Row],[Order Date]])</f>
        <v>2026</v>
      </c>
      <c r="D1997" s="12" t="str">
        <f>"Q"&amp;ROUNDUP(MONTH(SalesDataTable[[#This Row],[Order Date]])/3,0)</f>
        <v>Q3</v>
      </c>
      <c r="E1997" s="12">
        <f>MONTH(SalesDataTable[[#This Row],[Order Date]])</f>
        <v>9</v>
      </c>
      <c r="F1997" s="12"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12">
        <f>YEAR(SalesDataTable[[#This Row],[Order Date]])</f>
        <v>2026</v>
      </c>
      <c r="D1998" s="12" t="str">
        <f>"Q"&amp;ROUNDUP(MONTH(SalesDataTable[[#This Row],[Order Date]])/3,0)</f>
        <v>Q3</v>
      </c>
      <c r="E1998" s="12">
        <f>MONTH(SalesDataTable[[#This Row],[Order Date]])</f>
        <v>9</v>
      </c>
      <c r="F1998" s="12"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12">
        <f>YEAR(SalesDataTable[[#This Row],[Order Date]])</f>
        <v>2026</v>
      </c>
      <c r="D1999" s="12" t="str">
        <f>"Q"&amp;ROUNDUP(MONTH(SalesDataTable[[#This Row],[Order Date]])/3,0)</f>
        <v>Q3</v>
      </c>
      <c r="E1999" s="12">
        <f>MONTH(SalesDataTable[[#This Row],[Order Date]])</f>
        <v>9</v>
      </c>
      <c r="F1999" s="12"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12">
        <f>YEAR(SalesDataTable[[#This Row],[Order Date]])</f>
        <v>2026</v>
      </c>
      <c r="D2000" s="12" t="str">
        <f>"Q"&amp;ROUNDUP(MONTH(SalesDataTable[[#This Row],[Order Date]])/3,0)</f>
        <v>Q3</v>
      </c>
      <c r="E2000" s="12">
        <f>MONTH(SalesDataTable[[#This Row],[Order Date]])</f>
        <v>9</v>
      </c>
      <c r="F2000" s="12"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12">
        <f>YEAR(SalesDataTable[[#This Row],[Order Date]])</f>
        <v>2026</v>
      </c>
      <c r="D2001" s="12" t="str">
        <f>"Q"&amp;ROUNDUP(MONTH(SalesDataTable[[#This Row],[Order Date]])/3,0)</f>
        <v>Q3</v>
      </c>
      <c r="E2001" s="12">
        <f>MONTH(SalesDataTable[[#This Row],[Order Date]])</f>
        <v>9</v>
      </c>
      <c r="F2001" s="12"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12">
        <f>YEAR(SalesDataTable[[#This Row],[Order Date]])</f>
        <v>2026</v>
      </c>
      <c r="D2002" s="12" t="str">
        <f>"Q"&amp;ROUNDUP(MONTH(SalesDataTable[[#This Row],[Order Date]])/3,0)</f>
        <v>Q3</v>
      </c>
      <c r="E2002" s="12">
        <f>MONTH(SalesDataTable[[#This Row],[Order Date]])</f>
        <v>9</v>
      </c>
      <c r="F2002" s="12"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12">
        <f>YEAR(SalesDataTable[[#This Row],[Order Date]])</f>
        <v>2026</v>
      </c>
      <c r="D2003" s="12" t="str">
        <f>"Q"&amp;ROUNDUP(MONTH(SalesDataTable[[#This Row],[Order Date]])/3,0)</f>
        <v>Q3</v>
      </c>
      <c r="E2003" s="12">
        <f>MONTH(SalesDataTable[[#This Row],[Order Date]])</f>
        <v>9</v>
      </c>
      <c r="F2003" s="12"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12">
        <f>YEAR(SalesDataTable[[#This Row],[Order Date]])</f>
        <v>2026</v>
      </c>
      <c r="D2004" s="12" t="str">
        <f>"Q"&amp;ROUNDUP(MONTH(SalesDataTable[[#This Row],[Order Date]])/3,0)</f>
        <v>Q3</v>
      </c>
      <c r="E2004" s="12">
        <f>MONTH(SalesDataTable[[#This Row],[Order Date]])</f>
        <v>9</v>
      </c>
      <c r="F2004" s="12"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12">
        <f>YEAR(SalesDataTable[[#This Row],[Order Date]])</f>
        <v>2026</v>
      </c>
      <c r="D2005" s="12" t="str">
        <f>"Q"&amp;ROUNDUP(MONTH(SalesDataTable[[#This Row],[Order Date]])/3,0)</f>
        <v>Q3</v>
      </c>
      <c r="E2005" s="12">
        <f>MONTH(SalesDataTable[[#This Row],[Order Date]])</f>
        <v>9</v>
      </c>
      <c r="F2005" s="12"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12">
        <f>YEAR(SalesDataTable[[#This Row],[Order Date]])</f>
        <v>2026</v>
      </c>
      <c r="D2006" s="12" t="str">
        <f>"Q"&amp;ROUNDUP(MONTH(SalesDataTable[[#This Row],[Order Date]])/3,0)</f>
        <v>Q3</v>
      </c>
      <c r="E2006" s="12">
        <f>MONTH(SalesDataTable[[#This Row],[Order Date]])</f>
        <v>9</v>
      </c>
      <c r="F2006" s="12"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12">
        <f>YEAR(SalesDataTable[[#This Row],[Order Date]])</f>
        <v>2026</v>
      </c>
      <c r="D2007" s="12" t="str">
        <f>"Q"&amp;ROUNDUP(MONTH(SalesDataTable[[#This Row],[Order Date]])/3,0)</f>
        <v>Q3</v>
      </c>
      <c r="E2007" s="12">
        <f>MONTH(SalesDataTable[[#This Row],[Order Date]])</f>
        <v>9</v>
      </c>
      <c r="F2007" s="12"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12">
        <f>YEAR(SalesDataTable[[#This Row],[Order Date]])</f>
        <v>2026</v>
      </c>
      <c r="D2008" s="12" t="str">
        <f>"Q"&amp;ROUNDUP(MONTH(SalesDataTable[[#This Row],[Order Date]])/3,0)</f>
        <v>Q3</v>
      </c>
      <c r="E2008" s="12">
        <f>MONTH(SalesDataTable[[#This Row],[Order Date]])</f>
        <v>9</v>
      </c>
      <c r="F2008" s="12"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12">
        <f>YEAR(SalesDataTable[[#This Row],[Order Date]])</f>
        <v>2026</v>
      </c>
      <c r="D2009" s="12" t="str">
        <f>"Q"&amp;ROUNDUP(MONTH(SalesDataTable[[#This Row],[Order Date]])/3,0)</f>
        <v>Q3</v>
      </c>
      <c r="E2009" s="12">
        <f>MONTH(SalesDataTable[[#This Row],[Order Date]])</f>
        <v>9</v>
      </c>
      <c r="F2009" s="12"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12">
        <f>YEAR(SalesDataTable[[#This Row],[Order Date]])</f>
        <v>2026</v>
      </c>
      <c r="D2010" s="12" t="str">
        <f>"Q"&amp;ROUNDUP(MONTH(SalesDataTable[[#This Row],[Order Date]])/3,0)</f>
        <v>Q3</v>
      </c>
      <c r="E2010" s="12">
        <f>MONTH(SalesDataTable[[#This Row],[Order Date]])</f>
        <v>9</v>
      </c>
      <c r="F2010" s="12"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12">
        <f>YEAR(SalesDataTable[[#This Row],[Order Date]])</f>
        <v>2026</v>
      </c>
      <c r="D2011" s="12" t="str">
        <f>"Q"&amp;ROUNDUP(MONTH(SalesDataTable[[#This Row],[Order Date]])/3,0)</f>
        <v>Q3</v>
      </c>
      <c r="E2011" s="12">
        <f>MONTH(SalesDataTable[[#This Row],[Order Date]])</f>
        <v>9</v>
      </c>
      <c r="F2011" s="12"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12">
        <f>YEAR(SalesDataTable[[#This Row],[Order Date]])</f>
        <v>2026</v>
      </c>
      <c r="D2012" s="12" t="str">
        <f>"Q"&amp;ROUNDUP(MONTH(SalesDataTable[[#This Row],[Order Date]])/3,0)</f>
        <v>Q3</v>
      </c>
      <c r="E2012" s="12">
        <f>MONTH(SalesDataTable[[#This Row],[Order Date]])</f>
        <v>9</v>
      </c>
      <c r="F2012" s="12"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12">
        <f>YEAR(SalesDataTable[[#This Row],[Order Date]])</f>
        <v>2026</v>
      </c>
      <c r="D2013" s="12" t="str">
        <f>"Q"&amp;ROUNDUP(MONTH(SalesDataTable[[#This Row],[Order Date]])/3,0)</f>
        <v>Q3</v>
      </c>
      <c r="E2013" s="12">
        <f>MONTH(SalesDataTable[[#This Row],[Order Date]])</f>
        <v>9</v>
      </c>
      <c r="F2013" s="12"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12">
        <f>YEAR(SalesDataTable[[#This Row],[Order Date]])</f>
        <v>2026</v>
      </c>
      <c r="D2014" s="12" t="str">
        <f>"Q"&amp;ROUNDUP(MONTH(SalesDataTable[[#This Row],[Order Date]])/3,0)</f>
        <v>Q3</v>
      </c>
      <c r="E2014" s="12">
        <f>MONTH(SalesDataTable[[#This Row],[Order Date]])</f>
        <v>9</v>
      </c>
      <c r="F2014" s="12"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12">
        <f>YEAR(SalesDataTable[[#This Row],[Order Date]])</f>
        <v>2026</v>
      </c>
      <c r="D2015" s="12" t="str">
        <f>"Q"&amp;ROUNDUP(MONTH(SalesDataTable[[#This Row],[Order Date]])/3,0)</f>
        <v>Q3</v>
      </c>
      <c r="E2015" s="12">
        <f>MONTH(SalesDataTable[[#This Row],[Order Date]])</f>
        <v>9</v>
      </c>
      <c r="F2015" s="12"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12">
        <f>YEAR(SalesDataTable[[#This Row],[Order Date]])</f>
        <v>2026</v>
      </c>
      <c r="D2016" s="12" t="str">
        <f>"Q"&amp;ROUNDUP(MONTH(SalesDataTable[[#This Row],[Order Date]])/3,0)</f>
        <v>Q3</v>
      </c>
      <c r="E2016" s="12">
        <f>MONTH(SalesDataTable[[#This Row],[Order Date]])</f>
        <v>9</v>
      </c>
      <c r="F2016" s="12"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12">
        <f>YEAR(SalesDataTable[[#This Row],[Order Date]])</f>
        <v>2026</v>
      </c>
      <c r="D2017" s="12" t="str">
        <f>"Q"&amp;ROUNDUP(MONTH(SalesDataTable[[#This Row],[Order Date]])/3,0)</f>
        <v>Q3</v>
      </c>
      <c r="E2017" s="12">
        <f>MONTH(SalesDataTable[[#This Row],[Order Date]])</f>
        <v>9</v>
      </c>
      <c r="F2017" s="12"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12">
        <f>YEAR(SalesDataTable[[#This Row],[Order Date]])</f>
        <v>2026</v>
      </c>
      <c r="D2018" s="12" t="str">
        <f>"Q"&amp;ROUNDUP(MONTH(SalesDataTable[[#This Row],[Order Date]])/3,0)</f>
        <v>Q3</v>
      </c>
      <c r="E2018" s="12">
        <f>MONTH(SalesDataTable[[#This Row],[Order Date]])</f>
        <v>9</v>
      </c>
      <c r="F2018" s="12"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12">
        <f>YEAR(SalesDataTable[[#This Row],[Order Date]])</f>
        <v>2026</v>
      </c>
      <c r="D2019" s="12" t="str">
        <f>"Q"&amp;ROUNDUP(MONTH(SalesDataTable[[#This Row],[Order Date]])/3,0)</f>
        <v>Q3</v>
      </c>
      <c r="E2019" s="12">
        <f>MONTH(SalesDataTable[[#This Row],[Order Date]])</f>
        <v>9</v>
      </c>
      <c r="F2019" s="12"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12">
        <f>YEAR(SalesDataTable[[#This Row],[Order Date]])</f>
        <v>2026</v>
      </c>
      <c r="D2020" s="12" t="str">
        <f>"Q"&amp;ROUNDUP(MONTH(SalesDataTable[[#This Row],[Order Date]])/3,0)</f>
        <v>Q3</v>
      </c>
      <c r="E2020" s="12">
        <f>MONTH(SalesDataTable[[#This Row],[Order Date]])</f>
        <v>9</v>
      </c>
      <c r="F2020" s="12"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12">
        <f>YEAR(SalesDataTable[[#This Row],[Order Date]])</f>
        <v>2026</v>
      </c>
      <c r="D2021" s="12" t="str">
        <f>"Q"&amp;ROUNDUP(MONTH(SalesDataTable[[#This Row],[Order Date]])/3,0)</f>
        <v>Q3</v>
      </c>
      <c r="E2021" s="12">
        <f>MONTH(SalesDataTable[[#This Row],[Order Date]])</f>
        <v>9</v>
      </c>
      <c r="F2021" s="12"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12">
        <f>YEAR(SalesDataTable[[#This Row],[Order Date]])</f>
        <v>2026</v>
      </c>
      <c r="D2022" s="12" t="str">
        <f>"Q"&amp;ROUNDUP(MONTH(SalesDataTable[[#This Row],[Order Date]])/3,0)</f>
        <v>Q3</v>
      </c>
      <c r="E2022" s="12">
        <f>MONTH(SalesDataTable[[#This Row],[Order Date]])</f>
        <v>9</v>
      </c>
      <c r="F2022" s="12"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12">
        <f>YEAR(SalesDataTable[[#This Row],[Order Date]])</f>
        <v>2026</v>
      </c>
      <c r="D2023" s="12" t="str">
        <f>"Q"&amp;ROUNDUP(MONTH(SalesDataTable[[#This Row],[Order Date]])/3,0)</f>
        <v>Q3</v>
      </c>
      <c r="E2023" s="12">
        <f>MONTH(SalesDataTable[[#This Row],[Order Date]])</f>
        <v>9</v>
      </c>
      <c r="F2023" s="12"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12">
        <f>YEAR(SalesDataTable[[#This Row],[Order Date]])</f>
        <v>2026</v>
      </c>
      <c r="D2024" s="12" t="str">
        <f>"Q"&amp;ROUNDUP(MONTH(SalesDataTable[[#This Row],[Order Date]])/3,0)</f>
        <v>Q3</v>
      </c>
      <c r="E2024" s="12">
        <f>MONTH(SalesDataTable[[#This Row],[Order Date]])</f>
        <v>9</v>
      </c>
      <c r="F2024" s="12"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12">
        <f>YEAR(SalesDataTable[[#This Row],[Order Date]])</f>
        <v>2026</v>
      </c>
      <c r="D2025" s="12" t="str">
        <f>"Q"&amp;ROUNDUP(MONTH(SalesDataTable[[#This Row],[Order Date]])/3,0)</f>
        <v>Q3</v>
      </c>
      <c r="E2025" s="12">
        <f>MONTH(SalesDataTable[[#This Row],[Order Date]])</f>
        <v>9</v>
      </c>
      <c r="F2025" s="12"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12">
        <f>YEAR(SalesDataTable[[#This Row],[Order Date]])</f>
        <v>2026</v>
      </c>
      <c r="D2026" s="12" t="str">
        <f>"Q"&amp;ROUNDUP(MONTH(SalesDataTable[[#This Row],[Order Date]])/3,0)</f>
        <v>Q3</v>
      </c>
      <c r="E2026" s="12">
        <f>MONTH(SalesDataTable[[#This Row],[Order Date]])</f>
        <v>9</v>
      </c>
      <c r="F2026" s="12"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12">
        <f>YEAR(SalesDataTable[[#This Row],[Order Date]])</f>
        <v>2026</v>
      </c>
      <c r="D2027" s="12" t="str">
        <f>"Q"&amp;ROUNDUP(MONTH(SalesDataTable[[#This Row],[Order Date]])/3,0)</f>
        <v>Q3</v>
      </c>
      <c r="E2027" s="12">
        <f>MONTH(SalesDataTable[[#This Row],[Order Date]])</f>
        <v>9</v>
      </c>
      <c r="F2027" s="12"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12">
        <f>YEAR(SalesDataTable[[#This Row],[Order Date]])</f>
        <v>2026</v>
      </c>
      <c r="D2028" s="12" t="str">
        <f>"Q"&amp;ROUNDUP(MONTH(SalesDataTable[[#This Row],[Order Date]])/3,0)</f>
        <v>Q3</v>
      </c>
      <c r="E2028" s="12">
        <f>MONTH(SalesDataTable[[#This Row],[Order Date]])</f>
        <v>9</v>
      </c>
      <c r="F2028" s="12"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12">
        <f>YEAR(SalesDataTable[[#This Row],[Order Date]])</f>
        <v>2026</v>
      </c>
      <c r="D2029" s="12" t="str">
        <f>"Q"&amp;ROUNDUP(MONTH(SalesDataTable[[#This Row],[Order Date]])/3,0)</f>
        <v>Q3</v>
      </c>
      <c r="E2029" s="12">
        <f>MONTH(SalesDataTable[[#This Row],[Order Date]])</f>
        <v>9</v>
      </c>
      <c r="F2029" s="12"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12">
        <f>YEAR(SalesDataTable[[#This Row],[Order Date]])</f>
        <v>2026</v>
      </c>
      <c r="D2030" s="12" t="str">
        <f>"Q"&amp;ROUNDUP(MONTH(SalesDataTable[[#This Row],[Order Date]])/3,0)</f>
        <v>Q4</v>
      </c>
      <c r="E2030" s="12">
        <f>MONTH(SalesDataTable[[#This Row],[Order Date]])</f>
        <v>10</v>
      </c>
      <c r="F2030" s="12"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12">
        <f>YEAR(SalesDataTable[[#This Row],[Order Date]])</f>
        <v>2026</v>
      </c>
      <c r="D2031" s="12" t="str">
        <f>"Q"&amp;ROUNDUP(MONTH(SalesDataTable[[#This Row],[Order Date]])/3,0)</f>
        <v>Q4</v>
      </c>
      <c r="E2031" s="12">
        <f>MONTH(SalesDataTable[[#This Row],[Order Date]])</f>
        <v>10</v>
      </c>
      <c r="F2031" s="12"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12">
        <f>YEAR(SalesDataTable[[#This Row],[Order Date]])</f>
        <v>2026</v>
      </c>
      <c r="D2032" s="12" t="str">
        <f>"Q"&amp;ROUNDUP(MONTH(SalesDataTable[[#This Row],[Order Date]])/3,0)</f>
        <v>Q4</v>
      </c>
      <c r="E2032" s="12">
        <f>MONTH(SalesDataTable[[#This Row],[Order Date]])</f>
        <v>10</v>
      </c>
      <c r="F2032" s="12"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12">
        <f>YEAR(SalesDataTable[[#This Row],[Order Date]])</f>
        <v>2026</v>
      </c>
      <c r="D2033" s="12" t="str">
        <f>"Q"&amp;ROUNDUP(MONTH(SalesDataTable[[#This Row],[Order Date]])/3,0)</f>
        <v>Q4</v>
      </c>
      <c r="E2033" s="12">
        <f>MONTH(SalesDataTable[[#This Row],[Order Date]])</f>
        <v>10</v>
      </c>
      <c r="F2033" s="12"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12">
        <f>YEAR(SalesDataTable[[#This Row],[Order Date]])</f>
        <v>2026</v>
      </c>
      <c r="D2034" s="12" t="str">
        <f>"Q"&amp;ROUNDUP(MONTH(SalesDataTable[[#This Row],[Order Date]])/3,0)</f>
        <v>Q4</v>
      </c>
      <c r="E2034" s="12">
        <f>MONTH(SalesDataTable[[#This Row],[Order Date]])</f>
        <v>10</v>
      </c>
      <c r="F2034" s="12"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12">
        <f>YEAR(SalesDataTable[[#This Row],[Order Date]])</f>
        <v>2026</v>
      </c>
      <c r="D2035" s="12" t="str">
        <f>"Q"&amp;ROUNDUP(MONTH(SalesDataTable[[#This Row],[Order Date]])/3,0)</f>
        <v>Q4</v>
      </c>
      <c r="E2035" s="12">
        <f>MONTH(SalesDataTable[[#This Row],[Order Date]])</f>
        <v>10</v>
      </c>
      <c r="F2035" s="12"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12">
        <f>YEAR(SalesDataTable[[#This Row],[Order Date]])</f>
        <v>2026</v>
      </c>
      <c r="D2036" s="12" t="str">
        <f>"Q"&amp;ROUNDUP(MONTH(SalesDataTable[[#This Row],[Order Date]])/3,0)</f>
        <v>Q4</v>
      </c>
      <c r="E2036" s="12">
        <f>MONTH(SalesDataTable[[#This Row],[Order Date]])</f>
        <v>10</v>
      </c>
      <c r="F2036" s="12"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12">
        <f>YEAR(SalesDataTable[[#This Row],[Order Date]])</f>
        <v>2026</v>
      </c>
      <c r="D2037" s="12" t="str">
        <f>"Q"&amp;ROUNDUP(MONTH(SalesDataTable[[#This Row],[Order Date]])/3,0)</f>
        <v>Q4</v>
      </c>
      <c r="E2037" s="12">
        <f>MONTH(SalesDataTable[[#This Row],[Order Date]])</f>
        <v>10</v>
      </c>
      <c r="F2037" s="12"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12">
        <f>YEAR(SalesDataTable[[#This Row],[Order Date]])</f>
        <v>2026</v>
      </c>
      <c r="D2038" s="12" t="str">
        <f>"Q"&amp;ROUNDUP(MONTH(SalesDataTable[[#This Row],[Order Date]])/3,0)</f>
        <v>Q4</v>
      </c>
      <c r="E2038" s="12">
        <f>MONTH(SalesDataTable[[#This Row],[Order Date]])</f>
        <v>10</v>
      </c>
      <c r="F2038" s="12"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12">
        <f>YEAR(SalesDataTable[[#This Row],[Order Date]])</f>
        <v>2026</v>
      </c>
      <c r="D2039" s="12" t="str">
        <f>"Q"&amp;ROUNDUP(MONTH(SalesDataTable[[#This Row],[Order Date]])/3,0)</f>
        <v>Q4</v>
      </c>
      <c r="E2039" s="12">
        <f>MONTH(SalesDataTable[[#This Row],[Order Date]])</f>
        <v>10</v>
      </c>
      <c r="F2039" s="12"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12">
        <f>YEAR(SalesDataTable[[#This Row],[Order Date]])</f>
        <v>2026</v>
      </c>
      <c r="D2040" s="12" t="str">
        <f>"Q"&amp;ROUNDUP(MONTH(SalesDataTable[[#This Row],[Order Date]])/3,0)</f>
        <v>Q4</v>
      </c>
      <c r="E2040" s="12">
        <f>MONTH(SalesDataTable[[#This Row],[Order Date]])</f>
        <v>10</v>
      </c>
      <c r="F2040" s="12"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12">
        <f>YEAR(SalesDataTable[[#This Row],[Order Date]])</f>
        <v>2026</v>
      </c>
      <c r="D2041" s="12" t="str">
        <f>"Q"&amp;ROUNDUP(MONTH(SalesDataTable[[#This Row],[Order Date]])/3,0)</f>
        <v>Q4</v>
      </c>
      <c r="E2041" s="12">
        <f>MONTH(SalesDataTable[[#This Row],[Order Date]])</f>
        <v>10</v>
      </c>
      <c r="F2041" s="12"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12">
        <f>YEAR(SalesDataTable[[#This Row],[Order Date]])</f>
        <v>2026</v>
      </c>
      <c r="D2042" s="12" t="str">
        <f>"Q"&amp;ROUNDUP(MONTH(SalesDataTable[[#This Row],[Order Date]])/3,0)</f>
        <v>Q4</v>
      </c>
      <c r="E2042" s="12">
        <f>MONTH(SalesDataTable[[#This Row],[Order Date]])</f>
        <v>10</v>
      </c>
      <c r="F2042" s="12"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12">
        <f>YEAR(SalesDataTable[[#This Row],[Order Date]])</f>
        <v>2026</v>
      </c>
      <c r="D2043" s="12" t="str">
        <f>"Q"&amp;ROUNDUP(MONTH(SalesDataTable[[#This Row],[Order Date]])/3,0)</f>
        <v>Q4</v>
      </c>
      <c r="E2043" s="12">
        <f>MONTH(SalesDataTable[[#This Row],[Order Date]])</f>
        <v>10</v>
      </c>
      <c r="F2043" s="12"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12">
        <f>YEAR(SalesDataTable[[#This Row],[Order Date]])</f>
        <v>2026</v>
      </c>
      <c r="D2044" s="12" t="str">
        <f>"Q"&amp;ROUNDUP(MONTH(SalesDataTable[[#This Row],[Order Date]])/3,0)</f>
        <v>Q4</v>
      </c>
      <c r="E2044" s="12">
        <f>MONTH(SalesDataTable[[#This Row],[Order Date]])</f>
        <v>10</v>
      </c>
      <c r="F2044" s="12"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12">
        <f>YEAR(SalesDataTable[[#This Row],[Order Date]])</f>
        <v>2026</v>
      </c>
      <c r="D2045" s="12" t="str">
        <f>"Q"&amp;ROUNDUP(MONTH(SalesDataTable[[#This Row],[Order Date]])/3,0)</f>
        <v>Q4</v>
      </c>
      <c r="E2045" s="12">
        <f>MONTH(SalesDataTable[[#This Row],[Order Date]])</f>
        <v>10</v>
      </c>
      <c r="F2045" s="12"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12">
        <f>YEAR(SalesDataTable[[#This Row],[Order Date]])</f>
        <v>2026</v>
      </c>
      <c r="D2046" s="12" t="str">
        <f>"Q"&amp;ROUNDUP(MONTH(SalesDataTable[[#This Row],[Order Date]])/3,0)</f>
        <v>Q4</v>
      </c>
      <c r="E2046" s="12">
        <f>MONTH(SalesDataTable[[#This Row],[Order Date]])</f>
        <v>10</v>
      </c>
      <c r="F2046" s="12"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12">
        <f>YEAR(SalesDataTable[[#This Row],[Order Date]])</f>
        <v>2026</v>
      </c>
      <c r="D2047" s="12" t="str">
        <f>"Q"&amp;ROUNDUP(MONTH(SalesDataTable[[#This Row],[Order Date]])/3,0)</f>
        <v>Q4</v>
      </c>
      <c r="E2047" s="12">
        <f>MONTH(SalesDataTable[[#This Row],[Order Date]])</f>
        <v>10</v>
      </c>
      <c r="F2047" s="12"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12">
        <f>YEAR(SalesDataTable[[#This Row],[Order Date]])</f>
        <v>2026</v>
      </c>
      <c r="D2048" s="12" t="str">
        <f>"Q"&amp;ROUNDUP(MONTH(SalesDataTable[[#This Row],[Order Date]])/3,0)</f>
        <v>Q4</v>
      </c>
      <c r="E2048" s="12">
        <f>MONTH(SalesDataTable[[#This Row],[Order Date]])</f>
        <v>10</v>
      </c>
      <c r="F2048" s="12"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12">
        <f>YEAR(SalesDataTable[[#This Row],[Order Date]])</f>
        <v>2026</v>
      </c>
      <c r="D2049" s="12" t="str">
        <f>"Q"&amp;ROUNDUP(MONTH(SalesDataTable[[#This Row],[Order Date]])/3,0)</f>
        <v>Q4</v>
      </c>
      <c r="E2049" s="12">
        <f>MONTH(SalesDataTable[[#This Row],[Order Date]])</f>
        <v>10</v>
      </c>
      <c r="F2049" s="12"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12">
        <f>YEAR(SalesDataTable[[#This Row],[Order Date]])</f>
        <v>2026</v>
      </c>
      <c r="D2050" s="12" t="str">
        <f>"Q"&amp;ROUNDUP(MONTH(SalesDataTable[[#This Row],[Order Date]])/3,0)</f>
        <v>Q4</v>
      </c>
      <c r="E2050" s="12">
        <f>MONTH(SalesDataTable[[#This Row],[Order Date]])</f>
        <v>10</v>
      </c>
      <c r="F2050" s="12"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12">
        <f>YEAR(SalesDataTable[[#This Row],[Order Date]])</f>
        <v>2026</v>
      </c>
      <c r="D2051" s="12" t="str">
        <f>"Q"&amp;ROUNDUP(MONTH(SalesDataTable[[#This Row],[Order Date]])/3,0)</f>
        <v>Q4</v>
      </c>
      <c r="E2051" s="12">
        <f>MONTH(SalesDataTable[[#This Row],[Order Date]])</f>
        <v>10</v>
      </c>
      <c r="F2051" s="12"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12">
        <f>YEAR(SalesDataTable[[#This Row],[Order Date]])</f>
        <v>2026</v>
      </c>
      <c r="D2052" s="12" t="str">
        <f>"Q"&amp;ROUNDUP(MONTH(SalesDataTable[[#This Row],[Order Date]])/3,0)</f>
        <v>Q4</v>
      </c>
      <c r="E2052" s="12">
        <f>MONTH(SalesDataTable[[#This Row],[Order Date]])</f>
        <v>10</v>
      </c>
      <c r="F2052" s="12"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12">
        <f>YEAR(SalesDataTable[[#This Row],[Order Date]])</f>
        <v>2026</v>
      </c>
      <c r="D2053" s="12" t="str">
        <f>"Q"&amp;ROUNDUP(MONTH(SalesDataTable[[#This Row],[Order Date]])/3,0)</f>
        <v>Q4</v>
      </c>
      <c r="E2053" s="12">
        <f>MONTH(SalesDataTable[[#This Row],[Order Date]])</f>
        <v>10</v>
      </c>
      <c r="F2053" s="12"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12">
        <f>YEAR(SalesDataTable[[#This Row],[Order Date]])</f>
        <v>2026</v>
      </c>
      <c r="D2054" s="12" t="str">
        <f>"Q"&amp;ROUNDUP(MONTH(SalesDataTable[[#This Row],[Order Date]])/3,0)</f>
        <v>Q4</v>
      </c>
      <c r="E2054" s="12">
        <f>MONTH(SalesDataTable[[#This Row],[Order Date]])</f>
        <v>10</v>
      </c>
      <c r="F2054" s="12"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12">
        <f>YEAR(SalesDataTable[[#This Row],[Order Date]])</f>
        <v>2026</v>
      </c>
      <c r="D2055" s="12" t="str">
        <f>"Q"&amp;ROUNDUP(MONTH(SalesDataTable[[#This Row],[Order Date]])/3,0)</f>
        <v>Q4</v>
      </c>
      <c r="E2055" s="12">
        <f>MONTH(SalesDataTable[[#This Row],[Order Date]])</f>
        <v>10</v>
      </c>
      <c r="F2055" s="12"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12">
        <f>YEAR(SalesDataTable[[#This Row],[Order Date]])</f>
        <v>2026</v>
      </c>
      <c r="D2056" s="12" t="str">
        <f>"Q"&amp;ROUNDUP(MONTH(SalesDataTable[[#This Row],[Order Date]])/3,0)</f>
        <v>Q4</v>
      </c>
      <c r="E2056" s="12">
        <f>MONTH(SalesDataTable[[#This Row],[Order Date]])</f>
        <v>10</v>
      </c>
      <c r="F2056" s="12"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12">
        <f>YEAR(SalesDataTable[[#This Row],[Order Date]])</f>
        <v>2026</v>
      </c>
      <c r="D2057" s="12" t="str">
        <f>"Q"&amp;ROUNDUP(MONTH(SalesDataTable[[#This Row],[Order Date]])/3,0)</f>
        <v>Q4</v>
      </c>
      <c r="E2057" s="12">
        <f>MONTH(SalesDataTable[[#This Row],[Order Date]])</f>
        <v>10</v>
      </c>
      <c r="F2057" s="12"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12">
        <f>YEAR(SalesDataTable[[#This Row],[Order Date]])</f>
        <v>2026</v>
      </c>
      <c r="D2058" s="12" t="str">
        <f>"Q"&amp;ROUNDUP(MONTH(SalesDataTable[[#This Row],[Order Date]])/3,0)</f>
        <v>Q4</v>
      </c>
      <c r="E2058" s="12">
        <f>MONTH(SalesDataTable[[#This Row],[Order Date]])</f>
        <v>10</v>
      </c>
      <c r="F2058" s="12"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12">
        <f>YEAR(SalesDataTable[[#This Row],[Order Date]])</f>
        <v>2026</v>
      </c>
      <c r="D2059" s="12" t="str">
        <f>"Q"&amp;ROUNDUP(MONTH(SalesDataTable[[#This Row],[Order Date]])/3,0)</f>
        <v>Q4</v>
      </c>
      <c r="E2059" s="12">
        <f>MONTH(SalesDataTable[[#This Row],[Order Date]])</f>
        <v>10</v>
      </c>
      <c r="F2059" s="12"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12">
        <f>YEAR(SalesDataTable[[#This Row],[Order Date]])</f>
        <v>2026</v>
      </c>
      <c r="D2060" s="12" t="str">
        <f>"Q"&amp;ROUNDUP(MONTH(SalesDataTable[[#This Row],[Order Date]])/3,0)</f>
        <v>Q4</v>
      </c>
      <c r="E2060" s="12">
        <f>MONTH(SalesDataTable[[#This Row],[Order Date]])</f>
        <v>10</v>
      </c>
      <c r="F2060" s="12"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12">
        <f>YEAR(SalesDataTable[[#This Row],[Order Date]])</f>
        <v>2026</v>
      </c>
      <c r="D2061" s="12" t="str">
        <f>"Q"&amp;ROUNDUP(MONTH(SalesDataTable[[#This Row],[Order Date]])/3,0)</f>
        <v>Q4</v>
      </c>
      <c r="E2061" s="12">
        <f>MONTH(SalesDataTable[[#This Row],[Order Date]])</f>
        <v>10</v>
      </c>
      <c r="F2061" s="12"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12">
        <f>YEAR(SalesDataTable[[#This Row],[Order Date]])</f>
        <v>2026</v>
      </c>
      <c r="D2062" s="12" t="str">
        <f>"Q"&amp;ROUNDUP(MONTH(SalesDataTable[[#This Row],[Order Date]])/3,0)</f>
        <v>Q4</v>
      </c>
      <c r="E2062" s="12">
        <f>MONTH(SalesDataTable[[#This Row],[Order Date]])</f>
        <v>10</v>
      </c>
      <c r="F2062" s="12"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12">
        <f>YEAR(SalesDataTable[[#This Row],[Order Date]])</f>
        <v>2026</v>
      </c>
      <c r="D2063" s="12" t="str">
        <f>"Q"&amp;ROUNDUP(MONTH(SalesDataTable[[#This Row],[Order Date]])/3,0)</f>
        <v>Q4</v>
      </c>
      <c r="E2063" s="12">
        <f>MONTH(SalesDataTable[[#This Row],[Order Date]])</f>
        <v>10</v>
      </c>
      <c r="F2063" s="12"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12">
        <f>YEAR(SalesDataTable[[#This Row],[Order Date]])</f>
        <v>2026</v>
      </c>
      <c r="D2064" s="12" t="str">
        <f>"Q"&amp;ROUNDUP(MONTH(SalesDataTable[[#This Row],[Order Date]])/3,0)</f>
        <v>Q4</v>
      </c>
      <c r="E2064" s="12">
        <f>MONTH(SalesDataTable[[#This Row],[Order Date]])</f>
        <v>10</v>
      </c>
      <c r="F2064" s="12"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12">
        <f>YEAR(SalesDataTable[[#This Row],[Order Date]])</f>
        <v>2026</v>
      </c>
      <c r="D2065" s="12" t="str">
        <f>"Q"&amp;ROUNDUP(MONTH(SalesDataTable[[#This Row],[Order Date]])/3,0)</f>
        <v>Q4</v>
      </c>
      <c r="E2065" s="12">
        <f>MONTH(SalesDataTable[[#This Row],[Order Date]])</f>
        <v>10</v>
      </c>
      <c r="F2065" s="12"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12">
        <f>YEAR(SalesDataTable[[#This Row],[Order Date]])</f>
        <v>2026</v>
      </c>
      <c r="D2066" s="12" t="str">
        <f>"Q"&amp;ROUNDUP(MONTH(SalesDataTable[[#This Row],[Order Date]])/3,0)</f>
        <v>Q4</v>
      </c>
      <c r="E2066" s="12">
        <f>MONTH(SalesDataTable[[#This Row],[Order Date]])</f>
        <v>10</v>
      </c>
      <c r="F2066" s="12"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12">
        <f>YEAR(SalesDataTable[[#This Row],[Order Date]])</f>
        <v>2026</v>
      </c>
      <c r="D2067" s="12" t="str">
        <f>"Q"&amp;ROUNDUP(MONTH(SalesDataTable[[#This Row],[Order Date]])/3,0)</f>
        <v>Q4</v>
      </c>
      <c r="E2067" s="12">
        <f>MONTH(SalesDataTable[[#This Row],[Order Date]])</f>
        <v>10</v>
      </c>
      <c r="F2067" s="12"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12">
        <f>YEAR(SalesDataTable[[#This Row],[Order Date]])</f>
        <v>2026</v>
      </c>
      <c r="D2068" s="12" t="str">
        <f>"Q"&amp;ROUNDUP(MONTH(SalesDataTable[[#This Row],[Order Date]])/3,0)</f>
        <v>Q4</v>
      </c>
      <c r="E2068" s="12">
        <f>MONTH(SalesDataTable[[#This Row],[Order Date]])</f>
        <v>10</v>
      </c>
      <c r="F2068" s="12"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12">
        <f>YEAR(SalesDataTable[[#This Row],[Order Date]])</f>
        <v>2026</v>
      </c>
      <c r="D2069" s="12" t="str">
        <f>"Q"&amp;ROUNDUP(MONTH(SalesDataTable[[#This Row],[Order Date]])/3,0)</f>
        <v>Q4</v>
      </c>
      <c r="E2069" s="12">
        <f>MONTH(SalesDataTable[[#This Row],[Order Date]])</f>
        <v>10</v>
      </c>
      <c r="F2069" s="12"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12">
        <f>YEAR(SalesDataTable[[#This Row],[Order Date]])</f>
        <v>2026</v>
      </c>
      <c r="D2070" s="12" t="str">
        <f>"Q"&amp;ROUNDUP(MONTH(SalesDataTable[[#This Row],[Order Date]])/3,0)</f>
        <v>Q4</v>
      </c>
      <c r="E2070" s="12">
        <f>MONTH(SalesDataTable[[#This Row],[Order Date]])</f>
        <v>10</v>
      </c>
      <c r="F2070" s="12"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12">
        <f>YEAR(SalesDataTable[[#This Row],[Order Date]])</f>
        <v>2026</v>
      </c>
      <c r="D2071" s="12" t="str">
        <f>"Q"&amp;ROUNDUP(MONTH(SalesDataTable[[#This Row],[Order Date]])/3,0)</f>
        <v>Q4</v>
      </c>
      <c r="E2071" s="12">
        <f>MONTH(SalesDataTable[[#This Row],[Order Date]])</f>
        <v>10</v>
      </c>
      <c r="F2071" s="12"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12">
        <f>YEAR(SalesDataTable[[#This Row],[Order Date]])</f>
        <v>2026</v>
      </c>
      <c r="D2072" s="12" t="str">
        <f>"Q"&amp;ROUNDUP(MONTH(SalesDataTable[[#This Row],[Order Date]])/3,0)</f>
        <v>Q4</v>
      </c>
      <c r="E2072" s="12">
        <f>MONTH(SalesDataTable[[#This Row],[Order Date]])</f>
        <v>10</v>
      </c>
      <c r="F2072" s="12"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12">
        <f>YEAR(SalesDataTable[[#This Row],[Order Date]])</f>
        <v>2026</v>
      </c>
      <c r="D2073" s="12" t="str">
        <f>"Q"&amp;ROUNDUP(MONTH(SalesDataTable[[#This Row],[Order Date]])/3,0)</f>
        <v>Q4</v>
      </c>
      <c r="E2073" s="12">
        <f>MONTH(SalesDataTable[[#This Row],[Order Date]])</f>
        <v>10</v>
      </c>
      <c r="F2073" s="12"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12">
        <f>YEAR(SalesDataTable[[#This Row],[Order Date]])</f>
        <v>2026</v>
      </c>
      <c r="D2074" s="12" t="str">
        <f>"Q"&amp;ROUNDUP(MONTH(SalesDataTable[[#This Row],[Order Date]])/3,0)</f>
        <v>Q4</v>
      </c>
      <c r="E2074" s="12">
        <f>MONTH(SalesDataTable[[#This Row],[Order Date]])</f>
        <v>10</v>
      </c>
      <c r="F2074" s="12"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12">
        <f>YEAR(SalesDataTable[[#This Row],[Order Date]])</f>
        <v>2026</v>
      </c>
      <c r="D2075" s="12" t="str">
        <f>"Q"&amp;ROUNDUP(MONTH(SalesDataTable[[#This Row],[Order Date]])/3,0)</f>
        <v>Q4</v>
      </c>
      <c r="E2075" s="12">
        <f>MONTH(SalesDataTable[[#This Row],[Order Date]])</f>
        <v>10</v>
      </c>
      <c r="F2075" s="12"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12">
        <f>YEAR(SalesDataTable[[#This Row],[Order Date]])</f>
        <v>2026</v>
      </c>
      <c r="D2076" s="12" t="str">
        <f>"Q"&amp;ROUNDUP(MONTH(SalesDataTable[[#This Row],[Order Date]])/3,0)</f>
        <v>Q4</v>
      </c>
      <c r="E2076" s="12">
        <f>MONTH(SalesDataTable[[#This Row],[Order Date]])</f>
        <v>10</v>
      </c>
      <c r="F2076" s="12"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12">
        <f>YEAR(SalesDataTable[[#This Row],[Order Date]])</f>
        <v>2026</v>
      </c>
      <c r="D2077" s="12" t="str">
        <f>"Q"&amp;ROUNDUP(MONTH(SalesDataTable[[#This Row],[Order Date]])/3,0)</f>
        <v>Q4</v>
      </c>
      <c r="E2077" s="12">
        <f>MONTH(SalesDataTable[[#This Row],[Order Date]])</f>
        <v>10</v>
      </c>
      <c r="F2077" s="12"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12">
        <f>YEAR(SalesDataTable[[#This Row],[Order Date]])</f>
        <v>2026</v>
      </c>
      <c r="D2078" s="12" t="str">
        <f>"Q"&amp;ROUNDUP(MONTH(SalesDataTable[[#This Row],[Order Date]])/3,0)</f>
        <v>Q4</v>
      </c>
      <c r="E2078" s="12">
        <f>MONTH(SalesDataTable[[#This Row],[Order Date]])</f>
        <v>10</v>
      </c>
      <c r="F2078" s="12"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12">
        <f>YEAR(SalesDataTable[[#This Row],[Order Date]])</f>
        <v>2026</v>
      </c>
      <c r="D2079" s="12" t="str">
        <f>"Q"&amp;ROUNDUP(MONTH(SalesDataTable[[#This Row],[Order Date]])/3,0)</f>
        <v>Q4</v>
      </c>
      <c r="E2079" s="12">
        <f>MONTH(SalesDataTable[[#This Row],[Order Date]])</f>
        <v>10</v>
      </c>
      <c r="F2079" s="12"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12">
        <f>YEAR(SalesDataTable[[#This Row],[Order Date]])</f>
        <v>2026</v>
      </c>
      <c r="D2080" s="12" t="str">
        <f>"Q"&amp;ROUNDUP(MONTH(SalesDataTable[[#This Row],[Order Date]])/3,0)</f>
        <v>Q4</v>
      </c>
      <c r="E2080" s="12">
        <f>MONTH(SalesDataTable[[#This Row],[Order Date]])</f>
        <v>10</v>
      </c>
      <c r="F2080" s="12"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12">
        <f>YEAR(SalesDataTable[[#This Row],[Order Date]])</f>
        <v>2026</v>
      </c>
      <c r="D2081" s="12" t="str">
        <f>"Q"&amp;ROUNDUP(MONTH(SalesDataTable[[#This Row],[Order Date]])/3,0)</f>
        <v>Q4</v>
      </c>
      <c r="E2081" s="12">
        <f>MONTH(SalesDataTable[[#This Row],[Order Date]])</f>
        <v>10</v>
      </c>
      <c r="F2081" s="12"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12">
        <f>YEAR(SalesDataTable[[#This Row],[Order Date]])</f>
        <v>2026</v>
      </c>
      <c r="D2082" s="12" t="str">
        <f>"Q"&amp;ROUNDUP(MONTH(SalesDataTable[[#This Row],[Order Date]])/3,0)</f>
        <v>Q4</v>
      </c>
      <c r="E2082" s="12">
        <f>MONTH(SalesDataTable[[#This Row],[Order Date]])</f>
        <v>10</v>
      </c>
      <c r="F2082" s="12"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12">
        <f>YEAR(SalesDataTable[[#This Row],[Order Date]])</f>
        <v>2026</v>
      </c>
      <c r="D2083" s="12" t="str">
        <f>"Q"&amp;ROUNDUP(MONTH(SalesDataTable[[#This Row],[Order Date]])/3,0)</f>
        <v>Q4</v>
      </c>
      <c r="E2083" s="12">
        <f>MONTH(SalesDataTable[[#This Row],[Order Date]])</f>
        <v>10</v>
      </c>
      <c r="F2083" s="12"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12">
        <f>YEAR(SalesDataTable[[#This Row],[Order Date]])</f>
        <v>2026</v>
      </c>
      <c r="D2084" s="12" t="str">
        <f>"Q"&amp;ROUNDUP(MONTH(SalesDataTable[[#This Row],[Order Date]])/3,0)</f>
        <v>Q4</v>
      </c>
      <c r="E2084" s="12">
        <f>MONTH(SalesDataTable[[#This Row],[Order Date]])</f>
        <v>10</v>
      </c>
      <c r="F2084" s="12"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12">
        <f>YEAR(SalesDataTable[[#This Row],[Order Date]])</f>
        <v>2026</v>
      </c>
      <c r="D2085" s="12" t="str">
        <f>"Q"&amp;ROUNDUP(MONTH(SalesDataTable[[#This Row],[Order Date]])/3,0)</f>
        <v>Q4</v>
      </c>
      <c r="E2085" s="12">
        <f>MONTH(SalesDataTable[[#This Row],[Order Date]])</f>
        <v>10</v>
      </c>
      <c r="F2085" s="12"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12">
        <f>YEAR(SalesDataTable[[#This Row],[Order Date]])</f>
        <v>2026</v>
      </c>
      <c r="D2086" s="12" t="str">
        <f>"Q"&amp;ROUNDUP(MONTH(SalesDataTable[[#This Row],[Order Date]])/3,0)</f>
        <v>Q4</v>
      </c>
      <c r="E2086" s="12">
        <f>MONTH(SalesDataTable[[#This Row],[Order Date]])</f>
        <v>10</v>
      </c>
      <c r="F2086" s="12"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12">
        <f>YEAR(SalesDataTable[[#This Row],[Order Date]])</f>
        <v>2026</v>
      </c>
      <c r="D2087" s="12" t="str">
        <f>"Q"&amp;ROUNDUP(MONTH(SalesDataTable[[#This Row],[Order Date]])/3,0)</f>
        <v>Q4</v>
      </c>
      <c r="E2087" s="12">
        <f>MONTH(SalesDataTable[[#This Row],[Order Date]])</f>
        <v>10</v>
      </c>
      <c r="F2087" s="12"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12">
        <f>YEAR(SalesDataTable[[#This Row],[Order Date]])</f>
        <v>2026</v>
      </c>
      <c r="D2088" s="12" t="str">
        <f>"Q"&amp;ROUNDUP(MONTH(SalesDataTable[[#This Row],[Order Date]])/3,0)</f>
        <v>Q4</v>
      </c>
      <c r="E2088" s="12">
        <f>MONTH(SalesDataTable[[#This Row],[Order Date]])</f>
        <v>10</v>
      </c>
      <c r="F2088" s="12"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12">
        <f>YEAR(SalesDataTable[[#This Row],[Order Date]])</f>
        <v>2026</v>
      </c>
      <c r="D2089" s="12" t="str">
        <f>"Q"&amp;ROUNDUP(MONTH(SalesDataTable[[#This Row],[Order Date]])/3,0)</f>
        <v>Q4</v>
      </c>
      <c r="E2089" s="12">
        <f>MONTH(SalesDataTable[[#This Row],[Order Date]])</f>
        <v>10</v>
      </c>
      <c r="F2089" s="12"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12">
        <f>YEAR(SalesDataTable[[#This Row],[Order Date]])</f>
        <v>2026</v>
      </c>
      <c r="D2090" s="12" t="str">
        <f>"Q"&amp;ROUNDUP(MONTH(SalesDataTable[[#This Row],[Order Date]])/3,0)</f>
        <v>Q4</v>
      </c>
      <c r="E2090" s="12">
        <f>MONTH(SalesDataTable[[#This Row],[Order Date]])</f>
        <v>10</v>
      </c>
      <c r="F2090" s="12"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12">
        <f>YEAR(SalesDataTable[[#This Row],[Order Date]])</f>
        <v>2026</v>
      </c>
      <c r="D2091" s="12" t="str">
        <f>"Q"&amp;ROUNDUP(MONTH(SalesDataTable[[#This Row],[Order Date]])/3,0)</f>
        <v>Q4</v>
      </c>
      <c r="E2091" s="12">
        <f>MONTH(SalesDataTable[[#This Row],[Order Date]])</f>
        <v>10</v>
      </c>
      <c r="F2091" s="12"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12">
        <f>YEAR(SalesDataTable[[#This Row],[Order Date]])</f>
        <v>2026</v>
      </c>
      <c r="D2092" s="12" t="str">
        <f>"Q"&amp;ROUNDUP(MONTH(SalesDataTable[[#This Row],[Order Date]])/3,0)</f>
        <v>Q4</v>
      </c>
      <c r="E2092" s="12">
        <f>MONTH(SalesDataTable[[#This Row],[Order Date]])</f>
        <v>10</v>
      </c>
      <c r="F2092" s="12"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12">
        <f>YEAR(SalesDataTable[[#This Row],[Order Date]])</f>
        <v>2026</v>
      </c>
      <c r="D2093" s="12" t="str">
        <f>"Q"&amp;ROUNDUP(MONTH(SalesDataTable[[#This Row],[Order Date]])/3,0)</f>
        <v>Q4</v>
      </c>
      <c r="E2093" s="12">
        <f>MONTH(SalesDataTable[[#This Row],[Order Date]])</f>
        <v>10</v>
      </c>
      <c r="F2093" s="12"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12">
        <f>YEAR(SalesDataTable[[#This Row],[Order Date]])</f>
        <v>2026</v>
      </c>
      <c r="D2094" s="12" t="str">
        <f>"Q"&amp;ROUNDUP(MONTH(SalesDataTable[[#This Row],[Order Date]])/3,0)</f>
        <v>Q4</v>
      </c>
      <c r="E2094" s="12">
        <f>MONTH(SalesDataTable[[#This Row],[Order Date]])</f>
        <v>10</v>
      </c>
      <c r="F2094" s="12"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12">
        <f>YEAR(SalesDataTable[[#This Row],[Order Date]])</f>
        <v>2026</v>
      </c>
      <c r="D2095" s="12" t="str">
        <f>"Q"&amp;ROUNDUP(MONTH(SalesDataTable[[#This Row],[Order Date]])/3,0)</f>
        <v>Q4</v>
      </c>
      <c r="E2095" s="12">
        <f>MONTH(SalesDataTable[[#This Row],[Order Date]])</f>
        <v>10</v>
      </c>
      <c r="F2095" s="12"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12">
        <f>YEAR(SalesDataTable[[#This Row],[Order Date]])</f>
        <v>2026</v>
      </c>
      <c r="D2096" s="12" t="str">
        <f>"Q"&amp;ROUNDUP(MONTH(SalesDataTable[[#This Row],[Order Date]])/3,0)</f>
        <v>Q4</v>
      </c>
      <c r="E2096" s="12">
        <f>MONTH(SalesDataTable[[#This Row],[Order Date]])</f>
        <v>10</v>
      </c>
      <c r="F2096" s="12"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12">
        <f>YEAR(SalesDataTable[[#This Row],[Order Date]])</f>
        <v>2026</v>
      </c>
      <c r="D2097" s="12" t="str">
        <f>"Q"&amp;ROUNDUP(MONTH(SalesDataTable[[#This Row],[Order Date]])/3,0)</f>
        <v>Q4</v>
      </c>
      <c r="E2097" s="12">
        <f>MONTH(SalesDataTable[[#This Row],[Order Date]])</f>
        <v>10</v>
      </c>
      <c r="F2097" s="12"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12">
        <f>YEAR(SalesDataTable[[#This Row],[Order Date]])</f>
        <v>2026</v>
      </c>
      <c r="D2098" s="12" t="str">
        <f>"Q"&amp;ROUNDUP(MONTH(SalesDataTable[[#This Row],[Order Date]])/3,0)</f>
        <v>Q4</v>
      </c>
      <c r="E2098" s="12">
        <f>MONTH(SalesDataTable[[#This Row],[Order Date]])</f>
        <v>10</v>
      </c>
      <c r="F2098" s="12"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12">
        <f>YEAR(SalesDataTable[[#This Row],[Order Date]])</f>
        <v>2026</v>
      </c>
      <c r="D2099" s="12" t="str">
        <f>"Q"&amp;ROUNDUP(MONTH(SalesDataTable[[#This Row],[Order Date]])/3,0)</f>
        <v>Q4</v>
      </c>
      <c r="E2099" s="12">
        <f>MONTH(SalesDataTable[[#This Row],[Order Date]])</f>
        <v>10</v>
      </c>
      <c r="F2099" s="12"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12">
        <f>YEAR(SalesDataTable[[#This Row],[Order Date]])</f>
        <v>2026</v>
      </c>
      <c r="D2100" s="12" t="str">
        <f>"Q"&amp;ROUNDUP(MONTH(SalesDataTable[[#This Row],[Order Date]])/3,0)</f>
        <v>Q4</v>
      </c>
      <c r="E2100" s="12">
        <f>MONTH(SalesDataTable[[#This Row],[Order Date]])</f>
        <v>10</v>
      </c>
      <c r="F2100" s="12"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12">
        <f>YEAR(SalesDataTable[[#This Row],[Order Date]])</f>
        <v>2026</v>
      </c>
      <c r="D2101" s="12" t="str">
        <f>"Q"&amp;ROUNDUP(MONTH(SalesDataTable[[#This Row],[Order Date]])/3,0)</f>
        <v>Q4</v>
      </c>
      <c r="E2101" s="12">
        <f>MONTH(SalesDataTable[[#This Row],[Order Date]])</f>
        <v>10</v>
      </c>
      <c r="F2101" s="12"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12">
        <f>YEAR(SalesDataTable[[#This Row],[Order Date]])</f>
        <v>2026</v>
      </c>
      <c r="D2102" s="12" t="str">
        <f>"Q"&amp;ROUNDUP(MONTH(SalesDataTable[[#This Row],[Order Date]])/3,0)</f>
        <v>Q4</v>
      </c>
      <c r="E2102" s="12">
        <f>MONTH(SalesDataTable[[#This Row],[Order Date]])</f>
        <v>10</v>
      </c>
      <c r="F2102" s="12"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12">
        <f>YEAR(SalesDataTable[[#This Row],[Order Date]])</f>
        <v>2026</v>
      </c>
      <c r="D2103" s="12" t="str">
        <f>"Q"&amp;ROUNDUP(MONTH(SalesDataTable[[#This Row],[Order Date]])/3,0)</f>
        <v>Q4</v>
      </c>
      <c r="E2103" s="12">
        <f>MONTH(SalesDataTable[[#This Row],[Order Date]])</f>
        <v>10</v>
      </c>
      <c r="F2103" s="12"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12">
        <f>YEAR(SalesDataTable[[#This Row],[Order Date]])</f>
        <v>2026</v>
      </c>
      <c r="D2104" s="12" t="str">
        <f>"Q"&amp;ROUNDUP(MONTH(SalesDataTable[[#This Row],[Order Date]])/3,0)</f>
        <v>Q4</v>
      </c>
      <c r="E2104" s="12">
        <f>MONTH(SalesDataTable[[#This Row],[Order Date]])</f>
        <v>10</v>
      </c>
      <c r="F2104" s="12"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12">
        <f>YEAR(SalesDataTable[[#This Row],[Order Date]])</f>
        <v>2026</v>
      </c>
      <c r="D2105" s="12" t="str">
        <f>"Q"&amp;ROUNDUP(MONTH(SalesDataTable[[#This Row],[Order Date]])/3,0)</f>
        <v>Q4</v>
      </c>
      <c r="E2105" s="12">
        <f>MONTH(SalesDataTable[[#This Row],[Order Date]])</f>
        <v>10</v>
      </c>
      <c r="F2105" s="12"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12">
        <f>YEAR(SalesDataTable[[#This Row],[Order Date]])</f>
        <v>2026</v>
      </c>
      <c r="D2106" s="12" t="str">
        <f>"Q"&amp;ROUNDUP(MONTH(SalesDataTable[[#This Row],[Order Date]])/3,0)</f>
        <v>Q4</v>
      </c>
      <c r="E2106" s="12">
        <f>MONTH(SalesDataTable[[#This Row],[Order Date]])</f>
        <v>10</v>
      </c>
      <c r="F2106" s="12"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12">
        <f>YEAR(SalesDataTable[[#This Row],[Order Date]])</f>
        <v>2026</v>
      </c>
      <c r="D2107" s="12" t="str">
        <f>"Q"&amp;ROUNDUP(MONTH(SalesDataTable[[#This Row],[Order Date]])/3,0)</f>
        <v>Q4</v>
      </c>
      <c r="E2107" s="12">
        <f>MONTH(SalesDataTable[[#This Row],[Order Date]])</f>
        <v>10</v>
      </c>
      <c r="F2107" s="12"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12">
        <f>YEAR(SalesDataTable[[#This Row],[Order Date]])</f>
        <v>2026</v>
      </c>
      <c r="D2108" s="12" t="str">
        <f>"Q"&amp;ROUNDUP(MONTH(SalesDataTable[[#This Row],[Order Date]])/3,0)</f>
        <v>Q4</v>
      </c>
      <c r="E2108" s="12">
        <f>MONTH(SalesDataTable[[#This Row],[Order Date]])</f>
        <v>10</v>
      </c>
      <c r="F2108" s="12"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12">
        <f>YEAR(SalesDataTable[[#This Row],[Order Date]])</f>
        <v>2026</v>
      </c>
      <c r="D2109" s="12" t="str">
        <f>"Q"&amp;ROUNDUP(MONTH(SalesDataTable[[#This Row],[Order Date]])/3,0)</f>
        <v>Q4</v>
      </c>
      <c r="E2109" s="12">
        <f>MONTH(SalesDataTable[[#This Row],[Order Date]])</f>
        <v>10</v>
      </c>
      <c r="F2109" s="12"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12">
        <f>YEAR(SalesDataTable[[#This Row],[Order Date]])</f>
        <v>2026</v>
      </c>
      <c r="D2110" s="12" t="str">
        <f>"Q"&amp;ROUNDUP(MONTH(SalesDataTable[[#This Row],[Order Date]])/3,0)</f>
        <v>Q4</v>
      </c>
      <c r="E2110" s="12">
        <f>MONTH(SalesDataTable[[#This Row],[Order Date]])</f>
        <v>10</v>
      </c>
      <c r="F2110" s="12"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12">
        <f>YEAR(SalesDataTable[[#This Row],[Order Date]])</f>
        <v>2026</v>
      </c>
      <c r="D2111" s="12" t="str">
        <f>"Q"&amp;ROUNDUP(MONTH(SalesDataTable[[#This Row],[Order Date]])/3,0)</f>
        <v>Q4</v>
      </c>
      <c r="E2111" s="12">
        <f>MONTH(SalesDataTable[[#This Row],[Order Date]])</f>
        <v>10</v>
      </c>
      <c r="F2111" s="12"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12">
        <f>YEAR(SalesDataTable[[#This Row],[Order Date]])</f>
        <v>2026</v>
      </c>
      <c r="D2112" s="12" t="str">
        <f>"Q"&amp;ROUNDUP(MONTH(SalesDataTable[[#This Row],[Order Date]])/3,0)</f>
        <v>Q4</v>
      </c>
      <c r="E2112" s="12">
        <f>MONTH(SalesDataTable[[#This Row],[Order Date]])</f>
        <v>10</v>
      </c>
      <c r="F2112" s="12"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12">
        <f>YEAR(SalesDataTable[[#This Row],[Order Date]])</f>
        <v>2026</v>
      </c>
      <c r="D2113" s="12" t="str">
        <f>"Q"&amp;ROUNDUP(MONTH(SalesDataTable[[#This Row],[Order Date]])/3,0)</f>
        <v>Q4</v>
      </c>
      <c r="E2113" s="12">
        <f>MONTH(SalesDataTable[[#This Row],[Order Date]])</f>
        <v>10</v>
      </c>
      <c r="F2113" s="12"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12">
        <f>YEAR(SalesDataTable[[#This Row],[Order Date]])</f>
        <v>2026</v>
      </c>
      <c r="D2114" s="12" t="str">
        <f>"Q"&amp;ROUNDUP(MONTH(SalesDataTable[[#This Row],[Order Date]])/3,0)</f>
        <v>Q4</v>
      </c>
      <c r="E2114" s="12">
        <f>MONTH(SalesDataTable[[#This Row],[Order Date]])</f>
        <v>10</v>
      </c>
      <c r="F2114" s="12"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12">
        <f>YEAR(SalesDataTable[[#This Row],[Order Date]])</f>
        <v>2026</v>
      </c>
      <c r="D2115" s="12" t="str">
        <f>"Q"&amp;ROUNDUP(MONTH(SalesDataTable[[#This Row],[Order Date]])/3,0)</f>
        <v>Q4</v>
      </c>
      <c r="E2115" s="12">
        <f>MONTH(SalesDataTable[[#This Row],[Order Date]])</f>
        <v>10</v>
      </c>
      <c r="F2115" s="12"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12">
        <f>YEAR(SalesDataTable[[#This Row],[Order Date]])</f>
        <v>2026</v>
      </c>
      <c r="D2116" s="12" t="str">
        <f>"Q"&amp;ROUNDUP(MONTH(SalesDataTable[[#This Row],[Order Date]])/3,0)</f>
        <v>Q4</v>
      </c>
      <c r="E2116" s="12">
        <f>MONTH(SalesDataTable[[#This Row],[Order Date]])</f>
        <v>10</v>
      </c>
      <c r="F2116" s="12"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12">
        <f>YEAR(SalesDataTable[[#This Row],[Order Date]])</f>
        <v>2026</v>
      </c>
      <c r="D2117" s="12" t="str">
        <f>"Q"&amp;ROUNDUP(MONTH(SalesDataTable[[#This Row],[Order Date]])/3,0)</f>
        <v>Q4</v>
      </c>
      <c r="E2117" s="12">
        <f>MONTH(SalesDataTable[[#This Row],[Order Date]])</f>
        <v>10</v>
      </c>
      <c r="F2117" s="12"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12">
        <f>YEAR(SalesDataTable[[#This Row],[Order Date]])</f>
        <v>2026</v>
      </c>
      <c r="D2118" s="12" t="str">
        <f>"Q"&amp;ROUNDUP(MONTH(SalesDataTable[[#This Row],[Order Date]])/3,0)</f>
        <v>Q4</v>
      </c>
      <c r="E2118" s="12">
        <f>MONTH(SalesDataTable[[#This Row],[Order Date]])</f>
        <v>10</v>
      </c>
      <c r="F2118" s="12"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12">
        <f>YEAR(SalesDataTable[[#This Row],[Order Date]])</f>
        <v>2026</v>
      </c>
      <c r="D2119" s="12" t="str">
        <f>"Q"&amp;ROUNDUP(MONTH(SalesDataTable[[#This Row],[Order Date]])/3,0)</f>
        <v>Q4</v>
      </c>
      <c r="E2119" s="12">
        <f>MONTH(SalesDataTable[[#This Row],[Order Date]])</f>
        <v>10</v>
      </c>
      <c r="F2119" s="12"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12">
        <f>YEAR(SalesDataTable[[#This Row],[Order Date]])</f>
        <v>2026</v>
      </c>
      <c r="D2120" s="12" t="str">
        <f>"Q"&amp;ROUNDUP(MONTH(SalesDataTable[[#This Row],[Order Date]])/3,0)</f>
        <v>Q4</v>
      </c>
      <c r="E2120" s="12">
        <f>MONTH(SalesDataTable[[#This Row],[Order Date]])</f>
        <v>10</v>
      </c>
      <c r="F2120" s="12"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12">
        <f>YEAR(SalesDataTable[[#This Row],[Order Date]])</f>
        <v>2026</v>
      </c>
      <c r="D2121" s="12" t="str">
        <f>"Q"&amp;ROUNDUP(MONTH(SalesDataTable[[#This Row],[Order Date]])/3,0)</f>
        <v>Q4</v>
      </c>
      <c r="E2121" s="12">
        <f>MONTH(SalesDataTable[[#This Row],[Order Date]])</f>
        <v>10</v>
      </c>
      <c r="F2121" s="12"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12">
        <f>YEAR(SalesDataTable[[#This Row],[Order Date]])</f>
        <v>2026</v>
      </c>
      <c r="D2122" s="12" t="str">
        <f>"Q"&amp;ROUNDUP(MONTH(SalesDataTable[[#This Row],[Order Date]])/3,0)</f>
        <v>Q4</v>
      </c>
      <c r="E2122" s="12">
        <f>MONTH(SalesDataTable[[#This Row],[Order Date]])</f>
        <v>10</v>
      </c>
      <c r="F2122" s="12"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12">
        <f>YEAR(SalesDataTable[[#This Row],[Order Date]])</f>
        <v>2026</v>
      </c>
      <c r="D2123" s="12" t="str">
        <f>"Q"&amp;ROUNDUP(MONTH(SalesDataTable[[#This Row],[Order Date]])/3,0)</f>
        <v>Q4</v>
      </c>
      <c r="E2123" s="12">
        <f>MONTH(SalesDataTable[[#This Row],[Order Date]])</f>
        <v>10</v>
      </c>
      <c r="F2123" s="12"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12">
        <f>YEAR(SalesDataTable[[#This Row],[Order Date]])</f>
        <v>2026</v>
      </c>
      <c r="D2124" s="12" t="str">
        <f>"Q"&amp;ROUNDUP(MONTH(SalesDataTable[[#This Row],[Order Date]])/3,0)</f>
        <v>Q4</v>
      </c>
      <c r="E2124" s="12">
        <f>MONTH(SalesDataTable[[#This Row],[Order Date]])</f>
        <v>10</v>
      </c>
      <c r="F2124" s="12"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12">
        <f>YEAR(SalesDataTable[[#This Row],[Order Date]])</f>
        <v>2026</v>
      </c>
      <c r="D2125" s="12" t="str">
        <f>"Q"&amp;ROUNDUP(MONTH(SalesDataTable[[#This Row],[Order Date]])/3,0)</f>
        <v>Q4</v>
      </c>
      <c r="E2125" s="12">
        <f>MONTH(SalesDataTable[[#This Row],[Order Date]])</f>
        <v>10</v>
      </c>
      <c r="F2125" s="12"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12">
        <f>YEAR(SalesDataTable[[#This Row],[Order Date]])</f>
        <v>2026</v>
      </c>
      <c r="D2126" s="12" t="str">
        <f>"Q"&amp;ROUNDUP(MONTH(SalesDataTable[[#This Row],[Order Date]])/3,0)</f>
        <v>Q4</v>
      </c>
      <c r="E2126" s="12">
        <f>MONTH(SalesDataTable[[#This Row],[Order Date]])</f>
        <v>10</v>
      </c>
      <c r="F2126" s="12"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12">
        <f>YEAR(SalesDataTable[[#This Row],[Order Date]])</f>
        <v>2026</v>
      </c>
      <c r="D2127" s="12" t="str">
        <f>"Q"&amp;ROUNDUP(MONTH(SalesDataTable[[#This Row],[Order Date]])/3,0)</f>
        <v>Q4</v>
      </c>
      <c r="E2127" s="12">
        <f>MONTH(SalesDataTable[[#This Row],[Order Date]])</f>
        <v>10</v>
      </c>
      <c r="F2127" s="12"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12">
        <f>YEAR(SalesDataTable[[#This Row],[Order Date]])</f>
        <v>2026</v>
      </c>
      <c r="D2128" s="12" t="str">
        <f>"Q"&amp;ROUNDUP(MONTH(SalesDataTable[[#This Row],[Order Date]])/3,0)</f>
        <v>Q4</v>
      </c>
      <c r="E2128" s="12">
        <f>MONTH(SalesDataTable[[#This Row],[Order Date]])</f>
        <v>10</v>
      </c>
      <c r="F2128" s="12"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12">
        <f>YEAR(SalesDataTable[[#This Row],[Order Date]])</f>
        <v>2026</v>
      </c>
      <c r="D2129" s="12" t="str">
        <f>"Q"&amp;ROUNDUP(MONTH(SalesDataTable[[#This Row],[Order Date]])/3,0)</f>
        <v>Q4</v>
      </c>
      <c r="E2129" s="12">
        <f>MONTH(SalesDataTable[[#This Row],[Order Date]])</f>
        <v>10</v>
      </c>
      <c r="F2129" s="12"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12">
        <f>YEAR(SalesDataTable[[#This Row],[Order Date]])</f>
        <v>2026</v>
      </c>
      <c r="D2130" s="12" t="str">
        <f>"Q"&amp;ROUNDUP(MONTH(SalesDataTable[[#This Row],[Order Date]])/3,0)</f>
        <v>Q4</v>
      </c>
      <c r="E2130" s="12">
        <f>MONTH(SalesDataTable[[#This Row],[Order Date]])</f>
        <v>10</v>
      </c>
      <c r="F2130" s="12"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12">
        <f>YEAR(SalesDataTable[[#This Row],[Order Date]])</f>
        <v>2026</v>
      </c>
      <c r="D2131" s="12" t="str">
        <f>"Q"&amp;ROUNDUP(MONTH(SalesDataTable[[#This Row],[Order Date]])/3,0)</f>
        <v>Q4</v>
      </c>
      <c r="E2131" s="12">
        <f>MONTH(SalesDataTable[[#This Row],[Order Date]])</f>
        <v>10</v>
      </c>
      <c r="F2131" s="12"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12">
        <f>YEAR(SalesDataTable[[#This Row],[Order Date]])</f>
        <v>2026</v>
      </c>
      <c r="D2132" s="12" t="str">
        <f>"Q"&amp;ROUNDUP(MONTH(SalesDataTable[[#This Row],[Order Date]])/3,0)</f>
        <v>Q4</v>
      </c>
      <c r="E2132" s="12">
        <f>MONTH(SalesDataTable[[#This Row],[Order Date]])</f>
        <v>10</v>
      </c>
      <c r="F2132" s="12"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12">
        <f>YEAR(SalesDataTable[[#This Row],[Order Date]])</f>
        <v>2026</v>
      </c>
      <c r="D2133" s="12" t="str">
        <f>"Q"&amp;ROUNDUP(MONTH(SalesDataTable[[#This Row],[Order Date]])/3,0)</f>
        <v>Q4</v>
      </c>
      <c r="E2133" s="12">
        <f>MONTH(SalesDataTable[[#This Row],[Order Date]])</f>
        <v>10</v>
      </c>
      <c r="F2133" s="12"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12">
        <f>YEAR(SalesDataTable[[#This Row],[Order Date]])</f>
        <v>2026</v>
      </c>
      <c r="D2134" s="12" t="str">
        <f>"Q"&amp;ROUNDUP(MONTH(SalesDataTable[[#This Row],[Order Date]])/3,0)</f>
        <v>Q4</v>
      </c>
      <c r="E2134" s="12">
        <f>MONTH(SalesDataTable[[#This Row],[Order Date]])</f>
        <v>10</v>
      </c>
      <c r="F2134" s="12"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12">
        <f>YEAR(SalesDataTable[[#This Row],[Order Date]])</f>
        <v>2026</v>
      </c>
      <c r="D2135" s="12" t="str">
        <f>"Q"&amp;ROUNDUP(MONTH(SalesDataTable[[#This Row],[Order Date]])/3,0)</f>
        <v>Q4</v>
      </c>
      <c r="E2135" s="12">
        <f>MONTH(SalesDataTable[[#This Row],[Order Date]])</f>
        <v>10</v>
      </c>
      <c r="F2135" s="12"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12">
        <f>YEAR(SalesDataTable[[#This Row],[Order Date]])</f>
        <v>2026</v>
      </c>
      <c r="D2136" s="12" t="str">
        <f>"Q"&amp;ROUNDUP(MONTH(SalesDataTable[[#This Row],[Order Date]])/3,0)</f>
        <v>Q4</v>
      </c>
      <c r="E2136" s="12">
        <f>MONTH(SalesDataTable[[#This Row],[Order Date]])</f>
        <v>10</v>
      </c>
      <c r="F2136" s="12"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12">
        <f>YEAR(SalesDataTable[[#This Row],[Order Date]])</f>
        <v>2026</v>
      </c>
      <c r="D2137" s="12" t="str">
        <f>"Q"&amp;ROUNDUP(MONTH(SalesDataTable[[#This Row],[Order Date]])/3,0)</f>
        <v>Q4</v>
      </c>
      <c r="E2137" s="12">
        <f>MONTH(SalesDataTable[[#This Row],[Order Date]])</f>
        <v>10</v>
      </c>
      <c r="F2137" s="12"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12">
        <f>YEAR(SalesDataTable[[#This Row],[Order Date]])</f>
        <v>2026</v>
      </c>
      <c r="D2138" s="12" t="str">
        <f>"Q"&amp;ROUNDUP(MONTH(SalesDataTable[[#This Row],[Order Date]])/3,0)</f>
        <v>Q4</v>
      </c>
      <c r="E2138" s="12">
        <f>MONTH(SalesDataTable[[#This Row],[Order Date]])</f>
        <v>10</v>
      </c>
      <c r="F2138" s="12"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12">
        <f>YEAR(SalesDataTable[[#This Row],[Order Date]])</f>
        <v>2026</v>
      </c>
      <c r="D2139" s="12" t="str">
        <f>"Q"&amp;ROUNDUP(MONTH(SalesDataTable[[#This Row],[Order Date]])/3,0)</f>
        <v>Q4</v>
      </c>
      <c r="E2139" s="12">
        <f>MONTH(SalesDataTable[[#This Row],[Order Date]])</f>
        <v>10</v>
      </c>
      <c r="F2139" s="12"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12">
        <f>YEAR(SalesDataTable[[#This Row],[Order Date]])</f>
        <v>2026</v>
      </c>
      <c r="D2140" s="12" t="str">
        <f>"Q"&amp;ROUNDUP(MONTH(SalesDataTable[[#This Row],[Order Date]])/3,0)</f>
        <v>Q4</v>
      </c>
      <c r="E2140" s="12">
        <f>MONTH(SalesDataTable[[#This Row],[Order Date]])</f>
        <v>10</v>
      </c>
      <c r="F2140" s="12"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12">
        <f>YEAR(SalesDataTable[[#This Row],[Order Date]])</f>
        <v>2026</v>
      </c>
      <c r="D2141" s="12" t="str">
        <f>"Q"&amp;ROUNDUP(MONTH(SalesDataTable[[#This Row],[Order Date]])/3,0)</f>
        <v>Q4</v>
      </c>
      <c r="E2141" s="12">
        <f>MONTH(SalesDataTable[[#This Row],[Order Date]])</f>
        <v>10</v>
      </c>
      <c r="F2141" s="12"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12">
        <f>YEAR(SalesDataTable[[#This Row],[Order Date]])</f>
        <v>2026</v>
      </c>
      <c r="D2142" s="12" t="str">
        <f>"Q"&amp;ROUNDUP(MONTH(SalesDataTable[[#This Row],[Order Date]])/3,0)</f>
        <v>Q4</v>
      </c>
      <c r="E2142" s="12">
        <f>MONTH(SalesDataTable[[#This Row],[Order Date]])</f>
        <v>10</v>
      </c>
      <c r="F2142" s="12"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12">
        <f>YEAR(SalesDataTable[[#This Row],[Order Date]])</f>
        <v>2026</v>
      </c>
      <c r="D2143" s="12" t="str">
        <f>"Q"&amp;ROUNDUP(MONTH(SalesDataTable[[#This Row],[Order Date]])/3,0)</f>
        <v>Q4</v>
      </c>
      <c r="E2143" s="12">
        <f>MONTH(SalesDataTable[[#This Row],[Order Date]])</f>
        <v>10</v>
      </c>
      <c r="F2143" s="12"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12">
        <f>YEAR(SalesDataTable[[#This Row],[Order Date]])</f>
        <v>2026</v>
      </c>
      <c r="D2144" s="12" t="str">
        <f>"Q"&amp;ROUNDUP(MONTH(SalesDataTable[[#This Row],[Order Date]])/3,0)</f>
        <v>Q4</v>
      </c>
      <c r="E2144" s="12">
        <f>MONTH(SalesDataTable[[#This Row],[Order Date]])</f>
        <v>10</v>
      </c>
      <c r="F2144" s="12"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12">
        <f>YEAR(SalesDataTable[[#This Row],[Order Date]])</f>
        <v>2026</v>
      </c>
      <c r="D2145" s="12" t="str">
        <f>"Q"&amp;ROUNDUP(MONTH(SalesDataTable[[#This Row],[Order Date]])/3,0)</f>
        <v>Q4</v>
      </c>
      <c r="E2145" s="12">
        <f>MONTH(SalesDataTable[[#This Row],[Order Date]])</f>
        <v>10</v>
      </c>
      <c r="F2145" s="12"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12">
        <f>YEAR(SalesDataTable[[#This Row],[Order Date]])</f>
        <v>2026</v>
      </c>
      <c r="D2146" s="12" t="str">
        <f>"Q"&amp;ROUNDUP(MONTH(SalesDataTable[[#This Row],[Order Date]])/3,0)</f>
        <v>Q4</v>
      </c>
      <c r="E2146" s="12">
        <f>MONTH(SalesDataTable[[#This Row],[Order Date]])</f>
        <v>10</v>
      </c>
      <c r="F2146" s="12"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12">
        <f>YEAR(SalesDataTable[[#This Row],[Order Date]])</f>
        <v>2026</v>
      </c>
      <c r="D2147" s="12" t="str">
        <f>"Q"&amp;ROUNDUP(MONTH(SalesDataTable[[#This Row],[Order Date]])/3,0)</f>
        <v>Q4</v>
      </c>
      <c r="E2147" s="12">
        <f>MONTH(SalesDataTable[[#This Row],[Order Date]])</f>
        <v>10</v>
      </c>
      <c r="F2147" s="12"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12">
        <f>YEAR(SalesDataTable[[#This Row],[Order Date]])</f>
        <v>2026</v>
      </c>
      <c r="D2148" s="12" t="str">
        <f>"Q"&amp;ROUNDUP(MONTH(SalesDataTable[[#This Row],[Order Date]])/3,0)</f>
        <v>Q4</v>
      </c>
      <c r="E2148" s="12">
        <f>MONTH(SalesDataTable[[#This Row],[Order Date]])</f>
        <v>10</v>
      </c>
      <c r="F2148" s="12"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12">
        <f>YEAR(SalesDataTable[[#This Row],[Order Date]])</f>
        <v>2026</v>
      </c>
      <c r="D2149" s="12" t="str">
        <f>"Q"&amp;ROUNDUP(MONTH(SalesDataTable[[#This Row],[Order Date]])/3,0)</f>
        <v>Q4</v>
      </c>
      <c r="E2149" s="12">
        <f>MONTH(SalesDataTable[[#This Row],[Order Date]])</f>
        <v>10</v>
      </c>
      <c r="F2149" s="12"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12">
        <f>YEAR(SalesDataTable[[#This Row],[Order Date]])</f>
        <v>2026</v>
      </c>
      <c r="D2150" s="12" t="str">
        <f>"Q"&amp;ROUNDUP(MONTH(SalesDataTable[[#This Row],[Order Date]])/3,0)</f>
        <v>Q4</v>
      </c>
      <c r="E2150" s="12">
        <f>MONTH(SalesDataTable[[#This Row],[Order Date]])</f>
        <v>10</v>
      </c>
      <c r="F2150" s="12"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12">
        <f>YEAR(SalesDataTable[[#This Row],[Order Date]])</f>
        <v>2026</v>
      </c>
      <c r="D2151" s="12" t="str">
        <f>"Q"&amp;ROUNDUP(MONTH(SalesDataTable[[#This Row],[Order Date]])/3,0)</f>
        <v>Q4</v>
      </c>
      <c r="E2151" s="12">
        <f>MONTH(SalesDataTable[[#This Row],[Order Date]])</f>
        <v>10</v>
      </c>
      <c r="F2151" s="12"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12">
        <f>YEAR(SalesDataTable[[#This Row],[Order Date]])</f>
        <v>2026</v>
      </c>
      <c r="D2152" s="12" t="str">
        <f>"Q"&amp;ROUNDUP(MONTH(SalesDataTable[[#This Row],[Order Date]])/3,0)</f>
        <v>Q4</v>
      </c>
      <c r="E2152" s="12">
        <f>MONTH(SalesDataTable[[#This Row],[Order Date]])</f>
        <v>10</v>
      </c>
      <c r="F2152" s="12"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12">
        <f>YEAR(SalesDataTable[[#This Row],[Order Date]])</f>
        <v>2026</v>
      </c>
      <c r="D2153" s="12" t="str">
        <f>"Q"&amp;ROUNDUP(MONTH(SalesDataTable[[#This Row],[Order Date]])/3,0)</f>
        <v>Q4</v>
      </c>
      <c r="E2153" s="12">
        <f>MONTH(SalesDataTable[[#This Row],[Order Date]])</f>
        <v>10</v>
      </c>
      <c r="F2153" s="12"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12">
        <f>YEAR(SalesDataTable[[#This Row],[Order Date]])</f>
        <v>2026</v>
      </c>
      <c r="D2154" s="12" t="str">
        <f>"Q"&amp;ROUNDUP(MONTH(SalesDataTable[[#This Row],[Order Date]])/3,0)</f>
        <v>Q4</v>
      </c>
      <c r="E2154" s="12">
        <f>MONTH(SalesDataTable[[#This Row],[Order Date]])</f>
        <v>10</v>
      </c>
      <c r="F2154" s="12"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12">
        <f>YEAR(SalesDataTable[[#This Row],[Order Date]])</f>
        <v>2026</v>
      </c>
      <c r="D2155" s="12" t="str">
        <f>"Q"&amp;ROUNDUP(MONTH(SalesDataTable[[#This Row],[Order Date]])/3,0)</f>
        <v>Q4</v>
      </c>
      <c r="E2155" s="12">
        <f>MONTH(SalesDataTable[[#This Row],[Order Date]])</f>
        <v>10</v>
      </c>
      <c r="F2155" s="12"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12">
        <f>YEAR(SalesDataTable[[#This Row],[Order Date]])</f>
        <v>2026</v>
      </c>
      <c r="D2156" s="12" t="str">
        <f>"Q"&amp;ROUNDUP(MONTH(SalesDataTable[[#This Row],[Order Date]])/3,0)</f>
        <v>Q4</v>
      </c>
      <c r="E2156" s="12">
        <f>MONTH(SalesDataTable[[#This Row],[Order Date]])</f>
        <v>10</v>
      </c>
      <c r="F2156" s="12"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12">
        <f>YEAR(SalesDataTable[[#This Row],[Order Date]])</f>
        <v>2026</v>
      </c>
      <c r="D2157" s="12" t="str">
        <f>"Q"&amp;ROUNDUP(MONTH(SalesDataTable[[#This Row],[Order Date]])/3,0)</f>
        <v>Q4</v>
      </c>
      <c r="E2157" s="12">
        <f>MONTH(SalesDataTable[[#This Row],[Order Date]])</f>
        <v>10</v>
      </c>
      <c r="F2157" s="12"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12">
        <f>YEAR(SalesDataTable[[#This Row],[Order Date]])</f>
        <v>2026</v>
      </c>
      <c r="D2158" s="12" t="str">
        <f>"Q"&amp;ROUNDUP(MONTH(SalesDataTable[[#This Row],[Order Date]])/3,0)</f>
        <v>Q4</v>
      </c>
      <c r="E2158" s="12">
        <f>MONTH(SalesDataTable[[#This Row],[Order Date]])</f>
        <v>10</v>
      </c>
      <c r="F2158" s="12"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12">
        <f>YEAR(SalesDataTable[[#This Row],[Order Date]])</f>
        <v>2026</v>
      </c>
      <c r="D2159" s="12" t="str">
        <f>"Q"&amp;ROUNDUP(MONTH(SalesDataTable[[#This Row],[Order Date]])/3,0)</f>
        <v>Q4</v>
      </c>
      <c r="E2159" s="12">
        <f>MONTH(SalesDataTable[[#This Row],[Order Date]])</f>
        <v>10</v>
      </c>
      <c r="F2159" s="12"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12">
        <f>YEAR(SalesDataTable[[#This Row],[Order Date]])</f>
        <v>2026</v>
      </c>
      <c r="D2160" s="12" t="str">
        <f>"Q"&amp;ROUNDUP(MONTH(SalesDataTable[[#This Row],[Order Date]])/3,0)</f>
        <v>Q4</v>
      </c>
      <c r="E2160" s="12">
        <f>MONTH(SalesDataTable[[#This Row],[Order Date]])</f>
        <v>10</v>
      </c>
      <c r="F2160" s="12"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12">
        <f>YEAR(SalesDataTable[[#This Row],[Order Date]])</f>
        <v>2026</v>
      </c>
      <c r="D2161" s="12" t="str">
        <f>"Q"&amp;ROUNDUP(MONTH(SalesDataTable[[#This Row],[Order Date]])/3,0)</f>
        <v>Q4</v>
      </c>
      <c r="E2161" s="12">
        <f>MONTH(SalesDataTable[[#This Row],[Order Date]])</f>
        <v>10</v>
      </c>
      <c r="F2161" s="12"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12">
        <f>YEAR(SalesDataTable[[#This Row],[Order Date]])</f>
        <v>2026</v>
      </c>
      <c r="D2162" s="12" t="str">
        <f>"Q"&amp;ROUNDUP(MONTH(SalesDataTable[[#This Row],[Order Date]])/3,0)</f>
        <v>Q4</v>
      </c>
      <c r="E2162" s="12">
        <f>MONTH(SalesDataTable[[#This Row],[Order Date]])</f>
        <v>10</v>
      </c>
      <c r="F2162" s="12"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12">
        <f>YEAR(SalesDataTable[[#This Row],[Order Date]])</f>
        <v>2026</v>
      </c>
      <c r="D2163" s="12" t="str">
        <f>"Q"&amp;ROUNDUP(MONTH(SalesDataTable[[#This Row],[Order Date]])/3,0)</f>
        <v>Q4</v>
      </c>
      <c r="E2163" s="12">
        <f>MONTH(SalesDataTable[[#This Row],[Order Date]])</f>
        <v>10</v>
      </c>
      <c r="F2163" s="12"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12">
        <f>YEAR(SalesDataTable[[#This Row],[Order Date]])</f>
        <v>2026</v>
      </c>
      <c r="D2164" s="12" t="str">
        <f>"Q"&amp;ROUNDUP(MONTH(SalesDataTable[[#This Row],[Order Date]])/3,0)</f>
        <v>Q4</v>
      </c>
      <c r="E2164" s="12">
        <f>MONTH(SalesDataTable[[#This Row],[Order Date]])</f>
        <v>10</v>
      </c>
      <c r="F2164" s="12"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12">
        <f>YEAR(SalesDataTable[[#This Row],[Order Date]])</f>
        <v>2026</v>
      </c>
      <c r="D2165" s="12" t="str">
        <f>"Q"&amp;ROUNDUP(MONTH(SalesDataTable[[#This Row],[Order Date]])/3,0)</f>
        <v>Q4</v>
      </c>
      <c r="E2165" s="12">
        <f>MONTH(SalesDataTable[[#This Row],[Order Date]])</f>
        <v>10</v>
      </c>
      <c r="F2165" s="12"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12">
        <f>YEAR(SalesDataTable[[#This Row],[Order Date]])</f>
        <v>2026</v>
      </c>
      <c r="D2166" s="12" t="str">
        <f>"Q"&amp;ROUNDUP(MONTH(SalesDataTable[[#This Row],[Order Date]])/3,0)</f>
        <v>Q4</v>
      </c>
      <c r="E2166" s="12">
        <f>MONTH(SalesDataTable[[#This Row],[Order Date]])</f>
        <v>10</v>
      </c>
      <c r="F2166" s="12"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12">
        <f>YEAR(SalesDataTable[[#This Row],[Order Date]])</f>
        <v>2026</v>
      </c>
      <c r="D2167" s="12" t="str">
        <f>"Q"&amp;ROUNDUP(MONTH(SalesDataTable[[#This Row],[Order Date]])/3,0)</f>
        <v>Q4</v>
      </c>
      <c r="E2167" s="12">
        <f>MONTH(SalesDataTable[[#This Row],[Order Date]])</f>
        <v>10</v>
      </c>
      <c r="F2167" s="12"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12">
        <f>YEAR(SalesDataTable[[#This Row],[Order Date]])</f>
        <v>2026</v>
      </c>
      <c r="D2168" s="12" t="str">
        <f>"Q"&amp;ROUNDUP(MONTH(SalesDataTable[[#This Row],[Order Date]])/3,0)</f>
        <v>Q4</v>
      </c>
      <c r="E2168" s="12">
        <f>MONTH(SalesDataTable[[#This Row],[Order Date]])</f>
        <v>10</v>
      </c>
      <c r="F2168" s="12"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12">
        <f>YEAR(SalesDataTable[[#This Row],[Order Date]])</f>
        <v>2026</v>
      </c>
      <c r="D2169" s="12" t="str">
        <f>"Q"&amp;ROUNDUP(MONTH(SalesDataTable[[#This Row],[Order Date]])/3,0)</f>
        <v>Q4</v>
      </c>
      <c r="E2169" s="12">
        <f>MONTH(SalesDataTable[[#This Row],[Order Date]])</f>
        <v>10</v>
      </c>
      <c r="F2169" s="12"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12">
        <f>YEAR(SalesDataTable[[#This Row],[Order Date]])</f>
        <v>2026</v>
      </c>
      <c r="D2170" s="12" t="str">
        <f>"Q"&amp;ROUNDUP(MONTH(SalesDataTable[[#This Row],[Order Date]])/3,0)</f>
        <v>Q4</v>
      </c>
      <c r="E2170" s="12">
        <f>MONTH(SalesDataTable[[#This Row],[Order Date]])</f>
        <v>10</v>
      </c>
      <c r="F2170" s="12"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12">
        <f>YEAR(SalesDataTable[[#This Row],[Order Date]])</f>
        <v>2026</v>
      </c>
      <c r="D2171" s="12" t="str">
        <f>"Q"&amp;ROUNDUP(MONTH(SalesDataTable[[#This Row],[Order Date]])/3,0)</f>
        <v>Q4</v>
      </c>
      <c r="E2171" s="12">
        <f>MONTH(SalesDataTable[[#This Row],[Order Date]])</f>
        <v>10</v>
      </c>
      <c r="F2171" s="12"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12">
        <f>YEAR(SalesDataTable[[#This Row],[Order Date]])</f>
        <v>2026</v>
      </c>
      <c r="D2172" s="12" t="str">
        <f>"Q"&amp;ROUNDUP(MONTH(SalesDataTable[[#This Row],[Order Date]])/3,0)</f>
        <v>Q4</v>
      </c>
      <c r="E2172" s="12">
        <f>MONTH(SalesDataTable[[#This Row],[Order Date]])</f>
        <v>10</v>
      </c>
      <c r="F2172" s="12"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12">
        <f>YEAR(SalesDataTable[[#This Row],[Order Date]])</f>
        <v>2026</v>
      </c>
      <c r="D2173" s="12" t="str">
        <f>"Q"&amp;ROUNDUP(MONTH(SalesDataTable[[#This Row],[Order Date]])/3,0)</f>
        <v>Q4</v>
      </c>
      <c r="E2173" s="12">
        <f>MONTH(SalesDataTable[[#This Row],[Order Date]])</f>
        <v>10</v>
      </c>
      <c r="F2173" s="12"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12">
        <f>YEAR(SalesDataTable[[#This Row],[Order Date]])</f>
        <v>2026</v>
      </c>
      <c r="D2174" s="12" t="str">
        <f>"Q"&amp;ROUNDUP(MONTH(SalesDataTable[[#This Row],[Order Date]])/3,0)</f>
        <v>Q4</v>
      </c>
      <c r="E2174" s="12">
        <f>MONTH(SalesDataTable[[#This Row],[Order Date]])</f>
        <v>10</v>
      </c>
      <c r="F2174" s="12"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12">
        <f>YEAR(SalesDataTable[[#This Row],[Order Date]])</f>
        <v>2026</v>
      </c>
      <c r="D2175" s="12" t="str">
        <f>"Q"&amp;ROUNDUP(MONTH(SalesDataTable[[#This Row],[Order Date]])/3,0)</f>
        <v>Q4</v>
      </c>
      <c r="E2175" s="12">
        <f>MONTH(SalesDataTable[[#This Row],[Order Date]])</f>
        <v>10</v>
      </c>
      <c r="F2175" s="12"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12">
        <f>YEAR(SalesDataTable[[#This Row],[Order Date]])</f>
        <v>2026</v>
      </c>
      <c r="D2176" s="12" t="str">
        <f>"Q"&amp;ROUNDUP(MONTH(SalesDataTable[[#This Row],[Order Date]])/3,0)</f>
        <v>Q4</v>
      </c>
      <c r="E2176" s="12">
        <f>MONTH(SalesDataTable[[#This Row],[Order Date]])</f>
        <v>10</v>
      </c>
      <c r="F2176" s="12"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12">
        <f>YEAR(SalesDataTable[[#This Row],[Order Date]])</f>
        <v>2026</v>
      </c>
      <c r="D2177" s="12" t="str">
        <f>"Q"&amp;ROUNDUP(MONTH(SalesDataTable[[#This Row],[Order Date]])/3,0)</f>
        <v>Q4</v>
      </c>
      <c r="E2177" s="12">
        <f>MONTH(SalesDataTable[[#This Row],[Order Date]])</f>
        <v>10</v>
      </c>
      <c r="F2177" s="12"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12">
        <f>YEAR(SalesDataTable[[#This Row],[Order Date]])</f>
        <v>2026</v>
      </c>
      <c r="D2178" s="12" t="str">
        <f>"Q"&amp;ROUNDUP(MONTH(SalesDataTable[[#This Row],[Order Date]])/3,0)</f>
        <v>Q4</v>
      </c>
      <c r="E2178" s="12">
        <f>MONTH(SalesDataTable[[#This Row],[Order Date]])</f>
        <v>10</v>
      </c>
      <c r="F2178" s="12"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12">
        <f>YEAR(SalesDataTable[[#This Row],[Order Date]])</f>
        <v>2026</v>
      </c>
      <c r="D2179" s="12" t="str">
        <f>"Q"&amp;ROUNDUP(MONTH(SalesDataTable[[#This Row],[Order Date]])/3,0)</f>
        <v>Q4</v>
      </c>
      <c r="E2179" s="12">
        <f>MONTH(SalesDataTable[[#This Row],[Order Date]])</f>
        <v>10</v>
      </c>
      <c r="F2179" s="12"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12">
        <f>YEAR(SalesDataTable[[#This Row],[Order Date]])</f>
        <v>2026</v>
      </c>
      <c r="D2180" s="12" t="str">
        <f>"Q"&amp;ROUNDUP(MONTH(SalesDataTable[[#This Row],[Order Date]])/3,0)</f>
        <v>Q4</v>
      </c>
      <c r="E2180" s="12">
        <f>MONTH(SalesDataTable[[#This Row],[Order Date]])</f>
        <v>10</v>
      </c>
      <c r="F2180" s="12"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12">
        <f>YEAR(SalesDataTable[[#This Row],[Order Date]])</f>
        <v>2026</v>
      </c>
      <c r="D2181" s="12" t="str">
        <f>"Q"&amp;ROUNDUP(MONTH(SalesDataTable[[#This Row],[Order Date]])/3,0)</f>
        <v>Q4</v>
      </c>
      <c r="E2181" s="12">
        <f>MONTH(SalesDataTable[[#This Row],[Order Date]])</f>
        <v>10</v>
      </c>
      <c r="F2181" s="12"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12">
        <f>YEAR(SalesDataTable[[#This Row],[Order Date]])</f>
        <v>2026</v>
      </c>
      <c r="D2182" s="12" t="str">
        <f>"Q"&amp;ROUNDUP(MONTH(SalesDataTable[[#This Row],[Order Date]])/3,0)</f>
        <v>Q4</v>
      </c>
      <c r="E2182" s="12">
        <f>MONTH(SalesDataTable[[#This Row],[Order Date]])</f>
        <v>10</v>
      </c>
      <c r="F2182" s="12"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12">
        <f>YEAR(SalesDataTable[[#This Row],[Order Date]])</f>
        <v>2026</v>
      </c>
      <c r="D2183" s="12" t="str">
        <f>"Q"&amp;ROUNDUP(MONTH(SalesDataTable[[#This Row],[Order Date]])/3,0)</f>
        <v>Q4</v>
      </c>
      <c r="E2183" s="12">
        <f>MONTH(SalesDataTable[[#This Row],[Order Date]])</f>
        <v>10</v>
      </c>
      <c r="F2183" s="12"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12">
        <f>YEAR(SalesDataTable[[#This Row],[Order Date]])</f>
        <v>2026</v>
      </c>
      <c r="D2184" s="12" t="str">
        <f>"Q"&amp;ROUNDUP(MONTH(SalesDataTable[[#This Row],[Order Date]])/3,0)</f>
        <v>Q4</v>
      </c>
      <c r="E2184" s="12">
        <f>MONTH(SalesDataTable[[#This Row],[Order Date]])</f>
        <v>10</v>
      </c>
      <c r="F2184" s="12"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12">
        <f>YEAR(SalesDataTable[[#This Row],[Order Date]])</f>
        <v>2026</v>
      </c>
      <c r="D2185" s="12" t="str">
        <f>"Q"&amp;ROUNDUP(MONTH(SalesDataTable[[#This Row],[Order Date]])/3,0)</f>
        <v>Q4</v>
      </c>
      <c r="E2185" s="12">
        <f>MONTH(SalesDataTable[[#This Row],[Order Date]])</f>
        <v>10</v>
      </c>
      <c r="F2185" s="12"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12">
        <f>YEAR(SalesDataTable[[#This Row],[Order Date]])</f>
        <v>2026</v>
      </c>
      <c r="D2186" s="12" t="str">
        <f>"Q"&amp;ROUNDUP(MONTH(SalesDataTable[[#This Row],[Order Date]])/3,0)</f>
        <v>Q4</v>
      </c>
      <c r="E2186" s="12">
        <f>MONTH(SalesDataTable[[#This Row],[Order Date]])</f>
        <v>10</v>
      </c>
      <c r="F2186" s="12"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12">
        <f>YEAR(SalesDataTable[[#This Row],[Order Date]])</f>
        <v>2026</v>
      </c>
      <c r="D2187" s="12" t="str">
        <f>"Q"&amp;ROUNDUP(MONTH(SalesDataTable[[#This Row],[Order Date]])/3,0)</f>
        <v>Q4</v>
      </c>
      <c r="E2187" s="12">
        <f>MONTH(SalesDataTable[[#This Row],[Order Date]])</f>
        <v>10</v>
      </c>
      <c r="F2187" s="12"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12">
        <f>YEAR(SalesDataTable[[#This Row],[Order Date]])</f>
        <v>2026</v>
      </c>
      <c r="D2188" s="12" t="str">
        <f>"Q"&amp;ROUNDUP(MONTH(SalesDataTable[[#This Row],[Order Date]])/3,0)</f>
        <v>Q4</v>
      </c>
      <c r="E2188" s="12">
        <f>MONTH(SalesDataTable[[#This Row],[Order Date]])</f>
        <v>10</v>
      </c>
      <c r="F2188" s="12"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12">
        <f>YEAR(SalesDataTable[[#This Row],[Order Date]])</f>
        <v>2026</v>
      </c>
      <c r="D2189" s="12" t="str">
        <f>"Q"&amp;ROUNDUP(MONTH(SalesDataTable[[#This Row],[Order Date]])/3,0)</f>
        <v>Q4</v>
      </c>
      <c r="E2189" s="12">
        <f>MONTH(SalesDataTable[[#This Row],[Order Date]])</f>
        <v>10</v>
      </c>
      <c r="F2189" s="12"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12">
        <f>YEAR(SalesDataTable[[#This Row],[Order Date]])</f>
        <v>2026</v>
      </c>
      <c r="D2190" s="12" t="str">
        <f>"Q"&amp;ROUNDUP(MONTH(SalesDataTable[[#This Row],[Order Date]])/3,0)</f>
        <v>Q4</v>
      </c>
      <c r="E2190" s="12">
        <f>MONTH(SalesDataTable[[#This Row],[Order Date]])</f>
        <v>10</v>
      </c>
      <c r="F2190" s="12"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12">
        <f>YEAR(SalesDataTable[[#This Row],[Order Date]])</f>
        <v>2026</v>
      </c>
      <c r="D2191" s="12" t="str">
        <f>"Q"&amp;ROUNDUP(MONTH(SalesDataTable[[#This Row],[Order Date]])/3,0)</f>
        <v>Q4</v>
      </c>
      <c r="E2191" s="12">
        <f>MONTH(SalesDataTable[[#This Row],[Order Date]])</f>
        <v>10</v>
      </c>
      <c r="F2191" s="12"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12">
        <f>YEAR(SalesDataTable[[#This Row],[Order Date]])</f>
        <v>2026</v>
      </c>
      <c r="D2192" s="12" t="str">
        <f>"Q"&amp;ROUNDUP(MONTH(SalesDataTable[[#This Row],[Order Date]])/3,0)</f>
        <v>Q4</v>
      </c>
      <c r="E2192" s="12">
        <f>MONTH(SalesDataTable[[#This Row],[Order Date]])</f>
        <v>10</v>
      </c>
      <c r="F2192" s="12"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12">
        <f>YEAR(SalesDataTable[[#This Row],[Order Date]])</f>
        <v>2026</v>
      </c>
      <c r="D2193" s="12" t="str">
        <f>"Q"&amp;ROUNDUP(MONTH(SalesDataTable[[#This Row],[Order Date]])/3,0)</f>
        <v>Q4</v>
      </c>
      <c r="E2193" s="12">
        <f>MONTH(SalesDataTable[[#This Row],[Order Date]])</f>
        <v>10</v>
      </c>
      <c r="F2193" s="12"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12">
        <f>YEAR(SalesDataTable[[#This Row],[Order Date]])</f>
        <v>2026</v>
      </c>
      <c r="D2194" s="12" t="str">
        <f>"Q"&amp;ROUNDUP(MONTH(SalesDataTable[[#This Row],[Order Date]])/3,0)</f>
        <v>Q4</v>
      </c>
      <c r="E2194" s="12">
        <f>MONTH(SalesDataTable[[#This Row],[Order Date]])</f>
        <v>10</v>
      </c>
      <c r="F2194" s="12"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12">
        <f>YEAR(SalesDataTable[[#This Row],[Order Date]])</f>
        <v>2026</v>
      </c>
      <c r="D2195" s="12" t="str">
        <f>"Q"&amp;ROUNDUP(MONTH(SalesDataTable[[#This Row],[Order Date]])/3,0)</f>
        <v>Q4</v>
      </c>
      <c r="E2195" s="12">
        <f>MONTH(SalesDataTable[[#This Row],[Order Date]])</f>
        <v>10</v>
      </c>
      <c r="F2195" s="12"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12">
        <f>YEAR(SalesDataTable[[#This Row],[Order Date]])</f>
        <v>2026</v>
      </c>
      <c r="D2196" s="12" t="str">
        <f>"Q"&amp;ROUNDUP(MONTH(SalesDataTable[[#This Row],[Order Date]])/3,0)</f>
        <v>Q4</v>
      </c>
      <c r="E2196" s="12">
        <f>MONTH(SalesDataTable[[#This Row],[Order Date]])</f>
        <v>10</v>
      </c>
      <c r="F2196" s="12"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12">
        <f>YEAR(SalesDataTable[[#This Row],[Order Date]])</f>
        <v>2026</v>
      </c>
      <c r="D2197" s="12" t="str">
        <f>"Q"&amp;ROUNDUP(MONTH(SalesDataTable[[#This Row],[Order Date]])/3,0)</f>
        <v>Q4</v>
      </c>
      <c r="E2197" s="12">
        <f>MONTH(SalesDataTable[[#This Row],[Order Date]])</f>
        <v>10</v>
      </c>
      <c r="F2197" s="12"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12">
        <f>YEAR(SalesDataTable[[#This Row],[Order Date]])</f>
        <v>2026</v>
      </c>
      <c r="D2198" s="12" t="str">
        <f>"Q"&amp;ROUNDUP(MONTH(SalesDataTable[[#This Row],[Order Date]])/3,0)</f>
        <v>Q4</v>
      </c>
      <c r="E2198" s="12">
        <f>MONTH(SalesDataTable[[#This Row],[Order Date]])</f>
        <v>10</v>
      </c>
      <c r="F2198" s="12"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12">
        <f>YEAR(SalesDataTable[[#This Row],[Order Date]])</f>
        <v>2026</v>
      </c>
      <c r="D2199" s="12" t="str">
        <f>"Q"&amp;ROUNDUP(MONTH(SalesDataTable[[#This Row],[Order Date]])/3,0)</f>
        <v>Q4</v>
      </c>
      <c r="E2199" s="12">
        <f>MONTH(SalesDataTable[[#This Row],[Order Date]])</f>
        <v>10</v>
      </c>
      <c r="F2199" s="12"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12">
        <f>YEAR(SalesDataTable[[#This Row],[Order Date]])</f>
        <v>2026</v>
      </c>
      <c r="D2200" s="12" t="str">
        <f>"Q"&amp;ROUNDUP(MONTH(SalesDataTable[[#This Row],[Order Date]])/3,0)</f>
        <v>Q4</v>
      </c>
      <c r="E2200" s="12">
        <f>MONTH(SalesDataTable[[#This Row],[Order Date]])</f>
        <v>10</v>
      </c>
      <c r="F2200" s="12"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12">
        <f>YEAR(SalesDataTable[[#This Row],[Order Date]])</f>
        <v>2026</v>
      </c>
      <c r="D2201" s="12" t="str">
        <f>"Q"&amp;ROUNDUP(MONTH(SalesDataTable[[#This Row],[Order Date]])/3,0)</f>
        <v>Q4</v>
      </c>
      <c r="E2201" s="12">
        <f>MONTH(SalesDataTable[[#This Row],[Order Date]])</f>
        <v>10</v>
      </c>
      <c r="F2201" s="12"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12">
        <f>YEAR(SalesDataTable[[#This Row],[Order Date]])</f>
        <v>2026</v>
      </c>
      <c r="D2202" s="12" t="str">
        <f>"Q"&amp;ROUNDUP(MONTH(SalesDataTable[[#This Row],[Order Date]])/3,0)</f>
        <v>Q4</v>
      </c>
      <c r="E2202" s="12">
        <f>MONTH(SalesDataTable[[#This Row],[Order Date]])</f>
        <v>10</v>
      </c>
      <c r="F2202" s="12"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12">
        <f>YEAR(SalesDataTable[[#This Row],[Order Date]])</f>
        <v>2026</v>
      </c>
      <c r="D2203" s="12" t="str">
        <f>"Q"&amp;ROUNDUP(MONTH(SalesDataTable[[#This Row],[Order Date]])/3,0)</f>
        <v>Q4</v>
      </c>
      <c r="E2203" s="12">
        <f>MONTH(SalesDataTable[[#This Row],[Order Date]])</f>
        <v>10</v>
      </c>
      <c r="F2203" s="12"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12">
        <f>YEAR(SalesDataTable[[#This Row],[Order Date]])</f>
        <v>2026</v>
      </c>
      <c r="D2204" s="12" t="str">
        <f>"Q"&amp;ROUNDUP(MONTH(SalesDataTable[[#This Row],[Order Date]])/3,0)</f>
        <v>Q4</v>
      </c>
      <c r="E2204" s="12">
        <f>MONTH(SalesDataTable[[#This Row],[Order Date]])</f>
        <v>10</v>
      </c>
      <c r="F2204" s="12"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12">
        <f>YEAR(SalesDataTable[[#This Row],[Order Date]])</f>
        <v>2026</v>
      </c>
      <c r="D2205" s="12" t="str">
        <f>"Q"&amp;ROUNDUP(MONTH(SalesDataTable[[#This Row],[Order Date]])/3,0)</f>
        <v>Q4</v>
      </c>
      <c r="E2205" s="12">
        <f>MONTH(SalesDataTable[[#This Row],[Order Date]])</f>
        <v>10</v>
      </c>
      <c r="F2205" s="12"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12">
        <f>YEAR(SalesDataTable[[#This Row],[Order Date]])</f>
        <v>2026</v>
      </c>
      <c r="D2206" s="12" t="str">
        <f>"Q"&amp;ROUNDUP(MONTH(SalesDataTable[[#This Row],[Order Date]])/3,0)</f>
        <v>Q4</v>
      </c>
      <c r="E2206" s="12">
        <f>MONTH(SalesDataTable[[#This Row],[Order Date]])</f>
        <v>10</v>
      </c>
      <c r="F2206" s="12"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12">
        <f>YEAR(SalesDataTable[[#This Row],[Order Date]])</f>
        <v>2026</v>
      </c>
      <c r="D2207" s="12" t="str">
        <f>"Q"&amp;ROUNDUP(MONTH(SalesDataTable[[#This Row],[Order Date]])/3,0)</f>
        <v>Q4</v>
      </c>
      <c r="E2207" s="12">
        <f>MONTH(SalesDataTable[[#This Row],[Order Date]])</f>
        <v>10</v>
      </c>
      <c r="F2207" s="12"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12">
        <f>YEAR(SalesDataTable[[#This Row],[Order Date]])</f>
        <v>2026</v>
      </c>
      <c r="D2208" s="12" t="str">
        <f>"Q"&amp;ROUNDUP(MONTH(SalesDataTable[[#This Row],[Order Date]])/3,0)</f>
        <v>Q4</v>
      </c>
      <c r="E2208" s="12">
        <f>MONTH(SalesDataTable[[#This Row],[Order Date]])</f>
        <v>10</v>
      </c>
      <c r="F2208" s="12"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12">
        <f>YEAR(SalesDataTable[[#This Row],[Order Date]])</f>
        <v>2026</v>
      </c>
      <c r="D2209" s="12" t="str">
        <f>"Q"&amp;ROUNDUP(MONTH(SalesDataTable[[#This Row],[Order Date]])/3,0)</f>
        <v>Q4</v>
      </c>
      <c r="E2209" s="12">
        <f>MONTH(SalesDataTable[[#This Row],[Order Date]])</f>
        <v>10</v>
      </c>
      <c r="F2209" s="12"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12">
        <f>YEAR(SalesDataTable[[#This Row],[Order Date]])</f>
        <v>2026</v>
      </c>
      <c r="D2210" s="12" t="str">
        <f>"Q"&amp;ROUNDUP(MONTH(SalesDataTable[[#This Row],[Order Date]])/3,0)</f>
        <v>Q4</v>
      </c>
      <c r="E2210" s="12">
        <f>MONTH(SalesDataTable[[#This Row],[Order Date]])</f>
        <v>10</v>
      </c>
      <c r="F2210" s="12"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12">
        <f>YEAR(SalesDataTable[[#This Row],[Order Date]])</f>
        <v>2026</v>
      </c>
      <c r="D2211" s="12" t="str">
        <f>"Q"&amp;ROUNDUP(MONTH(SalesDataTable[[#This Row],[Order Date]])/3,0)</f>
        <v>Q4</v>
      </c>
      <c r="E2211" s="12">
        <f>MONTH(SalesDataTable[[#This Row],[Order Date]])</f>
        <v>10</v>
      </c>
      <c r="F2211" s="12"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12">
        <f>YEAR(SalesDataTable[[#This Row],[Order Date]])</f>
        <v>2026</v>
      </c>
      <c r="D2212" s="12" t="str">
        <f>"Q"&amp;ROUNDUP(MONTH(SalesDataTable[[#This Row],[Order Date]])/3,0)</f>
        <v>Q4</v>
      </c>
      <c r="E2212" s="12">
        <f>MONTH(SalesDataTable[[#This Row],[Order Date]])</f>
        <v>10</v>
      </c>
      <c r="F2212" s="12"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12">
        <f>YEAR(SalesDataTable[[#This Row],[Order Date]])</f>
        <v>2026</v>
      </c>
      <c r="D2213" s="12" t="str">
        <f>"Q"&amp;ROUNDUP(MONTH(SalesDataTable[[#This Row],[Order Date]])/3,0)</f>
        <v>Q4</v>
      </c>
      <c r="E2213" s="12">
        <f>MONTH(SalesDataTable[[#This Row],[Order Date]])</f>
        <v>10</v>
      </c>
      <c r="F2213" s="12"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12">
        <f>YEAR(SalesDataTable[[#This Row],[Order Date]])</f>
        <v>2026</v>
      </c>
      <c r="D2214" s="12" t="str">
        <f>"Q"&amp;ROUNDUP(MONTH(SalesDataTable[[#This Row],[Order Date]])/3,0)</f>
        <v>Q4</v>
      </c>
      <c r="E2214" s="12">
        <f>MONTH(SalesDataTable[[#This Row],[Order Date]])</f>
        <v>10</v>
      </c>
      <c r="F2214" s="12"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12">
        <f>YEAR(SalesDataTable[[#This Row],[Order Date]])</f>
        <v>2026</v>
      </c>
      <c r="D2215" s="12" t="str">
        <f>"Q"&amp;ROUNDUP(MONTH(SalesDataTable[[#This Row],[Order Date]])/3,0)</f>
        <v>Q4</v>
      </c>
      <c r="E2215" s="12">
        <f>MONTH(SalesDataTable[[#This Row],[Order Date]])</f>
        <v>10</v>
      </c>
      <c r="F2215" s="12"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12">
        <f>YEAR(SalesDataTable[[#This Row],[Order Date]])</f>
        <v>2026</v>
      </c>
      <c r="D2216" s="12" t="str">
        <f>"Q"&amp;ROUNDUP(MONTH(SalesDataTable[[#This Row],[Order Date]])/3,0)</f>
        <v>Q4</v>
      </c>
      <c r="E2216" s="12">
        <f>MONTH(SalesDataTable[[#This Row],[Order Date]])</f>
        <v>10</v>
      </c>
      <c r="F2216" s="12"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12">
        <f>YEAR(SalesDataTable[[#This Row],[Order Date]])</f>
        <v>2026</v>
      </c>
      <c r="D2217" s="12" t="str">
        <f>"Q"&amp;ROUNDUP(MONTH(SalesDataTable[[#This Row],[Order Date]])/3,0)</f>
        <v>Q4</v>
      </c>
      <c r="E2217" s="12">
        <f>MONTH(SalesDataTable[[#This Row],[Order Date]])</f>
        <v>10</v>
      </c>
      <c r="F2217" s="12"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12">
        <f>YEAR(SalesDataTable[[#This Row],[Order Date]])</f>
        <v>2026</v>
      </c>
      <c r="D2218" s="12" t="str">
        <f>"Q"&amp;ROUNDUP(MONTH(SalesDataTable[[#This Row],[Order Date]])/3,0)</f>
        <v>Q4</v>
      </c>
      <c r="E2218" s="12">
        <f>MONTH(SalesDataTable[[#This Row],[Order Date]])</f>
        <v>10</v>
      </c>
      <c r="F2218" s="12"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12">
        <f>YEAR(SalesDataTable[[#This Row],[Order Date]])</f>
        <v>2026</v>
      </c>
      <c r="D2219" s="12" t="str">
        <f>"Q"&amp;ROUNDUP(MONTH(SalesDataTable[[#This Row],[Order Date]])/3,0)</f>
        <v>Q4</v>
      </c>
      <c r="E2219" s="12">
        <f>MONTH(SalesDataTable[[#This Row],[Order Date]])</f>
        <v>10</v>
      </c>
      <c r="F2219" s="12"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12">
        <f>YEAR(SalesDataTable[[#This Row],[Order Date]])</f>
        <v>2026</v>
      </c>
      <c r="D2220" s="12" t="str">
        <f>"Q"&amp;ROUNDUP(MONTH(SalesDataTable[[#This Row],[Order Date]])/3,0)</f>
        <v>Q4</v>
      </c>
      <c r="E2220" s="12">
        <f>MONTH(SalesDataTable[[#This Row],[Order Date]])</f>
        <v>10</v>
      </c>
      <c r="F2220" s="12"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12">
        <f>YEAR(SalesDataTable[[#This Row],[Order Date]])</f>
        <v>2026</v>
      </c>
      <c r="D2221" s="12" t="str">
        <f>"Q"&amp;ROUNDUP(MONTH(SalesDataTable[[#This Row],[Order Date]])/3,0)</f>
        <v>Q4</v>
      </c>
      <c r="E2221" s="12">
        <f>MONTH(SalesDataTable[[#This Row],[Order Date]])</f>
        <v>10</v>
      </c>
      <c r="F2221" s="12"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12">
        <f>YEAR(SalesDataTable[[#This Row],[Order Date]])</f>
        <v>2026</v>
      </c>
      <c r="D2222" s="12" t="str">
        <f>"Q"&amp;ROUNDUP(MONTH(SalesDataTable[[#This Row],[Order Date]])/3,0)</f>
        <v>Q4</v>
      </c>
      <c r="E2222" s="12">
        <f>MONTH(SalesDataTable[[#This Row],[Order Date]])</f>
        <v>10</v>
      </c>
      <c r="F2222" s="12"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12">
        <f>YEAR(SalesDataTable[[#This Row],[Order Date]])</f>
        <v>2026</v>
      </c>
      <c r="D2223" s="12" t="str">
        <f>"Q"&amp;ROUNDUP(MONTH(SalesDataTable[[#This Row],[Order Date]])/3,0)</f>
        <v>Q4</v>
      </c>
      <c r="E2223" s="12">
        <f>MONTH(SalesDataTable[[#This Row],[Order Date]])</f>
        <v>10</v>
      </c>
      <c r="F2223" s="12"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12">
        <f>YEAR(SalesDataTable[[#This Row],[Order Date]])</f>
        <v>2026</v>
      </c>
      <c r="D2224" s="12" t="str">
        <f>"Q"&amp;ROUNDUP(MONTH(SalesDataTable[[#This Row],[Order Date]])/3,0)</f>
        <v>Q4</v>
      </c>
      <c r="E2224" s="12">
        <f>MONTH(SalesDataTable[[#This Row],[Order Date]])</f>
        <v>10</v>
      </c>
      <c r="F2224" s="12"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12">
        <f>YEAR(SalesDataTable[[#This Row],[Order Date]])</f>
        <v>2026</v>
      </c>
      <c r="D2225" s="12" t="str">
        <f>"Q"&amp;ROUNDUP(MONTH(SalesDataTable[[#This Row],[Order Date]])/3,0)</f>
        <v>Q4</v>
      </c>
      <c r="E2225" s="12">
        <f>MONTH(SalesDataTable[[#This Row],[Order Date]])</f>
        <v>10</v>
      </c>
      <c r="F2225" s="12"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12">
        <f>YEAR(SalesDataTable[[#This Row],[Order Date]])</f>
        <v>2026</v>
      </c>
      <c r="D2226" s="12" t="str">
        <f>"Q"&amp;ROUNDUP(MONTH(SalesDataTable[[#This Row],[Order Date]])/3,0)</f>
        <v>Q4</v>
      </c>
      <c r="E2226" s="12">
        <f>MONTH(SalesDataTable[[#This Row],[Order Date]])</f>
        <v>10</v>
      </c>
      <c r="F2226" s="12"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12">
        <f>YEAR(SalesDataTable[[#This Row],[Order Date]])</f>
        <v>2026</v>
      </c>
      <c r="D2227" s="12" t="str">
        <f>"Q"&amp;ROUNDUP(MONTH(SalesDataTable[[#This Row],[Order Date]])/3,0)</f>
        <v>Q4</v>
      </c>
      <c r="E2227" s="12">
        <f>MONTH(SalesDataTable[[#This Row],[Order Date]])</f>
        <v>10</v>
      </c>
      <c r="F2227" s="12"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12">
        <f>YEAR(SalesDataTable[[#This Row],[Order Date]])</f>
        <v>2026</v>
      </c>
      <c r="D2228" s="12" t="str">
        <f>"Q"&amp;ROUNDUP(MONTH(SalesDataTable[[#This Row],[Order Date]])/3,0)</f>
        <v>Q4</v>
      </c>
      <c r="E2228" s="12">
        <f>MONTH(SalesDataTable[[#This Row],[Order Date]])</f>
        <v>10</v>
      </c>
      <c r="F2228" s="12"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12">
        <f>YEAR(SalesDataTable[[#This Row],[Order Date]])</f>
        <v>2026</v>
      </c>
      <c r="D2229" s="12" t="str">
        <f>"Q"&amp;ROUNDUP(MONTH(SalesDataTable[[#This Row],[Order Date]])/3,0)</f>
        <v>Q4</v>
      </c>
      <c r="E2229" s="12">
        <f>MONTH(SalesDataTable[[#This Row],[Order Date]])</f>
        <v>10</v>
      </c>
      <c r="F2229" s="12"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12">
        <f>YEAR(SalesDataTable[[#This Row],[Order Date]])</f>
        <v>2026</v>
      </c>
      <c r="D2230" s="12" t="str">
        <f>"Q"&amp;ROUNDUP(MONTH(SalesDataTable[[#This Row],[Order Date]])/3,0)</f>
        <v>Q4</v>
      </c>
      <c r="E2230" s="12">
        <f>MONTH(SalesDataTable[[#This Row],[Order Date]])</f>
        <v>10</v>
      </c>
      <c r="F2230" s="12"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12">
        <f>YEAR(SalesDataTable[[#This Row],[Order Date]])</f>
        <v>2026</v>
      </c>
      <c r="D2231" s="12" t="str">
        <f>"Q"&amp;ROUNDUP(MONTH(SalesDataTable[[#This Row],[Order Date]])/3,0)</f>
        <v>Q4</v>
      </c>
      <c r="E2231" s="12">
        <f>MONTH(SalesDataTable[[#This Row],[Order Date]])</f>
        <v>10</v>
      </c>
      <c r="F2231" s="12"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12">
        <f>YEAR(SalesDataTable[[#This Row],[Order Date]])</f>
        <v>2026</v>
      </c>
      <c r="D2232" s="12" t="str">
        <f>"Q"&amp;ROUNDUP(MONTH(SalesDataTable[[#This Row],[Order Date]])/3,0)</f>
        <v>Q4</v>
      </c>
      <c r="E2232" s="12">
        <f>MONTH(SalesDataTable[[#This Row],[Order Date]])</f>
        <v>10</v>
      </c>
      <c r="F2232" s="12"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12">
        <f>YEAR(SalesDataTable[[#This Row],[Order Date]])</f>
        <v>2026</v>
      </c>
      <c r="D2233" s="12" t="str">
        <f>"Q"&amp;ROUNDUP(MONTH(SalesDataTable[[#This Row],[Order Date]])/3,0)</f>
        <v>Q4</v>
      </c>
      <c r="E2233" s="12">
        <f>MONTH(SalesDataTable[[#This Row],[Order Date]])</f>
        <v>10</v>
      </c>
      <c r="F2233" s="12"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12">
        <f>YEAR(SalesDataTable[[#This Row],[Order Date]])</f>
        <v>2026</v>
      </c>
      <c r="D2234" s="12" t="str">
        <f>"Q"&amp;ROUNDUP(MONTH(SalesDataTable[[#This Row],[Order Date]])/3,0)</f>
        <v>Q4</v>
      </c>
      <c r="E2234" s="12">
        <f>MONTH(SalesDataTable[[#This Row],[Order Date]])</f>
        <v>10</v>
      </c>
      <c r="F2234" s="12"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12">
        <f>YEAR(SalesDataTable[[#This Row],[Order Date]])</f>
        <v>2026</v>
      </c>
      <c r="D2235" s="12" t="str">
        <f>"Q"&amp;ROUNDUP(MONTH(SalesDataTable[[#This Row],[Order Date]])/3,0)</f>
        <v>Q4</v>
      </c>
      <c r="E2235" s="12">
        <f>MONTH(SalesDataTable[[#This Row],[Order Date]])</f>
        <v>11</v>
      </c>
      <c r="F2235" s="12"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12">
        <f>YEAR(SalesDataTable[[#This Row],[Order Date]])</f>
        <v>2026</v>
      </c>
      <c r="D2236" s="12" t="str">
        <f>"Q"&amp;ROUNDUP(MONTH(SalesDataTable[[#This Row],[Order Date]])/3,0)</f>
        <v>Q4</v>
      </c>
      <c r="E2236" s="12">
        <f>MONTH(SalesDataTable[[#This Row],[Order Date]])</f>
        <v>11</v>
      </c>
      <c r="F2236" s="12"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12">
        <f>YEAR(SalesDataTable[[#This Row],[Order Date]])</f>
        <v>2026</v>
      </c>
      <c r="D2237" s="12" t="str">
        <f>"Q"&amp;ROUNDUP(MONTH(SalesDataTable[[#This Row],[Order Date]])/3,0)</f>
        <v>Q4</v>
      </c>
      <c r="E2237" s="12">
        <f>MONTH(SalesDataTable[[#This Row],[Order Date]])</f>
        <v>11</v>
      </c>
      <c r="F2237" s="12"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12">
        <f>YEAR(SalesDataTable[[#This Row],[Order Date]])</f>
        <v>2026</v>
      </c>
      <c r="D2238" s="12" t="str">
        <f>"Q"&amp;ROUNDUP(MONTH(SalesDataTable[[#This Row],[Order Date]])/3,0)</f>
        <v>Q4</v>
      </c>
      <c r="E2238" s="12">
        <f>MONTH(SalesDataTable[[#This Row],[Order Date]])</f>
        <v>11</v>
      </c>
      <c r="F2238" s="12"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12">
        <f>YEAR(SalesDataTable[[#This Row],[Order Date]])</f>
        <v>2026</v>
      </c>
      <c r="D2239" s="12" t="str">
        <f>"Q"&amp;ROUNDUP(MONTH(SalesDataTable[[#This Row],[Order Date]])/3,0)</f>
        <v>Q4</v>
      </c>
      <c r="E2239" s="12">
        <f>MONTH(SalesDataTable[[#This Row],[Order Date]])</f>
        <v>11</v>
      </c>
      <c r="F2239" s="12"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12">
        <f>YEAR(SalesDataTable[[#This Row],[Order Date]])</f>
        <v>2026</v>
      </c>
      <c r="D2240" s="12" t="str">
        <f>"Q"&amp;ROUNDUP(MONTH(SalesDataTable[[#This Row],[Order Date]])/3,0)</f>
        <v>Q4</v>
      </c>
      <c r="E2240" s="12">
        <f>MONTH(SalesDataTable[[#This Row],[Order Date]])</f>
        <v>11</v>
      </c>
      <c r="F2240" s="12"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12">
        <f>YEAR(SalesDataTable[[#This Row],[Order Date]])</f>
        <v>2026</v>
      </c>
      <c r="D2241" s="12" t="str">
        <f>"Q"&amp;ROUNDUP(MONTH(SalesDataTable[[#This Row],[Order Date]])/3,0)</f>
        <v>Q4</v>
      </c>
      <c r="E2241" s="12">
        <f>MONTH(SalesDataTable[[#This Row],[Order Date]])</f>
        <v>11</v>
      </c>
      <c r="F2241" s="12"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12">
        <f>YEAR(SalesDataTable[[#This Row],[Order Date]])</f>
        <v>2026</v>
      </c>
      <c r="D2242" s="12" t="str">
        <f>"Q"&amp;ROUNDUP(MONTH(SalesDataTable[[#This Row],[Order Date]])/3,0)</f>
        <v>Q4</v>
      </c>
      <c r="E2242" s="12">
        <f>MONTH(SalesDataTable[[#This Row],[Order Date]])</f>
        <v>11</v>
      </c>
      <c r="F2242" s="12"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12">
        <f>YEAR(SalesDataTable[[#This Row],[Order Date]])</f>
        <v>2026</v>
      </c>
      <c r="D2243" s="12" t="str">
        <f>"Q"&amp;ROUNDUP(MONTH(SalesDataTable[[#This Row],[Order Date]])/3,0)</f>
        <v>Q4</v>
      </c>
      <c r="E2243" s="12">
        <f>MONTH(SalesDataTable[[#This Row],[Order Date]])</f>
        <v>11</v>
      </c>
      <c r="F2243" s="12"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12">
        <f>YEAR(SalesDataTable[[#This Row],[Order Date]])</f>
        <v>2026</v>
      </c>
      <c r="D2244" s="12" t="str">
        <f>"Q"&amp;ROUNDUP(MONTH(SalesDataTable[[#This Row],[Order Date]])/3,0)</f>
        <v>Q4</v>
      </c>
      <c r="E2244" s="12">
        <f>MONTH(SalesDataTable[[#This Row],[Order Date]])</f>
        <v>11</v>
      </c>
      <c r="F2244" s="12"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12">
        <f>YEAR(SalesDataTable[[#This Row],[Order Date]])</f>
        <v>2026</v>
      </c>
      <c r="D2245" s="12" t="str">
        <f>"Q"&amp;ROUNDUP(MONTH(SalesDataTable[[#This Row],[Order Date]])/3,0)</f>
        <v>Q4</v>
      </c>
      <c r="E2245" s="12">
        <f>MONTH(SalesDataTable[[#This Row],[Order Date]])</f>
        <v>11</v>
      </c>
      <c r="F2245" s="12"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12">
        <f>YEAR(SalesDataTable[[#This Row],[Order Date]])</f>
        <v>2026</v>
      </c>
      <c r="D2246" s="12" t="str">
        <f>"Q"&amp;ROUNDUP(MONTH(SalesDataTable[[#This Row],[Order Date]])/3,0)</f>
        <v>Q4</v>
      </c>
      <c r="E2246" s="12">
        <f>MONTH(SalesDataTable[[#This Row],[Order Date]])</f>
        <v>11</v>
      </c>
      <c r="F2246" s="12"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12">
        <f>YEAR(SalesDataTable[[#This Row],[Order Date]])</f>
        <v>2026</v>
      </c>
      <c r="D2247" s="12" t="str">
        <f>"Q"&amp;ROUNDUP(MONTH(SalesDataTable[[#This Row],[Order Date]])/3,0)</f>
        <v>Q4</v>
      </c>
      <c r="E2247" s="12">
        <f>MONTH(SalesDataTable[[#This Row],[Order Date]])</f>
        <v>11</v>
      </c>
      <c r="F2247" s="12"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12">
        <f>YEAR(SalesDataTable[[#This Row],[Order Date]])</f>
        <v>2026</v>
      </c>
      <c r="D2248" s="12" t="str">
        <f>"Q"&amp;ROUNDUP(MONTH(SalesDataTable[[#This Row],[Order Date]])/3,0)</f>
        <v>Q4</v>
      </c>
      <c r="E2248" s="12">
        <f>MONTH(SalesDataTable[[#This Row],[Order Date]])</f>
        <v>11</v>
      </c>
      <c r="F2248" s="12"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12">
        <f>YEAR(SalesDataTable[[#This Row],[Order Date]])</f>
        <v>2026</v>
      </c>
      <c r="D2249" s="12" t="str">
        <f>"Q"&amp;ROUNDUP(MONTH(SalesDataTable[[#This Row],[Order Date]])/3,0)</f>
        <v>Q4</v>
      </c>
      <c r="E2249" s="12">
        <f>MONTH(SalesDataTable[[#This Row],[Order Date]])</f>
        <v>11</v>
      </c>
      <c r="F2249" s="12"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12">
        <f>YEAR(SalesDataTable[[#This Row],[Order Date]])</f>
        <v>2026</v>
      </c>
      <c r="D2250" s="12" t="str">
        <f>"Q"&amp;ROUNDUP(MONTH(SalesDataTable[[#This Row],[Order Date]])/3,0)</f>
        <v>Q4</v>
      </c>
      <c r="E2250" s="12">
        <f>MONTH(SalesDataTable[[#This Row],[Order Date]])</f>
        <v>11</v>
      </c>
      <c r="F2250" s="12"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12">
        <f>YEAR(SalesDataTable[[#This Row],[Order Date]])</f>
        <v>2026</v>
      </c>
      <c r="D2251" s="12" t="str">
        <f>"Q"&amp;ROUNDUP(MONTH(SalesDataTable[[#This Row],[Order Date]])/3,0)</f>
        <v>Q4</v>
      </c>
      <c r="E2251" s="12">
        <f>MONTH(SalesDataTable[[#This Row],[Order Date]])</f>
        <v>11</v>
      </c>
      <c r="F2251" s="12"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12">
        <f>YEAR(SalesDataTable[[#This Row],[Order Date]])</f>
        <v>2026</v>
      </c>
      <c r="D2252" s="12" t="str">
        <f>"Q"&amp;ROUNDUP(MONTH(SalesDataTable[[#This Row],[Order Date]])/3,0)</f>
        <v>Q4</v>
      </c>
      <c r="E2252" s="12">
        <f>MONTH(SalesDataTable[[#This Row],[Order Date]])</f>
        <v>11</v>
      </c>
      <c r="F2252" s="12"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12">
        <f>YEAR(SalesDataTable[[#This Row],[Order Date]])</f>
        <v>2026</v>
      </c>
      <c r="D2253" s="12" t="str">
        <f>"Q"&amp;ROUNDUP(MONTH(SalesDataTable[[#This Row],[Order Date]])/3,0)</f>
        <v>Q4</v>
      </c>
      <c r="E2253" s="12">
        <f>MONTH(SalesDataTable[[#This Row],[Order Date]])</f>
        <v>11</v>
      </c>
      <c r="F2253" s="12"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12">
        <f>YEAR(SalesDataTable[[#This Row],[Order Date]])</f>
        <v>2026</v>
      </c>
      <c r="D2254" s="12" t="str">
        <f>"Q"&amp;ROUNDUP(MONTH(SalesDataTable[[#This Row],[Order Date]])/3,0)</f>
        <v>Q4</v>
      </c>
      <c r="E2254" s="12">
        <f>MONTH(SalesDataTable[[#This Row],[Order Date]])</f>
        <v>11</v>
      </c>
      <c r="F2254" s="12"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12">
        <f>YEAR(SalesDataTable[[#This Row],[Order Date]])</f>
        <v>2026</v>
      </c>
      <c r="D2255" s="12" t="str">
        <f>"Q"&amp;ROUNDUP(MONTH(SalesDataTable[[#This Row],[Order Date]])/3,0)</f>
        <v>Q4</v>
      </c>
      <c r="E2255" s="12">
        <f>MONTH(SalesDataTable[[#This Row],[Order Date]])</f>
        <v>11</v>
      </c>
      <c r="F2255" s="12"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12">
        <f>YEAR(SalesDataTable[[#This Row],[Order Date]])</f>
        <v>2026</v>
      </c>
      <c r="D2256" s="12" t="str">
        <f>"Q"&amp;ROUNDUP(MONTH(SalesDataTable[[#This Row],[Order Date]])/3,0)</f>
        <v>Q4</v>
      </c>
      <c r="E2256" s="12">
        <f>MONTH(SalesDataTable[[#This Row],[Order Date]])</f>
        <v>11</v>
      </c>
      <c r="F2256" s="12"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12">
        <f>YEAR(SalesDataTable[[#This Row],[Order Date]])</f>
        <v>2026</v>
      </c>
      <c r="D2257" s="12" t="str">
        <f>"Q"&amp;ROUNDUP(MONTH(SalesDataTable[[#This Row],[Order Date]])/3,0)</f>
        <v>Q4</v>
      </c>
      <c r="E2257" s="12">
        <f>MONTH(SalesDataTable[[#This Row],[Order Date]])</f>
        <v>11</v>
      </c>
      <c r="F2257" s="12"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12">
        <f>YEAR(SalesDataTable[[#This Row],[Order Date]])</f>
        <v>2026</v>
      </c>
      <c r="D2258" s="12" t="str">
        <f>"Q"&amp;ROUNDUP(MONTH(SalesDataTable[[#This Row],[Order Date]])/3,0)</f>
        <v>Q4</v>
      </c>
      <c r="E2258" s="12">
        <f>MONTH(SalesDataTable[[#This Row],[Order Date]])</f>
        <v>11</v>
      </c>
      <c r="F2258" s="12"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12">
        <f>YEAR(SalesDataTable[[#This Row],[Order Date]])</f>
        <v>2026</v>
      </c>
      <c r="D2259" s="12" t="str">
        <f>"Q"&amp;ROUNDUP(MONTH(SalesDataTable[[#This Row],[Order Date]])/3,0)</f>
        <v>Q4</v>
      </c>
      <c r="E2259" s="12">
        <f>MONTH(SalesDataTable[[#This Row],[Order Date]])</f>
        <v>11</v>
      </c>
      <c r="F2259" s="12"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12">
        <f>YEAR(SalesDataTable[[#This Row],[Order Date]])</f>
        <v>2026</v>
      </c>
      <c r="D2260" s="12" t="str">
        <f>"Q"&amp;ROUNDUP(MONTH(SalesDataTable[[#This Row],[Order Date]])/3,0)</f>
        <v>Q4</v>
      </c>
      <c r="E2260" s="12">
        <f>MONTH(SalesDataTable[[#This Row],[Order Date]])</f>
        <v>11</v>
      </c>
      <c r="F2260" s="12"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12">
        <f>YEAR(SalesDataTable[[#This Row],[Order Date]])</f>
        <v>2026</v>
      </c>
      <c r="D2261" s="12" t="str">
        <f>"Q"&amp;ROUNDUP(MONTH(SalesDataTable[[#This Row],[Order Date]])/3,0)</f>
        <v>Q4</v>
      </c>
      <c r="E2261" s="12">
        <f>MONTH(SalesDataTable[[#This Row],[Order Date]])</f>
        <v>11</v>
      </c>
      <c r="F2261" s="12"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12">
        <f>YEAR(SalesDataTable[[#This Row],[Order Date]])</f>
        <v>2026</v>
      </c>
      <c r="D2262" s="12" t="str">
        <f>"Q"&amp;ROUNDUP(MONTH(SalesDataTable[[#This Row],[Order Date]])/3,0)</f>
        <v>Q4</v>
      </c>
      <c r="E2262" s="12">
        <f>MONTH(SalesDataTable[[#This Row],[Order Date]])</f>
        <v>11</v>
      </c>
      <c r="F2262" s="12"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12">
        <f>YEAR(SalesDataTable[[#This Row],[Order Date]])</f>
        <v>2026</v>
      </c>
      <c r="D2263" s="12" t="str">
        <f>"Q"&amp;ROUNDUP(MONTH(SalesDataTable[[#This Row],[Order Date]])/3,0)</f>
        <v>Q4</v>
      </c>
      <c r="E2263" s="12">
        <f>MONTH(SalesDataTable[[#This Row],[Order Date]])</f>
        <v>11</v>
      </c>
      <c r="F2263" s="12"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12">
        <f>YEAR(SalesDataTable[[#This Row],[Order Date]])</f>
        <v>2026</v>
      </c>
      <c r="D2264" s="12" t="str">
        <f>"Q"&amp;ROUNDUP(MONTH(SalesDataTable[[#This Row],[Order Date]])/3,0)</f>
        <v>Q4</v>
      </c>
      <c r="E2264" s="12">
        <f>MONTH(SalesDataTable[[#This Row],[Order Date]])</f>
        <v>11</v>
      </c>
      <c r="F2264" s="12"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12">
        <f>YEAR(SalesDataTable[[#This Row],[Order Date]])</f>
        <v>2026</v>
      </c>
      <c r="D2265" s="12" t="str">
        <f>"Q"&amp;ROUNDUP(MONTH(SalesDataTable[[#This Row],[Order Date]])/3,0)</f>
        <v>Q4</v>
      </c>
      <c r="E2265" s="12">
        <f>MONTH(SalesDataTable[[#This Row],[Order Date]])</f>
        <v>11</v>
      </c>
      <c r="F2265" s="12"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12">
        <f>YEAR(SalesDataTable[[#This Row],[Order Date]])</f>
        <v>2026</v>
      </c>
      <c r="D2266" s="12" t="str">
        <f>"Q"&amp;ROUNDUP(MONTH(SalesDataTable[[#This Row],[Order Date]])/3,0)</f>
        <v>Q4</v>
      </c>
      <c r="E2266" s="12">
        <f>MONTH(SalesDataTable[[#This Row],[Order Date]])</f>
        <v>11</v>
      </c>
      <c r="F2266" s="12"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12">
        <f>YEAR(SalesDataTable[[#This Row],[Order Date]])</f>
        <v>2026</v>
      </c>
      <c r="D2267" s="12" t="str">
        <f>"Q"&amp;ROUNDUP(MONTH(SalesDataTable[[#This Row],[Order Date]])/3,0)</f>
        <v>Q4</v>
      </c>
      <c r="E2267" s="12">
        <f>MONTH(SalesDataTable[[#This Row],[Order Date]])</f>
        <v>11</v>
      </c>
      <c r="F2267" s="12"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12">
        <f>YEAR(SalesDataTable[[#This Row],[Order Date]])</f>
        <v>2026</v>
      </c>
      <c r="D2268" s="12" t="str">
        <f>"Q"&amp;ROUNDUP(MONTH(SalesDataTable[[#This Row],[Order Date]])/3,0)</f>
        <v>Q4</v>
      </c>
      <c r="E2268" s="12">
        <f>MONTH(SalesDataTable[[#This Row],[Order Date]])</f>
        <v>11</v>
      </c>
      <c r="F2268" s="12"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12">
        <f>YEAR(SalesDataTable[[#This Row],[Order Date]])</f>
        <v>2026</v>
      </c>
      <c r="D2269" s="12" t="str">
        <f>"Q"&amp;ROUNDUP(MONTH(SalesDataTable[[#This Row],[Order Date]])/3,0)</f>
        <v>Q4</v>
      </c>
      <c r="E2269" s="12">
        <f>MONTH(SalesDataTable[[#This Row],[Order Date]])</f>
        <v>11</v>
      </c>
      <c r="F2269" s="12"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12">
        <f>YEAR(SalesDataTable[[#This Row],[Order Date]])</f>
        <v>2026</v>
      </c>
      <c r="D2270" s="12" t="str">
        <f>"Q"&amp;ROUNDUP(MONTH(SalesDataTable[[#This Row],[Order Date]])/3,0)</f>
        <v>Q4</v>
      </c>
      <c r="E2270" s="12">
        <f>MONTH(SalesDataTable[[#This Row],[Order Date]])</f>
        <v>11</v>
      </c>
      <c r="F2270" s="12"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12">
        <f>YEAR(SalesDataTable[[#This Row],[Order Date]])</f>
        <v>2026</v>
      </c>
      <c r="D2271" s="12" t="str">
        <f>"Q"&amp;ROUNDUP(MONTH(SalesDataTable[[#This Row],[Order Date]])/3,0)</f>
        <v>Q4</v>
      </c>
      <c r="E2271" s="12">
        <f>MONTH(SalesDataTable[[#This Row],[Order Date]])</f>
        <v>11</v>
      </c>
      <c r="F2271" s="12"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12">
        <f>YEAR(SalesDataTable[[#This Row],[Order Date]])</f>
        <v>2026</v>
      </c>
      <c r="D2272" s="12" t="str">
        <f>"Q"&amp;ROUNDUP(MONTH(SalesDataTable[[#This Row],[Order Date]])/3,0)</f>
        <v>Q4</v>
      </c>
      <c r="E2272" s="12">
        <f>MONTH(SalesDataTable[[#This Row],[Order Date]])</f>
        <v>11</v>
      </c>
      <c r="F2272" s="12"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12">
        <f>YEAR(SalesDataTable[[#This Row],[Order Date]])</f>
        <v>2026</v>
      </c>
      <c r="D2273" s="12" t="str">
        <f>"Q"&amp;ROUNDUP(MONTH(SalesDataTable[[#This Row],[Order Date]])/3,0)</f>
        <v>Q4</v>
      </c>
      <c r="E2273" s="12">
        <f>MONTH(SalesDataTable[[#This Row],[Order Date]])</f>
        <v>11</v>
      </c>
      <c r="F2273" s="12"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12">
        <f>YEAR(SalesDataTable[[#This Row],[Order Date]])</f>
        <v>2026</v>
      </c>
      <c r="D2274" s="12" t="str">
        <f>"Q"&amp;ROUNDUP(MONTH(SalesDataTable[[#This Row],[Order Date]])/3,0)</f>
        <v>Q4</v>
      </c>
      <c r="E2274" s="12">
        <f>MONTH(SalesDataTable[[#This Row],[Order Date]])</f>
        <v>11</v>
      </c>
      <c r="F2274" s="12"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12">
        <f>YEAR(SalesDataTable[[#This Row],[Order Date]])</f>
        <v>2026</v>
      </c>
      <c r="D2275" s="12" t="str">
        <f>"Q"&amp;ROUNDUP(MONTH(SalesDataTable[[#This Row],[Order Date]])/3,0)</f>
        <v>Q4</v>
      </c>
      <c r="E2275" s="12">
        <f>MONTH(SalesDataTable[[#This Row],[Order Date]])</f>
        <v>11</v>
      </c>
      <c r="F2275" s="12"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12">
        <f>YEAR(SalesDataTable[[#This Row],[Order Date]])</f>
        <v>2026</v>
      </c>
      <c r="D2276" s="12" t="str">
        <f>"Q"&amp;ROUNDUP(MONTH(SalesDataTable[[#This Row],[Order Date]])/3,0)</f>
        <v>Q4</v>
      </c>
      <c r="E2276" s="12">
        <f>MONTH(SalesDataTable[[#This Row],[Order Date]])</f>
        <v>11</v>
      </c>
      <c r="F2276" s="12"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12">
        <f>YEAR(SalesDataTable[[#This Row],[Order Date]])</f>
        <v>2026</v>
      </c>
      <c r="D2277" s="12" t="str">
        <f>"Q"&amp;ROUNDUP(MONTH(SalesDataTable[[#This Row],[Order Date]])/3,0)</f>
        <v>Q4</v>
      </c>
      <c r="E2277" s="12">
        <f>MONTH(SalesDataTable[[#This Row],[Order Date]])</f>
        <v>11</v>
      </c>
      <c r="F2277" s="12"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12">
        <f>YEAR(SalesDataTable[[#This Row],[Order Date]])</f>
        <v>2026</v>
      </c>
      <c r="D2278" s="12" t="str">
        <f>"Q"&amp;ROUNDUP(MONTH(SalesDataTable[[#This Row],[Order Date]])/3,0)</f>
        <v>Q4</v>
      </c>
      <c r="E2278" s="12">
        <f>MONTH(SalesDataTable[[#This Row],[Order Date]])</f>
        <v>11</v>
      </c>
      <c r="F2278" s="12"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12">
        <f>YEAR(SalesDataTable[[#This Row],[Order Date]])</f>
        <v>2026</v>
      </c>
      <c r="D2279" s="12" t="str">
        <f>"Q"&amp;ROUNDUP(MONTH(SalesDataTable[[#This Row],[Order Date]])/3,0)</f>
        <v>Q4</v>
      </c>
      <c r="E2279" s="12">
        <f>MONTH(SalesDataTable[[#This Row],[Order Date]])</f>
        <v>11</v>
      </c>
      <c r="F2279" s="12"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12">
        <f>YEAR(SalesDataTable[[#This Row],[Order Date]])</f>
        <v>2026</v>
      </c>
      <c r="D2280" s="12" t="str">
        <f>"Q"&amp;ROUNDUP(MONTH(SalesDataTable[[#This Row],[Order Date]])/3,0)</f>
        <v>Q4</v>
      </c>
      <c r="E2280" s="12">
        <f>MONTH(SalesDataTable[[#This Row],[Order Date]])</f>
        <v>11</v>
      </c>
      <c r="F2280" s="12"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12">
        <f>YEAR(SalesDataTable[[#This Row],[Order Date]])</f>
        <v>2026</v>
      </c>
      <c r="D2281" s="12" t="str">
        <f>"Q"&amp;ROUNDUP(MONTH(SalesDataTable[[#This Row],[Order Date]])/3,0)</f>
        <v>Q4</v>
      </c>
      <c r="E2281" s="12">
        <f>MONTH(SalesDataTable[[#This Row],[Order Date]])</f>
        <v>11</v>
      </c>
      <c r="F2281" s="12"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12">
        <f>YEAR(SalesDataTable[[#This Row],[Order Date]])</f>
        <v>2026</v>
      </c>
      <c r="D2282" s="12" t="str">
        <f>"Q"&amp;ROUNDUP(MONTH(SalesDataTable[[#This Row],[Order Date]])/3,0)</f>
        <v>Q4</v>
      </c>
      <c r="E2282" s="12">
        <f>MONTH(SalesDataTable[[#This Row],[Order Date]])</f>
        <v>11</v>
      </c>
      <c r="F2282" s="12"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12">
        <f>YEAR(SalesDataTable[[#This Row],[Order Date]])</f>
        <v>2026</v>
      </c>
      <c r="D2283" s="12" t="str">
        <f>"Q"&amp;ROUNDUP(MONTH(SalesDataTable[[#This Row],[Order Date]])/3,0)</f>
        <v>Q4</v>
      </c>
      <c r="E2283" s="12">
        <f>MONTH(SalesDataTable[[#This Row],[Order Date]])</f>
        <v>11</v>
      </c>
      <c r="F2283" s="12"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12">
        <f>YEAR(SalesDataTable[[#This Row],[Order Date]])</f>
        <v>2026</v>
      </c>
      <c r="D2284" s="12" t="str">
        <f>"Q"&amp;ROUNDUP(MONTH(SalesDataTable[[#This Row],[Order Date]])/3,0)</f>
        <v>Q4</v>
      </c>
      <c r="E2284" s="12">
        <f>MONTH(SalesDataTable[[#This Row],[Order Date]])</f>
        <v>11</v>
      </c>
      <c r="F2284" s="12"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12">
        <f>YEAR(SalesDataTable[[#This Row],[Order Date]])</f>
        <v>2026</v>
      </c>
      <c r="D2285" s="12" t="str">
        <f>"Q"&amp;ROUNDUP(MONTH(SalesDataTable[[#This Row],[Order Date]])/3,0)</f>
        <v>Q4</v>
      </c>
      <c r="E2285" s="12">
        <f>MONTH(SalesDataTable[[#This Row],[Order Date]])</f>
        <v>11</v>
      </c>
      <c r="F2285" s="12"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12">
        <f>YEAR(SalesDataTable[[#This Row],[Order Date]])</f>
        <v>2026</v>
      </c>
      <c r="D2286" s="12" t="str">
        <f>"Q"&amp;ROUNDUP(MONTH(SalesDataTable[[#This Row],[Order Date]])/3,0)</f>
        <v>Q4</v>
      </c>
      <c r="E2286" s="12">
        <f>MONTH(SalesDataTable[[#This Row],[Order Date]])</f>
        <v>11</v>
      </c>
      <c r="F2286" s="12"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12">
        <f>YEAR(SalesDataTable[[#This Row],[Order Date]])</f>
        <v>2026</v>
      </c>
      <c r="D2287" s="12" t="str">
        <f>"Q"&amp;ROUNDUP(MONTH(SalesDataTable[[#This Row],[Order Date]])/3,0)</f>
        <v>Q4</v>
      </c>
      <c r="E2287" s="12">
        <f>MONTH(SalesDataTable[[#This Row],[Order Date]])</f>
        <v>11</v>
      </c>
      <c r="F2287" s="12"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12">
        <f>YEAR(SalesDataTable[[#This Row],[Order Date]])</f>
        <v>2026</v>
      </c>
      <c r="D2288" s="12" t="str">
        <f>"Q"&amp;ROUNDUP(MONTH(SalesDataTable[[#This Row],[Order Date]])/3,0)</f>
        <v>Q4</v>
      </c>
      <c r="E2288" s="12">
        <f>MONTH(SalesDataTable[[#This Row],[Order Date]])</f>
        <v>11</v>
      </c>
      <c r="F2288" s="12"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12">
        <f>YEAR(SalesDataTable[[#This Row],[Order Date]])</f>
        <v>2026</v>
      </c>
      <c r="D2289" s="12" t="str">
        <f>"Q"&amp;ROUNDUP(MONTH(SalesDataTable[[#This Row],[Order Date]])/3,0)</f>
        <v>Q4</v>
      </c>
      <c r="E2289" s="12">
        <f>MONTH(SalesDataTable[[#This Row],[Order Date]])</f>
        <v>11</v>
      </c>
      <c r="F2289" s="12"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12">
        <f>YEAR(SalesDataTable[[#This Row],[Order Date]])</f>
        <v>2026</v>
      </c>
      <c r="D2290" s="12" t="str">
        <f>"Q"&amp;ROUNDUP(MONTH(SalesDataTable[[#This Row],[Order Date]])/3,0)</f>
        <v>Q4</v>
      </c>
      <c r="E2290" s="12">
        <f>MONTH(SalesDataTable[[#This Row],[Order Date]])</f>
        <v>11</v>
      </c>
      <c r="F2290" s="12"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12">
        <f>YEAR(SalesDataTable[[#This Row],[Order Date]])</f>
        <v>2026</v>
      </c>
      <c r="D2291" s="12" t="str">
        <f>"Q"&amp;ROUNDUP(MONTH(SalesDataTable[[#This Row],[Order Date]])/3,0)</f>
        <v>Q4</v>
      </c>
      <c r="E2291" s="12">
        <f>MONTH(SalesDataTable[[#This Row],[Order Date]])</f>
        <v>11</v>
      </c>
      <c r="F2291" s="12"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12">
        <f>YEAR(SalesDataTable[[#This Row],[Order Date]])</f>
        <v>2026</v>
      </c>
      <c r="D2292" s="12" t="str">
        <f>"Q"&amp;ROUNDUP(MONTH(SalesDataTable[[#This Row],[Order Date]])/3,0)</f>
        <v>Q4</v>
      </c>
      <c r="E2292" s="12">
        <f>MONTH(SalesDataTable[[#This Row],[Order Date]])</f>
        <v>11</v>
      </c>
      <c r="F2292" s="12"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12">
        <f>YEAR(SalesDataTable[[#This Row],[Order Date]])</f>
        <v>2026</v>
      </c>
      <c r="D2293" s="12" t="str">
        <f>"Q"&amp;ROUNDUP(MONTH(SalesDataTable[[#This Row],[Order Date]])/3,0)</f>
        <v>Q4</v>
      </c>
      <c r="E2293" s="12">
        <f>MONTH(SalesDataTable[[#This Row],[Order Date]])</f>
        <v>11</v>
      </c>
      <c r="F2293" s="12"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12">
        <f>YEAR(SalesDataTable[[#This Row],[Order Date]])</f>
        <v>2026</v>
      </c>
      <c r="D2294" s="12" t="str">
        <f>"Q"&amp;ROUNDUP(MONTH(SalesDataTable[[#This Row],[Order Date]])/3,0)</f>
        <v>Q4</v>
      </c>
      <c r="E2294" s="12">
        <f>MONTH(SalesDataTable[[#This Row],[Order Date]])</f>
        <v>11</v>
      </c>
      <c r="F2294" s="12"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12">
        <f>YEAR(SalesDataTable[[#This Row],[Order Date]])</f>
        <v>2026</v>
      </c>
      <c r="D2295" s="12" t="str">
        <f>"Q"&amp;ROUNDUP(MONTH(SalesDataTable[[#This Row],[Order Date]])/3,0)</f>
        <v>Q4</v>
      </c>
      <c r="E2295" s="12">
        <f>MONTH(SalesDataTable[[#This Row],[Order Date]])</f>
        <v>11</v>
      </c>
      <c r="F2295" s="12"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12">
        <f>YEAR(SalesDataTable[[#This Row],[Order Date]])</f>
        <v>2026</v>
      </c>
      <c r="D2296" s="12" t="str">
        <f>"Q"&amp;ROUNDUP(MONTH(SalesDataTable[[#This Row],[Order Date]])/3,0)</f>
        <v>Q4</v>
      </c>
      <c r="E2296" s="12">
        <f>MONTH(SalesDataTable[[#This Row],[Order Date]])</f>
        <v>11</v>
      </c>
      <c r="F2296" s="12"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12">
        <f>YEAR(SalesDataTable[[#This Row],[Order Date]])</f>
        <v>2026</v>
      </c>
      <c r="D2297" s="12" t="str">
        <f>"Q"&amp;ROUNDUP(MONTH(SalesDataTable[[#This Row],[Order Date]])/3,0)</f>
        <v>Q4</v>
      </c>
      <c r="E2297" s="12">
        <f>MONTH(SalesDataTable[[#This Row],[Order Date]])</f>
        <v>11</v>
      </c>
      <c r="F2297" s="12"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12">
        <f>YEAR(SalesDataTable[[#This Row],[Order Date]])</f>
        <v>2026</v>
      </c>
      <c r="D2298" s="12" t="str">
        <f>"Q"&amp;ROUNDUP(MONTH(SalesDataTable[[#This Row],[Order Date]])/3,0)</f>
        <v>Q4</v>
      </c>
      <c r="E2298" s="12">
        <f>MONTH(SalesDataTable[[#This Row],[Order Date]])</f>
        <v>11</v>
      </c>
      <c r="F2298" s="12"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12">
        <f>YEAR(SalesDataTable[[#This Row],[Order Date]])</f>
        <v>2026</v>
      </c>
      <c r="D2299" s="12" t="str">
        <f>"Q"&amp;ROUNDUP(MONTH(SalesDataTable[[#This Row],[Order Date]])/3,0)</f>
        <v>Q4</v>
      </c>
      <c r="E2299" s="12">
        <f>MONTH(SalesDataTable[[#This Row],[Order Date]])</f>
        <v>11</v>
      </c>
      <c r="F2299" s="12"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12">
        <f>YEAR(SalesDataTable[[#This Row],[Order Date]])</f>
        <v>2026</v>
      </c>
      <c r="D2300" s="12" t="str">
        <f>"Q"&amp;ROUNDUP(MONTH(SalesDataTable[[#This Row],[Order Date]])/3,0)</f>
        <v>Q4</v>
      </c>
      <c r="E2300" s="12">
        <f>MONTH(SalesDataTable[[#This Row],[Order Date]])</f>
        <v>11</v>
      </c>
      <c r="F2300" s="12"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12">
        <f>YEAR(SalesDataTable[[#This Row],[Order Date]])</f>
        <v>2026</v>
      </c>
      <c r="D2301" s="12" t="str">
        <f>"Q"&amp;ROUNDUP(MONTH(SalesDataTable[[#This Row],[Order Date]])/3,0)</f>
        <v>Q4</v>
      </c>
      <c r="E2301" s="12">
        <f>MONTH(SalesDataTable[[#This Row],[Order Date]])</f>
        <v>11</v>
      </c>
      <c r="F2301" s="12"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12">
        <f>YEAR(SalesDataTable[[#This Row],[Order Date]])</f>
        <v>2026</v>
      </c>
      <c r="D2302" s="12" t="str">
        <f>"Q"&amp;ROUNDUP(MONTH(SalesDataTable[[#This Row],[Order Date]])/3,0)</f>
        <v>Q4</v>
      </c>
      <c r="E2302" s="12">
        <f>MONTH(SalesDataTable[[#This Row],[Order Date]])</f>
        <v>11</v>
      </c>
      <c r="F2302" s="12"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12">
        <f>YEAR(SalesDataTable[[#This Row],[Order Date]])</f>
        <v>2026</v>
      </c>
      <c r="D2303" s="12" t="str">
        <f>"Q"&amp;ROUNDUP(MONTH(SalesDataTable[[#This Row],[Order Date]])/3,0)</f>
        <v>Q4</v>
      </c>
      <c r="E2303" s="12">
        <f>MONTH(SalesDataTable[[#This Row],[Order Date]])</f>
        <v>11</v>
      </c>
      <c r="F2303" s="12"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12">
        <f>YEAR(SalesDataTable[[#This Row],[Order Date]])</f>
        <v>2026</v>
      </c>
      <c r="D2304" s="12" t="str">
        <f>"Q"&amp;ROUNDUP(MONTH(SalesDataTable[[#This Row],[Order Date]])/3,0)</f>
        <v>Q4</v>
      </c>
      <c r="E2304" s="12">
        <f>MONTH(SalesDataTable[[#This Row],[Order Date]])</f>
        <v>11</v>
      </c>
      <c r="F2304" s="12"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12">
        <f>YEAR(SalesDataTable[[#This Row],[Order Date]])</f>
        <v>2026</v>
      </c>
      <c r="D2305" s="12" t="str">
        <f>"Q"&amp;ROUNDUP(MONTH(SalesDataTable[[#This Row],[Order Date]])/3,0)</f>
        <v>Q4</v>
      </c>
      <c r="E2305" s="12">
        <f>MONTH(SalesDataTable[[#This Row],[Order Date]])</f>
        <v>11</v>
      </c>
      <c r="F2305" s="12"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12">
        <f>YEAR(SalesDataTable[[#This Row],[Order Date]])</f>
        <v>2026</v>
      </c>
      <c r="D2306" s="12" t="str">
        <f>"Q"&amp;ROUNDUP(MONTH(SalesDataTable[[#This Row],[Order Date]])/3,0)</f>
        <v>Q4</v>
      </c>
      <c r="E2306" s="12">
        <f>MONTH(SalesDataTable[[#This Row],[Order Date]])</f>
        <v>11</v>
      </c>
      <c r="F2306" s="12"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12">
        <f>YEAR(SalesDataTable[[#This Row],[Order Date]])</f>
        <v>2026</v>
      </c>
      <c r="D2307" s="12" t="str">
        <f>"Q"&amp;ROUNDUP(MONTH(SalesDataTable[[#This Row],[Order Date]])/3,0)</f>
        <v>Q4</v>
      </c>
      <c r="E2307" s="12">
        <f>MONTH(SalesDataTable[[#This Row],[Order Date]])</f>
        <v>11</v>
      </c>
      <c r="F2307" s="12"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12">
        <f>YEAR(SalesDataTable[[#This Row],[Order Date]])</f>
        <v>2026</v>
      </c>
      <c r="D2308" s="12" t="str">
        <f>"Q"&amp;ROUNDUP(MONTH(SalesDataTable[[#This Row],[Order Date]])/3,0)</f>
        <v>Q4</v>
      </c>
      <c r="E2308" s="12">
        <f>MONTH(SalesDataTable[[#This Row],[Order Date]])</f>
        <v>11</v>
      </c>
      <c r="F2308" s="12"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12">
        <f>YEAR(SalesDataTable[[#This Row],[Order Date]])</f>
        <v>2026</v>
      </c>
      <c r="D2309" s="12" t="str">
        <f>"Q"&amp;ROUNDUP(MONTH(SalesDataTable[[#This Row],[Order Date]])/3,0)</f>
        <v>Q4</v>
      </c>
      <c r="E2309" s="12">
        <f>MONTH(SalesDataTable[[#This Row],[Order Date]])</f>
        <v>11</v>
      </c>
      <c r="F2309" s="12"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12">
        <f>YEAR(SalesDataTable[[#This Row],[Order Date]])</f>
        <v>2026</v>
      </c>
      <c r="D2310" s="12" t="str">
        <f>"Q"&amp;ROUNDUP(MONTH(SalesDataTable[[#This Row],[Order Date]])/3,0)</f>
        <v>Q4</v>
      </c>
      <c r="E2310" s="12">
        <f>MONTH(SalesDataTable[[#This Row],[Order Date]])</f>
        <v>11</v>
      </c>
      <c r="F2310" s="12"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12">
        <f>YEAR(SalesDataTable[[#This Row],[Order Date]])</f>
        <v>2026</v>
      </c>
      <c r="D2311" s="12" t="str">
        <f>"Q"&amp;ROUNDUP(MONTH(SalesDataTable[[#This Row],[Order Date]])/3,0)</f>
        <v>Q4</v>
      </c>
      <c r="E2311" s="12">
        <f>MONTH(SalesDataTable[[#This Row],[Order Date]])</f>
        <v>11</v>
      </c>
      <c r="F2311" s="12"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12">
        <f>YEAR(SalesDataTable[[#This Row],[Order Date]])</f>
        <v>2026</v>
      </c>
      <c r="D2312" s="12" t="str">
        <f>"Q"&amp;ROUNDUP(MONTH(SalesDataTable[[#This Row],[Order Date]])/3,0)</f>
        <v>Q4</v>
      </c>
      <c r="E2312" s="12">
        <f>MONTH(SalesDataTable[[#This Row],[Order Date]])</f>
        <v>11</v>
      </c>
      <c r="F2312" s="12"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12">
        <f>YEAR(SalesDataTable[[#This Row],[Order Date]])</f>
        <v>2026</v>
      </c>
      <c r="D2313" s="12" t="str">
        <f>"Q"&amp;ROUNDUP(MONTH(SalesDataTable[[#This Row],[Order Date]])/3,0)</f>
        <v>Q4</v>
      </c>
      <c r="E2313" s="12">
        <f>MONTH(SalesDataTable[[#This Row],[Order Date]])</f>
        <v>11</v>
      </c>
      <c r="F2313" s="12"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12">
        <f>YEAR(SalesDataTable[[#This Row],[Order Date]])</f>
        <v>2026</v>
      </c>
      <c r="D2314" s="12" t="str">
        <f>"Q"&amp;ROUNDUP(MONTH(SalesDataTable[[#This Row],[Order Date]])/3,0)</f>
        <v>Q4</v>
      </c>
      <c r="E2314" s="12">
        <f>MONTH(SalesDataTable[[#This Row],[Order Date]])</f>
        <v>11</v>
      </c>
      <c r="F2314" s="12"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12">
        <f>YEAR(SalesDataTable[[#This Row],[Order Date]])</f>
        <v>2026</v>
      </c>
      <c r="D2315" s="12" t="str">
        <f>"Q"&amp;ROUNDUP(MONTH(SalesDataTable[[#This Row],[Order Date]])/3,0)</f>
        <v>Q4</v>
      </c>
      <c r="E2315" s="12">
        <f>MONTH(SalesDataTable[[#This Row],[Order Date]])</f>
        <v>11</v>
      </c>
      <c r="F2315" s="12"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12">
        <f>YEAR(SalesDataTable[[#This Row],[Order Date]])</f>
        <v>2026</v>
      </c>
      <c r="D2316" s="12" t="str">
        <f>"Q"&amp;ROUNDUP(MONTH(SalesDataTable[[#This Row],[Order Date]])/3,0)</f>
        <v>Q4</v>
      </c>
      <c r="E2316" s="12">
        <f>MONTH(SalesDataTable[[#This Row],[Order Date]])</f>
        <v>11</v>
      </c>
      <c r="F2316" s="12"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12">
        <f>YEAR(SalesDataTable[[#This Row],[Order Date]])</f>
        <v>2026</v>
      </c>
      <c r="D2317" s="12" t="str">
        <f>"Q"&amp;ROUNDUP(MONTH(SalesDataTable[[#This Row],[Order Date]])/3,0)</f>
        <v>Q4</v>
      </c>
      <c r="E2317" s="12">
        <f>MONTH(SalesDataTable[[#This Row],[Order Date]])</f>
        <v>11</v>
      </c>
      <c r="F2317" s="12"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12">
        <f>YEAR(SalesDataTable[[#This Row],[Order Date]])</f>
        <v>2026</v>
      </c>
      <c r="D2318" s="12" t="str">
        <f>"Q"&amp;ROUNDUP(MONTH(SalesDataTable[[#This Row],[Order Date]])/3,0)</f>
        <v>Q4</v>
      </c>
      <c r="E2318" s="12">
        <f>MONTH(SalesDataTable[[#This Row],[Order Date]])</f>
        <v>11</v>
      </c>
      <c r="F2318" s="12"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12">
        <f>YEAR(SalesDataTable[[#This Row],[Order Date]])</f>
        <v>2026</v>
      </c>
      <c r="D2319" s="12" t="str">
        <f>"Q"&amp;ROUNDUP(MONTH(SalesDataTable[[#This Row],[Order Date]])/3,0)</f>
        <v>Q4</v>
      </c>
      <c r="E2319" s="12">
        <f>MONTH(SalesDataTable[[#This Row],[Order Date]])</f>
        <v>11</v>
      </c>
      <c r="F2319" s="12"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12">
        <f>YEAR(SalesDataTable[[#This Row],[Order Date]])</f>
        <v>2026</v>
      </c>
      <c r="D2320" s="12" t="str">
        <f>"Q"&amp;ROUNDUP(MONTH(SalesDataTable[[#This Row],[Order Date]])/3,0)</f>
        <v>Q4</v>
      </c>
      <c r="E2320" s="12">
        <f>MONTH(SalesDataTable[[#This Row],[Order Date]])</f>
        <v>11</v>
      </c>
      <c r="F2320" s="12"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12">
        <f>YEAR(SalesDataTable[[#This Row],[Order Date]])</f>
        <v>2026</v>
      </c>
      <c r="D2321" s="12" t="str">
        <f>"Q"&amp;ROUNDUP(MONTH(SalesDataTable[[#This Row],[Order Date]])/3,0)</f>
        <v>Q4</v>
      </c>
      <c r="E2321" s="12">
        <f>MONTH(SalesDataTable[[#This Row],[Order Date]])</f>
        <v>11</v>
      </c>
      <c r="F2321" s="12"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12">
        <f>YEAR(SalesDataTable[[#This Row],[Order Date]])</f>
        <v>2026</v>
      </c>
      <c r="D2322" s="12" t="str">
        <f>"Q"&amp;ROUNDUP(MONTH(SalesDataTable[[#This Row],[Order Date]])/3,0)</f>
        <v>Q4</v>
      </c>
      <c r="E2322" s="12">
        <f>MONTH(SalesDataTable[[#This Row],[Order Date]])</f>
        <v>11</v>
      </c>
      <c r="F2322" s="12"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12">
        <f>YEAR(SalesDataTable[[#This Row],[Order Date]])</f>
        <v>2026</v>
      </c>
      <c r="D2323" s="12" t="str">
        <f>"Q"&amp;ROUNDUP(MONTH(SalesDataTable[[#This Row],[Order Date]])/3,0)</f>
        <v>Q4</v>
      </c>
      <c r="E2323" s="12">
        <f>MONTH(SalesDataTable[[#This Row],[Order Date]])</f>
        <v>11</v>
      </c>
      <c r="F2323" s="12"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12">
        <f>YEAR(SalesDataTable[[#This Row],[Order Date]])</f>
        <v>2026</v>
      </c>
      <c r="D2324" s="12" t="str">
        <f>"Q"&amp;ROUNDUP(MONTH(SalesDataTable[[#This Row],[Order Date]])/3,0)</f>
        <v>Q4</v>
      </c>
      <c r="E2324" s="12">
        <f>MONTH(SalesDataTable[[#This Row],[Order Date]])</f>
        <v>11</v>
      </c>
      <c r="F2324" s="12"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12">
        <f>YEAR(SalesDataTable[[#This Row],[Order Date]])</f>
        <v>2026</v>
      </c>
      <c r="D2325" s="12" t="str">
        <f>"Q"&amp;ROUNDUP(MONTH(SalesDataTable[[#This Row],[Order Date]])/3,0)</f>
        <v>Q4</v>
      </c>
      <c r="E2325" s="12">
        <f>MONTH(SalesDataTable[[#This Row],[Order Date]])</f>
        <v>11</v>
      </c>
      <c r="F2325" s="12"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12">
        <f>YEAR(SalesDataTable[[#This Row],[Order Date]])</f>
        <v>2026</v>
      </c>
      <c r="D2326" s="12" t="str">
        <f>"Q"&amp;ROUNDUP(MONTH(SalesDataTable[[#This Row],[Order Date]])/3,0)</f>
        <v>Q4</v>
      </c>
      <c r="E2326" s="12">
        <f>MONTH(SalesDataTable[[#This Row],[Order Date]])</f>
        <v>11</v>
      </c>
      <c r="F2326" s="12"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12">
        <f>YEAR(SalesDataTable[[#This Row],[Order Date]])</f>
        <v>2026</v>
      </c>
      <c r="D2327" s="12" t="str">
        <f>"Q"&amp;ROUNDUP(MONTH(SalesDataTable[[#This Row],[Order Date]])/3,0)</f>
        <v>Q4</v>
      </c>
      <c r="E2327" s="12">
        <f>MONTH(SalesDataTable[[#This Row],[Order Date]])</f>
        <v>11</v>
      </c>
      <c r="F2327" s="12"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12">
        <f>YEAR(SalesDataTable[[#This Row],[Order Date]])</f>
        <v>2026</v>
      </c>
      <c r="D2328" s="12" t="str">
        <f>"Q"&amp;ROUNDUP(MONTH(SalesDataTable[[#This Row],[Order Date]])/3,0)</f>
        <v>Q4</v>
      </c>
      <c r="E2328" s="12">
        <f>MONTH(SalesDataTable[[#This Row],[Order Date]])</f>
        <v>11</v>
      </c>
      <c r="F2328" s="12"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12">
        <f>YEAR(SalesDataTable[[#This Row],[Order Date]])</f>
        <v>2026</v>
      </c>
      <c r="D2329" s="12" t="str">
        <f>"Q"&amp;ROUNDUP(MONTH(SalesDataTable[[#This Row],[Order Date]])/3,0)</f>
        <v>Q4</v>
      </c>
      <c r="E2329" s="12">
        <f>MONTH(SalesDataTable[[#This Row],[Order Date]])</f>
        <v>11</v>
      </c>
      <c r="F2329" s="12"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12">
        <f>YEAR(SalesDataTable[[#This Row],[Order Date]])</f>
        <v>2026</v>
      </c>
      <c r="D2330" s="12" t="str">
        <f>"Q"&amp;ROUNDUP(MONTH(SalesDataTable[[#This Row],[Order Date]])/3,0)</f>
        <v>Q4</v>
      </c>
      <c r="E2330" s="12">
        <f>MONTH(SalesDataTable[[#This Row],[Order Date]])</f>
        <v>11</v>
      </c>
      <c r="F2330" s="12"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12">
        <f>YEAR(SalesDataTable[[#This Row],[Order Date]])</f>
        <v>2026</v>
      </c>
      <c r="D2331" s="12" t="str">
        <f>"Q"&amp;ROUNDUP(MONTH(SalesDataTable[[#This Row],[Order Date]])/3,0)</f>
        <v>Q4</v>
      </c>
      <c r="E2331" s="12">
        <f>MONTH(SalesDataTable[[#This Row],[Order Date]])</f>
        <v>11</v>
      </c>
      <c r="F2331" s="12"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12">
        <f>YEAR(SalesDataTable[[#This Row],[Order Date]])</f>
        <v>2026</v>
      </c>
      <c r="D2332" s="12" t="str">
        <f>"Q"&amp;ROUNDUP(MONTH(SalesDataTable[[#This Row],[Order Date]])/3,0)</f>
        <v>Q4</v>
      </c>
      <c r="E2332" s="12">
        <f>MONTH(SalesDataTable[[#This Row],[Order Date]])</f>
        <v>11</v>
      </c>
      <c r="F2332" s="12"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12">
        <f>YEAR(SalesDataTable[[#This Row],[Order Date]])</f>
        <v>2026</v>
      </c>
      <c r="D2333" s="12" t="str">
        <f>"Q"&amp;ROUNDUP(MONTH(SalesDataTable[[#This Row],[Order Date]])/3,0)</f>
        <v>Q4</v>
      </c>
      <c r="E2333" s="12">
        <f>MONTH(SalesDataTable[[#This Row],[Order Date]])</f>
        <v>11</v>
      </c>
      <c r="F2333" s="12"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12">
        <f>YEAR(SalesDataTable[[#This Row],[Order Date]])</f>
        <v>2026</v>
      </c>
      <c r="D2334" s="12" t="str">
        <f>"Q"&amp;ROUNDUP(MONTH(SalesDataTable[[#This Row],[Order Date]])/3,0)</f>
        <v>Q4</v>
      </c>
      <c r="E2334" s="12">
        <f>MONTH(SalesDataTable[[#This Row],[Order Date]])</f>
        <v>11</v>
      </c>
      <c r="F2334" s="12"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12">
        <f>YEAR(SalesDataTable[[#This Row],[Order Date]])</f>
        <v>2026</v>
      </c>
      <c r="D2335" s="12" t="str">
        <f>"Q"&amp;ROUNDUP(MONTH(SalesDataTable[[#This Row],[Order Date]])/3,0)</f>
        <v>Q4</v>
      </c>
      <c r="E2335" s="12">
        <f>MONTH(SalesDataTable[[#This Row],[Order Date]])</f>
        <v>11</v>
      </c>
      <c r="F2335" s="12"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12">
        <f>YEAR(SalesDataTable[[#This Row],[Order Date]])</f>
        <v>2026</v>
      </c>
      <c r="D2336" s="12" t="str">
        <f>"Q"&amp;ROUNDUP(MONTH(SalesDataTable[[#This Row],[Order Date]])/3,0)</f>
        <v>Q4</v>
      </c>
      <c r="E2336" s="12">
        <f>MONTH(SalesDataTable[[#This Row],[Order Date]])</f>
        <v>11</v>
      </c>
      <c r="F2336" s="12"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12">
        <f>YEAR(SalesDataTable[[#This Row],[Order Date]])</f>
        <v>2026</v>
      </c>
      <c r="D2337" s="12" t="str">
        <f>"Q"&amp;ROUNDUP(MONTH(SalesDataTable[[#This Row],[Order Date]])/3,0)</f>
        <v>Q4</v>
      </c>
      <c r="E2337" s="12">
        <f>MONTH(SalesDataTable[[#This Row],[Order Date]])</f>
        <v>11</v>
      </c>
      <c r="F2337" s="12"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12">
        <f>YEAR(SalesDataTable[[#This Row],[Order Date]])</f>
        <v>2026</v>
      </c>
      <c r="D2338" s="12" t="str">
        <f>"Q"&amp;ROUNDUP(MONTH(SalesDataTable[[#This Row],[Order Date]])/3,0)</f>
        <v>Q4</v>
      </c>
      <c r="E2338" s="12">
        <f>MONTH(SalesDataTable[[#This Row],[Order Date]])</f>
        <v>11</v>
      </c>
      <c r="F2338" s="12"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12">
        <f>YEAR(SalesDataTable[[#This Row],[Order Date]])</f>
        <v>2026</v>
      </c>
      <c r="D2339" s="12" t="str">
        <f>"Q"&amp;ROUNDUP(MONTH(SalesDataTable[[#This Row],[Order Date]])/3,0)</f>
        <v>Q4</v>
      </c>
      <c r="E2339" s="12">
        <f>MONTH(SalesDataTable[[#This Row],[Order Date]])</f>
        <v>11</v>
      </c>
      <c r="F2339" s="12"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12">
        <f>YEAR(SalesDataTable[[#This Row],[Order Date]])</f>
        <v>2026</v>
      </c>
      <c r="D2340" s="12" t="str">
        <f>"Q"&amp;ROUNDUP(MONTH(SalesDataTable[[#This Row],[Order Date]])/3,0)</f>
        <v>Q4</v>
      </c>
      <c r="E2340" s="12">
        <f>MONTH(SalesDataTable[[#This Row],[Order Date]])</f>
        <v>11</v>
      </c>
      <c r="F2340" s="12"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12">
        <f>YEAR(SalesDataTable[[#This Row],[Order Date]])</f>
        <v>2026</v>
      </c>
      <c r="D2341" s="12" t="str">
        <f>"Q"&amp;ROUNDUP(MONTH(SalesDataTable[[#This Row],[Order Date]])/3,0)</f>
        <v>Q4</v>
      </c>
      <c r="E2341" s="12">
        <f>MONTH(SalesDataTable[[#This Row],[Order Date]])</f>
        <v>11</v>
      </c>
      <c r="F2341" s="12"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12">
        <f>YEAR(SalesDataTable[[#This Row],[Order Date]])</f>
        <v>2026</v>
      </c>
      <c r="D2342" s="12" t="str">
        <f>"Q"&amp;ROUNDUP(MONTH(SalesDataTable[[#This Row],[Order Date]])/3,0)</f>
        <v>Q4</v>
      </c>
      <c r="E2342" s="12">
        <f>MONTH(SalesDataTable[[#This Row],[Order Date]])</f>
        <v>11</v>
      </c>
      <c r="F2342" s="12"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12">
        <f>YEAR(SalesDataTable[[#This Row],[Order Date]])</f>
        <v>2026</v>
      </c>
      <c r="D2343" s="12" t="str">
        <f>"Q"&amp;ROUNDUP(MONTH(SalesDataTable[[#This Row],[Order Date]])/3,0)</f>
        <v>Q4</v>
      </c>
      <c r="E2343" s="12">
        <f>MONTH(SalesDataTable[[#This Row],[Order Date]])</f>
        <v>11</v>
      </c>
      <c r="F2343" s="12"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12">
        <f>YEAR(SalesDataTable[[#This Row],[Order Date]])</f>
        <v>2026</v>
      </c>
      <c r="D2344" s="12" t="str">
        <f>"Q"&amp;ROUNDUP(MONTH(SalesDataTable[[#This Row],[Order Date]])/3,0)</f>
        <v>Q4</v>
      </c>
      <c r="E2344" s="12">
        <f>MONTH(SalesDataTable[[#This Row],[Order Date]])</f>
        <v>11</v>
      </c>
      <c r="F2344" s="12"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12">
        <f>YEAR(SalesDataTable[[#This Row],[Order Date]])</f>
        <v>2026</v>
      </c>
      <c r="D2345" s="12" t="str">
        <f>"Q"&amp;ROUNDUP(MONTH(SalesDataTable[[#This Row],[Order Date]])/3,0)</f>
        <v>Q4</v>
      </c>
      <c r="E2345" s="12">
        <f>MONTH(SalesDataTable[[#This Row],[Order Date]])</f>
        <v>11</v>
      </c>
      <c r="F2345" s="12"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12">
        <f>YEAR(SalesDataTable[[#This Row],[Order Date]])</f>
        <v>2026</v>
      </c>
      <c r="D2346" s="12" t="str">
        <f>"Q"&amp;ROUNDUP(MONTH(SalesDataTable[[#This Row],[Order Date]])/3,0)</f>
        <v>Q4</v>
      </c>
      <c r="E2346" s="12">
        <f>MONTH(SalesDataTable[[#This Row],[Order Date]])</f>
        <v>11</v>
      </c>
      <c r="F2346" s="12"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12">
        <f>YEAR(SalesDataTable[[#This Row],[Order Date]])</f>
        <v>2026</v>
      </c>
      <c r="D2347" s="12" t="str">
        <f>"Q"&amp;ROUNDUP(MONTH(SalesDataTable[[#This Row],[Order Date]])/3,0)</f>
        <v>Q4</v>
      </c>
      <c r="E2347" s="12">
        <f>MONTH(SalesDataTable[[#This Row],[Order Date]])</f>
        <v>11</v>
      </c>
      <c r="F2347" s="12"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12">
        <f>YEAR(SalesDataTable[[#This Row],[Order Date]])</f>
        <v>2026</v>
      </c>
      <c r="D2348" s="12" t="str">
        <f>"Q"&amp;ROUNDUP(MONTH(SalesDataTable[[#This Row],[Order Date]])/3,0)</f>
        <v>Q4</v>
      </c>
      <c r="E2348" s="12">
        <f>MONTH(SalesDataTable[[#This Row],[Order Date]])</f>
        <v>11</v>
      </c>
      <c r="F2348" s="12"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12">
        <f>YEAR(SalesDataTable[[#This Row],[Order Date]])</f>
        <v>2026</v>
      </c>
      <c r="D2349" s="12" t="str">
        <f>"Q"&amp;ROUNDUP(MONTH(SalesDataTable[[#This Row],[Order Date]])/3,0)</f>
        <v>Q4</v>
      </c>
      <c r="E2349" s="12">
        <f>MONTH(SalesDataTable[[#This Row],[Order Date]])</f>
        <v>11</v>
      </c>
      <c r="F2349" s="12"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12">
        <f>YEAR(SalesDataTable[[#This Row],[Order Date]])</f>
        <v>2026</v>
      </c>
      <c r="D2350" s="12" t="str">
        <f>"Q"&amp;ROUNDUP(MONTH(SalesDataTable[[#This Row],[Order Date]])/3,0)</f>
        <v>Q4</v>
      </c>
      <c r="E2350" s="12">
        <f>MONTH(SalesDataTable[[#This Row],[Order Date]])</f>
        <v>11</v>
      </c>
      <c r="F2350" s="12"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12">
        <f>YEAR(SalesDataTable[[#This Row],[Order Date]])</f>
        <v>2026</v>
      </c>
      <c r="D2351" s="12" t="str">
        <f>"Q"&amp;ROUNDUP(MONTH(SalesDataTable[[#This Row],[Order Date]])/3,0)</f>
        <v>Q4</v>
      </c>
      <c r="E2351" s="12">
        <f>MONTH(SalesDataTable[[#This Row],[Order Date]])</f>
        <v>11</v>
      </c>
      <c r="F2351" s="12"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12">
        <f>YEAR(SalesDataTable[[#This Row],[Order Date]])</f>
        <v>2026</v>
      </c>
      <c r="D2352" s="12" t="str">
        <f>"Q"&amp;ROUNDUP(MONTH(SalesDataTable[[#This Row],[Order Date]])/3,0)</f>
        <v>Q4</v>
      </c>
      <c r="E2352" s="12">
        <f>MONTH(SalesDataTable[[#This Row],[Order Date]])</f>
        <v>11</v>
      </c>
      <c r="F2352" s="12"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12">
        <f>YEAR(SalesDataTable[[#This Row],[Order Date]])</f>
        <v>2026</v>
      </c>
      <c r="D2353" s="12" t="str">
        <f>"Q"&amp;ROUNDUP(MONTH(SalesDataTable[[#This Row],[Order Date]])/3,0)</f>
        <v>Q4</v>
      </c>
      <c r="E2353" s="12">
        <f>MONTH(SalesDataTable[[#This Row],[Order Date]])</f>
        <v>11</v>
      </c>
      <c r="F2353" s="12"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12">
        <f>YEAR(SalesDataTable[[#This Row],[Order Date]])</f>
        <v>2026</v>
      </c>
      <c r="D2354" s="12" t="str">
        <f>"Q"&amp;ROUNDUP(MONTH(SalesDataTable[[#This Row],[Order Date]])/3,0)</f>
        <v>Q4</v>
      </c>
      <c r="E2354" s="12">
        <f>MONTH(SalesDataTable[[#This Row],[Order Date]])</f>
        <v>11</v>
      </c>
      <c r="F2354" s="12"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12">
        <f>YEAR(SalesDataTable[[#This Row],[Order Date]])</f>
        <v>2026</v>
      </c>
      <c r="D2355" s="12" t="str">
        <f>"Q"&amp;ROUNDUP(MONTH(SalesDataTable[[#This Row],[Order Date]])/3,0)</f>
        <v>Q4</v>
      </c>
      <c r="E2355" s="12">
        <f>MONTH(SalesDataTable[[#This Row],[Order Date]])</f>
        <v>11</v>
      </c>
      <c r="F2355" s="12"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12">
        <f>YEAR(SalesDataTable[[#This Row],[Order Date]])</f>
        <v>2026</v>
      </c>
      <c r="D2356" s="12" t="str">
        <f>"Q"&amp;ROUNDUP(MONTH(SalesDataTable[[#This Row],[Order Date]])/3,0)</f>
        <v>Q4</v>
      </c>
      <c r="E2356" s="12">
        <f>MONTH(SalesDataTable[[#This Row],[Order Date]])</f>
        <v>11</v>
      </c>
      <c r="F2356" s="12"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12">
        <f>YEAR(SalesDataTable[[#This Row],[Order Date]])</f>
        <v>2026</v>
      </c>
      <c r="D2357" s="12" t="str">
        <f>"Q"&amp;ROUNDUP(MONTH(SalesDataTable[[#This Row],[Order Date]])/3,0)</f>
        <v>Q4</v>
      </c>
      <c r="E2357" s="12">
        <f>MONTH(SalesDataTable[[#This Row],[Order Date]])</f>
        <v>11</v>
      </c>
      <c r="F2357" s="12"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12">
        <f>YEAR(SalesDataTable[[#This Row],[Order Date]])</f>
        <v>2026</v>
      </c>
      <c r="D2358" s="12" t="str">
        <f>"Q"&amp;ROUNDUP(MONTH(SalesDataTable[[#This Row],[Order Date]])/3,0)</f>
        <v>Q4</v>
      </c>
      <c r="E2358" s="12">
        <f>MONTH(SalesDataTable[[#This Row],[Order Date]])</f>
        <v>11</v>
      </c>
      <c r="F2358" s="12"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12">
        <f>YEAR(SalesDataTable[[#This Row],[Order Date]])</f>
        <v>2026</v>
      </c>
      <c r="D2359" s="12" t="str">
        <f>"Q"&amp;ROUNDUP(MONTH(SalesDataTable[[#This Row],[Order Date]])/3,0)</f>
        <v>Q4</v>
      </c>
      <c r="E2359" s="12">
        <f>MONTH(SalesDataTable[[#This Row],[Order Date]])</f>
        <v>11</v>
      </c>
      <c r="F2359" s="12"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12">
        <f>YEAR(SalesDataTable[[#This Row],[Order Date]])</f>
        <v>2026</v>
      </c>
      <c r="D2360" s="12" t="str">
        <f>"Q"&amp;ROUNDUP(MONTH(SalesDataTable[[#This Row],[Order Date]])/3,0)</f>
        <v>Q4</v>
      </c>
      <c r="E2360" s="12">
        <f>MONTH(SalesDataTable[[#This Row],[Order Date]])</f>
        <v>11</v>
      </c>
      <c r="F2360" s="12"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12">
        <f>YEAR(SalesDataTable[[#This Row],[Order Date]])</f>
        <v>2026</v>
      </c>
      <c r="D2361" s="12" t="str">
        <f>"Q"&amp;ROUNDUP(MONTH(SalesDataTable[[#This Row],[Order Date]])/3,0)</f>
        <v>Q4</v>
      </c>
      <c r="E2361" s="12">
        <f>MONTH(SalesDataTable[[#This Row],[Order Date]])</f>
        <v>11</v>
      </c>
      <c r="F2361" s="12"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12">
        <f>YEAR(SalesDataTable[[#This Row],[Order Date]])</f>
        <v>2026</v>
      </c>
      <c r="D2362" s="12" t="str">
        <f>"Q"&amp;ROUNDUP(MONTH(SalesDataTable[[#This Row],[Order Date]])/3,0)</f>
        <v>Q4</v>
      </c>
      <c r="E2362" s="12">
        <f>MONTH(SalesDataTable[[#This Row],[Order Date]])</f>
        <v>11</v>
      </c>
      <c r="F2362" s="12"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12">
        <f>YEAR(SalesDataTable[[#This Row],[Order Date]])</f>
        <v>2026</v>
      </c>
      <c r="D2363" s="12" t="str">
        <f>"Q"&amp;ROUNDUP(MONTH(SalesDataTable[[#This Row],[Order Date]])/3,0)</f>
        <v>Q4</v>
      </c>
      <c r="E2363" s="12">
        <f>MONTH(SalesDataTable[[#This Row],[Order Date]])</f>
        <v>11</v>
      </c>
      <c r="F2363" s="12"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12">
        <f>YEAR(SalesDataTable[[#This Row],[Order Date]])</f>
        <v>2026</v>
      </c>
      <c r="D2364" s="12" t="str">
        <f>"Q"&amp;ROUNDUP(MONTH(SalesDataTable[[#This Row],[Order Date]])/3,0)</f>
        <v>Q4</v>
      </c>
      <c r="E2364" s="12">
        <f>MONTH(SalesDataTable[[#This Row],[Order Date]])</f>
        <v>11</v>
      </c>
      <c r="F2364" s="12"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12">
        <f>YEAR(SalesDataTable[[#This Row],[Order Date]])</f>
        <v>2026</v>
      </c>
      <c r="D2365" s="12" t="str">
        <f>"Q"&amp;ROUNDUP(MONTH(SalesDataTable[[#This Row],[Order Date]])/3,0)</f>
        <v>Q4</v>
      </c>
      <c r="E2365" s="12">
        <f>MONTH(SalesDataTable[[#This Row],[Order Date]])</f>
        <v>11</v>
      </c>
      <c r="F2365" s="12"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12">
        <f>YEAR(SalesDataTable[[#This Row],[Order Date]])</f>
        <v>2026</v>
      </c>
      <c r="D2366" s="12" t="str">
        <f>"Q"&amp;ROUNDUP(MONTH(SalesDataTable[[#This Row],[Order Date]])/3,0)</f>
        <v>Q4</v>
      </c>
      <c r="E2366" s="12">
        <f>MONTH(SalesDataTable[[#This Row],[Order Date]])</f>
        <v>11</v>
      </c>
      <c r="F2366" s="12"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12">
        <f>YEAR(SalesDataTable[[#This Row],[Order Date]])</f>
        <v>2026</v>
      </c>
      <c r="D2367" s="12" t="str">
        <f>"Q"&amp;ROUNDUP(MONTH(SalesDataTable[[#This Row],[Order Date]])/3,0)</f>
        <v>Q4</v>
      </c>
      <c r="E2367" s="12">
        <f>MONTH(SalesDataTable[[#This Row],[Order Date]])</f>
        <v>11</v>
      </c>
      <c r="F2367" s="12"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12">
        <f>YEAR(SalesDataTable[[#This Row],[Order Date]])</f>
        <v>2026</v>
      </c>
      <c r="D2368" s="12" t="str">
        <f>"Q"&amp;ROUNDUP(MONTH(SalesDataTable[[#This Row],[Order Date]])/3,0)</f>
        <v>Q4</v>
      </c>
      <c r="E2368" s="12">
        <f>MONTH(SalesDataTable[[#This Row],[Order Date]])</f>
        <v>11</v>
      </c>
      <c r="F2368" s="12"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12">
        <f>YEAR(SalesDataTable[[#This Row],[Order Date]])</f>
        <v>2026</v>
      </c>
      <c r="D2369" s="12" t="str">
        <f>"Q"&amp;ROUNDUP(MONTH(SalesDataTable[[#This Row],[Order Date]])/3,0)</f>
        <v>Q4</v>
      </c>
      <c r="E2369" s="12">
        <f>MONTH(SalesDataTable[[#This Row],[Order Date]])</f>
        <v>11</v>
      </c>
      <c r="F2369" s="12"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12">
        <f>YEAR(SalesDataTable[[#This Row],[Order Date]])</f>
        <v>2026</v>
      </c>
      <c r="D2370" s="12" t="str">
        <f>"Q"&amp;ROUNDUP(MONTH(SalesDataTable[[#This Row],[Order Date]])/3,0)</f>
        <v>Q4</v>
      </c>
      <c r="E2370" s="12">
        <f>MONTH(SalesDataTable[[#This Row],[Order Date]])</f>
        <v>11</v>
      </c>
      <c r="F2370" s="12"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12">
        <f>YEAR(SalesDataTable[[#This Row],[Order Date]])</f>
        <v>2026</v>
      </c>
      <c r="D2371" s="12" t="str">
        <f>"Q"&amp;ROUNDUP(MONTH(SalesDataTable[[#This Row],[Order Date]])/3,0)</f>
        <v>Q4</v>
      </c>
      <c r="E2371" s="12">
        <f>MONTH(SalesDataTable[[#This Row],[Order Date]])</f>
        <v>11</v>
      </c>
      <c r="F2371" s="12"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12">
        <f>YEAR(SalesDataTable[[#This Row],[Order Date]])</f>
        <v>2026</v>
      </c>
      <c r="D2372" s="12" t="str">
        <f>"Q"&amp;ROUNDUP(MONTH(SalesDataTable[[#This Row],[Order Date]])/3,0)</f>
        <v>Q4</v>
      </c>
      <c r="E2372" s="12">
        <f>MONTH(SalesDataTable[[#This Row],[Order Date]])</f>
        <v>11</v>
      </c>
      <c r="F2372" s="12"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12">
        <f>YEAR(SalesDataTable[[#This Row],[Order Date]])</f>
        <v>2026</v>
      </c>
      <c r="D2373" s="12" t="str">
        <f>"Q"&amp;ROUNDUP(MONTH(SalesDataTable[[#This Row],[Order Date]])/3,0)</f>
        <v>Q4</v>
      </c>
      <c r="E2373" s="12">
        <f>MONTH(SalesDataTable[[#This Row],[Order Date]])</f>
        <v>11</v>
      </c>
      <c r="F2373" s="12"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12">
        <f>YEAR(SalesDataTable[[#This Row],[Order Date]])</f>
        <v>2026</v>
      </c>
      <c r="D2374" s="12" t="str">
        <f>"Q"&amp;ROUNDUP(MONTH(SalesDataTable[[#This Row],[Order Date]])/3,0)</f>
        <v>Q4</v>
      </c>
      <c r="E2374" s="12">
        <f>MONTH(SalesDataTable[[#This Row],[Order Date]])</f>
        <v>11</v>
      </c>
      <c r="F2374" s="12"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12">
        <f>YEAR(SalesDataTable[[#This Row],[Order Date]])</f>
        <v>2026</v>
      </c>
      <c r="D2375" s="12" t="str">
        <f>"Q"&amp;ROUNDUP(MONTH(SalesDataTable[[#This Row],[Order Date]])/3,0)</f>
        <v>Q4</v>
      </c>
      <c r="E2375" s="12">
        <f>MONTH(SalesDataTable[[#This Row],[Order Date]])</f>
        <v>11</v>
      </c>
      <c r="F2375" s="12"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12">
        <f>YEAR(SalesDataTable[[#This Row],[Order Date]])</f>
        <v>2026</v>
      </c>
      <c r="D2376" s="12" t="str">
        <f>"Q"&amp;ROUNDUP(MONTH(SalesDataTable[[#This Row],[Order Date]])/3,0)</f>
        <v>Q4</v>
      </c>
      <c r="E2376" s="12">
        <f>MONTH(SalesDataTable[[#This Row],[Order Date]])</f>
        <v>11</v>
      </c>
      <c r="F2376" s="12"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12">
        <f>YEAR(SalesDataTable[[#This Row],[Order Date]])</f>
        <v>2026</v>
      </c>
      <c r="D2377" s="12" t="str">
        <f>"Q"&amp;ROUNDUP(MONTH(SalesDataTable[[#This Row],[Order Date]])/3,0)</f>
        <v>Q4</v>
      </c>
      <c r="E2377" s="12">
        <f>MONTH(SalesDataTable[[#This Row],[Order Date]])</f>
        <v>11</v>
      </c>
      <c r="F2377" s="12"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12">
        <f>YEAR(SalesDataTable[[#This Row],[Order Date]])</f>
        <v>2026</v>
      </c>
      <c r="D2378" s="12" t="str">
        <f>"Q"&amp;ROUNDUP(MONTH(SalesDataTable[[#This Row],[Order Date]])/3,0)</f>
        <v>Q4</v>
      </c>
      <c r="E2378" s="12">
        <f>MONTH(SalesDataTable[[#This Row],[Order Date]])</f>
        <v>11</v>
      </c>
      <c r="F2378" s="12"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12">
        <f>YEAR(SalesDataTable[[#This Row],[Order Date]])</f>
        <v>2026</v>
      </c>
      <c r="D2379" s="12" t="str">
        <f>"Q"&amp;ROUNDUP(MONTH(SalesDataTable[[#This Row],[Order Date]])/3,0)</f>
        <v>Q4</v>
      </c>
      <c r="E2379" s="12">
        <f>MONTH(SalesDataTable[[#This Row],[Order Date]])</f>
        <v>11</v>
      </c>
      <c r="F2379" s="12"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12">
        <f>YEAR(SalesDataTable[[#This Row],[Order Date]])</f>
        <v>2026</v>
      </c>
      <c r="D2380" s="12" t="str">
        <f>"Q"&amp;ROUNDUP(MONTH(SalesDataTable[[#This Row],[Order Date]])/3,0)</f>
        <v>Q4</v>
      </c>
      <c r="E2380" s="12">
        <f>MONTH(SalesDataTable[[#This Row],[Order Date]])</f>
        <v>11</v>
      </c>
      <c r="F2380" s="12"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12">
        <f>YEAR(SalesDataTable[[#This Row],[Order Date]])</f>
        <v>2026</v>
      </c>
      <c r="D2381" s="12" t="str">
        <f>"Q"&amp;ROUNDUP(MONTH(SalesDataTable[[#This Row],[Order Date]])/3,0)</f>
        <v>Q4</v>
      </c>
      <c r="E2381" s="12">
        <f>MONTH(SalesDataTable[[#This Row],[Order Date]])</f>
        <v>11</v>
      </c>
      <c r="F2381" s="12"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12">
        <f>YEAR(SalesDataTable[[#This Row],[Order Date]])</f>
        <v>2026</v>
      </c>
      <c r="D2382" s="12" t="str">
        <f>"Q"&amp;ROUNDUP(MONTH(SalesDataTable[[#This Row],[Order Date]])/3,0)</f>
        <v>Q4</v>
      </c>
      <c r="E2382" s="12">
        <f>MONTH(SalesDataTable[[#This Row],[Order Date]])</f>
        <v>11</v>
      </c>
      <c r="F2382" s="12"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12">
        <f>YEAR(SalesDataTable[[#This Row],[Order Date]])</f>
        <v>2026</v>
      </c>
      <c r="D2383" s="12" t="str">
        <f>"Q"&amp;ROUNDUP(MONTH(SalesDataTable[[#This Row],[Order Date]])/3,0)</f>
        <v>Q4</v>
      </c>
      <c r="E2383" s="12">
        <f>MONTH(SalesDataTable[[#This Row],[Order Date]])</f>
        <v>11</v>
      </c>
      <c r="F2383" s="12"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12">
        <f>YEAR(SalesDataTable[[#This Row],[Order Date]])</f>
        <v>2026</v>
      </c>
      <c r="D2384" s="12" t="str">
        <f>"Q"&amp;ROUNDUP(MONTH(SalesDataTable[[#This Row],[Order Date]])/3,0)</f>
        <v>Q4</v>
      </c>
      <c r="E2384" s="12">
        <f>MONTH(SalesDataTable[[#This Row],[Order Date]])</f>
        <v>11</v>
      </c>
      <c r="F2384" s="12"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12">
        <f>YEAR(SalesDataTable[[#This Row],[Order Date]])</f>
        <v>2026</v>
      </c>
      <c r="D2385" s="12" t="str">
        <f>"Q"&amp;ROUNDUP(MONTH(SalesDataTable[[#This Row],[Order Date]])/3,0)</f>
        <v>Q4</v>
      </c>
      <c r="E2385" s="12">
        <f>MONTH(SalesDataTable[[#This Row],[Order Date]])</f>
        <v>11</v>
      </c>
      <c r="F2385" s="12"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12">
        <f>YEAR(SalesDataTable[[#This Row],[Order Date]])</f>
        <v>2026</v>
      </c>
      <c r="D2386" s="12" t="str">
        <f>"Q"&amp;ROUNDUP(MONTH(SalesDataTable[[#This Row],[Order Date]])/3,0)</f>
        <v>Q4</v>
      </c>
      <c r="E2386" s="12">
        <f>MONTH(SalesDataTable[[#This Row],[Order Date]])</f>
        <v>11</v>
      </c>
      <c r="F2386" s="12"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12">
        <f>YEAR(SalesDataTable[[#This Row],[Order Date]])</f>
        <v>2026</v>
      </c>
      <c r="D2387" s="12" t="str">
        <f>"Q"&amp;ROUNDUP(MONTH(SalesDataTable[[#This Row],[Order Date]])/3,0)</f>
        <v>Q4</v>
      </c>
      <c r="E2387" s="12">
        <f>MONTH(SalesDataTable[[#This Row],[Order Date]])</f>
        <v>11</v>
      </c>
      <c r="F2387" s="12"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12">
        <f>YEAR(SalesDataTable[[#This Row],[Order Date]])</f>
        <v>2026</v>
      </c>
      <c r="D2388" s="12" t="str">
        <f>"Q"&amp;ROUNDUP(MONTH(SalesDataTable[[#This Row],[Order Date]])/3,0)</f>
        <v>Q4</v>
      </c>
      <c r="E2388" s="12">
        <f>MONTH(SalesDataTable[[#This Row],[Order Date]])</f>
        <v>11</v>
      </c>
      <c r="F2388" s="12"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12">
        <f>YEAR(SalesDataTable[[#This Row],[Order Date]])</f>
        <v>2026</v>
      </c>
      <c r="D2389" s="12" t="str">
        <f>"Q"&amp;ROUNDUP(MONTH(SalesDataTable[[#This Row],[Order Date]])/3,0)</f>
        <v>Q4</v>
      </c>
      <c r="E2389" s="12">
        <f>MONTH(SalesDataTable[[#This Row],[Order Date]])</f>
        <v>11</v>
      </c>
      <c r="F2389" s="12"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12">
        <f>YEAR(SalesDataTable[[#This Row],[Order Date]])</f>
        <v>2026</v>
      </c>
      <c r="D2390" s="12" t="str">
        <f>"Q"&amp;ROUNDUP(MONTH(SalesDataTable[[#This Row],[Order Date]])/3,0)</f>
        <v>Q4</v>
      </c>
      <c r="E2390" s="12">
        <f>MONTH(SalesDataTable[[#This Row],[Order Date]])</f>
        <v>11</v>
      </c>
      <c r="F2390" s="12"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12">
        <f>YEAR(SalesDataTable[[#This Row],[Order Date]])</f>
        <v>2026</v>
      </c>
      <c r="D2391" s="12" t="str">
        <f>"Q"&amp;ROUNDUP(MONTH(SalesDataTable[[#This Row],[Order Date]])/3,0)</f>
        <v>Q4</v>
      </c>
      <c r="E2391" s="12">
        <f>MONTH(SalesDataTable[[#This Row],[Order Date]])</f>
        <v>11</v>
      </c>
      <c r="F2391" s="12"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12">
        <f>YEAR(SalesDataTable[[#This Row],[Order Date]])</f>
        <v>2026</v>
      </c>
      <c r="D2392" s="12" t="str">
        <f>"Q"&amp;ROUNDUP(MONTH(SalesDataTable[[#This Row],[Order Date]])/3,0)</f>
        <v>Q4</v>
      </c>
      <c r="E2392" s="12">
        <f>MONTH(SalesDataTable[[#This Row],[Order Date]])</f>
        <v>11</v>
      </c>
      <c r="F2392" s="12"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12">
        <f>YEAR(SalesDataTable[[#This Row],[Order Date]])</f>
        <v>2026</v>
      </c>
      <c r="D2393" s="12" t="str">
        <f>"Q"&amp;ROUNDUP(MONTH(SalesDataTable[[#This Row],[Order Date]])/3,0)</f>
        <v>Q4</v>
      </c>
      <c r="E2393" s="12">
        <f>MONTH(SalesDataTable[[#This Row],[Order Date]])</f>
        <v>11</v>
      </c>
      <c r="F2393" s="12"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12">
        <f>YEAR(SalesDataTable[[#This Row],[Order Date]])</f>
        <v>2026</v>
      </c>
      <c r="D2394" s="12" t="str">
        <f>"Q"&amp;ROUNDUP(MONTH(SalesDataTable[[#This Row],[Order Date]])/3,0)</f>
        <v>Q4</v>
      </c>
      <c r="E2394" s="12">
        <f>MONTH(SalesDataTable[[#This Row],[Order Date]])</f>
        <v>11</v>
      </c>
      <c r="F2394" s="12"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12">
        <f>YEAR(SalesDataTable[[#This Row],[Order Date]])</f>
        <v>2026</v>
      </c>
      <c r="D2395" s="12" t="str">
        <f>"Q"&amp;ROUNDUP(MONTH(SalesDataTable[[#This Row],[Order Date]])/3,0)</f>
        <v>Q4</v>
      </c>
      <c r="E2395" s="12">
        <f>MONTH(SalesDataTable[[#This Row],[Order Date]])</f>
        <v>11</v>
      </c>
      <c r="F2395" s="12"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12">
        <f>YEAR(SalesDataTable[[#This Row],[Order Date]])</f>
        <v>2026</v>
      </c>
      <c r="D2396" s="12" t="str">
        <f>"Q"&amp;ROUNDUP(MONTH(SalesDataTable[[#This Row],[Order Date]])/3,0)</f>
        <v>Q4</v>
      </c>
      <c r="E2396" s="12">
        <f>MONTH(SalesDataTable[[#This Row],[Order Date]])</f>
        <v>11</v>
      </c>
      <c r="F2396" s="12"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12">
        <f>YEAR(SalesDataTable[[#This Row],[Order Date]])</f>
        <v>2026</v>
      </c>
      <c r="D2397" s="12" t="str">
        <f>"Q"&amp;ROUNDUP(MONTH(SalesDataTable[[#This Row],[Order Date]])/3,0)</f>
        <v>Q4</v>
      </c>
      <c r="E2397" s="12">
        <f>MONTH(SalesDataTable[[#This Row],[Order Date]])</f>
        <v>11</v>
      </c>
      <c r="F2397" s="12"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12">
        <f>YEAR(SalesDataTable[[#This Row],[Order Date]])</f>
        <v>2026</v>
      </c>
      <c r="D2398" s="12" t="str">
        <f>"Q"&amp;ROUNDUP(MONTH(SalesDataTable[[#This Row],[Order Date]])/3,0)</f>
        <v>Q4</v>
      </c>
      <c r="E2398" s="12">
        <f>MONTH(SalesDataTable[[#This Row],[Order Date]])</f>
        <v>11</v>
      </c>
      <c r="F2398" s="12"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12">
        <f>YEAR(SalesDataTable[[#This Row],[Order Date]])</f>
        <v>2026</v>
      </c>
      <c r="D2399" s="12" t="str">
        <f>"Q"&amp;ROUNDUP(MONTH(SalesDataTable[[#This Row],[Order Date]])/3,0)</f>
        <v>Q4</v>
      </c>
      <c r="E2399" s="12">
        <f>MONTH(SalesDataTable[[#This Row],[Order Date]])</f>
        <v>11</v>
      </c>
      <c r="F2399" s="12"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12">
        <f>YEAR(SalesDataTable[[#This Row],[Order Date]])</f>
        <v>2026</v>
      </c>
      <c r="D2400" s="12" t="str">
        <f>"Q"&amp;ROUNDUP(MONTH(SalesDataTable[[#This Row],[Order Date]])/3,0)</f>
        <v>Q4</v>
      </c>
      <c r="E2400" s="12">
        <f>MONTH(SalesDataTable[[#This Row],[Order Date]])</f>
        <v>11</v>
      </c>
      <c r="F2400" s="12"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12">
        <f>YEAR(SalesDataTable[[#This Row],[Order Date]])</f>
        <v>2026</v>
      </c>
      <c r="D2401" s="12" t="str">
        <f>"Q"&amp;ROUNDUP(MONTH(SalesDataTable[[#This Row],[Order Date]])/3,0)</f>
        <v>Q4</v>
      </c>
      <c r="E2401" s="12">
        <f>MONTH(SalesDataTable[[#This Row],[Order Date]])</f>
        <v>11</v>
      </c>
      <c r="F2401" s="12"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12">
        <f>YEAR(SalesDataTable[[#This Row],[Order Date]])</f>
        <v>2026</v>
      </c>
      <c r="D2402" s="12" t="str">
        <f>"Q"&amp;ROUNDUP(MONTH(SalesDataTable[[#This Row],[Order Date]])/3,0)</f>
        <v>Q4</v>
      </c>
      <c r="E2402" s="12">
        <f>MONTH(SalesDataTable[[#This Row],[Order Date]])</f>
        <v>11</v>
      </c>
      <c r="F2402" s="12"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12">
        <f>YEAR(SalesDataTable[[#This Row],[Order Date]])</f>
        <v>2026</v>
      </c>
      <c r="D2403" s="12" t="str">
        <f>"Q"&amp;ROUNDUP(MONTH(SalesDataTable[[#This Row],[Order Date]])/3,0)</f>
        <v>Q4</v>
      </c>
      <c r="E2403" s="12">
        <f>MONTH(SalesDataTable[[#This Row],[Order Date]])</f>
        <v>11</v>
      </c>
      <c r="F2403" s="12"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12">
        <f>YEAR(SalesDataTable[[#This Row],[Order Date]])</f>
        <v>2026</v>
      </c>
      <c r="D2404" s="12" t="str">
        <f>"Q"&amp;ROUNDUP(MONTH(SalesDataTable[[#This Row],[Order Date]])/3,0)</f>
        <v>Q4</v>
      </c>
      <c r="E2404" s="12">
        <f>MONTH(SalesDataTable[[#This Row],[Order Date]])</f>
        <v>11</v>
      </c>
      <c r="F2404" s="12"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12">
        <f>YEAR(SalesDataTable[[#This Row],[Order Date]])</f>
        <v>2026</v>
      </c>
      <c r="D2405" s="12" t="str">
        <f>"Q"&amp;ROUNDUP(MONTH(SalesDataTable[[#This Row],[Order Date]])/3,0)</f>
        <v>Q4</v>
      </c>
      <c r="E2405" s="12">
        <f>MONTH(SalesDataTable[[#This Row],[Order Date]])</f>
        <v>11</v>
      </c>
      <c r="F2405" s="12"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12">
        <f>YEAR(SalesDataTable[[#This Row],[Order Date]])</f>
        <v>2026</v>
      </c>
      <c r="D2406" s="12" t="str">
        <f>"Q"&amp;ROUNDUP(MONTH(SalesDataTable[[#This Row],[Order Date]])/3,0)</f>
        <v>Q4</v>
      </c>
      <c r="E2406" s="12">
        <f>MONTH(SalesDataTable[[#This Row],[Order Date]])</f>
        <v>11</v>
      </c>
      <c r="F2406" s="12"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12">
        <f>YEAR(SalesDataTable[[#This Row],[Order Date]])</f>
        <v>2026</v>
      </c>
      <c r="D2407" s="12" t="str">
        <f>"Q"&amp;ROUNDUP(MONTH(SalesDataTable[[#This Row],[Order Date]])/3,0)</f>
        <v>Q4</v>
      </c>
      <c r="E2407" s="12">
        <f>MONTH(SalesDataTable[[#This Row],[Order Date]])</f>
        <v>11</v>
      </c>
      <c r="F2407" s="12"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12">
        <f>YEAR(SalesDataTable[[#This Row],[Order Date]])</f>
        <v>2026</v>
      </c>
      <c r="D2408" s="12" t="str">
        <f>"Q"&amp;ROUNDUP(MONTH(SalesDataTable[[#This Row],[Order Date]])/3,0)</f>
        <v>Q4</v>
      </c>
      <c r="E2408" s="12">
        <f>MONTH(SalesDataTable[[#This Row],[Order Date]])</f>
        <v>11</v>
      </c>
      <c r="F2408" s="12"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12">
        <f>YEAR(SalesDataTable[[#This Row],[Order Date]])</f>
        <v>2026</v>
      </c>
      <c r="D2409" s="12" t="str">
        <f>"Q"&amp;ROUNDUP(MONTH(SalesDataTable[[#This Row],[Order Date]])/3,0)</f>
        <v>Q4</v>
      </c>
      <c r="E2409" s="12">
        <f>MONTH(SalesDataTable[[#This Row],[Order Date]])</f>
        <v>11</v>
      </c>
      <c r="F2409" s="12"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12">
        <f>YEAR(SalesDataTable[[#This Row],[Order Date]])</f>
        <v>2026</v>
      </c>
      <c r="D2410" s="12" t="str">
        <f>"Q"&amp;ROUNDUP(MONTH(SalesDataTable[[#This Row],[Order Date]])/3,0)</f>
        <v>Q4</v>
      </c>
      <c r="E2410" s="12">
        <f>MONTH(SalesDataTable[[#This Row],[Order Date]])</f>
        <v>11</v>
      </c>
      <c r="F2410" s="12"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12">
        <f>YEAR(SalesDataTable[[#This Row],[Order Date]])</f>
        <v>2026</v>
      </c>
      <c r="D2411" s="12" t="str">
        <f>"Q"&amp;ROUNDUP(MONTH(SalesDataTable[[#This Row],[Order Date]])/3,0)</f>
        <v>Q4</v>
      </c>
      <c r="E2411" s="12">
        <f>MONTH(SalesDataTable[[#This Row],[Order Date]])</f>
        <v>11</v>
      </c>
      <c r="F2411" s="12"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12">
        <f>YEAR(SalesDataTable[[#This Row],[Order Date]])</f>
        <v>2026</v>
      </c>
      <c r="D2412" s="12" t="str">
        <f>"Q"&amp;ROUNDUP(MONTH(SalesDataTable[[#This Row],[Order Date]])/3,0)</f>
        <v>Q4</v>
      </c>
      <c r="E2412" s="12">
        <f>MONTH(SalesDataTable[[#This Row],[Order Date]])</f>
        <v>11</v>
      </c>
      <c r="F2412" s="12"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12">
        <f>YEAR(SalesDataTable[[#This Row],[Order Date]])</f>
        <v>2026</v>
      </c>
      <c r="D2413" s="12" t="str">
        <f>"Q"&amp;ROUNDUP(MONTH(SalesDataTable[[#This Row],[Order Date]])/3,0)</f>
        <v>Q4</v>
      </c>
      <c r="E2413" s="12">
        <f>MONTH(SalesDataTable[[#This Row],[Order Date]])</f>
        <v>11</v>
      </c>
      <c r="F2413" s="12"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12">
        <f>YEAR(SalesDataTable[[#This Row],[Order Date]])</f>
        <v>2026</v>
      </c>
      <c r="D2414" s="12" t="str">
        <f>"Q"&amp;ROUNDUP(MONTH(SalesDataTable[[#This Row],[Order Date]])/3,0)</f>
        <v>Q4</v>
      </c>
      <c r="E2414" s="12">
        <f>MONTH(SalesDataTable[[#This Row],[Order Date]])</f>
        <v>11</v>
      </c>
      <c r="F2414" s="12"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12">
        <f>YEAR(SalesDataTable[[#This Row],[Order Date]])</f>
        <v>2026</v>
      </c>
      <c r="D2415" s="12" t="str">
        <f>"Q"&amp;ROUNDUP(MONTH(SalesDataTable[[#This Row],[Order Date]])/3,0)</f>
        <v>Q4</v>
      </c>
      <c r="E2415" s="12">
        <f>MONTH(SalesDataTable[[#This Row],[Order Date]])</f>
        <v>11</v>
      </c>
      <c r="F2415" s="12"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12">
        <f>YEAR(SalesDataTable[[#This Row],[Order Date]])</f>
        <v>2026</v>
      </c>
      <c r="D2416" s="12" t="str">
        <f>"Q"&amp;ROUNDUP(MONTH(SalesDataTable[[#This Row],[Order Date]])/3,0)</f>
        <v>Q4</v>
      </c>
      <c r="E2416" s="12">
        <f>MONTH(SalesDataTable[[#This Row],[Order Date]])</f>
        <v>11</v>
      </c>
      <c r="F2416" s="12"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12">
        <f>YEAR(SalesDataTable[[#This Row],[Order Date]])</f>
        <v>2026</v>
      </c>
      <c r="D2417" s="12" t="str">
        <f>"Q"&amp;ROUNDUP(MONTH(SalesDataTable[[#This Row],[Order Date]])/3,0)</f>
        <v>Q4</v>
      </c>
      <c r="E2417" s="12">
        <f>MONTH(SalesDataTable[[#This Row],[Order Date]])</f>
        <v>11</v>
      </c>
      <c r="F2417" s="12"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12">
        <f>YEAR(SalesDataTable[[#This Row],[Order Date]])</f>
        <v>2026</v>
      </c>
      <c r="D2418" s="12" t="str">
        <f>"Q"&amp;ROUNDUP(MONTH(SalesDataTable[[#This Row],[Order Date]])/3,0)</f>
        <v>Q4</v>
      </c>
      <c r="E2418" s="12">
        <f>MONTH(SalesDataTable[[#This Row],[Order Date]])</f>
        <v>11</v>
      </c>
      <c r="F2418" s="12"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12">
        <f>YEAR(SalesDataTable[[#This Row],[Order Date]])</f>
        <v>2026</v>
      </c>
      <c r="D2419" s="12" t="str">
        <f>"Q"&amp;ROUNDUP(MONTH(SalesDataTable[[#This Row],[Order Date]])/3,0)</f>
        <v>Q4</v>
      </c>
      <c r="E2419" s="12">
        <f>MONTH(SalesDataTable[[#This Row],[Order Date]])</f>
        <v>11</v>
      </c>
      <c r="F2419" s="12"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12">
        <f>YEAR(SalesDataTable[[#This Row],[Order Date]])</f>
        <v>2026</v>
      </c>
      <c r="D2420" s="12" t="str">
        <f>"Q"&amp;ROUNDUP(MONTH(SalesDataTable[[#This Row],[Order Date]])/3,0)</f>
        <v>Q4</v>
      </c>
      <c r="E2420" s="12">
        <f>MONTH(SalesDataTable[[#This Row],[Order Date]])</f>
        <v>11</v>
      </c>
      <c r="F2420" s="12"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12">
        <f>YEAR(SalesDataTable[[#This Row],[Order Date]])</f>
        <v>2026</v>
      </c>
      <c r="D2421" s="12" t="str">
        <f>"Q"&amp;ROUNDUP(MONTH(SalesDataTable[[#This Row],[Order Date]])/3,0)</f>
        <v>Q4</v>
      </c>
      <c r="E2421" s="12">
        <f>MONTH(SalesDataTable[[#This Row],[Order Date]])</f>
        <v>11</v>
      </c>
      <c r="F2421" s="12"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12">
        <f>YEAR(SalesDataTable[[#This Row],[Order Date]])</f>
        <v>2026</v>
      </c>
      <c r="D2422" s="12" t="str">
        <f>"Q"&amp;ROUNDUP(MONTH(SalesDataTable[[#This Row],[Order Date]])/3,0)</f>
        <v>Q4</v>
      </c>
      <c r="E2422" s="12">
        <f>MONTH(SalesDataTable[[#This Row],[Order Date]])</f>
        <v>11</v>
      </c>
      <c r="F2422" s="12"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12">
        <f>YEAR(SalesDataTable[[#This Row],[Order Date]])</f>
        <v>2026</v>
      </c>
      <c r="D2423" s="12" t="str">
        <f>"Q"&amp;ROUNDUP(MONTH(SalesDataTable[[#This Row],[Order Date]])/3,0)</f>
        <v>Q4</v>
      </c>
      <c r="E2423" s="12">
        <f>MONTH(SalesDataTable[[#This Row],[Order Date]])</f>
        <v>11</v>
      </c>
      <c r="F2423" s="12"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12">
        <f>YEAR(SalesDataTable[[#This Row],[Order Date]])</f>
        <v>2026</v>
      </c>
      <c r="D2424" s="12" t="str">
        <f>"Q"&amp;ROUNDUP(MONTH(SalesDataTable[[#This Row],[Order Date]])/3,0)</f>
        <v>Q4</v>
      </c>
      <c r="E2424" s="12">
        <f>MONTH(SalesDataTable[[#This Row],[Order Date]])</f>
        <v>11</v>
      </c>
      <c r="F2424" s="12"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12">
        <f>YEAR(SalesDataTable[[#This Row],[Order Date]])</f>
        <v>2026</v>
      </c>
      <c r="D2425" s="12" t="str">
        <f>"Q"&amp;ROUNDUP(MONTH(SalesDataTable[[#This Row],[Order Date]])/3,0)</f>
        <v>Q4</v>
      </c>
      <c r="E2425" s="12">
        <f>MONTH(SalesDataTable[[#This Row],[Order Date]])</f>
        <v>11</v>
      </c>
      <c r="F2425" s="12"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12">
        <f>YEAR(SalesDataTable[[#This Row],[Order Date]])</f>
        <v>2026</v>
      </c>
      <c r="D2426" s="12" t="str">
        <f>"Q"&amp;ROUNDUP(MONTH(SalesDataTable[[#This Row],[Order Date]])/3,0)</f>
        <v>Q4</v>
      </c>
      <c r="E2426" s="12">
        <f>MONTH(SalesDataTable[[#This Row],[Order Date]])</f>
        <v>11</v>
      </c>
      <c r="F2426" s="12"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12">
        <f>YEAR(SalesDataTable[[#This Row],[Order Date]])</f>
        <v>2026</v>
      </c>
      <c r="D2427" s="12" t="str">
        <f>"Q"&amp;ROUNDUP(MONTH(SalesDataTable[[#This Row],[Order Date]])/3,0)</f>
        <v>Q4</v>
      </c>
      <c r="E2427" s="12">
        <f>MONTH(SalesDataTable[[#This Row],[Order Date]])</f>
        <v>11</v>
      </c>
      <c r="F2427" s="12"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12">
        <f>YEAR(SalesDataTable[[#This Row],[Order Date]])</f>
        <v>2026</v>
      </c>
      <c r="D2428" s="12" t="str">
        <f>"Q"&amp;ROUNDUP(MONTH(SalesDataTable[[#This Row],[Order Date]])/3,0)</f>
        <v>Q4</v>
      </c>
      <c r="E2428" s="12">
        <f>MONTH(SalesDataTable[[#This Row],[Order Date]])</f>
        <v>11</v>
      </c>
      <c r="F2428" s="12"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12">
        <f>YEAR(SalesDataTable[[#This Row],[Order Date]])</f>
        <v>2026</v>
      </c>
      <c r="D2429" s="12" t="str">
        <f>"Q"&amp;ROUNDUP(MONTH(SalesDataTable[[#This Row],[Order Date]])/3,0)</f>
        <v>Q4</v>
      </c>
      <c r="E2429" s="12">
        <f>MONTH(SalesDataTable[[#This Row],[Order Date]])</f>
        <v>11</v>
      </c>
      <c r="F2429" s="12"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12">
        <f>YEAR(SalesDataTable[[#This Row],[Order Date]])</f>
        <v>2026</v>
      </c>
      <c r="D2430" s="12" t="str">
        <f>"Q"&amp;ROUNDUP(MONTH(SalesDataTable[[#This Row],[Order Date]])/3,0)</f>
        <v>Q4</v>
      </c>
      <c r="E2430" s="12">
        <f>MONTH(SalesDataTable[[#This Row],[Order Date]])</f>
        <v>11</v>
      </c>
      <c r="F2430" s="12"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12">
        <f>YEAR(SalesDataTable[[#This Row],[Order Date]])</f>
        <v>2026</v>
      </c>
      <c r="D2431" s="12" t="str">
        <f>"Q"&amp;ROUNDUP(MONTH(SalesDataTable[[#This Row],[Order Date]])/3,0)</f>
        <v>Q4</v>
      </c>
      <c r="E2431" s="12">
        <f>MONTH(SalesDataTable[[#This Row],[Order Date]])</f>
        <v>11</v>
      </c>
      <c r="F2431" s="12"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12">
        <f>YEAR(SalesDataTable[[#This Row],[Order Date]])</f>
        <v>2026</v>
      </c>
      <c r="D2432" s="12" t="str">
        <f>"Q"&amp;ROUNDUP(MONTH(SalesDataTable[[#This Row],[Order Date]])/3,0)</f>
        <v>Q4</v>
      </c>
      <c r="E2432" s="12">
        <f>MONTH(SalesDataTable[[#This Row],[Order Date]])</f>
        <v>11</v>
      </c>
      <c r="F2432" s="12"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12">
        <f>YEAR(SalesDataTable[[#This Row],[Order Date]])</f>
        <v>2026</v>
      </c>
      <c r="D2433" s="12" t="str">
        <f>"Q"&amp;ROUNDUP(MONTH(SalesDataTable[[#This Row],[Order Date]])/3,0)</f>
        <v>Q4</v>
      </c>
      <c r="E2433" s="12">
        <f>MONTH(SalesDataTable[[#This Row],[Order Date]])</f>
        <v>11</v>
      </c>
      <c r="F2433" s="12"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12">
        <f>YEAR(SalesDataTable[[#This Row],[Order Date]])</f>
        <v>2026</v>
      </c>
      <c r="D2434" s="12" t="str">
        <f>"Q"&amp;ROUNDUP(MONTH(SalesDataTable[[#This Row],[Order Date]])/3,0)</f>
        <v>Q4</v>
      </c>
      <c r="E2434" s="12">
        <f>MONTH(SalesDataTable[[#This Row],[Order Date]])</f>
        <v>11</v>
      </c>
      <c r="F2434" s="12"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12">
        <f>YEAR(SalesDataTable[[#This Row],[Order Date]])</f>
        <v>2026</v>
      </c>
      <c r="D2435" s="12" t="str">
        <f>"Q"&amp;ROUNDUP(MONTH(SalesDataTable[[#This Row],[Order Date]])/3,0)</f>
        <v>Q4</v>
      </c>
      <c r="E2435" s="12">
        <f>MONTH(SalesDataTable[[#This Row],[Order Date]])</f>
        <v>11</v>
      </c>
      <c r="F2435" s="12"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12">
        <f>YEAR(SalesDataTable[[#This Row],[Order Date]])</f>
        <v>2026</v>
      </c>
      <c r="D2436" s="12" t="str">
        <f>"Q"&amp;ROUNDUP(MONTH(SalesDataTable[[#This Row],[Order Date]])/3,0)</f>
        <v>Q4</v>
      </c>
      <c r="E2436" s="12">
        <f>MONTH(SalesDataTable[[#This Row],[Order Date]])</f>
        <v>11</v>
      </c>
      <c r="F2436" s="12"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12">
        <f>YEAR(SalesDataTable[[#This Row],[Order Date]])</f>
        <v>2026</v>
      </c>
      <c r="D2437" s="12" t="str">
        <f>"Q"&amp;ROUNDUP(MONTH(SalesDataTable[[#This Row],[Order Date]])/3,0)</f>
        <v>Q4</v>
      </c>
      <c r="E2437" s="12">
        <f>MONTH(SalesDataTable[[#This Row],[Order Date]])</f>
        <v>11</v>
      </c>
      <c r="F2437" s="12"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12">
        <f>YEAR(SalesDataTable[[#This Row],[Order Date]])</f>
        <v>2026</v>
      </c>
      <c r="D2438" s="12" t="str">
        <f>"Q"&amp;ROUNDUP(MONTH(SalesDataTable[[#This Row],[Order Date]])/3,0)</f>
        <v>Q4</v>
      </c>
      <c r="E2438" s="12">
        <f>MONTH(SalesDataTable[[#This Row],[Order Date]])</f>
        <v>11</v>
      </c>
      <c r="F2438" s="12"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12">
        <f>YEAR(SalesDataTable[[#This Row],[Order Date]])</f>
        <v>2026</v>
      </c>
      <c r="D2439" s="12" t="str">
        <f>"Q"&amp;ROUNDUP(MONTH(SalesDataTable[[#This Row],[Order Date]])/3,0)</f>
        <v>Q4</v>
      </c>
      <c r="E2439" s="12">
        <f>MONTH(SalesDataTable[[#This Row],[Order Date]])</f>
        <v>11</v>
      </c>
      <c r="F2439" s="12"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12">
        <f>YEAR(SalesDataTable[[#This Row],[Order Date]])</f>
        <v>2026</v>
      </c>
      <c r="D2440" s="12" t="str">
        <f>"Q"&amp;ROUNDUP(MONTH(SalesDataTable[[#This Row],[Order Date]])/3,0)</f>
        <v>Q4</v>
      </c>
      <c r="E2440" s="12">
        <f>MONTH(SalesDataTable[[#This Row],[Order Date]])</f>
        <v>11</v>
      </c>
      <c r="F2440" s="12"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12">
        <f>YEAR(SalesDataTable[[#This Row],[Order Date]])</f>
        <v>2026</v>
      </c>
      <c r="D2441" s="12" t="str">
        <f>"Q"&amp;ROUNDUP(MONTH(SalesDataTable[[#This Row],[Order Date]])/3,0)</f>
        <v>Q4</v>
      </c>
      <c r="E2441" s="12">
        <f>MONTH(SalesDataTable[[#This Row],[Order Date]])</f>
        <v>11</v>
      </c>
      <c r="F2441" s="12"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12">
        <f>YEAR(SalesDataTable[[#This Row],[Order Date]])</f>
        <v>2026</v>
      </c>
      <c r="D2442" s="12" t="str">
        <f>"Q"&amp;ROUNDUP(MONTH(SalesDataTable[[#This Row],[Order Date]])/3,0)</f>
        <v>Q4</v>
      </c>
      <c r="E2442" s="12">
        <f>MONTH(SalesDataTable[[#This Row],[Order Date]])</f>
        <v>11</v>
      </c>
      <c r="F2442" s="12"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12">
        <f>YEAR(SalesDataTable[[#This Row],[Order Date]])</f>
        <v>2026</v>
      </c>
      <c r="D2443" s="12" t="str">
        <f>"Q"&amp;ROUNDUP(MONTH(SalesDataTable[[#This Row],[Order Date]])/3,0)</f>
        <v>Q4</v>
      </c>
      <c r="E2443" s="12">
        <f>MONTH(SalesDataTable[[#This Row],[Order Date]])</f>
        <v>11</v>
      </c>
      <c r="F2443" s="12"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12">
        <f>YEAR(SalesDataTable[[#This Row],[Order Date]])</f>
        <v>2026</v>
      </c>
      <c r="D2444" s="12" t="str">
        <f>"Q"&amp;ROUNDUP(MONTH(SalesDataTable[[#This Row],[Order Date]])/3,0)</f>
        <v>Q4</v>
      </c>
      <c r="E2444" s="12">
        <f>MONTH(SalesDataTable[[#This Row],[Order Date]])</f>
        <v>11</v>
      </c>
      <c r="F2444" s="12"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12">
        <f>YEAR(SalesDataTable[[#This Row],[Order Date]])</f>
        <v>2026</v>
      </c>
      <c r="D2445" s="12" t="str">
        <f>"Q"&amp;ROUNDUP(MONTH(SalesDataTable[[#This Row],[Order Date]])/3,0)</f>
        <v>Q4</v>
      </c>
      <c r="E2445" s="12">
        <f>MONTH(SalesDataTable[[#This Row],[Order Date]])</f>
        <v>11</v>
      </c>
      <c r="F2445" s="12"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12">
        <f>YEAR(SalesDataTable[[#This Row],[Order Date]])</f>
        <v>2026</v>
      </c>
      <c r="D2446" s="12" t="str">
        <f>"Q"&amp;ROUNDUP(MONTH(SalesDataTable[[#This Row],[Order Date]])/3,0)</f>
        <v>Q4</v>
      </c>
      <c r="E2446" s="12">
        <f>MONTH(SalesDataTable[[#This Row],[Order Date]])</f>
        <v>11</v>
      </c>
      <c r="F2446" s="12"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12">
        <f>YEAR(SalesDataTable[[#This Row],[Order Date]])</f>
        <v>2026</v>
      </c>
      <c r="D2447" s="12" t="str">
        <f>"Q"&amp;ROUNDUP(MONTH(SalesDataTable[[#This Row],[Order Date]])/3,0)</f>
        <v>Q4</v>
      </c>
      <c r="E2447" s="12">
        <f>MONTH(SalesDataTable[[#This Row],[Order Date]])</f>
        <v>11</v>
      </c>
      <c r="F2447" s="12"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12">
        <f>YEAR(SalesDataTable[[#This Row],[Order Date]])</f>
        <v>2026</v>
      </c>
      <c r="D2448" s="12" t="str">
        <f>"Q"&amp;ROUNDUP(MONTH(SalesDataTable[[#This Row],[Order Date]])/3,0)</f>
        <v>Q4</v>
      </c>
      <c r="E2448" s="12">
        <f>MONTH(SalesDataTable[[#This Row],[Order Date]])</f>
        <v>11</v>
      </c>
      <c r="F2448" s="12"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12">
        <f>YEAR(SalesDataTable[[#This Row],[Order Date]])</f>
        <v>2026</v>
      </c>
      <c r="D2449" s="12" t="str">
        <f>"Q"&amp;ROUNDUP(MONTH(SalesDataTable[[#This Row],[Order Date]])/3,0)</f>
        <v>Q4</v>
      </c>
      <c r="E2449" s="12">
        <f>MONTH(SalesDataTable[[#This Row],[Order Date]])</f>
        <v>11</v>
      </c>
      <c r="F2449" s="12"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12">
        <f>YEAR(SalesDataTable[[#This Row],[Order Date]])</f>
        <v>2026</v>
      </c>
      <c r="D2450" s="12" t="str">
        <f>"Q"&amp;ROUNDUP(MONTH(SalesDataTable[[#This Row],[Order Date]])/3,0)</f>
        <v>Q4</v>
      </c>
      <c r="E2450" s="12">
        <f>MONTH(SalesDataTable[[#This Row],[Order Date]])</f>
        <v>11</v>
      </c>
      <c r="F2450" s="12"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12">
        <f>YEAR(SalesDataTable[[#This Row],[Order Date]])</f>
        <v>2026</v>
      </c>
      <c r="D2451" s="12" t="str">
        <f>"Q"&amp;ROUNDUP(MONTH(SalesDataTable[[#This Row],[Order Date]])/3,0)</f>
        <v>Q4</v>
      </c>
      <c r="E2451" s="12">
        <f>MONTH(SalesDataTable[[#This Row],[Order Date]])</f>
        <v>11</v>
      </c>
      <c r="F2451" s="12"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12">
        <f>YEAR(SalesDataTable[[#This Row],[Order Date]])</f>
        <v>2026</v>
      </c>
      <c r="D2452" s="12" t="str">
        <f>"Q"&amp;ROUNDUP(MONTH(SalesDataTable[[#This Row],[Order Date]])/3,0)</f>
        <v>Q4</v>
      </c>
      <c r="E2452" s="12">
        <f>MONTH(SalesDataTable[[#This Row],[Order Date]])</f>
        <v>11</v>
      </c>
      <c r="F2452" s="12"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12">
        <f>YEAR(SalesDataTable[[#This Row],[Order Date]])</f>
        <v>2026</v>
      </c>
      <c r="D2453" s="12" t="str">
        <f>"Q"&amp;ROUNDUP(MONTH(SalesDataTable[[#This Row],[Order Date]])/3,0)</f>
        <v>Q4</v>
      </c>
      <c r="E2453" s="12">
        <f>MONTH(SalesDataTable[[#This Row],[Order Date]])</f>
        <v>11</v>
      </c>
      <c r="F2453" s="12"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12">
        <f>YEAR(SalesDataTable[[#This Row],[Order Date]])</f>
        <v>2026</v>
      </c>
      <c r="D2454" s="12" t="str">
        <f>"Q"&amp;ROUNDUP(MONTH(SalesDataTable[[#This Row],[Order Date]])/3,0)</f>
        <v>Q4</v>
      </c>
      <c r="E2454" s="12">
        <f>MONTH(SalesDataTable[[#This Row],[Order Date]])</f>
        <v>11</v>
      </c>
      <c r="F2454" s="12"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12">
        <f>YEAR(SalesDataTable[[#This Row],[Order Date]])</f>
        <v>2026</v>
      </c>
      <c r="D2455" s="12" t="str">
        <f>"Q"&amp;ROUNDUP(MONTH(SalesDataTable[[#This Row],[Order Date]])/3,0)</f>
        <v>Q4</v>
      </c>
      <c r="E2455" s="12">
        <f>MONTH(SalesDataTable[[#This Row],[Order Date]])</f>
        <v>11</v>
      </c>
      <c r="F2455" s="12"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12">
        <f>YEAR(SalesDataTable[[#This Row],[Order Date]])</f>
        <v>2026</v>
      </c>
      <c r="D2456" s="12" t="str">
        <f>"Q"&amp;ROUNDUP(MONTH(SalesDataTable[[#This Row],[Order Date]])/3,0)</f>
        <v>Q4</v>
      </c>
      <c r="E2456" s="12">
        <f>MONTH(SalesDataTable[[#This Row],[Order Date]])</f>
        <v>11</v>
      </c>
      <c r="F2456" s="12"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12">
        <f>YEAR(SalesDataTable[[#This Row],[Order Date]])</f>
        <v>2026</v>
      </c>
      <c r="D2457" s="12" t="str">
        <f>"Q"&amp;ROUNDUP(MONTH(SalesDataTable[[#This Row],[Order Date]])/3,0)</f>
        <v>Q4</v>
      </c>
      <c r="E2457" s="12">
        <f>MONTH(SalesDataTable[[#This Row],[Order Date]])</f>
        <v>11</v>
      </c>
      <c r="F2457" s="12"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12">
        <f>YEAR(SalesDataTable[[#This Row],[Order Date]])</f>
        <v>2026</v>
      </c>
      <c r="D2458" s="12" t="str">
        <f>"Q"&amp;ROUNDUP(MONTH(SalesDataTable[[#This Row],[Order Date]])/3,0)</f>
        <v>Q4</v>
      </c>
      <c r="E2458" s="12">
        <f>MONTH(SalesDataTable[[#This Row],[Order Date]])</f>
        <v>11</v>
      </c>
      <c r="F2458" s="12"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12">
        <f>YEAR(SalesDataTable[[#This Row],[Order Date]])</f>
        <v>2026</v>
      </c>
      <c r="D2459" s="12" t="str">
        <f>"Q"&amp;ROUNDUP(MONTH(SalesDataTable[[#This Row],[Order Date]])/3,0)</f>
        <v>Q4</v>
      </c>
      <c r="E2459" s="12">
        <f>MONTH(SalesDataTable[[#This Row],[Order Date]])</f>
        <v>11</v>
      </c>
      <c r="F2459" s="12"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12">
        <f>YEAR(SalesDataTable[[#This Row],[Order Date]])</f>
        <v>2026</v>
      </c>
      <c r="D2460" s="12" t="str">
        <f>"Q"&amp;ROUNDUP(MONTH(SalesDataTable[[#This Row],[Order Date]])/3,0)</f>
        <v>Q4</v>
      </c>
      <c r="E2460" s="12">
        <f>MONTH(SalesDataTable[[#This Row],[Order Date]])</f>
        <v>11</v>
      </c>
      <c r="F2460" s="12"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12">
        <f>YEAR(SalesDataTable[[#This Row],[Order Date]])</f>
        <v>2026</v>
      </c>
      <c r="D2461" s="12" t="str">
        <f>"Q"&amp;ROUNDUP(MONTH(SalesDataTable[[#This Row],[Order Date]])/3,0)</f>
        <v>Q4</v>
      </c>
      <c r="E2461" s="12">
        <f>MONTH(SalesDataTable[[#This Row],[Order Date]])</f>
        <v>11</v>
      </c>
      <c r="F2461" s="12"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12">
        <f>YEAR(SalesDataTable[[#This Row],[Order Date]])</f>
        <v>2026</v>
      </c>
      <c r="D2462" s="12" t="str">
        <f>"Q"&amp;ROUNDUP(MONTH(SalesDataTable[[#This Row],[Order Date]])/3,0)</f>
        <v>Q4</v>
      </c>
      <c r="E2462" s="12">
        <f>MONTH(SalesDataTable[[#This Row],[Order Date]])</f>
        <v>11</v>
      </c>
      <c r="F2462" s="12"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12">
        <f>YEAR(SalesDataTable[[#This Row],[Order Date]])</f>
        <v>2026</v>
      </c>
      <c r="D2463" s="12" t="str">
        <f>"Q"&amp;ROUNDUP(MONTH(SalesDataTable[[#This Row],[Order Date]])/3,0)</f>
        <v>Q4</v>
      </c>
      <c r="E2463" s="12">
        <f>MONTH(SalesDataTable[[#This Row],[Order Date]])</f>
        <v>11</v>
      </c>
      <c r="F2463" s="12"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12">
        <f>YEAR(SalesDataTable[[#This Row],[Order Date]])</f>
        <v>2026</v>
      </c>
      <c r="D2464" s="12" t="str">
        <f>"Q"&amp;ROUNDUP(MONTH(SalesDataTable[[#This Row],[Order Date]])/3,0)</f>
        <v>Q4</v>
      </c>
      <c r="E2464" s="12">
        <f>MONTH(SalesDataTable[[#This Row],[Order Date]])</f>
        <v>11</v>
      </c>
      <c r="F2464" s="12"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12">
        <f>YEAR(SalesDataTable[[#This Row],[Order Date]])</f>
        <v>2026</v>
      </c>
      <c r="D2465" s="12" t="str">
        <f>"Q"&amp;ROUNDUP(MONTH(SalesDataTable[[#This Row],[Order Date]])/3,0)</f>
        <v>Q4</v>
      </c>
      <c r="E2465" s="12">
        <f>MONTH(SalesDataTable[[#This Row],[Order Date]])</f>
        <v>11</v>
      </c>
      <c r="F2465" s="12"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12">
        <f>YEAR(SalesDataTable[[#This Row],[Order Date]])</f>
        <v>2026</v>
      </c>
      <c r="D2466" s="12" t="str">
        <f>"Q"&amp;ROUNDUP(MONTH(SalesDataTable[[#This Row],[Order Date]])/3,0)</f>
        <v>Q4</v>
      </c>
      <c r="E2466" s="12">
        <f>MONTH(SalesDataTable[[#This Row],[Order Date]])</f>
        <v>11</v>
      </c>
      <c r="F2466" s="12"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12">
        <f>YEAR(SalesDataTable[[#This Row],[Order Date]])</f>
        <v>2026</v>
      </c>
      <c r="D2467" s="12" t="str">
        <f>"Q"&amp;ROUNDUP(MONTH(SalesDataTable[[#This Row],[Order Date]])/3,0)</f>
        <v>Q4</v>
      </c>
      <c r="E2467" s="12">
        <f>MONTH(SalesDataTable[[#This Row],[Order Date]])</f>
        <v>11</v>
      </c>
      <c r="F2467" s="12"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12">
        <f>YEAR(SalesDataTable[[#This Row],[Order Date]])</f>
        <v>2026</v>
      </c>
      <c r="D2468" s="12" t="str">
        <f>"Q"&amp;ROUNDUP(MONTH(SalesDataTable[[#This Row],[Order Date]])/3,0)</f>
        <v>Q4</v>
      </c>
      <c r="E2468" s="12">
        <f>MONTH(SalesDataTable[[#This Row],[Order Date]])</f>
        <v>11</v>
      </c>
      <c r="F2468" s="12"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12">
        <f>YEAR(SalesDataTable[[#This Row],[Order Date]])</f>
        <v>2026</v>
      </c>
      <c r="D2469" s="12" t="str">
        <f>"Q"&amp;ROUNDUP(MONTH(SalesDataTable[[#This Row],[Order Date]])/3,0)</f>
        <v>Q4</v>
      </c>
      <c r="E2469" s="12">
        <f>MONTH(SalesDataTable[[#This Row],[Order Date]])</f>
        <v>11</v>
      </c>
      <c r="F2469" s="12"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12">
        <f>YEAR(SalesDataTable[[#This Row],[Order Date]])</f>
        <v>2026</v>
      </c>
      <c r="D2470" s="12" t="str">
        <f>"Q"&amp;ROUNDUP(MONTH(SalesDataTable[[#This Row],[Order Date]])/3,0)</f>
        <v>Q4</v>
      </c>
      <c r="E2470" s="12">
        <f>MONTH(SalesDataTable[[#This Row],[Order Date]])</f>
        <v>11</v>
      </c>
      <c r="F2470" s="12"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12">
        <f>YEAR(SalesDataTable[[#This Row],[Order Date]])</f>
        <v>2026</v>
      </c>
      <c r="D2471" s="12" t="str">
        <f>"Q"&amp;ROUNDUP(MONTH(SalesDataTable[[#This Row],[Order Date]])/3,0)</f>
        <v>Q4</v>
      </c>
      <c r="E2471" s="12">
        <f>MONTH(SalesDataTable[[#This Row],[Order Date]])</f>
        <v>11</v>
      </c>
      <c r="F2471" s="12"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12">
        <f>YEAR(SalesDataTable[[#This Row],[Order Date]])</f>
        <v>2026</v>
      </c>
      <c r="D2472" s="12" t="str">
        <f>"Q"&amp;ROUNDUP(MONTH(SalesDataTable[[#This Row],[Order Date]])/3,0)</f>
        <v>Q4</v>
      </c>
      <c r="E2472" s="12">
        <f>MONTH(SalesDataTable[[#This Row],[Order Date]])</f>
        <v>11</v>
      </c>
      <c r="F2472" s="12"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12">
        <f>YEAR(SalesDataTable[[#This Row],[Order Date]])</f>
        <v>2026</v>
      </c>
      <c r="D2473" s="12" t="str">
        <f>"Q"&amp;ROUNDUP(MONTH(SalesDataTable[[#This Row],[Order Date]])/3,0)</f>
        <v>Q4</v>
      </c>
      <c r="E2473" s="12">
        <f>MONTH(SalesDataTable[[#This Row],[Order Date]])</f>
        <v>11</v>
      </c>
      <c r="F2473" s="12"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12">
        <f>YEAR(SalesDataTable[[#This Row],[Order Date]])</f>
        <v>2026</v>
      </c>
      <c r="D2474" s="12" t="str">
        <f>"Q"&amp;ROUNDUP(MONTH(SalesDataTable[[#This Row],[Order Date]])/3,0)</f>
        <v>Q4</v>
      </c>
      <c r="E2474" s="12">
        <f>MONTH(SalesDataTable[[#This Row],[Order Date]])</f>
        <v>11</v>
      </c>
      <c r="F2474" s="12"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12">
        <f>YEAR(SalesDataTable[[#This Row],[Order Date]])</f>
        <v>2026</v>
      </c>
      <c r="D2475" s="12" t="str">
        <f>"Q"&amp;ROUNDUP(MONTH(SalesDataTable[[#This Row],[Order Date]])/3,0)</f>
        <v>Q4</v>
      </c>
      <c r="E2475" s="12">
        <f>MONTH(SalesDataTable[[#This Row],[Order Date]])</f>
        <v>11</v>
      </c>
      <c r="F2475" s="12"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12">
        <f>YEAR(SalesDataTable[[#This Row],[Order Date]])</f>
        <v>2026</v>
      </c>
      <c r="D2476" s="12" t="str">
        <f>"Q"&amp;ROUNDUP(MONTH(SalesDataTable[[#This Row],[Order Date]])/3,0)</f>
        <v>Q4</v>
      </c>
      <c r="E2476" s="12">
        <f>MONTH(SalesDataTable[[#This Row],[Order Date]])</f>
        <v>11</v>
      </c>
      <c r="F2476" s="12"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12">
        <f>YEAR(SalesDataTable[[#This Row],[Order Date]])</f>
        <v>2026</v>
      </c>
      <c r="D2477" s="12" t="str">
        <f>"Q"&amp;ROUNDUP(MONTH(SalesDataTable[[#This Row],[Order Date]])/3,0)</f>
        <v>Q4</v>
      </c>
      <c r="E2477" s="12">
        <f>MONTH(SalesDataTable[[#This Row],[Order Date]])</f>
        <v>11</v>
      </c>
      <c r="F2477" s="12"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12">
        <f>YEAR(SalesDataTable[[#This Row],[Order Date]])</f>
        <v>2026</v>
      </c>
      <c r="D2478" s="12" t="str">
        <f>"Q"&amp;ROUNDUP(MONTH(SalesDataTable[[#This Row],[Order Date]])/3,0)</f>
        <v>Q4</v>
      </c>
      <c r="E2478" s="12">
        <f>MONTH(SalesDataTable[[#This Row],[Order Date]])</f>
        <v>11</v>
      </c>
      <c r="F2478" s="12"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12">
        <f>YEAR(SalesDataTable[[#This Row],[Order Date]])</f>
        <v>2026</v>
      </c>
      <c r="D2479" s="12" t="str">
        <f>"Q"&amp;ROUNDUP(MONTH(SalesDataTable[[#This Row],[Order Date]])/3,0)</f>
        <v>Q4</v>
      </c>
      <c r="E2479" s="12">
        <f>MONTH(SalesDataTable[[#This Row],[Order Date]])</f>
        <v>11</v>
      </c>
      <c r="F2479" s="12"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12">
        <f>YEAR(SalesDataTable[[#This Row],[Order Date]])</f>
        <v>2026</v>
      </c>
      <c r="D2480" s="12" t="str">
        <f>"Q"&amp;ROUNDUP(MONTH(SalesDataTable[[#This Row],[Order Date]])/3,0)</f>
        <v>Q4</v>
      </c>
      <c r="E2480" s="12">
        <f>MONTH(SalesDataTable[[#This Row],[Order Date]])</f>
        <v>11</v>
      </c>
      <c r="F2480" s="12"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12">
        <f>YEAR(SalesDataTable[[#This Row],[Order Date]])</f>
        <v>2026</v>
      </c>
      <c r="D2481" s="12" t="str">
        <f>"Q"&amp;ROUNDUP(MONTH(SalesDataTable[[#This Row],[Order Date]])/3,0)</f>
        <v>Q4</v>
      </c>
      <c r="E2481" s="12">
        <f>MONTH(SalesDataTable[[#This Row],[Order Date]])</f>
        <v>11</v>
      </c>
      <c r="F2481" s="12"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12">
        <f>YEAR(SalesDataTable[[#This Row],[Order Date]])</f>
        <v>2026</v>
      </c>
      <c r="D2482" s="12" t="str">
        <f>"Q"&amp;ROUNDUP(MONTH(SalesDataTable[[#This Row],[Order Date]])/3,0)</f>
        <v>Q4</v>
      </c>
      <c r="E2482" s="12">
        <f>MONTH(SalesDataTable[[#This Row],[Order Date]])</f>
        <v>11</v>
      </c>
      <c r="F2482" s="12"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12">
        <f>YEAR(SalesDataTable[[#This Row],[Order Date]])</f>
        <v>2026</v>
      </c>
      <c r="D2483" s="12" t="str">
        <f>"Q"&amp;ROUNDUP(MONTH(SalesDataTable[[#This Row],[Order Date]])/3,0)</f>
        <v>Q4</v>
      </c>
      <c r="E2483" s="12">
        <f>MONTH(SalesDataTable[[#This Row],[Order Date]])</f>
        <v>11</v>
      </c>
      <c r="F2483" s="12"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12">
        <f>YEAR(SalesDataTable[[#This Row],[Order Date]])</f>
        <v>2026</v>
      </c>
      <c r="D2484" s="12" t="str">
        <f>"Q"&amp;ROUNDUP(MONTH(SalesDataTable[[#This Row],[Order Date]])/3,0)</f>
        <v>Q4</v>
      </c>
      <c r="E2484" s="12">
        <f>MONTH(SalesDataTable[[#This Row],[Order Date]])</f>
        <v>11</v>
      </c>
      <c r="F2484" s="12"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12">
        <f>YEAR(SalesDataTable[[#This Row],[Order Date]])</f>
        <v>2026</v>
      </c>
      <c r="D2485" s="12" t="str">
        <f>"Q"&amp;ROUNDUP(MONTH(SalesDataTable[[#This Row],[Order Date]])/3,0)</f>
        <v>Q4</v>
      </c>
      <c r="E2485" s="12">
        <f>MONTH(SalesDataTable[[#This Row],[Order Date]])</f>
        <v>11</v>
      </c>
      <c r="F2485" s="12"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12">
        <f>YEAR(SalesDataTable[[#This Row],[Order Date]])</f>
        <v>2026</v>
      </c>
      <c r="D2486" s="12" t="str">
        <f>"Q"&amp;ROUNDUP(MONTH(SalesDataTable[[#This Row],[Order Date]])/3,0)</f>
        <v>Q4</v>
      </c>
      <c r="E2486" s="12">
        <f>MONTH(SalesDataTable[[#This Row],[Order Date]])</f>
        <v>11</v>
      </c>
      <c r="F2486" s="12"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12">
        <f>YEAR(SalesDataTable[[#This Row],[Order Date]])</f>
        <v>2026</v>
      </c>
      <c r="D2487" s="12" t="str">
        <f>"Q"&amp;ROUNDUP(MONTH(SalesDataTable[[#This Row],[Order Date]])/3,0)</f>
        <v>Q4</v>
      </c>
      <c r="E2487" s="12">
        <f>MONTH(SalesDataTable[[#This Row],[Order Date]])</f>
        <v>11</v>
      </c>
      <c r="F2487" s="12"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12">
        <f>YEAR(SalesDataTable[[#This Row],[Order Date]])</f>
        <v>2026</v>
      </c>
      <c r="D2488" s="12" t="str">
        <f>"Q"&amp;ROUNDUP(MONTH(SalesDataTable[[#This Row],[Order Date]])/3,0)</f>
        <v>Q4</v>
      </c>
      <c r="E2488" s="12">
        <f>MONTH(SalesDataTable[[#This Row],[Order Date]])</f>
        <v>11</v>
      </c>
      <c r="F2488" s="12"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12">
        <f>YEAR(SalesDataTable[[#This Row],[Order Date]])</f>
        <v>2026</v>
      </c>
      <c r="D2489" s="12" t="str">
        <f>"Q"&amp;ROUNDUP(MONTH(SalesDataTable[[#This Row],[Order Date]])/3,0)</f>
        <v>Q4</v>
      </c>
      <c r="E2489" s="12">
        <f>MONTH(SalesDataTable[[#This Row],[Order Date]])</f>
        <v>11</v>
      </c>
      <c r="F2489" s="12"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12">
        <f>YEAR(SalesDataTable[[#This Row],[Order Date]])</f>
        <v>2026</v>
      </c>
      <c r="D2490" s="12" t="str">
        <f>"Q"&amp;ROUNDUP(MONTH(SalesDataTable[[#This Row],[Order Date]])/3,0)</f>
        <v>Q4</v>
      </c>
      <c r="E2490" s="12">
        <f>MONTH(SalesDataTable[[#This Row],[Order Date]])</f>
        <v>11</v>
      </c>
      <c r="F2490" s="12"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12">
        <f>YEAR(SalesDataTable[[#This Row],[Order Date]])</f>
        <v>2026</v>
      </c>
      <c r="D2491" s="12" t="str">
        <f>"Q"&amp;ROUNDUP(MONTH(SalesDataTable[[#This Row],[Order Date]])/3,0)</f>
        <v>Q4</v>
      </c>
      <c r="E2491" s="12">
        <f>MONTH(SalesDataTable[[#This Row],[Order Date]])</f>
        <v>11</v>
      </c>
      <c r="F2491" s="12"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12">
        <f>YEAR(SalesDataTable[[#This Row],[Order Date]])</f>
        <v>2026</v>
      </c>
      <c r="D2492" s="12" t="str">
        <f>"Q"&amp;ROUNDUP(MONTH(SalesDataTable[[#This Row],[Order Date]])/3,0)</f>
        <v>Q4</v>
      </c>
      <c r="E2492" s="12">
        <f>MONTH(SalesDataTable[[#This Row],[Order Date]])</f>
        <v>11</v>
      </c>
      <c r="F2492" s="12"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12">
        <f>YEAR(SalesDataTable[[#This Row],[Order Date]])</f>
        <v>2026</v>
      </c>
      <c r="D2493" s="12" t="str">
        <f>"Q"&amp;ROUNDUP(MONTH(SalesDataTable[[#This Row],[Order Date]])/3,0)</f>
        <v>Q4</v>
      </c>
      <c r="E2493" s="12">
        <f>MONTH(SalesDataTable[[#This Row],[Order Date]])</f>
        <v>11</v>
      </c>
      <c r="F2493" s="12"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12">
        <f>YEAR(SalesDataTable[[#This Row],[Order Date]])</f>
        <v>2026</v>
      </c>
      <c r="D2494" s="12" t="str">
        <f>"Q"&amp;ROUNDUP(MONTH(SalesDataTable[[#This Row],[Order Date]])/3,0)</f>
        <v>Q4</v>
      </c>
      <c r="E2494" s="12">
        <f>MONTH(SalesDataTable[[#This Row],[Order Date]])</f>
        <v>11</v>
      </c>
      <c r="F2494" s="12"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12">
        <f>YEAR(SalesDataTable[[#This Row],[Order Date]])</f>
        <v>2026</v>
      </c>
      <c r="D2495" s="12" t="str">
        <f>"Q"&amp;ROUNDUP(MONTH(SalesDataTable[[#This Row],[Order Date]])/3,0)</f>
        <v>Q4</v>
      </c>
      <c r="E2495" s="12">
        <f>MONTH(SalesDataTable[[#This Row],[Order Date]])</f>
        <v>11</v>
      </c>
      <c r="F2495" s="12"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12">
        <f>YEAR(SalesDataTable[[#This Row],[Order Date]])</f>
        <v>2026</v>
      </c>
      <c r="D2496" s="12" t="str">
        <f>"Q"&amp;ROUNDUP(MONTH(SalesDataTable[[#This Row],[Order Date]])/3,0)</f>
        <v>Q4</v>
      </c>
      <c r="E2496" s="12">
        <f>MONTH(SalesDataTable[[#This Row],[Order Date]])</f>
        <v>11</v>
      </c>
      <c r="F2496" s="12"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12">
        <f>YEAR(SalesDataTable[[#This Row],[Order Date]])</f>
        <v>2026</v>
      </c>
      <c r="D2497" s="12" t="str">
        <f>"Q"&amp;ROUNDUP(MONTH(SalesDataTable[[#This Row],[Order Date]])/3,0)</f>
        <v>Q4</v>
      </c>
      <c r="E2497" s="12">
        <f>MONTH(SalesDataTable[[#This Row],[Order Date]])</f>
        <v>11</v>
      </c>
      <c r="F2497" s="12"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12">
        <f>YEAR(SalesDataTable[[#This Row],[Order Date]])</f>
        <v>2026</v>
      </c>
      <c r="D2498" s="12" t="str">
        <f>"Q"&amp;ROUNDUP(MONTH(SalesDataTable[[#This Row],[Order Date]])/3,0)</f>
        <v>Q4</v>
      </c>
      <c r="E2498" s="12">
        <f>MONTH(SalesDataTable[[#This Row],[Order Date]])</f>
        <v>11</v>
      </c>
      <c r="F2498" s="12"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12">
        <f>YEAR(SalesDataTable[[#This Row],[Order Date]])</f>
        <v>2026</v>
      </c>
      <c r="D2499" s="12" t="str">
        <f>"Q"&amp;ROUNDUP(MONTH(SalesDataTable[[#This Row],[Order Date]])/3,0)</f>
        <v>Q4</v>
      </c>
      <c r="E2499" s="12">
        <f>MONTH(SalesDataTable[[#This Row],[Order Date]])</f>
        <v>12</v>
      </c>
      <c r="F2499" s="12"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12">
        <f>YEAR(SalesDataTable[[#This Row],[Order Date]])</f>
        <v>2026</v>
      </c>
      <c r="D2500" s="12" t="str">
        <f>"Q"&amp;ROUNDUP(MONTH(SalesDataTable[[#This Row],[Order Date]])/3,0)</f>
        <v>Q4</v>
      </c>
      <c r="E2500" s="12">
        <f>MONTH(SalesDataTable[[#This Row],[Order Date]])</f>
        <v>12</v>
      </c>
      <c r="F2500" s="12"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12">
        <f>YEAR(SalesDataTable[[#This Row],[Order Date]])</f>
        <v>2026</v>
      </c>
      <c r="D2501" s="12" t="str">
        <f>"Q"&amp;ROUNDUP(MONTH(SalesDataTable[[#This Row],[Order Date]])/3,0)</f>
        <v>Q4</v>
      </c>
      <c r="E2501" s="12">
        <f>MONTH(SalesDataTable[[#This Row],[Order Date]])</f>
        <v>12</v>
      </c>
      <c r="F2501" s="12"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12">
        <f>YEAR(SalesDataTable[[#This Row],[Order Date]])</f>
        <v>2026</v>
      </c>
      <c r="D2502" s="12" t="str">
        <f>"Q"&amp;ROUNDUP(MONTH(SalesDataTable[[#This Row],[Order Date]])/3,0)</f>
        <v>Q4</v>
      </c>
      <c r="E2502" s="12">
        <f>MONTH(SalesDataTable[[#This Row],[Order Date]])</f>
        <v>12</v>
      </c>
      <c r="F2502" s="12"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12">
        <f>YEAR(SalesDataTable[[#This Row],[Order Date]])</f>
        <v>2026</v>
      </c>
      <c r="D2503" s="12" t="str">
        <f>"Q"&amp;ROUNDUP(MONTH(SalesDataTable[[#This Row],[Order Date]])/3,0)</f>
        <v>Q4</v>
      </c>
      <c r="E2503" s="12">
        <f>MONTH(SalesDataTable[[#This Row],[Order Date]])</f>
        <v>12</v>
      </c>
      <c r="F2503" s="12"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12">
        <f>YEAR(SalesDataTable[[#This Row],[Order Date]])</f>
        <v>2026</v>
      </c>
      <c r="D2504" s="12" t="str">
        <f>"Q"&amp;ROUNDUP(MONTH(SalesDataTable[[#This Row],[Order Date]])/3,0)</f>
        <v>Q4</v>
      </c>
      <c r="E2504" s="12">
        <f>MONTH(SalesDataTable[[#This Row],[Order Date]])</f>
        <v>12</v>
      </c>
      <c r="F2504" s="12"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12">
        <f>YEAR(SalesDataTable[[#This Row],[Order Date]])</f>
        <v>2026</v>
      </c>
      <c r="D2505" s="12" t="str">
        <f>"Q"&amp;ROUNDUP(MONTH(SalesDataTable[[#This Row],[Order Date]])/3,0)</f>
        <v>Q4</v>
      </c>
      <c r="E2505" s="12">
        <f>MONTH(SalesDataTable[[#This Row],[Order Date]])</f>
        <v>12</v>
      </c>
      <c r="F2505" s="12"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12">
        <f>YEAR(SalesDataTable[[#This Row],[Order Date]])</f>
        <v>2026</v>
      </c>
      <c r="D2506" s="12" t="str">
        <f>"Q"&amp;ROUNDUP(MONTH(SalesDataTable[[#This Row],[Order Date]])/3,0)</f>
        <v>Q4</v>
      </c>
      <c r="E2506" s="12">
        <f>MONTH(SalesDataTable[[#This Row],[Order Date]])</f>
        <v>12</v>
      </c>
      <c r="F2506" s="12"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12">
        <f>YEAR(SalesDataTable[[#This Row],[Order Date]])</f>
        <v>2026</v>
      </c>
      <c r="D2507" s="12" t="str">
        <f>"Q"&amp;ROUNDUP(MONTH(SalesDataTable[[#This Row],[Order Date]])/3,0)</f>
        <v>Q4</v>
      </c>
      <c r="E2507" s="12">
        <f>MONTH(SalesDataTable[[#This Row],[Order Date]])</f>
        <v>12</v>
      </c>
      <c r="F2507" s="12"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12">
        <f>YEAR(SalesDataTable[[#This Row],[Order Date]])</f>
        <v>2026</v>
      </c>
      <c r="D2508" s="12" t="str">
        <f>"Q"&amp;ROUNDUP(MONTH(SalesDataTable[[#This Row],[Order Date]])/3,0)</f>
        <v>Q4</v>
      </c>
      <c r="E2508" s="12">
        <f>MONTH(SalesDataTable[[#This Row],[Order Date]])</f>
        <v>12</v>
      </c>
      <c r="F2508" s="12"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12">
        <f>YEAR(SalesDataTable[[#This Row],[Order Date]])</f>
        <v>2026</v>
      </c>
      <c r="D2509" s="12" t="str">
        <f>"Q"&amp;ROUNDUP(MONTH(SalesDataTable[[#This Row],[Order Date]])/3,0)</f>
        <v>Q4</v>
      </c>
      <c r="E2509" s="12">
        <f>MONTH(SalesDataTable[[#This Row],[Order Date]])</f>
        <v>12</v>
      </c>
      <c r="F2509" s="12"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12">
        <f>YEAR(SalesDataTable[[#This Row],[Order Date]])</f>
        <v>2026</v>
      </c>
      <c r="D2510" s="12" t="str">
        <f>"Q"&amp;ROUNDUP(MONTH(SalesDataTable[[#This Row],[Order Date]])/3,0)</f>
        <v>Q4</v>
      </c>
      <c r="E2510" s="12">
        <f>MONTH(SalesDataTable[[#This Row],[Order Date]])</f>
        <v>12</v>
      </c>
      <c r="F2510" s="12"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12">
        <f>YEAR(SalesDataTable[[#This Row],[Order Date]])</f>
        <v>2026</v>
      </c>
      <c r="D2511" s="12" t="str">
        <f>"Q"&amp;ROUNDUP(MONTH(SalesDataTable[[#This Row],[Order Date]])/3,0)</f>
        <v>Q4</v>
      </c>
      <c r="E2511" s="12">
        <f>MONTH(SalesDataTable[[#This Row],[Order Date]])</f>
        <v>12</v>
      </c>
      <c r="F2511" s="12"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12">
        <f>YEAR(SalesDataTable[[#This Row],[Order Date]])</f>
        <v>2026</v>
      </c>
      <c r="D2512" s="12" t="str">
        <f>"Q"&amp;ROUNDUP(MONTH(SalesDataTable[[#This Row],[Order Date]])/3,0)</f>
        <v>Q4</v>
      </c>
      <c r="E2512" s="12">
        <f>MONTH(SalesDataTable[[#This Row],[Order Date]])</f>
        <v>12</v>
      </c>
      <c r="F2512" s="12"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12">
        <f>YEAR(SalesDataTable[[#This Row],[Order Date]])</f>
        <v>2026</v>
      </c>
      <c r="D2513" s="12" t="str">
        <f>"Q"&amp;ROUNDUP(MONTH(SalesDataTable[[#This Row],[Order Date]])/3,0)</f>
        <v>Q4</v>
      </c>
      <c r="E2513" s="12">
        <f>MONTH(SalesDataTable[[#This Row],[Order Date]])</f>
        <v>12</v>
      </c>
      <c r="F2513" s="12"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12">
        <f>YEAR(SalesDataTable[[#This Row],[Order Date]])</f>
        <v>2026</v>
      </c>
      <c r="D2514" s="12" t="str">
        <f>"Q"&amp;ROUNDUP(MONTH(SalesDataTable[[#This Row],[Order Date]])/3,0)</f>
        <v>Q4</v>
      </c>
      <c r="E2514" s="12">
        <f>MONTH(SalesDataTable[[#This Row],[Order Date]])</f>
        <v>12</v>
      </c>
      <c r="F2514" s="12"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12">
        <f>YEAR(SalesDataTable[[#This Row],[Order Date]])</f>
        <v>2026</v>
      </c>
      <c r="D2515" s="12" t="str">
        <f>"Q"&amp;ROUNDUP(MONTH(SalesDataTable[[#This Row],[Order Date]])/3,0)</f>
        <v>Q4</v>
      </c>
      <c r="E2515" s="12">
        <f>MONTH(SalesDataTable[[#This Row],[Order Date]])</f>
        <v>12</v>
      </c>
      <c r="F2515" s="12"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12">
        <f>YEAR(SalesDataTable[[#This Row],[Order Date]])</f>
        <v>2026</v>
      </c>
      <c r="D2516" s="12" t="str">
        <f>"Q"&amp;ROUNDUP(MONTH(SalesDataTable[[#This Row],[Order Date]])/3,0)</f>
        <v>Q4</v>
      </c>
      <c r="E2516" s="12">
        <f>MONTH(SalesDataTable[[#This Row],[Order Date]])</f>
        <v>12</v>
      </c>
      <c r="F2516" s="12"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12">
        <f>YEAR(SalesDataTable[[#This Row],[Order Date]])</f>
        <v>2026</v>
      </c>
      <c r="D2517" s="12" t="str">
        <f>"Q"&amp;ROUNDUP(MONTH(SalesDataTable[[#This Row],[Order Date]])/3,0)</f>
        <v>Q4</v>
      </c>
      <c r="E2517" s="12">
        <f>MONTH(SalesDataTable[[#This Row],[Order Date]])</f>
        <v>12</v>
      </c>
      <c r="F2517" s="12"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12">
        <f>YEAR(SalesDataTable[[#This Row],[Order Date]])</f>
        <v>2026</v>
      </c>
      <c r="D2518" s="12" t="str">
        <f>"Q"&amp;ROUNDUP(MONTH(SalesDataTable[[#This Row],[Order Date]])/3,0)</f>
        <v>Q4</v>
      </c>
      <c r="E2518" s="12">
        <f>MONTH(SalesDataTable[[#This Row],[Order Date]])</f>
        <v>12</v>
      </c>
      <c r="F2518" s="12"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12">
        <f>YEAR(SalesDataTable[[#This Row],[Order Date]])</f>
        <v>2026</v>
      </c>
      <c r="D2519" s="12" t="str">
        <f>"Q"&amp;ROUNDUP(MONTH(SalesDataTable[[#This Row],[Order Date]])/3,0)</f>
        <v>Q4</v>
      </c>
      <c r="E2519" s="12">
        <f>MONTH(SalesDataTable[[#This Row],[Order Date]])</f>
        <v>12</v>
      </c>
      <c r="F2519" s="12"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12">
        <f>YEAR(SalesDataTable[[#This Row],[Order Date]])</f>
        <v>2026</v>
      </c>
      <c r="D2520" s="12" t="str">
        <f>"Q"&amp;ROUNDUP(MONTH(SalesDataTable[[#This Row],[Order Date]])/3,0)</f>
        <v>Q4</v>
      </c>
      <c r="E2520" s="12">
        <f>MONTH(SalesDataTable[[#This Row],[Order Date]])</f>
        <v>12</v>
      </c>
      <c r="F2520" s="12"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12">
        <f>YEAR(SalesDataTable[[#This Row],[Order Date]])</f>
        <v>2026</v>
      </c>
      <c r="D2521" s="12" t="str">
        <f>"Q"&amp;ROUNDUP(MONTH(SalesDataTable[[#This Row],[Order Date]])/3,0)</f>
        <v>Q4</v>
      </c>
      <c r="E2521" s="12">
        <f>MONTH(SalesDataTable[[#This Row],[Order Date]])</f>
        <v>12</v>
      </c>
      <c r="F2521" s="12"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12">
        <f>YEAR(SalesDataTable[[#This Row],[Order Date]])</f>
        <v>2026</v>
      </c>
      <c r="D2522" s="12" t="str">
        <f>"Q"&amp;ROUNDUP(MONTH(SalesDataTable[[#This Row],[Order Date]])/3,0)</f>
        <v>Q4</v>
      </c>
      <c r="E2522" s="12">
        <f>MONTH(SalesDataTable[[#This Row],[Order Date]])</f>
        <v>12</v>
      </c>
      <c r="F2522" s="12"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12">
        <f>YEAR(SalesDataTable[[#This Row],[Order Date]])</f>
        <v>2026</v>
      </c>
      <c r="D2523" s="12" t="str">
        <f>"Q"&amp;ROUNDUP(MONTH(SalesDataTable[[#This Row],[Order Date]])/3,0)</f>
        <v>Q4</v>
      </c>
      <c r="E2523" s="12">
        <f>MONTH(SalesDataTable[[#This Row],[Order Date]])</f>
        <v>12</v>
      </c>
      <c r="F2523" s="12"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12">
        <f>YEAR(SalesDataTable[[#This Row],[Order Date]])</f>
        <v>2026</v>
      </c>
      <c r="D2524" s="12" t="str">
        <f>"Q"&amp;ROUNDUP(MONTH(SalesDataTable[[#This Row],[Order Date]])/3,0)</f>
        <v>Q4</v>
      </c>
      <c r="E2524" s="12">
        <f>MONTH(SalesDataTable[[#This Row],[Order Date]])</f>
        <v>12</v>
      </c>
      <c r="F2524" s="12"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12">
        <f>YEAR(SalesDataTable[[#This Row],[Order Date]])</f>
        <v>2026</v>
      </c>
      <c r="D2525" s="12" t="str">
        <f>"Q"&amp;ROUNDUP(MONTH(SalesDataTable[[#This Row],[Order Date]])/3,0)</f>
        <v>Q4</v>
      </c>
      <c r="E2525" s="12">
        <f>MONTH(SalesDataTable[[#This Row],[Order Date]])</f>
        <v>12</v>
      </c>
      <c r="F2525" s="12"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12">
        <f>YEAR(SalesDataTable[[#This Row],[Order Date]])</f>
        <v>2026</v>
      </c>
      <c r="D2526" s="12" t="str">
        <f>"Q"&amp;ROUNDUP(MONTH(SalesDataTable[[#This Row],[Order Date]])/3,0)</f>
        <v>Q4</v>
      </c>
      <c r="E2526" s="12">
        <f>MONTH(SalesDataTable[[#This Row],[Order Date]])</f>
        <v>12</v>
      </c>
      <c r="F2526" s="12"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12">
        <f>YEAR(SalesDataTable[[#This Row],[Order Date]])</f>
        <v>2026</v>
      </c>
      <c r="D2527" s="12" t="str">
        <f>"Q"&amp;ROUNDUP(MONTH(SalesDataTable[[#This Row],[Order Date]])/3,0)</f>
        <v>Q4</v>
      </c>
      <c r="E2527" s="12">
        <f>MONTH(SalesDataTable[[#This Row],[Order Date]])</f>
        <v>12</v>
      </c>
      <c r="F2527" s="12"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12">
        <f>YEAR(SalesDataTable[[#This Row],[Order Date]])</f>
        <v>2026</v>
      </c>
      <c r="D2528" s="12" t="str">
        <f>"Q"&amp;ROUNDUP(MONTH(SalesDataTable[[#This Row],[Order Date]])/3,0)</f>
        <v>Q4</v>
      </c>
      <c r="E2528" s="12">
        <f>MONTH(SalesDataTable[[#This Row],[Order Date]])</f>
        <v>12</v>
      </c>
      <c r="F2528" s="12"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12">
        <f>YEAR(SalesDataTable[[#This Row],[Order Date]])</f>
        <v>2026</v>
      </c>
      <c r="D2529" s="12" t="str">
        <f>"Q"&amp;ROUNDUP(MONTH(SalesDataTable[[#This Row],[Order Date]])/3,0)</f>
        <v>Q4</v>
      </c>
      <c r="E2529" s="12">
        <f>MONTH(SalesDataTable[[#This Row],[Order Date]])</f>
        <v>12</v>
      </c>
      <c r="F2529" s="12"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12">
        <f>YEAR(SalesDataTable[[#This Row],[Order Date]])</f>
        <v>2026</v>
      </c>
      <c r="D2530" s="12" t="str">
        <f>"Q"&amp;ROUNDUP(MONTH(SalesDataTable[[#This Row],[Order Date]])/3,0)</f>
        <v>Q4</v>
      </c>
      <c r="E2530" s="12">
        <f>MONTH(SalesDataTable[[#This Row],[Order Date]])</f>
        <v>12</v>
      </c>
      <c r="F2530" s="12"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12">
        <f>YEAR(SalesDataTable[[#This Row],[Order Date]])</f>
        <v>2026</v>
      </c>
      <c r="D2531" s="12" t="str">
        <f>"Q"&amp;ROUNDUP(MONTH(SalesDataTable[[#This Row],[Order Date]])/3,0)</f>
        <v>Q4</v>
      </c>
      <c r="E2531" s="12">
        <f>MONTH(SalesDataTable[[#This Row],[Order Date]])</f>
        <v>12</v>
      </c>
      <c r="F2531" s="12"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12">
        <f>YEAR(SalesDataTable[[#This Row],[Order Date]])</f>
        <v>2026</v>
      </c>
      <c r="D2532" s="12" t="str">
        <f>"Q"&amp;ROUNDUP(MONTH(SalesDataTable[[#This Row],[Order Date]])/3,0)</f>
        <v>Q4</v>
      </c>
      <c r="E2532" s="12">
        <f>MONTH(SalesDataTable[[#This Row],[Order Date]])</f>
        <v>12</v>
      </c>
      <c r="F2532" s="12"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12">
        <f>YEAR(SalesDataTable[[#This Row],[Order Date]])</f>
        <v>2026</v>
      </c>
      <c r="D2533" s="12" t="str">
        <f>"Q"&amp;ROUNDUP(MONTH(SalesDataTable[[#This Row],[Order Date]])/3,0)</f>
        <v>Q4</v>
      </c>
      <c r="E2533" s="12">
        <f>MONTH(SalesDataTable[[#This Row],[Order Date]])</f>
        <v>12</v>
      </c>
      <c r="F2533" s="12"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12">
        <f>YEAR(SalesDataTable[[#This Row],[Order Date]])</f>
        <v>2026</v>
      </c>
      <c r="D2534" s="12" t="str">
        <f>"Q"&amp;ROUNDUP(MONTH(SalesDataTable[[#This Row],[Order Date]])/3,0)</f>
        <v>Q4</v>
      </c>
      <c r="E2534" s="12">
        <f>MONTH(SalesDataTable[[#This Row],[Order Date]])</f>
        <v>12</v>
      </c>
      <c r="F2534" s="12"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12">
        <f>YEAR(SalesDataTable[[#This Row],[Order Date]])</f>
        <v>2026</v>
      </c>
      <c r="D2535" s="12" t="str">
        <f>"Q"&amp;ROUNDUP(MONTH(SalesDataTable[[#This Row],[Order Date]])/3,0)</f>
        <v>Q4</v>
      </c>
      <c r="E2535" s="12">
        <f>MONTH(SalesDataTable[[#This Row],[Order Date]])</f>
        <v>12</v>
      </c>
      <c r="F2535" s="12"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12">
        <f>YEAR(SalesDataTable[[#This Row],[Order Date]])</f>
        <v>2026</v>
      </c>
      <c r="D2536" s="12" t="str">
        <f>"Q"&amp;ROUNDUP(MONTH(SalesDataTable[[#This Row],[Order Date]])/3,0)</f>
        <v>Q4</v>
      </c>
      <c r="E2536" s="12">
        <f>MONTH(SalesDataTable[[#This Row],[Order Date]])</f>
        <v>12</v>
      </c>
      <c r="F2536" s="12"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12">
        <f>YEAR(SalesDataTable[[#This Row],[Order Date]])</f>
        <v>2026</v>
      </c>
      <c r="D2537" s="12" t="str">
        <f>"Q"&amp;ROUNDUP(MONTH(SalesDataTable[[#This Row],[Order Date]])/3,0)</f>
        <v>Q4</v>
      </c>
      <c r="E2537" s="12">
        <f>MONTH(SalesDataTable[[#This Row],[Order Date]])</f>
        <v>12</v>
      </c>
      <c r="F2537" s="12"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12">
        <f>YEAR(SalesDataTable[[#This Row],[Order Date]])</f>
        <v>2026</v>
      </c>
      <c r="D2538" s="12" t="str">
        <f>"Q"&amp;ROUNDUP(MONTH(SalesDataTable[[#This Row],[Order Date]])/3,0)</f>
        <v>Q4</v>
      </c>
      <c r="E2538" s="12">
        <f>MONTH(SalesDataTable[[#This Row],[Order Date]])</f>
        <v>12</v>
      </c>
      <c r="F2538" s="12"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12">
        <f>YEAR(SalesDataTable[[#This Row],[Order Date]])</f>
        <v>2026</v>
      </c>
      <c r="D2539" s="12" t="str">
        <f>"Q"&amp;ROUNDUP(MONTH(SalesDataTable[[#This Row],[Order Date]])/3,0)</f>
        <v>Q4</v>
      </c>
      <c r="E2539" s="12">
        <f>MONTH(SalesDataTable[[#This Row],[Order Date]])</f>
        <v>12</v>
      </c>
      <c r="F2539" s="12"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12">
        <f>YEAR(SalesDataTable[[#This Row],[Order Date]])</f>
        <v>2026</v>
      </c>
      <c r="D2540" s="12" t="str">
        <f>"Q"&amp;ROUNDUP(MONTH(SalesDataTable[[#This Row],[Order Date]])/3,0)</f>
        <v>Q4</v>
      </c>
      <c r="E2540" s="12">
        <f>MONTH(SalesDataTable[[#This Row],[Order Date]])</f>
        <v>12</v>
      </c>
      <c r="F2540" s="12"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12">
        <f>YEAR(SalesDataTable[[#This Row],[Order Date]])</f>
        <v>2026</v>
      </c>
      <c r="D2541" s="12" t="str">
        <f>"Q"&amp;ROUNDUP(MONTH(SalesDataTable[[#This Row],[Order Date]])/3,0)</f>
        <v>Q4</v>
      </c>
      <c r="E2541" s="12">
        <f>MONTH(SalesDataTable[[#This Row],[Order Date]])</f>
        <v>12</v>
      </c>
      <c r="F2541" s="12"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12">
        <f>YEAR(SalesDataTable[[#This Row],[Order Date]])</f>
        <v>2026</v>
      </c>
      <c r="D2542" s="12" t="str">
        <f>"Q"&amp;ROUNDUP(MONTH(SalesDataTable[[#This Row],[Order Date]])/3,0)</f>
        <v>Q4</v>
      </c>
      <c r="E2542" s="12">
        <f>MONTH(SalesDataTable[[#This Row],[Order Date]])</f>
        <v>12</v>
      </c>
      <c r="F2542" s="12"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12">
        <f>YEAR(SalesDataTable[[#This Row],[Order Date]])</f>
        <v>2026</v>
      </c>
      <c r="D2543" s="12" t="str">
        <f>"Q"&amp;ROUNDUP(MONTH(SalesDataTable[[#This Row],[Order Date]])/3,0)</f>
        <v>Q4</v>
      </c>
      <c r="E2543" s="12">
        <f>MONTH(SalesDataTable[[#This Row],[Order Date]])</f>
        <v>12</v>
      </c>
      <c r="F2543" s="12"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12">
        <f>YEAR(SalesDataTable[[#This Row],[Order Date]])</f>
        <v>2026</v>
      </c>
      <c r="D2544" s="12" t="str">
        <f>"Q"&amp;ROUNDUP(MONTH(SalesDataTable[[#This Row],[Order Date]])/3,0)</f>
        <v>Q4</v>
      </c>
      <c r="E2544" s="12">
        <f>MONTH(SalesDataTable[[#This Row],[Order Date]])</f>
        <v>12</v>
      </c>
      <c r="F2544" s="12"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12">
        <f>YEAR(SalesDataTable[[#This Row],[Order Date]])</f>
        <v>2026</v>
      </c>
      <c r="D2545" s="12" t="str">
        <f>"Q"&amp;ROUNDUP(MONTH(SalesDataTable[[#This Row],[Order Date]])/3,0)</f>
        <v>Q4</v>
      </c>
      <c r="E2545" s="12">
        <f>MONTH(SalesDataTable[[#This Row],[Order Date]])</f>
        <v>12</v>
      </c>
      <c r="F2545" s="12"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12">
        <f>YEAR(SalesDataTable[[#This Row],[Order Date]])</f>
        <v>2026</v>
      </c>
      <c r="D2546" s="12" t="str">
        <f>"Q"&amp;ROUNDUP(MONTH(SalesDataTable[[#This Row],[Order Date]])/3,0)</f>
        <v>Q4</v>
      </c>
      <c r="E2546" s="12">
        <f>MONTH(SalesDataTable[[#This Row],[Order Date]])</f>
        <v>12</v>
      </c>
      <c r="F2546" s="12"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12">
        <f>YEAR(SalesDataTable[[#This Row],[Order Date]])</f>
        <v>2026</v>
      </c>
      <c r="D2547" s="12" t="str">
        <f>"Q"&amp;ROUNDUP(MONTH(SalesDataTable[[#This Row],[Order Date]])/3,0)</f>
        <v>Q4</v>
      </c>
      <c r="E2547" s="12">
        <f>MONTH(SalesDataTable[[#This Row],[Order Date]])</f>
        <v>12</v>
      </c>
      <c r="F2547" s="12"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12">
        <f>YEAR(SalesDataTable[[#This Row],[Order Date]])</f>
        <v>2026</v>
      </c>
      <c r="D2548" s="12" t="str">
        <f>"Q"&amp;ROUNDUP(MONTH(SalesDataTable[[#This Row],[Order Date]])/3,0)</f>
        <v>Q4</v>
      </c>
      <c r="E2548" s="12">
        <f>MONTH(SalesDataTable[[#This Row],[Order Date]])</f>
        <v>12</v>
      </c>
      <c r="F2548" s="12"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12">
        <f>YEAR(SalesDataTable[[#This Row],[Order Date]])</f>
        <v>2026</v>
      </c>
      <c r="D2549" s="12" t="str">
        <f>"Q"&amp;ROUNDUP(MONTH(SalesDataTable[[#This Row],[Order Date]])/3,0)</f>
        <v>Q4</v>
      </c>
      <c r="E2549" s="12">
        <f>MONTH(SalesDataTable[[#This Row],[Order Date]])</f>
        <v>12</v>
      </c>
      <c r="F2549" s="12"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12">
        <f>YEAR(SalesDataTable[[#This Row],[Order Date]])</f>
        <v>2026</v>
      </c>
      <c r="D2550" s="12" t="str">
        <f>"Q"&amp;ROUNDUP(MONTH(SalesDataTable[[#This Row],[Order Date]])/3,0)</f>
        <v>Q4</v>
      </c>
      <c r="E2550" s="12">
        <f>MONTH(SalesDataTable[[#This Row],[Order Date]])</f>
        <v>12</v>
      </c>
      <c r="F2550" s="12"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12">
        <f>YEAR(SalesDataTable[[#This Row],[Order Date]])</f>
        <v>2026</v>
      </c>
      <c r="D2551" s="12" t="str">
        <f>"Q"&amp;ROUNDUP(MONTH(SalesDataTable[[#This Row],[Order Date]])/3,0)</f>
        <v>Q4</v>
      </c>
      <c r="E2551" s="12">
        <f>MONTH(SalesDataTable[[#This Row],[Order Date]])</f>
        <v>12</v>
      </c>
      <c r="F2551" s="12"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12">
        <f>YEAR(SalesDataTable[[#This Row],[Order Date]])</f>
        <v>2026</v>
      </c>
      <c r="D2552" s="12" t="str">
        <f>"Q"&amp;ROUNDUP(MONTH(SalesDataTable[[#This Row],[Order Date]])/3,0)</f>
        <v>Q4</v>
      </c>
      <c r="E2552" s="12">
        <f>MONTH(SalesDataTable[[#This Row],[Order Date]])</f>
        <v>12</v>
      </c>
      <c r="F2552" s="12"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12">
        <f>YEAR(SalesDataTable[[#This Row],[Order Date]])</f>
        <v>2026</v>
      </c>
      <c r="D2553" s="12" t="str">
        <f>"Q"&amp;ROUNDUP(MONTH(SalesDataTable[[#This Row],[Order Date]])/3,0)</f>
        <v>Q4</v>
      </c>
      <c r="E2553" s="12">
        <f>MONTH(SalesDataTable[[#This Row],[Order Date]])</f>
        <v>12</v>
      </c>
      <c r="F2553" s="12"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12">
        <f>YEAR(SalesDataTable[[#This Row],[Order Date]])</f>
        <v>2026</v>
      </c>
      <c r="D2554" s="12" t="str">
        <f>"Q"&amp;ROUNDUP(MONTH(SalesDataTable[[#This Row],[Order Date]])/3,0)</f>
        <v>Q4</v>
      </c>
      <c r="E2554" s="12">
        <f>MONTH(SalesDataTable[[#This Row],[Order Date]])</f>
        <v>12</v>
      </c>
      <c r="F2554" s="12"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12">
        <f>YEAR(SalesDataTable[[#This Row],[Order Date]])</f>
        <v>2026</v>
      </c>
      <c r="D2555" s="12" t="str">
        <f>"Q"&amp;ROUNDUP(MONTH(SalesDataTable[[#This Row],[Order Date]])/3,0)</f>
        <v>Q4</v>
      </c>
      <c r="E2555" s="12">
        <f>MONTH(SalesDataTable[[#This Row],[Order Date]])</f>
        <v>12</v>
      </c>
      <c r="F2555" s="12"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12">
        <f>YEAR(SalesDataTable[[#This Row],[Order Date]])</f>
        <v>2026</v>
      </c>
      <c r="D2556" s="12" t="str">
        <f>"Q"&amp;ROUNDUP(MONTH(SalesDataTable[[#This Row],[Order Date]])/3,0)</f>
        <v>Q4</v>
      </c>
      <c r="E2556" s="12">
        <f>MONTH(SalesDataTable[[#This Row],[Order Date]])</f>
        <v>12</v>
      </c>
      <c r="F2556" s="12"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12">
        <f>YEAR(SalesDataTable[[#This Row],[Order Date]])</f>
        <v>2026</v>
      </c>
      <c r="D2557" s="12" t="str">
        <f>"Q"&amp;ROUNDUP(MONTH(SalesDataTable[[#This Row],[Order Date]])/3,0)</f>
        <v>Q4</v>
      </c>
      <c r="E2557" s="12">
        <f>MONTH(SalesDataTable[[#This Row],[Order Date]])</f>
        <v>12</v>
      </c>
      <c r="F2557" s="12"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12">
        <f>YEAR(SalesDataTable[[#This Row],[Order Date]])</f>
        <v>2026</v>
      </c>
      <c r="D2558" s="12" t="str">
        <f>"Q"&amp;ROUNDUP(MONTH(SalesDataTable[[#This Row],[Order Date]])/3,0)</f>
        <v>Q4</v>
      </c>
      <c r="E2558" s="12">
        <f>MONTH(SalesDataTable[[#This Row],[Order Date]])</f>
        <v>12</v>
      </c>
      <c r="F2558" s="12"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12">
        <f>YEAR(SalesDataTable[[#This Row],[Order Date]])</f>
        <v>2026</v>
      </c>
      <c r="D2559" s="12" t="str">
        <f>"Q"&amp;ROUNDUP(MONTH(SalesDataTable[[#This Row],[Order Date]])/3,0)</f>
        <v>Q4</v>
      </c>
      <c r="E2559" s="12">
        <f>MONTH(SalesDataTable[[#This Row],[Order Date]])</f>
        <v>12</v>
      </c>
      <c r="F2559" s="12"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12">
        <f>YEAR(SalesDataTable[[#This Row],[Order Date]])</f>
        <v>2026</v>
      </c>
      <c r="D2560" s="12" t="str">
        <f>"Q"&amp;ROUNDUP(MONTH(SalesDataTable[[#This Row],[Order Date]])/3,0)</f>
        <v>Q4</v>
      </c>
      <c r="E2560" s="12">
        <f>MONTH(SalesDataTable[[#This Row],[Order Date]])</f>
        <v>12</v>
      </c>
      <c r="F2560" s="12"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12">
        <f>YEAR(SalesDataTable[[#This Row],[Order Date]])</f>
        <v>2026</v>
      </c>
      <c r="D2561" s="12" t="str">
        <f>"Q"&amp;ROUNDUP(MONTH(SalesDataTable[[#This Row],[Order Date]])/3,0)</f>
        <v>Q4</v>
      </c>
      <c r="E2561" s="12">
        <f>MONTH(SalesDataTable[[#This Row],[Order Date]])</f>
        <v>12</v>
      </c>
      <c r="F2561" s="12"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12">
        <f>YEAR(SalesDataTable[[#This Row],[Order Date]])</f>
        <v>2026</v>
      </c>
      <c r="D2562" s="12" t="str">
        <f>"Q"&amp;ROUNDUP(MONTH(SalesDataTable[[#This Row],[Order Date]])/3,0)</f>
        <v>Q4</v>
      </c>
      <c r="E2562" s="12">
        <f>MONTH(SalesDataTable[[#This Row],[Order Date]])</f>
        <v>12</v>
      </c>
      <c r="F2562" s="12"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12">
        <f>YEAR(SalesDataTable[[#This Row],[Order Date]])</f>
        <v>2026</v>
      </c>
      <c r="D2563" s="12" t="str">
        <f>"Q"&amp;ROUNDUP(MONTH(SalesDataTable[[#This Row],[Order Date]])/3,0)</f>
        <v>Q4</v>
      </c>
      <c r="E2563" s="12">
        <f>MONTH(SalesDataTable[[#This Row],[Order Date]])</f>
        <v>12</v>
      </c>
      <c r="F2563" s="12"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12">
        <f>YEAR(SalesDataTable[[#This Row],[Order Date]])</f>
        <v>2026</v>
      </c>
      <c r="D2564" s="12" t="str">
        <f>"Q"&amp;ROUNDUP(MONTH(SalesDataTable[[#This Row],[Order Date]])/3,0)</f>
        <v>Q4</v>
      </c>
      <c r="E2564" s="12">
        <f>MONTH(SalesDataTable[[#This Row],[Order Date]])</f>
        <v>12</v>
      </c>
      <c r="F2564" s="12"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12">
        <f>YEAR(SalesDataTable[[#This Row],[Order Date]])</f>
        <v>2026</v>
      </c>
      <c r="D2565" s="12" t="str">
        <f>"Q"&amp;ROUNDUP(MONTH(SalesDataTable[[#This Row],[Order Date]])/3,0)</f>
        <v>Q4</v>
      </c>
      <c r="E2565" s="12">
        <f>MONTH(SalesDataTable[[#This Row],[Order Date]])</f>
        <v>12</v>
      </c>
      <c r="F2565" s="12"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12">
        <f>YEAR(SalesDataTable[[#This Row],[Order Date]])</f>
        <v>2026</v>
      </c>
      <c r="D2566" s="12" t="str">
        <f>"Q"&amp;ROUNDUP(MONTH(SalesDataTable[[#This Row],[Order Date]])/3,0)</f>
        <v>Q4</v>
      </c>
      <c r="E2566" s="12">
        <f>MONTH(SalesDataTable[[#This Row],[Order Date]])</f>
        <v>12</v>
      </c>
      <c r="F2566" s="12"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12">
        <f>YEAR(SalesDataTable[[#This Row],[Order Date]])</f>
        <v>2026</v>
      </c>
      <c r="D2567" s="12" t="str">
        <f>"Q"&amp;ROUNDUP(MONTH(SalesDataTable[[#This Row],[Order Date]])/3,0)</f>
        <v>Q4</v>
      </c>
      <c r="E2567" s="12">
        <f>MONTH(SalesDataTable[[#This Row],[Order Date]])</f>
        <v>12</v>
      </c>
      <c r="F2567" s="12"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12">
        <f>YEAR(SalesDataTable[[#This Row],[Order Date]])</f>
        <v>2026</v>
      </c>
      <c r="D2568" s="12" t="str">
        <f>"Q"&amp;ROUNDUP(MONTH(SalesDataTable[[#This Row],[Order Date]])/3,0)</f>
        <v>Q4</v>
      </c>
      <c r="E2568" s="12">
        <f>MONTH(SalesDataTable[[#This Row],[Order Date]])</f>
        <v>12</v>
      </c>
      <c r="F2568" s="12"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12">
        <f>YEAR(SalesDataTable[[#This Row],[Order Date]])</f>
        <v>2026</v>
      </c>
      <c r="D2569" s="12" t="str">
        <f>"Q"&amp;ROUNDUP(MONTH(SalesDataTable[[#This Row],[Order Date]])/3,0)</f>
        <v>Q4</v>
      </c>
      <c r="E2569" s="12">
        <f>MONTH(SalesDataTable[[#This Row],[Order Date]])</f>
        <v>12</v>
      </c>
      <c r="F2569" s="12"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12">
        <f>YEAR(SalesDataTable[[#This Row],[Order Date]])</f>
        <v>2026</v>
      </c>
      <c r="D2570" s="12" t="str">
        <f>"Q"&amp;ROUNDUP(MONTH(SalesDataTable[[#This Row],[Order Date]])/3,0)</f>
        <v>Q4</v>
      </c>
      <c r="E2570" s="12">
        <f>MONTH(SalesDataTable[[#This Row],[Order Date]])</f>
        <v>12</v>
      </c>
      <c r="F2570" s="12"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12">
        <f>YEAR(SalesDataTable[[#This Row],[Order Date]])</f>
        <v>2026</v>
      </c>
      <c r="D2571" s="12" t="str">
        <f>"Q"&amp;ROUNDUP(MONTH(SalesDataTable[[#This Row],[Order Date]])/3,0)</f>
        <v>Q4</v>
      </c>
      <c r="E2571" s="12">
        <f>MONTH(SalesDataTable[[#This Row],[Order Date]])</f>
        <v>12</v>
      </c>
      <c r="F2571" s="12"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12">
        <f>YEAR(SalesDataTable[[#This Row],[Order Date]])</f>
        <v>2026</v>
      </c>
      <c r="D2572" s="12" t="str">
        <f>"Q"&amp;ROUNDUP(MONTH(SalesDataTable[[#This Row],[Order Date]])/3,0)</f>
        <v>Q4</v>
      </c>
      <c r="E2572" s="12">
        <f>MONTH(SalesDataTable[[#This Row],[Order Date]])</f>
        <v>12</v>
      </c>
      <c r="F2572" s="12"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12">
        <f>YEAR(SalesDataTable[[#This Row],[Order Date]])</f>
        <v>2026</v>
      </c>
      <c r="D2573" s="12" t="str">
        <f>"Q"&amp;ROUNDUP(MONTH(SalesDataTable[[#This Row],[Order Date]])/3,0)</f>
        <v>Q4</v>
      </c>
      <c r="E2573" s="12">
        <f>MONTH(SalesDataTable[[#This Row],[Order Date]])</f>
        <v>12</v>
      </c>
      <c r="F2573" s="12"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12">
        <f>YEAR(SalesDataTable[[#This Row],[Order Date]])</f>
        <v>2026</v>
      </c>
      <c r="D2574" s="12" t="str">
        <f>"Q"&amp;ROUNDUP(MONTH(SalesDataTable[[#This Row],[Order Date]])/3,0)</f>
        <v>Q4</v>
      </c>
      <c r="E2574" s="12">
        <f>MONTH(SalesDataTable[[#This Row],[Order Date]])</f>
        <v>12</v>
      </c>
      <c r="F2574" s="12"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12">
        <f>YEAR(SalesDataTable[[#This Row],[Order Date]])</f>
        <v>2026</v>
      </c>
      <c r="D2575" s="12" t="str">
        <f>"Q"&amp;ROUNDUP(MONTH(SalesDataTable[[#This Row],[Order Date]])/3,0)</f>
        <v>Q4</v>
      </c>
      <c r="E2575" s="12">
        <f>MONTH(SalesDataTable[[#This Row],[Order Date]])</f>
        <v>12</v>
      </c>
      <c r="F2575" s="12"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12">
        <f>YEAR(SalesDataTable[[#This Row],[Order Date]])</f>
        <v>2026</v>
      </c>
      <c r="D2576" s="12" t="str">
        <f>"Q"&amp;ROUNDUP(MONTH(SalesDataTable[[#This Row],[Order Date]])/3,0)</f>
        <v>Q4</v>
      </c>
      <c r="E2576" s="12">
        <f>MONTH(SalesDataTable[[#This Row],[Order Date]])</f>
        <v>12</v>
      </c>
      <c r="F2576" s="12"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12">
        <f>YEAR(SalesDataTable[[#This Row],[Order Date]])</f>
        <v>2026</v>
      </c>
      <c r="D2577" s="12" t="str">
        <f>"Q"&amp;ROUNDUP(MONTH(SalesDataTable[[#This Row],[Order Date]])/3,0)</f>
        <v>Q4</v>
      </c>
      <c r="E2577" s="12">
        <f>MONTH(SalesDataTable[[#This Row],[Order Date]])</f>
        <v>12</v>
      </c>
      <c r="F2577" s="12"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12">
        <f>YEAR(SalesDataTable[[#This Row],[Order Date]])</f>
        <v>2026</v>
      </c>
      <c r="D2578" s="12" t="str">
        <f>"Q"&amp;ROUNDUP(MONTH(SalesDataTable[[#This Row],[Order Date]])/3,0)</f>
        <v>Q4</v>
      </c>
      <c r="E2578" s="12">
        <f>MONTH(SalesDataTable[[#This Row],[Order Date]])</f>
        <v>12</v>
      </c>
      <c r="F2578" s="12"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12">
        <f>YEAR(SalesDataTable[[#This Row],[Order Date]])</f>
        <v>2026</v>
      </c>
      <c r="D2579" s="12" t="str">
        <f>"Q"&amp;ROUNDUP(MONTH(SalesDataTable[[#This Row],[Order Date]])/3,0)</f>
        <v>Q4</v>
      </c>
      <c r="E2579" s="12">
        <f>MONTH(SalesDataTable[[#This Row],[Order Date]])</f>
        <v>12</v>
      </c>
      <c r="F2579" s="12"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12">
        <f>YEAR(SalesDataTable[[#This Row],[Order Date]])</f>
        <v>2026</v>
      </c>
      <c r="D2580" s="12" t="str">
        <f>"Q"&amp;ROUNDUP(MONTH(SalesDataTable[[#This Row],[Order Date]])/3,0)</f>
        <v>Q4</v>
      </c>
      <c r="E2580" s="12">
        <f>MONTH(SalesDataTable[[#This Row],[Order Date]])</f>
        <v>12</v>
      </c>
      <c r="F2580" s="12"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12">
        <f>YEAR(SalesDataTable[[#This Row],[Order Date]])</f>
        <v>2026</v>
      </c>
      <c r="D2581" s="12" t="str">
        <f>"Q"&amp;ROUNDUP(MONTH(SalesDataTable[[#This Row],[Order Date]])/3,0)</f>
        <v>Q4</v>
      </c>
      <c r="E2581" s="12">
        <f>MONTH(SalesDataTable[[#This Row],[Order Date]])</f>
        <v>12</v>
      </c>
      <c r="F2581" s="12"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12">
        <f>YEAR(SalesDataTable[[#This Row],[Order Date]])</f>
        <v>2026</v>
      </c>
      <c r="D2582" s="12" t="str">
        <f>"Q"&amp;ROUNDUP(MONTH(SalesDataTable[[#This Row],[Order Date]])/3,0)</f>
        <v>Q4</v>
      </c>
      <c r="E2582" s="12">
        <f>MONTH(SalesDataTable[[#This Row],[Order Date]])</f>
        <v>12</v>
      </c>
      <c r="F2582" s="12"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12">
        <f>YEAR(SalesDataTable[[#This Row],[Order Date]])</f>
        <v>2026</v>
      </c>
      <c r="D2583" s="12" t="str">
        <f>"Q"&amp;ROUNDUP(MONTH(SalesDataTable[[#This Row],[Order Date]])/3,0)</f>
        <v>Q4</v>
      </c>
      <c r="E2583" s="12">
        <f>MONTH(SalesDataTable[[#This Row],[Order Date]])</f>
        <v>12</v>
      </c>
      <c r="F2583" s="12"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12">
        <f>YEAR(SalesDataTable[[#This Row],[Order Date]])</f>
        <v>2026</v>
      </c>
      <c r="D2584" s="12" t="str">
        <f>"Q"&amp;ROUNDUP(MONTH(SalesDataTable[[#This Row],[Order Date]])/3,0)</f>
        <v>Q4</v>
      </c>
      <c r="E2584" s="12">
        <f>MONTH(SalesDataTable[[#This Row],[Order Date]])</f>
        <v>12</v>
      </c>
      <c r="F2584" s="12"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12">
        <f>YEAR(SalesDataTable[[#This Row],[Order Date]])</f>
        <v>2026</v>
      </c>
      <c r="D2585" s="12" t="str">
        <f>"Q"&amp;ROUNDUP(MONTH(SalesDataTable[[#This Row],[Order Date]])/3,0)</f>
        <v>Q4</v>
      </c>
      <c r="E2585" s="12">
        <f>MONTH(SalesDataTable[[#This Row],[Order Date]])</f>
        <v>12</v>
      </c>
      <c r="F2585" s="12"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12">
        <f>YEAR(SalesDataTable[[#This Row],[Order Date]])</f>
        <v>2026</v>
      </c>
      <c r="D2586" s="12" t="str">
        <f>"Q"&amp;ROUNDUP(MONTH(SalesDataTable[[#This Row],[Order Date]])/3,0)</f>
        <v>Q4</v>
      </c>
      <c r="E2586" s="12">
        <f>MONTH(SalesDataTable[[#This Row],[Order Date]])</f>
        <v>12</v>
      </c>
      <c r="F2586" s="12"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12">
        <f>YEAR(SalesDataTable[[#This Row],[Order Date]])</f>
        <v>2026</v>
      </c>
      <c r="D2587" s="12" t="str">
        <f>"Q"&amp;ROUNDUP(MONTH(SalesDataTable[[#This Row],[Order Date]])/3,0)</f>
        <v>Q4</v>
      </c>
      <c r="E2587" s="12">
        <f>MONTH(SalesDataTable[[#This Row],[Order Date]])</f>
        <v>12</v>
      </c>
      <c r="F2587" s="12"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12">
        <f>YEAR(SalesDataTable[[#This Row],[Order Date]])</f>
        <v>2026</v>
      </c>
      <c r="D2588" s="12" t="str">
        <f>"Q"&amp;ROUNDUP(MONTH(SalesDataTable[[#This Row],[Order Date]])/3,0)</f>
        <v>Q4</v>
      </c>
      <c r="E2588" s="12">
        <f>MONTH(SalesDataTable[[#This Row],[Order Date]])</f>
        <v>12</v>
      </c>
      <c r="F2588" s="12"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12">
        <f>YEAR(SalesDataTable[[#This Row],[Order Date]])</f>
        <v>2026</v>
      </c>
      <c r="D2589" s="12" t="str">
        <f>"Q"&amp;ROUNDUP(MONTH(SalesDataTable[[#This Row],[Order Date]])/3,0)</f>
        <v>Q4</v>
      </c>
      <c r="E2589" s="12">
        <f>MONTH(SalesDataTable[[#This Row],[Order Date]])</f>
        <v>12</v>
      </c>
      <c r="F2589" s="12"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12">
        <f>YEAR(SalesDataTable[[#This Row],[Order Date]])</f>
        <v>2026</v>
      </c>
      <c r="D2590" s="12" t="str">
        <f>"Q"&amp;ROUNDUP(MONTH(SalesDataTable[[#This Row],[Order Date]])/3,0)</f>
        <v>Q4</v>
      </c>
      <c r="E2590" s="12">
        <f>MONTH(SalesDataTable[[#This Row],[Order Date]])</f>
        <v>12</v>
      </c>
      <c r="F2590" s="12"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12">
        <f>YEAR(SalesDataTable[[#This Row],[Order Date]])</f>
        <v>2026</v>
      </c>
      <c r="D2591" s="12" t="str">
        <f>"Q"&amp;ROUNDUP(MONTH(SalesDataTable[[#This Row],[Order Date]])/3,0)</f>
        <v>Q4</v>
      </c>
      <c r="E2591" s="12">
        <f>MONTH(SalesDataTable[[#This Row],[Order Date]])</f>
        <v>12</v>
      </c>
      <c r="F2591" s="12"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12">
        <f>YEAR(SalesDataTable[[#This Row],[Order Date]])</f>
        <v>2026</v>
      </c>
      <c r="D2592" s="12" t="str">
        <f>"Q"&amp;ROUNDUP(MONTH(SalesDataTable[[#This Row],[Order Date]])/3,0)</f>
        <v>Q4</v>
      </c>
      <c r="E2592" s="12">
        <f>MONTH(SalesDataTable[[#This Row],[Order Date]])</f>
        <v>12</v>
      </c>
      <c r="F2592" s="12"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12">
        <f>YEAR(SalesDataTable[[#This Row],[Order Date]])</f>
        <v>2026</v>
      </c>
      <c r="D2593" s="12" t="str">
        <f>"Q"&amp;ROUNDUP(MONTH(SalesDataTable[[#This Row],[Order Date]])/3,0)</f>
        <v>Q4</v>
      </c>
      <c r="E2593" s="12">
        <f>MONTH(SalesDataTable[[#This Row],[Order Date]])</f>
        <v>12</v>
      </c>
      <c r="F2593" s="12"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12">
        <f>YEAR(SalesDataTable[[#This Row],[Order Date]])</f>
        <v>2026</v>
      </c>
      <c r="D2594" s="12" t="str">
        <f>"Q"&amp;ROUNDUP(MONTH(SalesDataTable[[#This Row],[Order Date]])/3,0)</f>
        <v>Q4</v>
      </c>
      <c r="E2594" s="12">
        <f>MONTH(SalesDataTable[[#This Row],[Order Date]])</f>
        <v>12</v>
      </c>
      <c r="F2594" s="12"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12">
        <f>YEAR(SalesDataTable[[#This Row],[Order Date]])</f>
        <v>2026</v>
      </c>
      <c r="D2595" s="12" t="str">
        <f>"Q"&amp;ROUNDUP(MONTH(SalesDataTable[[#This Row],[Order Date]])/3,0)</f>
        <v>Q4</v>
      </c>
      <c r="E2595" s="12">
        <f>MONTH(SalesDataTable[[#This Row],[Order Date]])</f>
        <v>12</v>
      </c>
      <c r="F2595" s="12"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12">
        <f>YEAR(SalesDataTable[[#This Row],[Order Date]])</f>
        <v>2026</v>
      </c>
      <c r="D2596" s="12" t="str">
        <f>"Q"&amp;ROUNDUP(MONTH(SalesDataTable[[#This Row],[Order Date]])/3,0)</f>
        <v>Q4</v>
      </c>
      <c r="E2596" s="12">
        <f>MONTH(SalesDataTable[[#This Row],[Order Date]])</f>
        <v>12</v>
      </c>
      <c r="F2596" s="12"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12">
        <f>YEAR(SalesDataTable[[#This Row],[Order Date]])</f>
        <v>2026</v>
      </c>
      <c r="D2597" s="12" t="str">
        <f>"Q"&amp;ROUNDUP(MONTH(SalesDataTable[[#This Row],[Order Date]])/3,0)</f>
        <v>Q4</v>
      </c>
      <c r="E2597" s="12">
        <f>MONTH(SalesDataTable[[#This Row],[Order Date]])</f>
        <v>12</v>
      </c>
      <c r="F2597" s="12"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12">
        <f>YEAR(SalesDataTable[[#This Row],[Order Date]])</f>
        <v>2026</v>
      </c>
      <c r="D2598" s="12" t="str">
        <f>"Q"&amp;ROUNDUP(MONTH(SalesDataTable[[#This Row],[Order Date]])/3,0)</f>
        <v>Q4</v>
      </c>
      <c r="E2598" s="12">
        <f>MONTH(SalesDataTable[[#This Row],[Order Date]])</f>
        <v>12</v>
      </c>
      <c r="F2598" s="12"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12">
        <f>YEAR(SalesDataTable[[#This Row],[Order Date]])</f>
        <v>2026</v>
      </c>
      <c r="D2599" s="12" t="str">
        <f>"Q"&amp;ROUNDUP(MONTH(SalesDataTable[[#This Row],[Order Date]])/3,0)</f>
        <v>Q4</v>
      </c>
      <c r="E2599" s="12">
        <f>MONTH(SalesDataTable[[#This Row],[Order Date]])</f>
        <v>12</v>
      </c>
      <c r="F2599" s="12"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12">
        <f>YEAR(SalesDataTable[[#This Row],[Order Date]])</f>
        <v>2026</v>
      </c>
      <c r="D2600" s="12" t="str">
        <f>"Q"&amp;ROUNDUP(MONTH(SalesDataTable[[#This Row],[Order Date]])/3,0)</f>
        <v>Q4</v>
      </c>
      <c r="E2600" s="12">
        <f>MONTH(SalesDataTable[[#This Row],[Order Date]])</f>
        <v>12</v>
      </c>
      <c r="F2600" s="12"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12">
        <f>YEAR(SalesDataTable[[#This Row],[Order Date]])</f>
        <v>2026</v>
      </c>
      <c r="D2601" s="12" t="str">
        <f>"Q"&amp;ROUNDUP(MONTH(SalesDataTable[[#This Row],[Order Date]])/3,0)</f>
        <v>Q4</v>
      </c>
      <c r="E2601" s="12">
        <f>MONTH(SalesDataTable[[#This Row],[Order Date]])</f>
        <v>12</v>
      </c>
      <c r="F2601" s="12"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12">
        <f>YEAR(SalesDataTable[[#This Row],[Order Date]])</f>
        <v>2026</v>
      </c>
      <c r="D2602" s="12" t="str">
        <f>"Q"&amp;ROUNDUP(MONTH(SalesDataTable[[#This Row],[Order Date]])/3,0)</f>
        <v>Q4</v>
      </c>
      <c r="E2602" s="12">
        <f>MONTH(SalesDataTable[[#This Row],[Order Date]])</f>
        <v>12</v>
      </c>
      <c r="F2602" s="12"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12">
        <f>YEAR(SalesDataTable[[#This Row],[Order Date]])</f>
        <v>2026</v>
      </c>
      <c r="D2603" s="12" t="str">
        <f>"Q"&amp;ROUNDUP(MONTH(SalesDataTable[[#This Row],[Order Date]])/3,0)</f>
        <v>Q4</v>
      </c>
      <c r="E2603" s="12">
        <f>MONTH(SalesDataTable[[#This Row],[Order Date]])</f>
        <v>12</v>
      </c>
      <c r="F2603" s="12"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12">
        <f>YEAR(SalesDataTable[[#This Row],[Order Date]])</f>
        <v>2026</v>
      </c>
      <c r="D2604" s="12" t="str">
        <f>"Q"&amp;ROUNDUP(MONTH(SalesDataTable[[#This Row],[Order Date]])/3,0)</f>
        <v>Q4</v>
      </c>
      <c r="E2604" s="12">
        <f>MONTH(SalesDataTable[[#This Row],[Order Date]])</f>
        <v>12</v>
      </c>
      <c r="F2604" s="12"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12">
        <f>YEAR(SalesDataTable[[#This Row],[Order Date]])</f>
        <v>2026</v>
      </c>
      <c r="D2605" s="12" t="str">
        <f>"Q"&amp;ROUNDUP(MONTH(SalesDataTable[[#This Row],[Order Date]])/3,0)</f>
        <v>Q4</v>
      </c>
      <c r="E2605" s="12">
        <f>MONTH(SalesDataTable[[#This Row],[Order Date]])</f>
        <v>12</v>
      </c>
      <c r="F2605" s="12"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12">
        <f>YEAR(SalesDataTable[[#This Row],[Order Date]])</f>
        <v>2026</v>
      </c>
      <c r="D2606" s="12" t="str">
        <f>"Q"&amp;ROUNDUP(MONTH(SalesDataTable[[#This Row],[Order Date]])/3,0)</f>
        <v>Q4</v>
      </c>
      <c r="E2606" s="12">
        <f>MONTH(SalesDataTable[[#This Row],[Order Date]])</f>
        <v>12</v>
      </c>
      <c r="F2606" s="12"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12">
        <f>YEAR(SalesDataTable[[#This Row],[Order Date]])</f>
        <v>2026</v>
      </c>
      <c r="D2607" s="12" t="str">
        <f>"Q"&amp;ROUNDUP(MONTH(SalesDataTable[[#This Row],[Order Date]])/3,0)</f>
        <v>Q4</v>
      </c>
      <c r="E2607" s="12">
        <f>MONTH(SalesDataTable[[#This Row],[Order Date]])</f>
        <v>12</v>
      </c>
      <c r="F2607" s="12"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12">
        <f>YEAR(SalesDataTable[[#This Row],[Order Date]])</f>
        <v>2026</v>
      </c>
      <c r="D2608" s="12" t="str">
        <f>"Q"&amp;ROUNDUP(MONTH(SalesDataTable[[#This Row],[Order Date]])/3,0)</f>
        <v>Q4</v>
      </c>
      <c r="E2608" s="12">
        <f>MONTH(SalesDataTable[[#This Row],[Order Date]])</f>
        <v>12</v>
      </c>
      <c r="F2608" s="12"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12">
        <f>YEAR(SalesDataTable[[#This Row],[Order Date]])</f>
        <v>2026</v>
      </c>
      <c r="D2609" s="12" t="str">
        <f>"Q"&amp;ROUNDUP(MONTH(SalesDataTable[[#This Row],[Order Date]])/3,0)</f>
        <v>Q4</v>
      </c>
      <c r="E2609" s="12">
        <f>MONTH(SalesDataTable[[#This Row],[Order Date]])</f>
        <v>12</v>
      </c>
      <c r="F2609" s="12"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12">
        <f>YEAR(SalesDataTable[[#This Row],[Order Date]])</f>
        <v>2026</v>
      </c>
      <c r="D2610" s="12" t="str">
        <f>"Q"&amp;ROUNDUP(MONTH(SalesDataTable[[#This Row],[Order Date]])/3,0)</f>
        <v>Q4</v>
      </c>
      <c r="E2610" s="12">
        <f>MONTH(SalesDataTable[[#This Row],[Order Date]])</f>
        <v>12</v>
      </c>
      <c r="F2610" s="12"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12">
        <f>YEAR(SalesDataTable[[#This Row],[Order Date]])</f>
        <v>2026</v>
      </c>
      <c r="D2611" s="12" t="str">
        <f>"Q"&amp;ROUNDUP(MONTH(SalesDataTable[[#This Row],[Order Date]])/3,0)</f>
        <v>Q4</v>
      </c>
      <c r="E2611" s="12">
        <f>MONTH(SalesDataTable[[#This Row],[Order Date]])</f>
        <v>12</v>
      </c>
      <c r="F2611" s="12"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12">
        <f>YEAR(SalesDataTable[[#This Row],[Order Date]])</f>
        <v>2026</v>
      </c>
      <c r="D2612" s="12" t="str">
        <f>"Q"&amp;ROUNDUP(MONTH(SalesDataTable[[#This Row],[Order Date]])/3,0)</f>
        <v>Q4</v>
      </c>
      <c r="E2612" s="12">
        <f>MONTH(SalesDataTable[[#This Row],[Order Date]])</f>
        <v>12</v>
      </c>
      <c r="F2612" s="12"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12">
        <f>YEAR(SalesDataTable[[#This Row],[Order Date]])</f>
        <v>2026</v>
      </c>
      <c r="D2613" s="12" t="str">
        <f>"Q"&amp;ROUNDUP(MONTH(SalesDataTable[[#This Row],[Order Date]])/3,0)</f>
        <v>Q4</v>
      </c>
      <c r="E2613" s="12">
        <f>MONTH(SalesDataTable[[#This Row],[Order Date]])</f>
        <v>12</v>
      </c>
      <c r="F2613" s="12"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12">
        <f>YEAR(SalesDataTable[[#This Row],[Order Date]])</f>
        <v>2026</v>
      </c>
      <c r="D2614" s="12" t="str">
        <f>"Q"&amp;ROUNDUP(MONTH(SalesDataTable[[#This Row],[Order Date]])/3,0)</f>
        <v>Q4</v>
      </c>
      <c r="E2614" s="12">
        <f>MONTH(SalesDataTable[[#This Row],[Order Date]])</f>
        <v>12</v>
      </c>
      <c r="F2614" s="12"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12">
        <f>YEAR(SalesDataTable[[#This Row],[Order Date]])</f>
        <v>2026</v>
      </c>
      <c r="D2615" s="12" t="str">
        <f>"Q"&amp;ROUNDUP(MONTH(SalesDataTable[[#This Row],[Order Date]])/3,0)</f>
        <v>Q4</v>
      </c>
      <c r="E2615" s="12">
        <f>MONTH(SalesDataTable[[#This Row],[Order Date]])</f>
        <v>12</v>
      </c>
      <c r="F2615" s="12"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12">
        <f>YEAR(SalesDataTable[[#This Row],[Order Date]])</f>
        <v>2026</v>
      </c>
      <c r="D2616" s="12" t="str">
        <f>"Q"&amp;ROUNDUP(MONTH(SalesDataTable[[#This Row],[Order Date]])/3,0)</f>
        <v>Q4</v>
      </c>
      <c r="E2616" s="12">
        <f>MONTH(SalesDataTable[[#This Row],[Order Date]])</f>
        <v>12</v>
      </c>
      <c r="F2616" s="12"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12">
        <f>YEAR(SalesDataTable[[#This Row],[Order Date]])</f>
        <v>2026</v>
      </c>
      <c r="D2617" s="12" t="str">
        <f>"Q"&amp;ROUNDUP(MONTH(SalesDataTable[[#This Row],[Order Date]])/3,0)</f>
        <v>Q4</v>
      </c>
      <c r="E2617" s="12">
        <f>MONTH(SalesDataTable[[#This Row],[Order Date]])</f>
        <v>12</v>
      </c>
      <c r="F2617" s="12"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12">
        <f>YEAR(SalesDataTable[[#This Row],[Order Date]])</f>
        <v>2026</v>
      </c>
      <c r="D2618" s="12" t="str">
        <f>"Q"&amp;ROUNDUP(MONTH(SalesDataTable[[#This Row],[Order Date]])/3,0)</f>
        <v>Q4</v>
      </c>
      <c r="E2618" s="12">
        <f>MONTH(SalesDataTable[[#This Row],[Order Date]])</f>
        <v>12</v>
      </c>
      <c r="F2618" s="12"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12">
        <f>YEAR(SalesDataTable[[#This Row],[Order Date]])</f>
        <v>2026</v>
      </c>
      <c r="D2619" s="12" t="str">
        <f>"Q"&amp;ROUNDUP(MONTH(SalesDataTable[[#This Row],[Order Date]])/3,0)</f>
        <v>Q4</v>
      </c>
      <c r="E2619" s="12">
        <f>MONTH(SalesDataTable[[#This Row],[Order Date]])</f>
        <v>12</v>
      </c>
      <c r="F2619" s="12"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12">
        <f>YEAR(SalesDataTable[[#This Row],[Order Date]])</f>
        <v>2026</v>
      </c>
      <c r="D2620" s="12" t="str">
        <f>"Q"&amp;ROUNDUP(MONTH(SalesDataTable[[#This Row],[Order Date]])/3,0)</f>
        <v>Q4</v>
      </c>
      <c r="E2620" s="12">
        <f>MONTH(SalesDataTable[[#This Row],[Order Date]])</f>
        <v>12</v>
      </c>
      <c r="F2620" s="12"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12">
        <f>YEAR(SalesDataTable[[#This Row],[Order Date]])</f>
        <v>2026</v>
      </c>
      <c r="D2621" s="12" t="str">
        <f>"Q"&amp;ROUNDUP(MONTH(SalesDataTable[[#This Row],[Order Date]])/3,0)</f>
        <v>Q4</v>
      </c>
      <c r="E2621" s="12">
        <f>MONTH(SalesDataTable[[#This Row],[Order Date]])</f>
        <v>12</v>
      </c>
      <c r="F2621" s="12"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12">
        <f>YEAR(SalesDataTable[[#This Row],[Order Date]])</f>
        <v>2026</v>
      </c>
      <c r="D2622" s="12" t="str">
        <f>"Q"&amp;ROUNDUP(MONTH(SalesDataTable[[#This Row],[Order Date]])/3,0)</f>
        <v>Q4</v>
      </c>
      <c r="E2622" s="12">
        <f>MONTH(SalesDataTable[[#This Row],[Order Date]])</f>
        <v>12</v>
      </c>
      <c r="F2622" s="12"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12">
        <f>YEAR(SalesDataTable[[#This Row],[Order Date]])</f>
        <v>2026</v>
      </c>
      <c r="D2623" s="12" t="str">
        <f>"Q"&amp;ROUNDUP(MONTH(SalesDataTable[[#This Row],[Order Date]])/3,0)</f>
        <v>Q4</v>
      </c>
      <c r="E2623" s="12">
        <f>MONTH(SalesDataTable[[#This Row],[Order Date]])</f>
        <v>12</v>
      </c>
      <c r="F2623" s="12"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12">
        <f>YEAR(SalesDataTable[[#This Row],[Order Date]])</f>
        <v>2026</v>
      </c>
      <c r="D2624" s="12" t="str">
        <f>"Q"&amp;ROUNDUP(MONTH(SalesDataTable[[#This Row],[Order Date]])/3,0)</f>
        <v>Q4</v>
      </c>
      <c r="E2624" s="12">
        <f>MONTH(SalesDataTable[[#This Row],[Order Date]])</f>
        <v>12</v>
      </c>
      <c r="F2624" s="12"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12">
        <f>YEAR(SalesDataTable[[#This Row],[Order Date]])</f>
        <v>2026</v>
      </c>
      <c r="D2625" s="12" t="str">
        <f>"Q"&amp;ROUNDUP(MONTH(SalesDataTable[[#This Row],[Order Date]])/3,0)</f>
        <v>Q4</v>
      </c>
      <c r="E2625" s="12">
        <f>MONTH(SalesDataTable[[#This Row],[Order Date]])</f>
        <v>12</v>
      </c>
      <c r="F2625" s="12"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12">
        <f>YEAR(SalesDataTable[[#This Row],[Order Date]])</f>
        <v>2026</v>
      </c>
      <c r="D2626" s="12" t="str">
        <f>"Q"&amp;ROUNDUP(MONTH(SalesDataTable[[#This Row],[Order Date]])/3,0)</f>
        <v>Q4</v>
      </c>
      <c r="E2626" s="12">
        <f>MONTH(SalesDataTable[[#This Row],[Order Date]])</f>
        <v>12</v>
      </c>
      <c r="F2626" s="12"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12">
        <f>YEAR(SalesDataTable[[#This Row],[Order Date]])</f>
        <v>2026</v>
      </c>
      <c r="D2627" s="12" t="str">
        <f>"Q"&amp;ROUNDUP(MONTH(SalesDataTable[[#This Row],[Order Date]])/3,0)</f>
        <v>Q4</v>
      </c>
      <c r="E2627" s="12">
        <f>MONTH(SalesDataTable[[#This Row],[Order Date]])</f>
        <v>12</v>
      </c>
      <c r="F2627" s="12"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12">
        <f>YEAR(SalesDataTable[[#This Row],[Order Date]])</f>
        <v>2026</v>
      </c>
      <c r="D2628" s="12" t="str">
        <f>"Q"&amp;ROUNDUP(MONTH(SalesDataTable[[#This Row],[Order Date]])/3,0)</f>
        <v>Q4</v>
      </c>
      <c r="E2628" s="12">
        <f>MONTH(SalesDataTable[[#This Row],[Order Date]])</f>
        <v>12</v>
      </c>
      <c r="F2628" s="12"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12">
        <f>YEAR(SalesDataTable[[#This Row],[Order Date]])</f>
        <v>2026</v>
      </c>
      <c r="D2629" s="12" t="str">
        <f>"Q"&amp;ROUNDUP(MONTH(SalesDataTable[[#This Row],[Order Date]])/3,0)</f>
        <v>Q4</v>
      </c>
      <c r="E2629" s="12">
        <f>MONTH(SalesDataTable[[#This Row],[Order Date]])</f>
        <v>12</v>
      </c>
      <c r="F2629" s="12"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12">
        <f>YEAR(SalesDataTable[[#This Row],[Order Date]])</f>
        <v>2026</v>
      </c>
      <c r="D2630" s="12" t="str">
        <f>"Q"&amp;ROUNDUP(MONTH(SalesDataTable[[#This Row],[Order Date]])/3,0)</f>
        <v>Q4</v>
      </c>
      <c r="E2630" s="12">
        <f>MONTH(SalesDataTable[[#This Row],[Order Date]])</f>
        <v>12</v>
      </c>
      <c r="F2630" s="12"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12">
        <f>YEAR(SalesDataTable[[#This Row],[Order Date]])</f>
        <v>2026</v>
      </c>
      <c r="D2631" s="12" t="str">
        <f>"Q"&amp;ROUNDUP(MONTH(SalesDataTable[[#This Row],[Order Date]])/3,0)</f>
        <v>Q4</v>
      </c>
      <c r="E2631" s="12">
        <f>MONTH(SalesDataTable[[#This Row],[Order Date]])</f>
        <v>12</v>
      </c>
      <c r="F2631" s="12"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12">
        <f>YEAR(SalesDataTable[[#This Row],[Order Date]])</f>
        <v>2026</v>
      </c>
      <c r="D2632" s="12" t="str">
        <f>"Q"&amp;ROUNDUP(MONTH(SalesDataTable[[#This Row],[Order Date]])/3,0)</f>
        <v>Q4</v>
      </c>
      <c r="E2632" s="12">
        <f>MONTH(SalesDataTable[[#This Row],[Order Date]])</f>
        <v>12</v>
      </c>
      <c r="F2632" s="12"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12">
        <f>YEAR(SalesDataTable[[#This Row],[Order Date]])</f>
        <v>2026</v>
      </c>
      <c r="D2633" s="12" t="str">
        <f>"Q"&amp;ROUNDUP(MONTH(SalesDataTable[[#This Row],[Order Date]])/3,0)</f>
        <v>Q4</v>
      </c>
      <c r="E2633" s="12">
        <f>MONTH(SalesDataTable[[#This Row],[Order Date]])</f>
        <v>12</v>
      </c>
      <c r="F2633" s="12"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12">
        <f>YEAR(SalesDataTable[[#This Row],[Order Date]])</f>
        <v>2026</v>
      </c>
      <c r="D2634" s="12" t="str">
        <f>"Q"&amp;ROUNDUP(MONTH(SalesDataTable[[#This Row],[Order Date]])/3,0)</f>
        <v>Q4</v>
      </c>
      <c r="E2634" s="12">
        <f>MONTH(SalesDataTable[[#This Row],[Order Date]])</f>
        <v>12</v>
      </c>
      <c r="F2634" s="12"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12">
        <f>YEAR(SalesDataTable[[#This Row],[Order Date]])</f>
        <v>2026</v>
      </c>
      <c r="D2635" s="12" t="str">
        <f>"Q"&amp;ROUNDUP(MONTH(SalesDataTable[[#This Row],[Order Date]])/3,0)</f>
        <v>Q4</v>
      </c>
      <c r="E2635" s="12">
        <f>MONTH(SalesDataTable[[#This Row],[Order Date]])</f>
        <v>12</v>
      </c>
      <c r="F2635" s="12"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12">
        <f>YEAR(SalesDataTable[[#This Row],[Order Date]])</f>
        <v>2026</v>
      </c>
      <c r="D2636" s="12" t="str">
        <f>"Q"&amp;ROUNDUP(MONTH(SalesDataTable[[#This Row],[Order Date]])/3,0)</f>
        <v>Q4</v>
      </c>
      <c r="E2636" s="12">
        <f>MONTH(SalesDataTable[[#This Row],[Order Date]])</f>
        <v>12</v>
      </c>
      <c r="F2636" s="12"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12">
        <f>YEAR(SalesDataTable[[#This Row],[Order Date]])</f>
        <v>2026</v>
      </c>
      <c r="D2637" s="12" t="str">
        <f>"Q"&amp;ROUNDUP(MONTH(SalesDataTable[[#This Row],[Order Date]])/3,0)</f>
        <v>Q4</v>
      </c>
      <c r="E2637" s="12">
        <f>MONTH(SalesDataTable[[#This Row],[Order Date]])</f>
        <v>12</v>
      </c>
      <c r="F2637" s="12"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12">
        <f>YEAR(SalesDataTable[[#This Row],[Order Date]])</f>
        <v>2026</v>
      </c>
      <c r="D2638" s="12" t="str">
        <f>"Q"&amp;ROUNDUP(MONTH(SalesDataTable[[#This Row],[Order Date]])/3,0)</f>
        <v>Q4</v>
      </c>
      <c r="E2638" s="12">
        <f>MONTH(SalesDataTable[[#This Row],[Order Date]])</f>
        <v>12</v>
      </c>
      <c r="F2638" s="12"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12">
        <f>YEAR(SalesDataTable[[#This Row],[Order Date]])</f>
        <v>2026</v>
      </c>
      <c r="D2639" s="12" t="str">
        <f>"Q"&amp;ROUNDUP(MONTH(SalesDataTable[[#This Row],[Order Date]])/3,0)</f>
        <v>Q4</v>
      </c>
      <c r="E2639" s="12">
        <f>MONTH(SalesDataTable[[#This Row],[Order Date]])</f>
        <v>12</v>
      </c>
      <c r="F2639" s="12"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12">
        <f>YEAR(SalesDataTable[[#This Row],[Order Date]])</f>
        <v>2026</v>
      </c>
      <c r="D2640" s="12" t="str">
        <f>"Q"&amp;ROUNDUP(MONTH(SalesDataTable[[#This Row],[Order Date]])/3,0)</f>
        <v>Q4</v>
      </c>
      <c r="E2640" s="12">
        <f>MONTH(SalesDataTable[[#This Row],[Order Date]])</f>
        <v>12</v>
      </c>
      <c r="F2640" s="12"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12">
        <f>YEAR(SalesDataTable[[#This Row],[Order Date]])</f>
        <v>2026</v>
      </c>
      <c r="D2641" s="12" t="str">
        <f>"Q"&amp;ROUNDUP(MONTH(SalesDataTable[[#This Row],[Order Date]])/3,0)</f>
        <v>Q4</v>
      </c>
      <c r="E2641" s="12">
        <f>MONTH(SalesDataTable[[#This Row],[Order Date]])</f>
        <v>12</v>
      </c>
      <c r="F2641" s="12"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12">
        <f>YEAR(SalesDataTable[[#This Row],[Order Date]])</f>
        <v>2026</v>
      </c>
      <c r="D2642" s="12" t="str">
        <f>"Q"&amp;ROUNDUP(MONTH(SalesDataTable[[#This Row],[Order Date]])/3,0)</f>
        <v>Q4</v>
      </c>
      <c r="E2642" s="12">
        <f>MONTH(SalesDataTable[[#This Row],[Order Date]])</f>
        <v>12</v>
      </c>
      <c r="F2642" s="12"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12">
        <f>YEAR(SalesDataTable[[#This Row],[Order Date]])</f>
        <v>2026</v>
      </c>
      <c r="D2643" s="12" t="str">
        <f>"Q"&amp;ROUNDUP(MONTH(SalesDataTable[[#This Row],[Order Date]])/3,0)</f>
        <v>Q4</v>
      </c>
      <c r="E2643" s="12">
        <f>MONTH(SalesDataTable[[#This Row],[Order Date]])</f>
        <v>12</v>
      </c>
      <c r="F2643" s="12"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12">
        <f>YEAR(SalesDataTable[[#This Row],[Order Date]])</f>
        <v>2026</v>
      </c>
      <c r="D2644" s="12" t="str">
        <f>"Q"&amp;ROUNDUP(MONTH(SalesDataTable[[#This Row],[Order Date]])/3,0)</f>
        <v>Q4</v>
      </c>
      <c r="E2644" s="12">
        <f>MONTH(SalesDataTable[[#This Row],[Order Date]])</f>
        <v>12</v>
      </c>
      <c r="F2644" s="12"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12">
        <f>YEAR(SalesDataTable[[#This Row],[Order Date]])</f>
        <v>2026</v>
      </c>
      <c r="D2645" s="12" t="str">
        <f>"Q"&amp;ROUNDUP(MONTH(SalesDataTable[[#This Row],[Order Date]])/3,0)</f>
        <v>Q4</v>
      </c>
      <c r="E2645" s="12">
        <f>MONTH(SalesDataTable[[#This Row],[Order Date]])</f>
        <v>12</v>
      </c>
      <c r="F2645" s="12"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12">
        <f>YEAR(SalesDataTable[[#This Row],[Order Date]])</f>
        <v>2026</v>
      </c>
      <c r="D2646" s="12" t="str">
        <f>"Q"&amp;ROUNDUP(MONTH(SalesDataTable[[#This Row],[Order Date]])/3,0)</f>
        <v>Q4</v>
      </c>
      <c r="E2646" s="12">
        <f>MONTH(SalesDataTable[[#This Row],[Order Date]])</f>
        <v>12</v>
      </c>
      <c r="F2646" s="12"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12">
        <f>YEAR(SalesDataTable[[#This Row],[Order Date]])</f>
        <v>2026</v>
      </c>
      <c r="D2647" s="12" t="str">
        <f>"Q"&amp;ROUNDUP(MONTH(SalesDataTable[[#This Row],[Order Date]])/3,0)</f>
        <v>Q4</v>
      </c>
      <c r="E2647" s="12">
        <f>MONTH(SalesDataTable[[#This Row],[Order Date]])</f>
        <v>12</v>
      </c>
      <c r="F2647" s="12"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12">
        <f>YEAR(SalesDataTable[[#This Row],[Order Date]])</f>
        <v>2026</v>
      </c>
      <c r="D2648" s="12" t="str">
        <f>"Q"&amp;ROUNDUP(MONTH(SalesDataTable[[#This Row],[Order Date]])/3,0)</f>
        <v>Q4</v>
      </c>
      <c r="E2648" s="12">
        <f>MONTH(SalesDataTable[[#This Row],[Order Date]])</f>
        <v>12</v>
      </c>
      <c r="F2648" s="12"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12">
        <f>YEAR(SalesDataTable[[#This Row],[Order Date]])</f>
        <v>2026</v>
      </c>
      <c r="D2649" s="12" t="str">
        <f>"Q"&amp;ROUNDUP(MONTH(SalesDataTable[[#This Row],[Order Date]])/3,0)</f>
        <v>Q4</v>
      </c>
      <c r="E2649" s="12">
        <f>MONTH(SalesDataTable[[#This Row],[Order Date]])</f>
        <v>12</v>
      </c>
      <c r="F2649" s="12"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12">
        <f>YEAR(SalesDataTable[[#This Row],[Order Date]])</f>
        <v>2026</v>
      </c>
      <c r="D2650" s="12" t="str">
        <f>"Q"&amp;ROUNDUP(MONTH(SalesDataTable[[#This Row],[Order Date]])/3,0)</f>
        <v>Q4</v>
      </c>
      <c r="E2650" s="12">
        <f>MONTH(SalesDataTable[[#This Row],[Order Date]])</f>
        <v>12</v>
      </c>
      <c r="F2650" s="12"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12">
        <f>YEAR(SalesDataTable[[#This Row],[Order Date]])</f>
        <v>2026</v>
      </c>
      <c r="D2651" s="12" t="str">
        <f>"Q"&amp;ROUNDUP(MONTH(SalesDataTable[[#This Row],[Order Date]])/3,0)</f>
        <v>Q4</v>
      </c>
      <c r="E2651" s="12">
        <f>MONTH(SalesDataTable[[#This Row],[Order Date]])</f>
        <v>12</v>
      </c>
      <c r="F2651" s="12"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12">
        <f>YEAR(SalesDataTable[[#This Row],[Order Date]])</f>
        <v>2026</v>
      </c>
      <c r="D2652" s="12" t="str">
        <f>"Q"&amp;ROUNDUP(MONTH(SalesDataTable[[#This Row],[Order Date]])/3,0)</f>
        <v>Q4</v>
      </c>
      <c r="E2652" s="12">
        <f>MONTH(SalesDataTable[[#This Row],[Order Date]])</f>
        <v>12</v>
      </c>
      <c r="F2652" s="12"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12">
        <f>YEAR(SalesDataTable[[#This Row],[Order Date]])</f>
        <v>2026</v>
      </c>
      <c r="D2653" s="12" t="str">
        <f>"Q"&amp;ROUNDUP(MONTH(SalesDataTable[[#This Row],[Order Date]])/3,0)</f>
        <v>Q4</v>
      </c>
      <c r="E2653" s="12">
        <f>MONTH(SalesDataTable[[#This Row],[Order Date]])</f>
        <v>12</v>
      </c>
      <c r="F2653" s="12"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12">
        <f>YEAR(SalesDataTable[[#This Row],[Order Date]])</f>
        <v>2026</v>
      </c>
      <c r="D2654" s="12" t="str">
        <f>"Q"&amp;ROUNDUP(MONTH(SalesDataTable[[#This Row],[Order Date]])/3,0)</f>
        <v>Q4</v>
      </c>
      <c r="E2654" s="12">
        <f>MONTH(SalesDataTable[[#This Row],[Order Date]])</f>
        <v>12</v>
      </c>
      <c r="F2654" s="12"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12">
        <f>YEAR(SalesDataTable[[#This Row],[Order Date]])</f>
        <v>2026</v>
      </c>
      <c r="D2655" s="12" t="str">
        <f>"Q"&amp;ROUNDUP(MONTH(SalesDataTable[[#This Row],[Order Date]])/3,0)</f>
        <v>Q4</v>
      </c>
      <c r="E2655" s="12">
        <f>MONTH(SalesDataTable[[#This Row],[Order Date]])</f>
        <v>12</v>
      </c>
      <c r="F2655" s="12"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12">
        <f>YEAR(SalesDataTable[[#This Row],[Order Date]])</f>
        <v>2026</v>
      </c>
      <c r="D2656" s="12" t="str">
        <f>"Q"&amp;ROUNDUP(MONTH(SalesDataTable[[#This Row],[Order Date]])/3,0)</f>
        <v>Q4</v>
      </c>
      <c r="E2656" s="12">
        <f>MONTH(SalesDataTable[[#This Row],[Order Date]])</f>
        <v>12</v>
      </c>
      <c r="F2656" s="12"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12">
        <f>YEAR(SalesDataTable[[#This Row],[Order Date]])</f>
        <v>2026</v>
      </c>
      <c r="D2657" s="12" t="str">
        <f>"Q"&amp;ROUNDUP(MONTH(SalesDataTable[[#This Row],[Order Date]])/3,0)</f>
        <v>Q4</v>
      </c>
      <c r="E2657" s="12">
        <f>MONTH(SalesDataTable[[#This Row],[Order Date]])</f>
        <v>12</v>
      </c>
      <c r="F2657" s="12"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12">
        <f>YEAR(SalesDataTable[[#This Row],[Order Date]])</f>
        <v>2026</v>
      </c>
      <c r="D2658" s="12" t="str">
        <f>"Q"&amp;ROUNDUP(MONTH(SalesDataTable[[#This Row],[Order Date]])/3,0)</f>
        <v>Q4</v>
      </c>
      <c r="E2658" s="12">
        <f>MONTH(SalesDataTable[[#This Row],[Order Date]])</f>
        <v>12</v>
      </c>
      <c r="F2658" s="12"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12">
        <f>YEAR(SalesDataTable[[#This Row],[Order Date]])</f>
        <v>2026</v>
      </c>
      <c r="D2659" s="12" t="str">
        <f>"Q"&amp;ROUNDUP(MONTH(SalesDataTable[[#This Row],[Order Date]])/3,0)</f>
        <v>Q4</v>
      </c>
      <c r="E2659" s="12">
        <f>MONTH(SalesDataTable[[#This Row],[Order Date]])</f>
        <v>12</v>
      </c>
      <c r="F2659" s="12"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12">
        <f>YEAR(SalesDataTable[[#This Row],[Order Date]])</f>
        <v>2026</v>
      </c>
      <c r="D2660" s="12" t="str">
        <f>"Q"&amp;ROUNDUP(MONTH(SalesDataTable[[#This Row],[Order Date]])/3,0)</f>
        <v>Q4</v>
      </c>
      <c r="E2660" s="12">
        <f>MONTH(SalesDataTable[[#This Row],[Order Date]])</f>
        <v>12</v>
      </c>
      <c r="F2660" s="12"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12">
        <f>YEAR(SalesDataTable[[#This Row],[Order Date]])</f>
        <v>2026</v>
      </c>
      <c r="D2661" s="12" t="str">
        <f>"Q"&amp;ROUNDUP(MONTH(SalesDataTable[[#This Row],[Order Date]])/3,0)</f>
        <v>Q4</v>
      </c>
      <c r="E2661" s="12">
        <f>MONTH(SalesDataTable[[#This Row],[Order Date]])</f>
        <v>12</v>
      </c>
      <c r="F2661" s="12"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12">
        <f>YEAR(SalesDataTable[[#This Row],[Order Date]])</f>
        <v>2026</v>
      </c>
      <c r="D2662" s="12" t="str">
        <f>"Q"&amp;ROUNDUP(MONTH(SalesDataTable[[#This Row],[Order Date]])/3,0)</f>
        <v>Q4</v>
      </c>
      <c r="E2662" s="12">
        <f>MONTH(SalesDataTable[[#This Row],[Order Date]])</f>
        <v>12</v>
      </c>
      <c r="F2662" s="12"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12">
        <f>YEAR(SalesDataTable[[#This Row],[Order Date]])</f>
        <v>2026</v>
      </c>
      <c r="D2663" s="12" t="str">
        <f>"Q"&amp;ROUNDUP(MONTH(SalesDataTable[[#This Row],[Order Date]])/3,0)</f>
        <v>Q4</v>
      </c>
      <c r="E2663" s="12">
        <f>MONTH(SalesDataTable[[#This Row],[Order Date]])</f>
        <v>12</v>
      </c>
      <c r="F2663" s="12"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12">
        <f>YEAR(SalesDataTable[[#This Row],[Order Date]])</f>
        <v>2026</v>
      </c>
      <c r="D2664" s="12" t="str">
        <f>"Q"&amp;ROUNDUP(MONTH(SalesDataTable[[#This Row],[Order Date]])/3,0)</f>
        <v>Q4</v>
      </c>
      <c r="E2664" s="12">
        <f>MONTH(SalesDataTable[[#This Row],[Order Date]])</f>
        <v>12</v>
      </c>
      <c r="F2664" s="12"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12">
        <f>YEAR(SalesDataTable[[#This Row],[Order Date]])</f>
        <v>2026</v>
      </c>
      <c r="D2665" s="12" t="str">
        <f>"Q"&amp;ROUNDUP(MONTH(SalesDataTable[[#This Row],[Order Date]])/3,0)</f>
        <v>Q4</v>
      </c>
      <c r="E2665" s="12">
        <f>MONTH(SalesDataTable[[#This Row],[Order Date]])</f>
        <v>12</v>
      </c>
      <c r="F2665" s="12"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12">
        <f>YEAR(SalesDataTable[[#This Row],[Order Date]])</f>
        <v>2026</v>
      </c>
      <c r="D2666" s="12" t="str">
        <f>"Q"&amp;ROUNDUP(MONTH(SalesDataTable[[#This Row],[Order Date]])/3,0)</f>
        <v>Q4</v>
      </c>
      <c r="E2666" s="12">
        <f>MONTH(SalesDataTable[[#This Row],[Order Date]])</f>
        <v>12</v>
      </c>
      <c r="F2666" s="12"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12">
        <f>YEAR(SalesDataTable[[#This Row],[Order Date]])</f>
        <v>2026</v>
      </c>
      <c r="D2667" s="12" t="str">
        <f>"Q"&amp;ROUNDUP(MONTH(SalesDataTable[[#This Row],[Order Date]])/3,0)</f>
        <v>Q4</v>
      </c>
      <c r="E2667" s="12">
        <f>MONTH(SalesDataTable[[#This Row],[Order Date]])</f>
        <v>12</v>
      </c>
      <c r="F2667" s="12"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12">
        <f>YEAR(SalesDataTable[[#This Row],[Order Date]])</f>
        <v>2026</v>
      </c>
      <c r="D2668" s="12" t="str">
        <f>"Q"&amp;ROUNDUP(MONTH(SalesDataTable[[#This Row],[Order Date]])/3,0)</f>
        <v>Q4</v>
      </c>
      <c r="E2668" s="12">
        <f>MONTH(SalesDataTable[[#This Row],[Order Date]])</f>
        <v>12</v>
      </c>
      <c r="F2668" s="12"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12">
        <f>YEAR(SalesDataTable[[#This Row],[Order Date]])</f>
        <v>2026</v>
      </c>
      <c r="D2669" s="12" t="str">
        <f>"Q"&amp;ROUNDUP(MONTH(SalesDataTable[[#This Row],[Order Date]])/3,0)</f>
        <v>Q4</v>
      </c>
      <c r="E2669" s="12">
        <f>MONTH(SalesDataTable[[#This Row],[Order Date]])</f>
        <v>12</v>
      </c>
      <c r="F2669" s="12"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12">
        <f>YEAR(SalesDataTable[[#This Row],[Order Date]])</f>
        <v>2026</v>
      </c>
      <c r="D2670" s="12" t="str">
        <f>"Q"&amp;ROUNDUP(MONTH(SalesDataTable[[#This Row],[Order Date]])/3,0)</f>
        <v>Q4</v>
      </c>
      <c r="E2670" s="12">
        <f>MONTH(SalesDataTable[[#This Row],[Order Date]])</f>
        <v>12</v>
      </c>
      <c r="F2670" s="12"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12">
        <f>YEAR(SalesDataTable[[#This Row],[Order Date]])</f>
        <v>2026</v>
      </c>
      <c r="D2671" s="12" t="str">
        <f>"Q"&amp;ROUNDUP(MONTH(SalesDataTable[[#This Row],[Order Date]])/3,0)</f>
        <v>Q4</v>
      </c>
      <c r="E2671" s="12">
        <f>MONTH(SalesDataTable[[#This Row],[Order Date]])</f>
        <v>12</v>
      </c>
      <c r="F2671" s="12"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12">
        <f>YEAR(SalesDataTable[[#This Row],[Order Date]])</f>
        <v>2026</v>
      </c>
      <c r="D2672" s="12" t="str">
        <f>"Q"&amp;ROUNDUP(MONTH(SalesDataTable[[#This Row],[Order Date]])/3,0)</f>
        <v>Q4</v>
      </c>
      <c r="E2672" s="12">
        <f>MONTH(SalesDataTable[[#This Row],[Order Date]])</f>
        <v>12</v>
      </c>
      <c r="F2672" s="12"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12">
        <f>YEAR(SalesDataTable[[#This Row],[Order Date]])</f>
        <v>2026</v>
      </c>
      <c r="D2673" s="12" t="str">
        <f>"Q"&amp;ROUNDUP(MONTH(SalesDataTable[[#This Row],[Order Date]])/3,0)</f>
        <v>Q4</v>
      </c>
      <c r="E2673" s="12">
        <f>MONTH(SalesDataTable[[#This Row],[Order Date]])</f>
        <v>12</v>
      </c>
      <c r="F2673" s="12"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12">
        <f>YEAR(SalesDataTable[[#This Row],[Order Date]])</f>
        <v>2026</v>
      </c>
      <c r="D2674" s="12" t="str">
        <f>"Q"&amp;ROUNDUP(MONTH(SalesDataTable[[#This Row],[Order Date]])/3,0)</f>
        <v>Q4</v>
      </c>
      <c r="E2674" s="12">
        <f>MONTH(SalesDataTable[[#This Row],[Order Date]])</f>
        <v>12</v>
      </c>
      <c r="F2674" s="12"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12">
        <f>YEAR(SalesDataTable[[#This Row],[Order Date]])</f>
        <v>2026</v>
      </c>
      <c r="D2675" s="12" t="str">
        <f>"Q"&amp;ROUNDUP(MONTH(SalesDataTable[[#This Row],[Order Date]])/3,0)</f>
        <v>Q4</v>
      </c>
      <c r="E2675" s="12">
        <f>MONTH(SalesDataTable[[#This Row],[Order Date]])</f>
        <v>12</v>
      </c>
      <c r="F2675" s="12"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12">
        <f>YEAR(SalesDataTable[[#This Row],[Order Date]])</f>
        <v>2026</v>
      </c>
      <c r="D2676" s="12" t="str">
        <f>"Q"&amp;ROUNDUP(MONTH(SalesDataTable[[#This Row],[Order Date]])/3,0)</f>
        <v>Q4</v>
      </c>
      <c r="E2676" s="12">
        <f>MONTH(SalesDataTable[[#This Row],[Order Date]])</f>
        <v>12</v>
      </c>
      <c r="F2676" s="12"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12">
        <f>YEAR(SalesDataTable[[#This Row],[Order Date]])</f>
        <v>2026</v>
      </c>
      <c r="D2677" s="12" t="str">
        <f>"Q"&amp;ROUNDUP(MONTH(SalesDataTable[[#This Row],[Order Date]])/3,0)</f>
        <v>Q4</v>
      </c>
      <c r="E2677" s="12">
        <f>MONTH(SalesDataTable[[#This Row],[Order Date]])</f>
        <v>12</v>
      </c>
      <c r="F2677" s="12"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12">
        <f>YEAR(SalesDataTable[[#This Row],[Order Date]])</f>
        <v>2026</v>
      </c>
      <c r="D2678" s="12" t="str">
        <f>"Q"&amp;ROUNDUP(MONTH(SalesDataTable[[#This Row],[Order Date]])/3,0)</f>
        <v>Q4</v>
      </c>
      <c r="E2678" s="12">
        <f>MONTH(SalesDataTable[[#This Row],[Order Date]])</f>
        <v>12</v>
      </c>
      <c r="F2678" s="12"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12">
        <f>YEAR(SalesDataTable[[#This Row],[Order Date]])</f>
        <v>2026</v>
      </c>
      <c r="D2679" s="12" t="str">
        <f>"Q"&amp;ROUNDUP(MONTH(SalesDataTable[[#This Row],[Order Date]])/3,0)</f>
        <v>Q4</v>
      </c>
      <c r="E2679" s="12">
        <f>MONTH(SalesDataTable[[#This Row],[Order Date]])</f>
        <v>12</v>
      </c>
      <c r="F2679" s="12"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12">
        <f>YEAR(SalesDataTable[[#This Row],[Order Date]])</f>
        <v>2026</v>
      </c>
      <c r="D2680" s="12" t="str">
        <f>"Q"&amp;ROUNDUP(MONTH(SalesDataTable[[#This Row],[Order Date]])/3,0)</f>
        <v>Q4</v>
      </c>
      <c r="E2680" s="12">
        <f>MONTH(SalesDataTable[[#This Row],[Order Date]])</f>
        <v>12</v>
      </c>
      <c r="F2680" s="12"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12">
        <f>YEAR(SalesDataTable[[#This Row],[Order Date]])</f>
        <v>2026</v>
      </c>
      <c r="D2681" s="12" t="str">
        <f>"Q"&amp;ROUNDUP(MONTH(SalesDataTable[[#This Row],[Order Date]])/3,0)</f>
        <v>Q4</v>
      </c>
      <c r="E2681" s="12">
        <f>MONTH(SalesDataTable[[#This Row],[Order Date]])</f>
        <v>12</v>
      </c>
      <c r="F2681" s="12"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12">
        <f>YEAR(SalesDataTable[[#This Row],[Order Date]])</f>
        <v>2026</v>
      </c>
      <c r="D2682" s="12" t="str">
        <f>"Q"&amp;ROUNDUP(MONTH(SalesDataTable[[#This Row],[Order Date]])/3,0)</f>
        <v>Q4</v>
      </c>
      <c r="E2682" s="12">
        <f>MONTH(SalesDataTable[[#This Row],[Order Date]])</f>
        <v>12</v>
      </c>
      <c r="F2682" s="12"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12">
        <f>YEAR(SalesDataTable[[#This Row],[Order Date]])</f>
        <v>2026</v>
      </c>
      <c r="D2683" s="12" t="str">
        <f>"Q"&amp;ROUNDUP(MONTH(SalesDataTable[[#This Row],[Order Date]])/3,0)</f>
        <v>Q4</v>
      </c>
      <c r="E2683" s="12">
        <f>MONTH(SalesDataTable[[#This Row],[Order Date]])</f>
        <v>12</v>
      </c>
      <c r="F2683" s="12"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12">
        <f>YEAR(SalesDataTable[[#This Row],[Order Date]])</f>
        <v>2026</v>
      </c>
      <c r="D2684" s="12" t="str">
        <f>"Q"&amp;ROUNDUP(MONTH(SalesDataTable[[#This Row],[Order Date]])/3,0)</f>
        <v>Q4</v>
      </c>
      <c r="E2684" s="12">
        <f>MONTH(SalesDataTable[[#This Row],[Order Date]])</f>
        <v>12</v>
      </c>
      <c r="F2684" s="12"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12">
        <f>YEAR(SalesDataTable[[#This Row],[Order Date]])</f>
        <v>2026</v>
      </c>
      <c r="D2685" s="12" t="str">
        <f>"Q"&amp;ROUNDUP(MONTH(SalesDataTable[[#This Row],[Order Date]])/3,0)</f>
        <v>Q4</v>
      </c>
      <c r="E2685" s="12">
        <f>MONTH(SalesDataTable[[#This Row],[Order Date]])</f>
        <v>12</v>
      </c>
      <c r="F2685" s="12"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12">
        <f>YEAR(SalesDataTable[[#This Row],[Order Date]])</f>
        <v>2026</v>
      </c>
      <c r="D2686" s="12" t="str">
        <f>"Q"&amp;ROUNDUP(MONTH(SalesDataTable[[#This Row],[Order Date]])/3,0)</f>
        <v>Q4</v>
      </c>
      <c r="E2686" s="12">
        <f>MONTH(SalesDataTable[[#This Row],[Order Date]])</f>
        <v>12</v>
      </c>
      <c r="F2686" s="12"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12">
        <f>YEAR(SalesDataTable[[#This Row],[Order Date]])</f>
        <v>2026</v>
      </c>
      <c r="D2687" s="12" t="str">
        <f>"Q"&amp;ROUNDUP(MONTH(SalesDataTable[[#This Row],[Order Date]])/3,0)</f>
        <v>Q4</v>
      </c>
      <c r="E2687" s="12">
        <f>MONTH(SalesDataTable[[#This Row],[Order Date]])</f>
        <v>12</v>
      </c>
      <c r="F2687" s="12"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12">
        <f>YEAR(SalesDataTable[[#This Row],[Order Date]])</f>
        <v>2026</v>
      </c>
      <c r="D2688" s="12" t="str">
        <f>"Q"&amp;ROUNDUP(MONTH(SalesDataTable[[#This Row],[Order Date]])/3,0)</f>
        <v>Q4</v>
      </c>
      <c r="E2688" s="12">
        <f>MONTH(SalesDataTable[[#This Row],[Order Date]])</f>
        <v>12</v>
      </c>
      <c r="F2688" s="12"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12">
        <f>YEAR(SalesDataTable[[#This Row],[Order Date]])</f>
        <v>2026</v>
      </c>
      <c r="D2689" s="12" t="str">
        <f>"Q"&amp;ROUNDUP(MONTH(SalesDataTable[[#This Row],[Order Date]])/3,0)</f>
        <v>Q4</v>
      </c>
      <c r="E2689" s="12">
        <f>MONTH(SalesDataTable[[#This Row],[Order Date]])</f>
        <v>12</v>
      </c>
      <c r="F2689" s="12"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12">
        <f>YEAR(SalesDataTable[[#This Row],[Order Date]])</f>
        <v>2026</v>
      </c>
      <c r="D2690" s="12" t="str">
        <f>"Q"&amp;ROUNDUP(MONTH(SalesDataTable[[#This Row],[Order Date]])/3,0)</f>
        <v>Q4</v>
      </c>
      <c r="E2690" s="12">
        <f>MONTH(SalesDataTable[[#This Row],[Order Date]])</f>
        <v>12</v>
      </c>
      <c r="F2690" s="12"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12">
        <f>YEAR(SalesDataTable[[#This Row],[Order Date]])</f>
        <v>2026</v>
      </c>
      <c r="D2691" s="12" t="str">
        <f>"Q"&amp;ROUNDUP(MONTH(SalesDataTable[[#This Row],[Order Date]])/3,0)</f>
        <v>Q4</v>
      </c>
      <c r="E2691" s="12">
        <f>MONTH(SalesDataTable[[#This Row],[Order Date]])</f>
        <v>12</v>
      </c>
      <c r="F2691" s="12"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12">
        <f>YEAR(SalesDataTable[[#This Row],[Order Date]])</f>
        <v>2026</v>
      </c>
      <c r="D2692" s="12" t="str">
        <f>"Q"&amp;ROUNDUP(MONTH(SalesDataTable[[#This Row],[Order Date]])/3,0)</f>
        <v>Q4</v>
      </c>
      <c r="E2692" s="12">
        <f>MONTH(SalesDataTable[[#This Row],[Order Date]])</f>
        <v>12</v>
      </c>
      <c r="F2692" s="12"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12">
        <f>YEAR(SalesDataTable[[#This Row],[Order Date]])</f>
        <v>2026</v>
      </c>
      <c r="D2693" s="12" t="str">
        <f>"Q"&amp;ROUNDUP(MONTH(SalesDataTable[[#This Row],[Order Date]])/3,0)</f>
        <v>Q4</v>
      </c>
      <c r="E2693" s="12">
        <f>MONTH(SalesDataTable[[#This Row],[Order Date]])</f>
        <v>12</v>
      </c>
      <c r="F2693" s="12"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12">
        <f>YEAR(SalesDataTable[[#This Row],[Order Date]])</f>
        <v>2026</v>
      </c>
      <c r="D2694" s="12" t="str">
        <f>"Q"&amp;ROUNDUP(MONTH(SalesDataTable[[#This Row],[Order Date]])/3,0)</f>
        <v>Q4</v>
      </c>
      <c r="E2694" s="12">
        <f>MONTH(SalesDataTable[[#This Row],[Order Date]])</f>
        <v>12</v>
      </c>
      <c r="F2694" s="12"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12">
        <f>YEAR(SalesDataTable[[#This Row],[Order Date]])</f>
        <v>2026</v>
      </c>
      <c r="D2695" s="12" t="str">
        <f>"Q"&amp;ROUNDUP(MONTH(SalesDataTable[[#This Row],[Order Date]])/3,0)</f>
        <v>Q4</v>
      </c>
      <c r="E2695" s="12">
        <f>MONTH(SalesDataTable[[#This Row],[Order Date]])</f>
        <v>12</v>
      </c>
      <c r="F2695" s="12"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12">
        <f>YEAR(SalesDataTable[[#This Row],[Order Date]])</f>
        <v>2026</v>
      </c>
      <c r="D2696" s="12" t="str">
        <f>"Q"&amp;ROUNDUP(MONTH(SalesDataTable[[#This Row],[Order Date]])/3,0)</f>
        <v>Q4</v>
      </c>
      <c r="E2696" s="12">
        <f>MONTH(SalesDataTable[[#This Row],[Order Date]])</f>
        <v>12</v>
      </c>
      <c r="F2696" s="12"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12">
        <f>YEAR(SalesDataTable[[#This Row],[Order Date]])</f>
        <v>2026</v>
      </c>
      <c r="D2697" s="12" t="str">
        <f>"Q"&amp;ROUNDUP(MONTH(SalesDataTable[[#This Row],[Order Date]])/3,0)</f>
        <v>Q4</v>
      </c>
      <c r="E2697" s="12">
        <f>MONTH(SalesDataTable[[#This Row],[Order Date]])</f>
        <v>12</v>
      </c>
      <c r="F2697" s="12"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12">
        <f>YEAR(SalesDataTable[[#This Row],[Order Date]])</f>
        <v>2026</v>
      </c>
      <c r="D2698" s="12" t="str">
        <f>"Q"&amp;ROUNDUP(MONTH(SalesDataTable[[#This Row],[Order Date]])/3,0)</f>
        <v>Q4</v>
      </c>
      <c r="E2698" s="12">
        <f>MONTH(SalesDataTable[[#This Row],[Order Date]])</f>
        <v>12</v>
      </c>
      <c r="F2698" s="12"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12">
        <f>YEAR(SalesDataTable[[#This Row],[Order Date]])</f>
        <v>2026</v>
      </c>
      <c r="D2699" s="12" t="str">
        <f>"Q"&amp;ROUNDUP(MONTH(SalesDataTable[[#This Row],[Order Date]])/3,0)</f>
        <v>Q4</v>
      </c>
      <c r="E2699" s="12">
        <f>MONTH(SalesDataTable[[#This Row],[Order Date]])</f>
        <v>12</v>
      </c>
      <c r="F2699" s="12"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12">
        <f>YEAR(SalesDataTable[[#This Row],[Order Date]])</f>
        <v>2026</v>
      </c>
      <c r="D2700" s="12" t="str">
        <f>"Q"&amp;ROUNDUP(MONTH(SalesDataTable[[#This Row],[Order Date]])/3,0)</f>
        <v>Q4</v>
      </c>
      <c r="E2700" s="12">
        <f>MONTH(SalesDataTable[[#This Row],[Order Date]])</f>
        <v>12</v>
      </c>
      <c r="F2700" s="12"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12">
        <f>YEAR(SalesDataTable[[#This Row],[Order Date]])</f>
        <v>2026</v>
      </c>
      <c r="D2701" s="12" t="str">
        <f>"Q"&amp;ROUNDUP(MONTH(SalesDataTable[[#This Row],[Order Date]])/3,0)</f>
        <v>Q4</v>
      </c>
      <c r="E2701" s="12">
        <f>MONTH(SalesDataTable[[#This Row],[Order Date]])</f>
        <v>12</v>
      </c>
      <c r="F2701" s="12"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12">
        <f>YEAR(SalesDataTable[[#This Row],[Order Date]])</f>
        <v>2026</v>
      </c>
      <c r="D2702" s="12" t="str">
        <f>"Q"&amp;ROUNDUP(MONTH(SalesDataTable[[#This Row],[Order Date]])/3,0)</f>
        <v>Q4</v>
      </c>
      <c r="E2702" s="12">
        <f>MONTH(SalesDataTable[[#This Row],[Order Date]])</f>
        <v>12</v>
      </c>
      <c r="F2702" s="12"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12">
        <f>YEAR(SalesDataTable[[#This Row],[Order Date]])</f>
        <v>2026</v>
      </c>
      <c r="D2703" s="12" t="str">
        <f>"Q"&amp;ROUNDUP(MONTH(SalesDataTable[[#This Row],[Order Date]])/3,0)</f>
        <v>Q4</v>
      </c>
      <c r="E2703" s="12">
        <f>MONTH(SalesDataTable[[#This Row],[Order Date]])</f>
        <v>12</v>
      </c>
      <c r="F2703" s="12"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12">
        <f>YEAR(SalesDataTable[[#This Row],[Order Date]])</f>
        <v>2026</v>
      </c>
      <c r="D2704" s="12" t="str">
        <f>"Q"&amp;ROUNDUP(MONTH(SalesDataTable[[#This Row],[Order Date]])/3,0)</f>
        <v>Q4</v>
      </c>
      <c r="E2704" s="12">
        <f>MONTH(SalesDataTable[[#This Row],[Order Date]])</f>
        <v>12</v>
      </c>
      <c r="F2704" s="12"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12">
        <f>YEAR(SalesDataTable[[#This Row],[Order Date]])</f>
        <v>2026</v>
      </c>
      <c r="D2705" s="12" t="str">
        <f>"Q"&amp;ROUNDUP(MONTH(SalesDataTable[[#This Row],[Order Date]])/3,0)</f>
        <v>Q4</v>
      </c>
      <c r="E2705" s="12">
        <f>MONTH(SalesDataTable[[#This Row],[Order Date]])</f>
        <v>12</v>
      </c>
      <c r="F2705" s="12"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12">
        <f>YEAR(SalesDataTable[[#This Row],[Order Date]])</f>
        <v>2026</v>
      </c>
      <c r="D2706" s="12" t="str">
        <f>"Q"&amp;ROUNDUP(MONTH(SalesDataTable[[#This Row],[Order Date]])/3,0)</f>
        <v>Q4</v>
      </c>
      <c r="E2706" s="12">
        <f>MONTH(SalesDataTable[[#This Row],[Order Date]])</f>
        <v>12</v>
      </c>
      <c r="F2706" s="12"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12">
        <f>YEAR(SalesDataTable[[#This Row],[Order Date]])</f>
        <v>2026</v>
      </c>
      <c r="D2707" s="12" t="str">
        <f>"Q"&amp;ROUNDUP(MONTH(SalesDataTable[[#This Row],[Order Date]])/3,0)</f>
        <v>Q4</v>
      </c>
      <c r="E2707" s="12">
        <f>MONTH(SalesDataTable[[#This Row],[Order Date]])</f>
        <v>12</v>
      </c>
      <c r="F2707" s="12"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12">
        <f>YEAR(SalesDataTable[[#This Row],[Order Date]])</f>
        <v>2026</v>
      </c>
      <c r="D2708" s="12" t="str">
        <f>"Q"&amp;ROUNDUP(MONTH(SalesDataTable[[#This Row],[Order Date]])/3,0)</f>
        <v>Q4</v>
      </c>
      <c r="E2708" s="12">
        <f>MONTH(SalesDataTable[[#This Row],[Order Date]])</f>
        <v>12</v>
      </c>
      <c r="F2708" s="12"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BE99F-70E3-4480-B73B-BFE6A9569DE0}">
  <dimension ref="A1:AA107"/>
  <sheetViews>
    <sheetView showGridLines="0" tabSelected="1" topLeftCell="A11" zoomScale="72" zoomScaleNormal="107" workbookViewId="0">
      <selection activeCell="E48" sqref="E48"/>
    </sheetView>
  </sheetViews>
  <sheetFormatPr defaultRowHeight="14.4"/>
  <cols>
    <col min="32" max="32" width="8.88671875" customWidth="1"/>
  </cols>
  <sheetData>
    <row r="1" spans="1:27">
      <c r="A1" s="21"/>
      <c r="B1" s="21"/>
      <c r="C1" s="21"/>
      <c r="D1" s="21"/>
      <c r="E1" s="21"/>
      <c r="F1" s="21"/>
      <c r="G1" s="21"/>
      <c r="H1" s="21"/>
      <c r="I1" s="21"/>
      <c r="J1" s="21"/>
      <c r="K1" s="21"/>
      <c r="L1" s="21"/>
      <c r="M1" s="21"/>
      <c r="N1" s="21"/>
      <c r="O1" s="21"/>
      <c r="P1" s="21"/>
      <c r="Q1" s="21"/>
      <c r="R1" s="21"/>
      <c r="S1" s="21"/>
      <c r="T1" s="21"/>
      <c r="U1" s="21"/>
      <c r="V1" s="21"/>
      <c r="W1" s="21"/>
      <c r="X1" s="21"/>
      <c r="Y1" s="21"/>
      <c r="Z1" s="21"/>
      <c r="AA1" s="21"/>
    </row>
    <row r="2" spans="1:27">
      <c r="A2" s="21"/>
      <c r="B2" s="21"/>
      <c r="C2" s="21"/>
      <c r="D2" s="21"/>
      <c r="E2" s="21"/>
      <c r="F2" s="21"/>
      <c r="G2" s="21"/>
      <c r="H2" s="21"/>
      <c r="I2" s="21"/>
      <c r="J2" s="21"/>
      <c r="K2" s="21"/>
      <c r="L2" s="21"/>
      <c r="M2" s="21"/>
      <c r="N2" s="21"/>
      <c r="O2" s="21"/>
      <c r="P2" s="21"/>
      <c r="Q2" s="21"/>
      <c r="R2" s="21"/>
      <c r="S2" s="21"/>
      <c r="T2" s="21"/>
      <c r="U2" s="21"/>
      <c r="V2" s="21"/>
      <c r="W2" s="21"/>
      <c r="X2" s="21"/>
      <c r="Y2" s="21"/>
      <c r="Z2" s="21"/>
      <c r="AA2" s="21"/>
    </row>
    <row r="3" spans="1:27">
      <c r="A3" s="21"/>
      <c r="B3" s="21"/>
      <c r="C3" s="21"/>
      <c r="D3" s="21"/>
      <c r="E3" s="21"/>
      <c r="F3" s="21"/>
      <c r="G3" s="21"/>
      <c r="H3" s="21"/>
      <c r="I3" s="21"/>
      <c r="J3" s="21"/>
      <c r="K3" s="21"/>
      <c r="L3" s="21"/>
      <c r="M3" s="21"/>
      <c r="N3" s="21"/>
      <c r="O3" s="21"/>
      <c r="P3" s="21"/>
      <c r="Q3" s="21"/>
      <c r="R3" s="21"/>
      <c r="S3" s="21"/>
      <c r="T3" s="21"/>
      <c r="U3" s="21"/>
      <c r="V3" s="21"/>
      <c r="W3" s="21"/>
      <c r="X3" s="21"/>
      <c r="Y3" s="21"/>
      <c r="Z3" s="21"/>
      <c r="AA3" s="21"/>
    </row>
    <row r="4" spans="1:27">
      <c r="A4" s="21"/>
      <c r="B4" s="21"/>
      <c r="C4" s="21"/>
      <c r="D4" s="21"/>
      <c r="E4" s="21"/>
      <c r="F4" s="21"/>
      <c r="G4" s="21"/>
      <c r="H4" s="21"/>
      <c r="I4" s="21"/>
      <c r="J4" s="21"/>
      <c r="K4" s="21"/>
      <c r="L4" s="21"/>
      <c r="M4" s="21"/>
      <c r="N4" s="21"/>
      <c r="O4" s="21"/>
      <c r="P4" s="21"/>
      <c r="Q4" s="21"/>
      <c r="R4" s="21"/>
      <c r="S4" s="21"/>
      <c r="T4" s="21"/>
      <c r="U4" s="21"/>
      <c r="V4" s="21"/>
      <c r="W4" s="21"/>
      <c r="X4" s="21"/>
      <c r="Y4" s="21"/>
      <c r="Z4" s="21"/>
      <c r="AA4" s="21"/>
    </row>
    <row r="5" spans="1:27">
      <c r="A5" s="21"/>
      <c r="B5" s="21"/>
      <c r="C5" s="21"/>
      <c r="D5" s="21"/>
      <c r="E5" s="21"/>
      <c r="F5" s="21"/>
      <c r="G5" s="21"/>
      <c r="H5" s="21"/>
      <c r="I5" s="21"/>
      <c r="J5" s="21"/>
      <c r="K5" s="21"/>
      <c r="L5" s="21"/>
      <c r="M5" s="21"/>
      <c r="N5" s="21"/>
      <c r="O5" s="21"/>
      <c r="P5" s="21"/>
      <c r="Q5" s="21"/>
      <c r="R5" s="21"/>
      <c r="S5" s="21"/>
      <c r="T5" s="21"/>
      <c r="U5" s="21"/>
      <c r="V5" s="21"/>
      <c r="W5" s="21"/>
      <c r="X5" s="21"/>
      <c r="Y5" s="21"/>
      <c r="Z5" s="21"/>
      <c r="AA5" s="21"/>
    </row>
    <row r="6" spans="1:27">
      <c r="A6" s="21"/>
      <c r="B6" s="21"/>
      <c r="C6" s="21"/>
      <c r="D6" s="21"/>
      <c r="E6" s="21"/>
      <c r="F6" s="21"/>
      <c r="G6" s="21"/>
      <c r="H6" s="21"/>
      <c r="I6" s="21"/>
      <c r="J6" s="21"/>
      <c r="K6" s="21"/>
      <c r="L6" s="21"/>
      <c r="M6" s="21"/>
      <c r="N6" s="21"/>
      <c r="O6" s="21"/>
      <c r="P6" s="21"/>
      <c r="Q6" s="21"/>
      <c r="R6" s="21"/>
      <c r="S6" s="21"/>
      <c r="T6" s="21"/>
      <c r="U6" s="21"/>
      <c r="V6" s="21"/>
      <c r="W6" s="21"/>
      <c r="X6" s="21"/>
      <c r="Y6" s="21"/>
      <c r="Z6" s="21"/>
      <c r="AA6" s="21"/>
    </row>
    <row r="7" spans="1:27">
      <c r="A7" s="21"/>
      <c r="B7" s="21"/>
      <c r="C7" s="21"/>
      <c r="D7" s="21"/>
      <c r="E7" s="21"/>
      <c r="F7" s="21"/>
      <c r="G7" s="21"/>
      <c r="H7" s="21"/>
      <c r="I7" s="21"/>
      <c r="J7" s="21"/>
      <c r="K7" s="21"/>
      <c r="L7" s="21"/>
      <c r="M7" s="21"/>
      <c r="N7" s="21"/>
      <c r="O7" s="21"/>
      <c r="P7" s="21"/>
      <c r="Q7" s="21"/>
      <c r="R7" s="21"/>
      <c r="S7" s="21"/>
      <c r="T7" s="21"/>
      <c r="U7" s="21"/>
      <c r="V7" s="21"/>
      <c r="W7" s="21"/>
      <c r="X7" s="21"/>
      <c r="Y7" s="21"/>
      <c r="Z7" s="21"/>
      <c r="AA7" s="21"/>
    </row>
    <row r="8" spans="1:27">
      <c r="A8" s="21"/>
      <c r="B8" s="21"/>
      <c r="C8" s="21"/>
      <c r="D8" s="21"/>
      <c r="E8" s="21"/>
      <c r="F8" s="21"/>
      <c r="G8" s="21"/>
      <c r="H8" s="21"/>
      <c r="I8" s="21"/>
      <c r="J8" s="21"/>
      <c r="K8" s="21"/>
      <c r="L8" s="21"/>
      <c r="M8" s="21"/>
      <c r="N8" s="21"/>
      <c r="O8" s="21"/>
      <c r="P8" s="21"/>
      <c r="Q8" s="21"/>
      <c r="R8" s="21"/>
      <c r="S8" s="21"/>
      <c r="T8" s="21"/>
      <c r="U8" s="21"/>
      <c r="V8" s="21"/>
      <c r="W8" s="21"/>
      <c r="X8" s="21"/>
      <c r="Y8" s="21"/>
      <c r="Z8" s="21"/>
      <c r="AA8" s="21"/>
    </row>
    <row r="9" spans="1:27">
      <c r="A9" s="21"/>
      <c r="B9" s="21"/>
      <c r="C9" s="21"/>
      <c r="D9" s="21"/>
      <c r="E9" s="21"/>
      <c r="F9" s="21"/>
      <c r="G9" s="21"/>
      <c r="H9" s="21"/>
      <c r="I9" s="22"/>
      <c r="J9" s="21"/>
      <c r="K9" s="21"/>
      <c r="L9" s="21"/>
      <c r="M9" s="21"/>
      <c r="N9" s="21"/>
      <c r="O9" s="21"/>
      <c r="P9" s="21"/>
      <c r="Q9" s="21"/>
      <c r="R9" s="21"/>
      <c r="S9" s="21"/>
      <c r="T9" s="21"/>
      <c r="U9" s="21"/>
      <c r="V9" s="21"/>
      <c r="W9" s="21"/>
      <c r="X9" s="21"/>
      <c r="Y9" s="21"/>
      <c r="Z9" s="21"/>
      <c r="AA9" s="21"/>
    </row>
    <row r="10" spans="1:27">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row>
    <row r="11" spans="1:27">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row>
    <row r="12" spans="1:27">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row>
    <row r="13" spans="1:27">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row>
    <row r="14" spans="1:27">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row>
    <row r="15" spans="1:27">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row>
    <row r="16" spans="1:27">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row>
    <row r="17" spans="1:2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row>
    <row r="18" spans="1:27">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row>
    <row r="19" spans="1:27">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row>
    <row r="20" spans="1:27">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row>
    <row r="21" spans="1:27">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row>
    <row r="22" spans="1:27">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row>
    <row r="23" spans="1:27">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row>
    <row r="24" spans="1:27">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row>
    <row r="25" spans="1:27">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row>
    <row r="26" spans="1:27">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row>
    <row r="27" spans="1: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row>
    <row r="28" spans="1:27">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row>
    <row r="29" spans="1:27">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row>
    <row r="30" spans="1:27">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row>
    <row r="31" spans="1:27">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row>
    <row r="32" spans="1:27">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row>
    <row r="33" spans="1:27">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row>
    <row r="34" spans="1:27">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row>
    <row r="35" spans="1:27">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row>
    <row r="36" spans="1:27">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row>
    <row r="37" spans="1:2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row>
    <row r="38" spans="1:27">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row>
    <row r="39" spans="1:27">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row>
    <row r="40" spans="1:27">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row>
    <row r="41" spans="1:27">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row>
    <row r="42" spans="1:27">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row>
    <row r="43" spans="1:27">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row>
    <row r="44" spans="1:27">
      <c r="A44" s="21"/>
      <c r="B44" s="21"/>
      <c r="C44" s="21"/>
      <c r="D44" s="21"/>
      <c r="E44" s="21"/>
      <c r="F44" s="21"/>
      <c r="G44" s="21"/>
      <c r="H44" s="21"/>
      <c r="I44" s="21"/>
      <c r="J44" s="21"/>
      <c r="K44" s="21"/>
      <c r="L44" s="21"/>
      <c r="M44" s="21"/>
      <c r="N44" s="21"/>
      <c r="O44" s="21"/>
      <c r="P44" s="21" t="s">
        <v>93</v>
      </c>
      <c r="Q44" s="21"/>
      <c r="R44" s="21"/>
      <c r="S44" s="21"/>
      <c r="T44" s="21"/>
      <c r="U44" s="21"/>
      <c r="V44" s="21"/>
      <c r="W44" s="21"/>
      <c r="X44" s="21"/>
      <c r="Y44" s="21"/>
      <c r="Z44" s="21"/>
      <c r="AA44" s="21"/>
    </row>
    <row r="45" spans="1:27">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row>
    <row r="46" spans="1:27">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row>
    <row r="47" spans="1:2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row>
    <row r="48" spans="1:27">
      <c r="A48" s="21"/>
      <c r="B48" s="21"/>
      <c r="C48" s="21"/>
      <c r="D48" s="21"/>
      <c r="E48" s="21" t="s">
        <v>94</v>
      </c>
      <c r="F48" s="21"/>
      <c r="G48" s="21"/>
      <c r="H48" s="21"/>
      <c r="I48" s="21"/>
      <c r="J48" s="21"/>
      <c r="K48" s="21"/>
      <c r="L48" s="21"/>
      <c r="M48" s="21"/>
      <c r="N48" s="21"/>
      <c r="O48" s="21"/>
      <c r="P48" s="21"/>
      <c r="Q48" s="21"/>
      <c r="R48" s="21"/>
      <c r="S48" s="21"/>
      <c r="T48" s="21"/>
      <c r="U48" s="21"/>
      <c r="V48" s="21"/>
      <c r="W48" s="21"/>
      <c r="X48" s="21"/>
      <c r="Y48" s="21"/>
      <c r="Z48" s="21"/>
      <c r="AA48" s="21"/>
    </row>
    <row r="49" spans="1:27">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row>
    <row r="50" spans="1:27">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row>
    <row r="51" spans="1:27">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row>
    <row r="52" spans="1:27">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row>
    <row r="53" spans="1:27">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row>
    <row r="54" spans="1:27">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row>
    <row r="55" spans="1:27">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row>
    <row r="56" spans="1:27">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row>
    <row r="57" spans="1:2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row>
    <row r="58" spans="1:27">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row>
    <row r="59" spans="1:27">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row>
    <row r="60" spans="1:27">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row>
    <row r="61" spans="1:27">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row>
    <row r="62" spans="1:27">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row>
    <row r="63" spans="1:27">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row>
    <row r="64" spans="1:27">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row>
    <row r="65" spans="1:27">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row>
    <row r="66" spans="1:27">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row>
    <row r="67" spans="1:2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row>
    <row r="68" spans="1:27">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row>
    <row r="69" spans="1:27">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row>
    <row r="70" spans="1:27">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row>
    <row r="71" spans="1:27">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row>
    <row r="72" spans="1:27">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row>
    <row r="73" spans="1:27">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row>
    <row r="74" spans="1:27">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row>
    <row r="75" spans="1:27">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row>
    <row r="76" spans="1:27">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row>
    <row r="77" spans="1:2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row>
    <row r="78" spans="1:27">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row>
    <row r="79" spans="1:27">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row>
    <row r="80" spans="1:27">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row>
    <row r="81" spans="1:27">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row>
    <row r="82" spans="1:27">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row>
    <row r="83" spans="1:27">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row>
    <row r="84" spans="1:27">
      <c r="A84" s="17"/>
      <c r="B84" s="17"/>
      <c r="C84" s="17"/>
      <c r="D84" s="17"/>
      <c r="E84" s="17"/>
      <c r="F84" s="17"/>
      <c r="G84" s="17"/>
      <c r="H84" s="17"/>
      <c r="I84" s="17"/>
      <c r="J84" s="17"/>
      <c r="K84" s="17"/>
      <c r="L84" s="17"/>
      <c r="M84" s="17"/>
      <c r="N84" s="17"/>
      <c r="O84" s="17"/>
      <c r="P84" s="17"/>
      <c r="Q84" s="17"/>
      <c r="R84" s="17"/>
      <c r="S84" s="17"/>
      <c r="T84" s="17"/>
      <c r="U84" s="17"/>
      <c r="V84" s="17"/>
      <c r="W84" s="17"/>
    </row>
    <row r="85" spans="1:27">
      <c r="A85" s="17"/>
      <c r="B85" s="17"/>
      <c r="C85" s="17"/>
      <c r="D85" s="17"/>
      <c r="E85" s="17"/>
      <c r="F85" s="17"/>
      <c r="G85" s="17"/>
      <c r="H85" s="17"/>
      <c r="I85" s="17"/>
      <c r="J85" s="17"/>
      <c r="K85" s="17"/>
      <c r="L85" s="17"/>
      <c r="M85" s="17"/>
      <c r="N85" s="17"/>
      <c r="O85" s="17"/>
      <c r="P85" s="17"/>
      <c r="Q85" s="17"/>
      <c r="R85" s="17"/>
      <c r="S85" s="17"/>
      <c r="T85" s="17"/>
      <c r="U85" s="17"/>
      <c r="V85" s="17"/>
      <c r="W85" s="17"/>
    </row>
    <row r="86" spans="1:27">
      <c r="A86" s="17"/>
      <c r="B86" s="17"/>
      <c r="C86" s="17"/>
      <c r="D86" s="17"/>
      <c r="E86" s="17"/>
      <c r="F86" s="17"/>
      <c r="G86" s="17"/>
      <c r="H86" s="17"/>
      <c r="I86" s="17"/>
      <c r="J86" s="17"/>
      <c r="K86" s="17"/>
      <c r="L86" s="17"/>
      <c r="M86" s="17"/>
      <c r="N86" s="17"/>
      <c r="O86" s="17"/>
      <c r="P86" s="17"/>
      <c r="Q86" s="17"/>
      <c r="R86" s="17"/>
      <c r="S86" s="17"/>
      <c r="T86" s="17"/>
      <c r="U86" s="17"/>
      <c r="V86" s="17"/>
      <c r="W86" s="17"/>
    </row>
    <row r="87" spans="1:27">
      <c r="A87" s="17"/>
      <c r="B87" s="17"/>
      <c r="C87" s="17"/>
      <c r="D87" s="17"/>
      <c r="E87" s="17"/>
      <c r="F87" s="17"/>
      <c r="G87" s="17"/>
      <c r="H87" s="17"/>
      <c r="I87" s="17"/>
      <c r="J87" s="17"/>
      <c r="K87" s="17"/>
      <c r="L87" s="17"/>
      <c r="M87" s="17"/>
      <c r="N87" s="17"/>
      <c r="O87" s="17"/>
      <c r="P87" s="17"/>
      <c r="Q87" s="17"/>
      <c r="R87" s="17"/>
      <c r="S87" s="17"/>
      <c r="T87" s="17"/>
      <c r="U87" s="17"/>
      <c r="V87" s="17"/>
      <c r="W87" s="17"/>
    </row>
    <row r="88" spans="1:27">
      <c r="A88" s="17"/>
      <c r="B88" s="17"/>
      <c r="C88" s="17"/>
      <c r="D88" s="17"/>
      <c r="E88" s="17"/>
      <c r="F88" s="17"/>
      <c r="G88" s="17"/>
      <c r="H88" s="17"/>
      <c r="I88" s="17"/>
      <c r="J88" s="17"/>
      <c r="K88" s="17"/>
      <c r="L88" s="17"/>
      <c r="M88" s="17"/>
      <c r="N88" s="17"/>
      <c r="O88" s="17"/>
      <c r="P88" s="17"/>
      <c r="Q88" s="17"/>
      <c r="R88" s="17"/>
      <c r="S88" s="17"/>
      <c r="T88" s="17"/>
      <c r="U88" s="17"/>
      <c r="V88" s="17"/>
      <c r="W88" s="17"/>
    </row>
    <row r="89" spans="1:27">
      <c r="A89" s="17"/>
      <c r="B89" s="17"/>
      <c r="C89" s="17"/>
      <c r="D89" s="17"/>
      <c r="E89" s="17"/>
      <c r="F89" s="17"/>
      <c r="G89" s="17"/>
      <c r="H89" s="17"/>
      <c r="I89" s="17"/>
      <c r="J89" s="17"/>
      <c r="K89" s="17"/>
      <c r="L89" s="17"/>
      <c r="M89" s="17"/>
      <c r="N89" s="17"/>
      <c r="O89" s="17"/>
      <c r="P89" s="17"/>
      <c r="Q89" s="17"/>
      <c r="R89" s="17"/>
      <c r="S89" s="17"/>
      <c r="T89" s="17"/>
      <c r="U89" s="17"/>
      <c r="V89" s="17"/>
      <c r="W89" s="17"/>
    </row>
    <row r="90" spans="1:27">
      <c r="A90" s="17"/>
      <c r="B90" s="17"/>
      <c r="C90" s="17"/>
      <c r="D90" s="17"/>
      <c r="E90" s="17"/>
      <c r="F90" s="17"/>
      <c r="G90" s="17"/>
      <c r="H90" s="17"/>
      <c r="I90" s="17"/>
      <c r="J90" s="17"/>
      <c r="K90" s="17"/>
      <c r="L90" s="17"/>
      <c r="M90" s="17"/>
      <c r="N90" s="17"/>
      <c r="O90" s="17"/>
      <c r="P90" s="17"/>
      <c r="Q90" s="17"/>
      <c r="R90" s="17"/>
      <c r="S90" s="17"/>
      <c r="T90" s="17"/>
      <c r="U90" s="17"/>
      <c r="V90" s="17"/>
      <c r="W90" s="17"/>
    </row>
    <row r="91" spans="1:27">
      <c r="A91" s="17"/>
      <c r="B91" s="17"/>
      <c r="C91" s="17"/>
      <c r="D91" s="17"/>
      <c r="E91" s="17"/>
      <c r="F91" s="17"/>
      <c r="G91" s="17"/>
      <c r="H91" s="17"/>
      <c r="I91" s="17"/>
      <c r="J91" s="17"/>
      <c r="K91" s="17"/>
      <c r="L91" s="17"/>
      <c r="M91" s="17"/>
      <c r="N91" s="17"/>
      <c r="O91" s="17"/>
      <c r="P91" s="17"/>
      <c r="Q91" s="17"/>
      <c r="R91" s="17"/>
      <c r="S91" s="17"/>
      <c r="T91" s="17"/>
      <c r="U91" s="17"/>
      <c r="V91" s="17"/>
      <c r="W91" s="17"/>
    </row>
    <row r="92" spans="1:27">
      <c r="A92" s="17"/>
      <c r="B92" s="17"/>
      <c r="C92" s="17"/>
      <c r="D92" s="17"/>
      <c r="E92" s="17"/>
      <c r="F92" s="17"/>
      <c r="G92" s="17"/>
      <c r="H92" s="17"/>
      <c r="I92" s="17"/>
      <c r="J92" s="17"/>
      <c r="K92" s="17"/>
      <c r="L92" s="17"/>
      <c r="M92" s="17"/>
      <c r="N92" s="17"/>
      <c r="O92" s="17"/>
      <c r="P92" s="17"/>
      <c r="Q92" s="17"/>
      <c r="R92" s="17"/>
      <c r="S92" s="17"/>
      <c r="T92" s="17"/>
      <c r="U92" s="17"/>
      <c r="V92" s="17"/>
      <c r="W92" s="17"/>
    </row>
    <row r="93" spans="1:27">
      <c r="A93" s="17"/>
      <c r="B93" s="17"/>
      <c r="C93" s="17"/>
      <c r="D93" s="17"/>
      <c r="E93" s="17"/>
      <c r="F93" s="17"/>
      <c r="G93" s="17"/>
      <c r="H93" s="17"/>
      <c r="I93" s="17"/>
      <c r="J93" s="17"/>
      <c r="K93" s="17"/>
      <c r="L93" s="17"/>
      <c r="M93" s="17"/>
      <c r="N93" s="17"/>
      <c r="O93" s="17"/>
      <c r="P93" s="17"/>
      <c r="Q93" s="17"/>
      <c r="R93" s="17"/>
      <c r="S93" s="17"/>
      <c r="T93" s="17"/>
      <c r="U93" s="17"/>
      <c r="V93" s="17"/>
      <c r="W93" s="17"/>
    </row>
    <row r="94" spans="1:27">
      <c r="A94" s="17"/>
      <c r="B94" s="17"/>
      <c r="C94" s="17"/>
      <c r="D94" s="17"/>
      <c r="E94" s="17"/>
      <c r="F94" s="17"/>
      <c r="G94" s="17"/>
      <c r="H94" s="17"/>
      <c r="I94" s="17"/>
      <c r="J94" s="17"/>
      <c r="K94" s="17"/>
      <c r="L94" s="17"/>
      <c r="M94" s="17"/>
      <c r="N94" s="17"/>
      <c r="O94" s="17"/>
      <c r="P94" s="17"/>
      <c r="Q94" s="17"/>
      <c r="R94" s="17"/>
      <c r="S94" s="17"/>
      <c r="T94" s="17"/>
      <c r="U94" s="17"/>
      <c r="V94" s="17"/>
      <c r="W94" s="17"/>
    </row>
    <row r="95" spans="1:27">
      <c r="A95" s="17"/>
      <c r="B95" s="17"/>
      <c r="C95" s="17"/>
      <c r="D95" s="17"/>
      <c r="E95" s="17"/>
      <c r="F95" s="17"/>
      <c r="G95" s="17"/>
      <c r="H95" s="17"/>
      <c r="I95" s="17"/>
      <c r="J95" s="17"/>
      <c r="K95" s="17"/>
      <c r="L95" s="17"/>
      <c r="M95" s="17"/>
      <c r="N95" s="17"/>
      <c r="O95" s="17"/>
      <c r="P95" s="17"/>
      <c r="Q95" s="17"/>
      <c r="R95" s="17"/>
      <c r="S95" s="17"/>
      <c r="T95" s="17"/>
      <c r="U95" s="17"/>
      <c r="V95" s="17"/>
      <c r="W95" s="17"/>
    </row>
    <row r="96" spans="1:27">
      <c r="A96" s="17"/>
      <c r="B96" s="17"/>
      <c r="C96" s="17"/>
      <c r="D96" s="17"/>
      <c r="E96" s="17"/>
      <c r="F96" s="17"/>
      <c r="G96" s="17"/>
      <c r="H96" s="17"/>
      <c r="I96" s="17"/>
      <c r="J96" s="17"/>
      <c r="K96" s="17"/>
      <c r="L96" s="17"/>
      <c r="M96" s="17"/>
      <c r="N96" s="17"/>
      <c r="O96" s="17"/>
      <c r="P96" s="17"/>
      <c r="Q96" s="17"/>
      <c r="R96" s="17"/>
      <c r="S96" s="17"/>
      <c r="T96" s="17"/>
      <c r="U96" s="17"/>
      <c r="V96" s="17"/>
      <c r="W96" s="17"/>
    </row>
    <row r="97" spans="1:23">
      <c r="A97" s="17"/>
      <c r="B97" s="17"/>
      <c r="C97" s="17"/>
      <c r="D97" s="17"/>
      <c r="E97" s="17"/>
      <c r="F97" s="17"/>
      <c r="G97" s="17"/>
      <c r="H97" s="17"/>
      <c r="I97" s="17"/>
      <c r="J97" s="17"/>
      <c r="K97" s="17"/>
      <c r="L97" s="17"/>
      <c r="M97" s="17"/>
      <c r="N97" s="17"/>
      <c r="O97" s="17"/>
      <c r="P97" s="17"/>
      <c r="Q97" s="17"/>
      <c r="R97" s="17"/>
      <c r="S97" s="17"/>
      <c r="T97" s="17"/>
      <c r="U97" s="17"/>
      <c r="V97" s="17"/>
      <c r="W97" s="17"/>
    </row>
    <row r="98" spans="1:23">
      <c r="A98" s="17"/>
      <c r="B98" s="17"/>
      <c r="C98" s="17"/>
      <c r="D98" s="17"/>
      <c r="E98" s="17"/>
      <c r="F98" s="17"/>
      <c r="G98" s="17"/>
      <c r="H98" s="17"/>
      <c r="I98" s="17"/>
      <c r="J98" s="17"/>
      <c r="K98" s="17"/>
      <c r="L98" s="17"/>
      <c r="M98" s="17"/>
      <c r="N98" s="17"/>
      <c r="O98" s="17"/>
      <c r="P98" s="17"/>
      <c r="Q98" s="17"/>
      <c r="R98" s="17"/>
      <c r="S98" s="17"/>
      <c r="T98" s="17"/>
      <c r="U98" s="17"/>
      <c r="V98" s="17"/>
      <c r="W98" s="17"/>
    </row>
    <row r="99" spans="1:23">
      <c r="A99" s="17"/>
      <c r="B99" s="17"/>
      <c r="C99" s="17"/>
      <c r="D99" s="17"/>
      <c r="E99" s="17"/>
      <c r="F99" s="17"/>
      <c r="G99" s="17"/>
      <c r="H99" s="17"/>
      <c r="I99" s="17"/>
      <c r="J99" s="17"/>
      <c r="K99" s="17"/>
      <c r="L99" s="17"/>
      <c r="M99" s="17"/>
      <c r="N99" s="17"/>
      <c r="O99" s="17"/>
      <c r="P99" s="17"/>
      <c r="Q99" s="17"/>
      <c r="R99" s="17"/>
      <c r="S99" s="17"/>
      <c r="T99" s="17"/>
      <c r="U99" s="17"/>
      <c r="V99" s="17"/>
      <c r="W99" s="17"/>
    </row>
    <row r="100" spans="1:23">
      <c r="A100" s="17"/>
      <c r="B100" s="17"/>
      <c r="C100" s="17"/>
      <c r="D100" s="17"/>
      <c r="E100" s="17"/>
      <c r="F100" s="17"/>
      <c r="G100" s="17"/>
      <c r="H100" s="17"/>
      <c r="I100" s="17"/>
      <c r="J100" s="17"/>
      <c r="K100" s="17"/>
      <c r="L100" s="17"/>
      <c r="M100" s="17"/>
      <c r="N100" s="17"/>
      <c r="O100" s="17"/>
      <c r="P100" s="17"/>
      <c r="Q100" s="17"/>
      <c r="R100" s="17"/>
      <c r="S100" s="17"/>
      <c r="T100" s="17"/>
      <c r="U100" s="17"/>
      <c r="V100" s="17"/>
      <c r="W100" s="17"/>
    </row>
    <row r="101" spans="1:23">
      <c r="A101" s="17"/>
      <c r="B101" s="17"/>
      <c r="C101" s="17"/>
      <c r="D101" s="17"/>
      <c r="E101" s="17"/>
      <c r="F101" s="17"/>
      <c r="G101" s="17"/>
      <c r="H101" s="17"/>
      <c r="I101" s="17"/>
      <c r="J101" s="17"/>
      <c r="K101" s="17"/>
      <c r="L101" s="17"/>
      <c r="M101" s="17"/>
      <c r="N101" s="17"/>
      <c r="O101" s="17"/>
      <c r="P101" s="17"/>
      <c r="Q101" s="17"/>
      <c r="R101" s="17"/>
      <c r="S101" s="17"/>
      <c r="T101" s="17"/>
      <c r="U101" s="17"/>
      <c r="V101" s="17"/>
      <c r="W101" s="17"/>
    </row>
    <row r="102" spans="1:23">
      <c r="A102" s="17"/>
      <c r="B102" s="17"/>
      <c r="C102" s="17"/>
      <c r="D102" s="17"/>
      <c r="E102" s="17"/>
      <c r="F102" s="17"/>
      <c r="G102" s="17"/>
      <c r="H102" s="17"/>
      <c r="I102" s="17"/>
      <c r="J102" s="17"/>
      <c r="K102" s="17"/>
      <c r="L102" s="17"/>
      <c r="M102" s="17"/>
      <c r="N102" s="17"/>
      <c r="O102" s="17"/>
      <c r="P102" s="17"/>
      <c r="Q102" s="17"/>
      <c r="R102" s="17"/>
      <c r="S102" s="17"/>
      <c r="T102" s="17"/>
      <c r="U102" s="17"/>
      <c r="V102" s="17"/>
      <c r="W102" s="17"/>
    </row>
    <row r="103" spans="1:23">
      <c r="A103" s="17"/>
      <c r="B103" s="17"/>
      <c r="C103" s="17"/>
      <c r="D103" s="17"/>
      <c r="E103" s="17"/>
      <c r="F103" s="17"/>
      <c r="G103" s="17"/>
      <c r="H103" s="17"/>
      <c r="I103" s="17"/>
      <c r="J103" s="17"/>
      <c r="K103" s="17"/>
      <c r="L103" s="17"/>
      <c r="M103" s="17"/>
      <c r="N103" s="17"/>
      <c r="O103" s="17"/>
      <c r="P103" s="17"/>
      <c r="Q103" s="17"/>
      <c r="R103" s="17"/>
      <c r="S103" s="17"/>
      <c r="T103" s="17"/>
      <c r="U103" s="17"/>
      <c r="V103" s="17"/>
      <c r="W103" s="17"/>
    </row>
    <row r="104" spans="1:23">
      <c r="A104" s="17"/>
      <c r="B104" s="17"/>
      <c r="C104" s="17"/>
      <c r="D104" s="17"/>
      <c r="E104" s="17"/>
      <c r="F104" s="17"/>
      <c r="G104" s="17"/>
      <c r="H104" s="17"/>
      <c r="I104" s="17"/>
      <c r="J104" s="17"/>
      <c r="K104" s="17"/>
      <c r="L104" s="17"/>
      <c r="M104" s="17"/>
      <c r="N104" s="17"/>
      <c r="O104" s="17"/>
      <c r="P104" s="17"/>
      <c r="Q104" s="17"/>
      <c r="R104" s="17"/>
      <c r="S104" s="17"/>
      <c r="T104" s="17"/>
      <c r="U104" s="17"/>
      <c r="V104" s="17"/>
      <c r="W104" s="17"/>
    </row>
    <row r="105" spans="1:23">
      <c r="A105" s="17"/>
      <c r="B105" s="17"/>
      <c r="C105" s="17"/>
      <c r="D105" s="17"/>
      <c r="E105" s="17"/>
      <c r="F105" s="17"/>
      <c r="G105" s="17"/>
      <c r="H105" s="17"/>
      <c r="I105" s="17"/>
      <c r="J105" s="17"/>
      <c r="K105" s="17"/>
      <c r="L105" s="17"/>
      <c r="M105" s="17"/>
      <c r="N105" s="17"/>
      <c r="O105" s="17"/>
      <c r="P105" s="17"/>
      <c r="Q105" s="17"/>
      <c r="R105" s="17"/>
      <c r="S105" s="17"/>
      <c r="T105" s="17"/>
      <c r="U105" s="17"/>
      <c r="V105" s="17"/>
      <c r="W105" s="17"/>
    </row>
    <row r="106" spans="1:23">
      <c r="A106" s="17"/>
      <c r="B106" s="17"/>
      <c r="C106" s="17"/>
      <c r="D106" s="17"/>
      <c r="E106" s="17"/>
      <c r="F106" s="17"/>
      <c r="G106" s="17"/>
      <c r="H106" s="17"/>
      <c r="I106" s="17"/>
      <c r="J106" s="17"/>
      <c r="K106" s="17"/>
      <c r="L106" s="17"/>
      <c r="M106" s="17"/>
      <c r="N106" s="17"/>
      <c r="O106" s="17"/>
      <c r="P106" s="17"/>
      <c r="Q106" s="17"/>
      <c r="R106" s="17"/>
      <c r="S106" s="17"/>
      <c r="T106" s="17"/>
      <c r="U106" s="17"/>
      <c r="V106" s="17"/>
      <c r="W106" s="17"/>
    </row>
    <row r="107" spans="1:23">
      <c r="A107" s="17"/>
      <c r="B107" s="17"/>
      <c r="C107" s="17"/>
      <c r="D107" s="17"/>
      <c r="E107" s="17"/>
      <c r="F107" s="17"/>
      <c r="G107" s="17"/>
      <c r="H107" s="17"/>
      <c r="I107" s="17"/>
      <c r="J107" s="17"/>
      <c r="K107" s="17"/>
      <c r="L107" s="17"/>
      <c r="M107" s="17"/>
      <c r="N107" s="17"/>
      <c r="O107" s="17"/>
      <c r="P107" s="17"/>
      <c r="Q107" s="17"/>
      <c r="R107" s="17"/>
      <c r="S107" s="17"/>
      <c r="T107" s="17"/>
      <c r="U107" s="17"/>
      <c r="V107" s="17"/>
      <c r="W107"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Win 11</cp:lastModifiedBy>
  <dcterms:created xsi:type="dcterms:W3CDTF">2026-09-07T01:30:55Z</dcterms:created>
  <dcterms:modified xsi:type="dcterms:W3CDTF">2026-10-07T10:29:29Z</dcterms:modified>
</cp:coreProperties>
</file>