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ia2\code\sdmp\docs\"/>
    </mc:Choice>
  </mc:AlternateContent>
  <bookViews>
    <workbookView xWindow="0" yWindow="0" windowWidth="23040" windowHeight="8760" activeTab="2"/>
  </bookViews>
  <sheets>
    <sheet name="Optimal" sheetId="3" r:id="rId1"/>
    <sheet name="Experiment" sheetId="4" r:id="rId2"/>
    <sheet name="QBEA Q-Values" sheetId="5" r:id="rId3"/>
    <sheet name="Vary bias" sheetId="6" r:id="rId4"/>
    <sheet name="Optimal (2)" sheetId="7" r:id="rId5"/>
    <sheet name="QBEA Q-Values (2)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D31" i="7"/>
  <c r="C31" i="7"/>
  <c r="C30" i="7"/>
  <c r="Q31" i="7" s="1"/>
  <c r="C25" i="7"/>
  <c r="C26" i="7" s="1"/>
  <c r="P21" i="7"/>
  <c r="O21" i="7"/>
  <c r="N21" i="7"/>
  <c r="D20" i="7"/>
  <c r="C20" i="7"/>
  <c r="C21" i="7" s="1"/>
  <c r="D21" i="7" s="1"/>
  <c r="D15" i="7"/>
  <c r="C15" i="7"/>
  <c r="Q16" i="7" s="1"/>
  <c r="M14" i="7"/>
  <c r="C11" i="7"/>
  <c r="C10" i="7"/>
  <c r="D9" i="7"/>
  <c r="P6" i="7"/>
  <c r="O6" i="7"/>
  <c r="D5" i="7"/>
  <c r="C5" i="7"/>
  <c r="N6" i="7" s="1"/>
  <c r="E4" i="7"/>
  <c r="D4" i="7"/>
  <c r="D2" i="7"/>
  <c r="D30" i="7" s="1"/>
  <c r="I1" i="7"/>
  <c r="J1" i="7" s="1"/>
  <c r="K1" i="7" s="1"/>
  <c r="L1" i="7" s="1"/>
  <c r="M1" i="7" s="1"/>
  <c r="E1" i="7"/>
  <c r="F1" i="7" s="1"/>
  <c r="G1" i="7" s="1"/>
  <c r="H1" i="7" s="1"/>
  <c r="C16" i="7" l="1"/>
  <c r="D16" i="7" s="1"/>
  <c r="C6" i="7"/>
  <c r="D6" i="7" s="1"/>
  <c r="Q6" i="7"/>
  <c r="D10" i="7"/>
  <c r="D11" i="7" s="1"/>
  <c r="Q21" i="7"/>
  <c r="E9" i="7"/>
  <c r="E10" i="7" s="1"/>
  <c r="P16" i="7"/>
  <c r="O31" i="7"/>
  <c r="N31" i="7"/>
  <c r="F4" i="7"/>
  <c r="P26" i="7"/>
  <c r="D25" i="7"/>
  <c r="Q26" i="7"/>
  <c r="E2" i="7"/>
  <c r="P31" i="7"/>
  <c r="C15" i="3"/>
  <c r="C30" i="3"/>
  <c r="C20" i="3"/>
  <c r="C25" i="3"/>
  <c r="C5" i="3"/>
  <c r="D4" i="3"/>
  <c r="D2" i="3"/>
  <c r="D15" i="3" s="1"/>
  <c r="F1" i="3"/>
  <c r="G1" i="3" s="1"/>
  <c r="H1" i="3" s="1"/>
  <c r="I1" i="3" s="1"/>
  <c r="J1" i="3" s="1"/>
  <c r="K1" i="3" s="1"/>
  <c r="L1" i="3" s="1"/>
  <c r="M1" i="3" s="1"/>
  <c r="E1" i="3"/>
  <c r="O11" i="7" l="1"/>
  <c r="N11" i="7"/>
  <c r="P11" i="7"/>
  <c r="Q11" i="7"/>
  <c r="O16" i="7"/>
  <c r="N16" i="7"/>
  <c r="F2" i="7"/>
  <c r="E25" i="7"/>
  <c r="E20" i="7"/>
  <c r="E21" i="7" s="1"/>
  <c r="E30" i="7"/>
  <c r="E31" i="7" s="1"/>
  <c r="E15" i="7"/>
  <c r="E16" i="7" s="1"/>
  <c r="E11" i="7"/>
  <c r="F11" i="7" s="1"/>
  <c r="G4" i="7"/>
  <c r="F9" i="7"/>
  <c r="F10" i="7"/>
  <c r="D26" i="7"/>
  <c r="E26" i="7" s="1"/>
  <c r="N26" i="7"/>
  <c r="O26" i="7"/>
  <c r="E5" i="7"/>
  <c r="E6" i="7" s="1"/>
  <c r="C26" i="3"/>
  <c r="C6" i="3"/>
  <c r="Q6" i="3"/>
  <c r="C21" i="3"/>
  <c r="C11" i="3"/>
  <c r="Q16" i="3"/>
  <c r="E2" i="3"/>
  <c r="E30" i="3" s="1"/>
  <c r="D20" i="3"/>
  <c r="P21" i="3" s="1"/>
  <c r="D10" i="3"/>
  <c r="O6" i="3"/>
  <c r="E4" i="3"/>
  <c r="F4" i="3" s="1"/>
  <c r="G4" i="3" s="1"/>
  <c r="H4" i="3" s="1"/>
  <c r="I4" i="3" s="1"/>
  <c r="J4" i="3" s="1"/>
  <c r="K4" i="3" s="1"/>
  <c r="L4" i="3" s="1"/>
  <c r="M4" i="3" s="1"/>
  <c r="P16" i="3"/>
  <c r="D5" i="3"/>
  <c r="D6" i="3" s="1"/>
  <c r="D25" i="3"/>
  <c r="Q26" i="3" s="1"/>
  <c r="C31" i="3"/>
  <c r="E25" i="3"/>
  <c r="D30" i="3"/>
  <c r="N31" i="3" s="1"/>
  <c r="N6" i="3"/>
  <c r="P6" i="3"/>
  <c r="C16" i="3"/>
  <c r="D16" i="3" s="1"/>
  <c r="E15" i="3"/>
  <c r="D21" i="3"/>
  <c r="E9" i="3"/>
  <c r="D11" i="3" l="1"/>
  <c r="F21" i="7"/>
  <c r="G9" i="7"/>
  <c r="G10" i="7"/>
  <c r="G11" i="7" s="1"/>
  <c r="H4" i="7"/>
  <c r="F25" i="7"/>
  <c r="F26" i="7" s="1"/>
  <c r="F20" i="7"/>
  <c r="F30" i="7"/>
  <c r="F15" i="7"/>
  <c r="F16" i="7" s="1"/>
  <c r="G2" i="7"/>
  <c r="F5" i="7"/>
  <c r="F6" i="7" s="1"/>
  <c r="F31" i="7"/>
  <c r="D31" i="3"/>
  <c r="D26" i="3"/>
  <c r="Q21" i="3"/>
  <c r="O21" i="3"/>
  <c r="N21" i="3"/>
  <c r="Q31" i="3"/>
  <c r="E20" i="3"/>
  <c r="E21" i="3" s="1"/>
  <c r="E31" i="3"/>
  <c r="F2" i="3"/>
  <c r="F15" i="3" s="1"/>
  <c r="E5" i="3"/>
  <c r="E6" i="3" s="1"/>
  <c r="P31" i="3"/>
  <c r="E10" i="3"/>
  <c r="Q11" i="3" s="1"/>
  <c r="P26" i="3"/>
  <c r="F20" i="3"/>
  <c r="O26" i="3"/>
  <c r="E16" i="3"/>
  <c r="F5" i="3"/>
  <c r="N26" i="3"/>
  <c r="O31" i="3"/>
  <c r="E26" i="3"/>
  <c r="F9" i="3"/>
  <c r="F16" i="3" l="1"/>
  <c r="E11" i="3"/>
  <c r="G16" i="7"/>
  <c r="G31" i="7"/>
  <c r="I4" i="7"/>
  <c r="G20" i="7"/>
  <c r="G15" i="7"/>
  <c r="G25" i="7"/>
  <c r="G26" i="7" s="1"/>
  <c r="G30" i="7"/>
  <c r="H2" i="7"/>
  <c r="H5" i="7" s="1"/>
  <c r="G5" i="7"/>
  <c r="G6" i="7" s="1"/>
  <c r="H6" i="7" s="1"/>
  <c r="H9" i="7"/>
  <c r="G21" i="7"/>
  <c r="F6" i="3"/>
  <c r="F30" i="3"/>
  <c r="F31" i="3" s="1"/>
  <c r="F25" i="3"/>
  <c r="F26" i="3" s="1"/>
  <c r="G2" i="3"/>
  <c r="G15" i="3" s="1"/>
  <c r="G16" i="3" s="1"/>
  <c r="F10" i="3"/>
  <c r="H2" i="3"/>
  <c r="G20" i="3"/>
  <c r="G30" i="3"/>
  <c r="G5" i="3"/>
  <c r="G6" i="3" s="1"/>
  <c r="O16" i="3"/>
  <c r="N16" i="3"/>
  <c r="P11" i="3"/>
  <c r="N11" i="3"/>
  <c r="O11" i="3"/>
  <c r="F21" i="3"/>
  <c r="G9" i="3"/>
  <c r="G10" i="3" s="1"/>
  <c r="F11" i="3" l="1"/>
  <c r="G11" i="3" s="1"/>
  <c r="H16" i="7"/>
  <c r="H10" i="7"/>
  <c r="H11" i="7" s="1"/>
  <c r="I9" i="7"/>
  <c r="J4" i="7"/>
  <c r="H20" i="7"/>
  <c r="H21" i="7" s="1"/>
  <c r="H15" i="7"/>
  <c r="H30" i="7"/>
  <c r="H31" i="7" s="1"/>
  <c r="I2" i="7"/>
  <c r="H25" i="7"/>
  <c r="H26" i="7" s="1"/>
  <c r="G25" i="3"/>
  <c r="G21" i="3"/>
  <c r="G31" i="3"/>
  <c r="I2" i="3"/>
  <c r="I15" i="3" s="1"/>
  <c r="H30" i="3"/>
  <c r="H25" i="3"/>
  <c r="H20" i="3"/>
  <c r="H21" i="3" s="1"/>
  <c r="H5" i="3"/>
  <c r="H6" i="3" s="1"/>
  <c r="H15" i="3"/>
  <c r="H16" i="3" s="1"/>
  <c r="G26" i="3"/>
  <c r="H9" i="3"/>
  <c r="H10" i="3" s="1"/>
  <c r="I31" i="7" l="1"/>
  <c r="I26" i="7"/>
  <c r="J9" i="7"/>
  <c r="K4" i="7"/>
  <c r="I10" i="7"/>
  <c r="I11" i="7"/>
  <c r="I16" i="7"/>
  <c r="I15" i="7"/>
  <c r="I30" i="7"/>
  <c r="J2" i="7"/>
  <c r="I25" i="7"/>
  <c r="I20" i="7"/>
  <c r="I21" i="7" s="1"/>
  <c r="I5" i="7"/>
  <c r="I6" i="7" s="1"/>
  <c r="I16" i="3"/>
  <c r="H31" i="3"/>
  <c r="H26" i="3"/>
  <c r="J2" i="3"/>
  <c r="J15" i="3" s="1"/>
  <c r="J16" i="3" s="1"/>
  <c r="I30" i="3"/>
  <c r="I31" i="3" s="1"/>
  <c r="I25" i="3"/>
  <c r="I20" i="3"/>
  <c r="I21" i="3" s="1"/>
  <c r="I5" i="3"/>
  <c r="I6" i="3" s="1"/>
  <c r="H11" i="3"/>
  <c r="I9" i="3"/>
  <c r="I10" i="3" s="1"/>
  <c r="J21" i="7" l="1"/>
  <c r="K9" i="7"/>
  <c r="J16" i="7"/>
  <c r="L4" i="7"/>
  <c r="J15" i="7"/>
  <c r="J30" i="7"/>
  <c r="J20" i="7"/>
  <c r="K2" i="7"/>
  <c r="J25" i="7"/>
  <c r="J26" i="7" s="1"/>
  <c r="J5" i="7"/>
  <c r="J6" i="7" s="1"/>
  <c r="J10" i="7"/>
  <c r="J11" i="7" s="1"/>
  <c r="J31" i="7"/>
  <c r="K2" i="3"/>
  <c r="J25" i="3"/>
  <c r="J20" i="3"/>
  <c r="J21" i="3" s="1"/>
  <c r="J30" i="3"/>
  <c r="J31" i="3" s="1"/>
  <c r="J5" i="3"/>
  <c r="J6" i="3" s="1"/>
  <c r="I26" i="3"/>
  <c r="J9" i="3"/>
  <c r="J10" i="3" s="1"/>
  <c r="I11" i="3"/>
  <c r="K6" i="7" l="1"/>
  <c r="M4" i="7"/>
  <c r="K30" i="7"/>
  <c r="L2" i="7"/>
  <c r="K25" i="7"/>
  <c r="K26" i="7" s="1"/>
  <c r="K15" i="7"/>
  <c r="K16" i="7" s="1"/>
  <c r="K20" i="7"/>
  <c r="L9" i="7"/>
  <c r="K10" i="7"/>
  <c r="K11" i="7" s="1"/>
  <c r="K21" i="7"/>
  <c r="K31" i="7"/>
  <c r="L5" i="7"/>
  <c r="K5" i="7"/>
  <c r="L2" i="3"/>
  <c r="L15" i="3" s="1"/>
  <c r="K20" i="3"/>
  <c r="K21" i="3" s="1"/>
  <c r="K30" i="3"/>
  <c r="K31" i="3" s="1"/>
  <c r="K25" i="3"/>
  <c r="K5" i="3"/>
  <c r="K6" i="3" s="1"/>
  <c r="K15" i="3"/>
  <c r="K16" i="3" s="1"/>
  <c r="J26" i="3"/>
  <c r="K9" i="3"/>
  <c r="J11" i="3"/>
  <c r="L11" i="7" l="1"/>
  <c r="L16" i="7"/>
  <c r="L6" i="7"/>
  <c r="L30" i="7"/>
  <c r="L31" i="7" s="1"/>
  <c r="M2" i="7"/>
  <c r="L25" i="7"/>
  <c r="L26" i="7" s="1"/>
  <c r="L15" i="7"/>
  <c r="L20" i="7"/>
  <c r="L21" i="7"/>
  <c r="M9" i="7"/>
  <c r="M10" i="7" s="1"/>
  <c r="L10" i="7"/>
  <c r="K10" i="3"/>
  <c r="K11" i="3" s="1"/>
  <c r="M2" i="3"/>
  <c r="L30" i="3"/>
  <c r="L31" i="3" s="1"/>
  <c r="L25" i="3"/>
  <c r="L20" i="3"/>
  <c r="L21" i="3" s="1"/>
  <c r="L5" i="3"/>
  <c r="L6" i="3" s="1"/>
  <c r="L16" i="3"/>
  <c r="M14" i="3"/>
  <c r="M15" i="3" s="1"/>
  <c r="K26" i="3"/>
  <c r="L9" i="3"/>
  <c r="L10" i="3" s="1"/>
  <c r="M11" i="7" l="1"/>
  <c r="M25" i="7"/>
  <c r="M26" i="7" s="1"/>
  <c r="M20" i="7"/>
  <c r="M21" i="7" s="1"/>
  <c r="M30" i="7"/>
  <c r="M31" i="7" s="1"/>
  <c r="M15" i="7"/>
  <c r="M16" i="7" s="1"/>
  <c r="M5" i="7"/>
  <c r="M6" i="7" s="1"/>
  <c r="M30" i="3"/>
  <c r="M31" i="3" s="1"/>
  <c r="M25" i="3"/>
  <c r="M20" i="3"/>
  <c r="M21" i="3" s="1"/>
  <c r="M5" i="3"/>
  <c r="M6" i="3" s="1"/>
  <c r="M16" i="3"/>
  <c r="L26" i="3"/>
  <c r="L11" i="3"/>
  <c r="M9" i="3"/>
  <c r="M10" i="3" s="1"/>
  <c r="M11" i="3" l="1"/>
  <c r="M26" i="3"/>
</calcChain>
</file>

<file path=xl/sharedStrings.xml><?xml version="1.0" encoding="utf-8"?>
<sst xmlns="http://schemas.openxmlformats.org/spreadsheetml/2006/main" count="147" uniqueCount="39">
  <si>
    <t>Time</t>
  </si>
  <si>
    <t>Bias</t>
  </si>
  <si>
    <t>Action</t>
  </si>
  <si>
    <t>Reward</t>
  </si>
  <si>
    <t>Total</t>
  </si>
  <si>
    <t>action &gt;0</t>
  </si>
  <si>
    <t>action &gt;=0</t>
  </si>
  <si>
    <t>State center</t>
  </si>
  <si>
    <t>Running experiment Optimal bias: 100 repeated 1000 averaged over 30</t>
  </si>
  <si>
    <t>Running experiment EDO bias: 100 repeated 1000 averaged over 30</t>
  </si>
  <si>
    <t>Running experiment QLearning bias: 100 repeated 1000 averaged over 30</t>
  </si>
  <si>
    <t>Running experiment Optimal bias: 15 repeated 1000 averaged over 30</t>
  </si>
  <si>
    <t>Running experiment EDO bias: 15 repeated 1000 averaged over 30</t>
  </si>
  <si>
    <t>Running experiment QLearning bias: 15 repeated 1000 averaged over 30</t>
  </si>
  <si>
    <t>Averaged reward:</t>
  </si>
  <si>
    <t>Optimal</t>
  </si>
  <si>
    <t>EDO</t>
  </si>
  <si>
    <t>QLearning</t>
  </si>
  <si>
    <t>QBEA</t>
  </si>
  <si>
    <t>Time: 0.01 sec.</t>
  </si>
  <si>
    <t>Time: 0.007 sec.</t>
  </si>
  <si>
    <t>Time: 0.04 sec.</t>
  </si>
  <si>
    <t>Running experiment QBEA bias: 100 repeated 1000 averaged over 30</t>
  </si>
  <si>
    <t>Time: 0.02 sec.</t>
  </si>
  <si>
    <t>Time: 0.003 sec.</t>
  </si>
  <si>
    <t>Running experiment QBEA bias: 15 repeated 1000 averaged over 30</t>
  </si>
  <si>
    <t>Time: 0.013 sec.</t>
  </si>
  <si>
    <t xml:space="preserve">  </t>
  </si>
  <si>
    <t>Running experiment QLearning bias: 100 repeated 1000 averaged over 1</t>
  </si>
  <si>
    <t>Time: 0.043 sec.</t>
  </si>
  <si>
    <t>Running experiment QBEA bias: 100 repeated 1000 averaged over 1</t>
  </si>
  <si>
    <t>Time: 0.419 sec.</t>
  </si>
  <si>
    <t>Time: 0.092 sec.</t>
  </si>
  <si>
    <t>Running experiment  bias: 100 repeated 1000 averaged over 30</t>
  </si>
  <si>
    <t>Running experiment  bias: 25 repeated 1000 averaged over 30</t>
  </si>
  <si>
    <t>Running experiment  bias: 15 repeated 1000 averaged over 30</t>
  </si>
  <si>
    <t>Running experiment  bias: 0 repeated 1000 averaged over 30</t>
  </si>
  <si>
    <t>Bias 100</t>
  </si>
  <si>
    <t>Bias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</si>
</sst>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2" fillId="3" borderId="0" xfId="2"/>
    <xf numFmtId="0" fontId="4" fillId="2" borderId="0" xfId="1" applyFont="1"/>
    <xf numFmtId="0" fontId="3" fillId="0" borderId="0" xfId="0" applyFont="1"/>
    <xf numFmtId="0" fontId="0" fillId="0" borderId="1" xfId="0" applyBorder="1"/>
    <xf numFmtId="1" fontId="0" fillId="0" borderId="1" xfId="0" applyNumberFormat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16" workbookViewId="0">
      <selection activeCell="D10" sqref="D10"/>
    </sheetView>
  </sheetViews>
  <sheetFormatPr defaultRowHeight="14.4" x14ac:dyDescent="0.3"/>
  <sheetData>
    <row r="1" spans="1:17" x14ac:dyDescent="0.3">
      <c r="B1" t="s">
        <v>0</v>
      </c>
      <c r="C1">
        <v>0</v>
      </c>
      <c r="D1">
        <v>1</v>
      </c>
      <c r="E1">
        <f t="shared" ref="E1:M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v>100</v>
      </c>
      <c r="O1">
        <v>500</v>
      </c>
      <c r="P1">
        <v>1000</v>
      </c>
      <c r="Q1">
        <v>2000</v>
      </c>
    </row>
    <row r="2" spans="1:17" x14ac:dyDescent="0.3">
      <c r="A2" t="s">
        <v>7</v>
      </c>
      <c r="C2">
        <v>5</v>
      </c>
      <c r="D2">
        <f>C2*-1</f>
        <v>-5</v>
      </c>
      <c r="E2">
        <f t="shared" ref="E2:M2" si="1">D2*-1</f>
        <v>5</v>
      </c>
      <c r="F2">
        <f t="shared" si="1"/>
        <v>-5</v>
      </c>
      <c r="G2">
        <f t="shared" si="1"/>
        <v>5</v>
      </c>
      <c r="H2">
        <f t="shared" si="1"/>
        <v>-5</v>
      </c>
      <c r="I2">
        <f t="shared" si="1"/>
        <v>5</v>
      </c>
      <c r="J2">
        <f t="shared" si="1"/>
        <v>-5</v>
      </c>
      <c r="K2">
        <f t="shared" si="1"/>
        <v>5</v>
      </c>
      <c r="L2">
        <f t="shared" si="1"/>
        <v>-5</v>
      </c>
      <c r="M2">
        <f t="shared" si="1"/>
        <v>5</v>
      </c>
    </row>
    <row r="3" spans="1:17" x14ac:dyDescent="0.3">
      <c r="A3" t="s">
        <v>1</v>
      </c>
      <c r="B3">
        <v>0</v>
      </c>
    </row>
    <row r="4" spans="1:17" x14ac:dyDescent="0.3">
      <c r="B4" t="s">
        <v>2</v>
      </c>
      <c r="C4">
        <v>5</v>
      </c>
      <c r="D4">
        <f>C4*-1</f>
        <v>-5</v>
      </c>
      <c r="E4">
        <f t="shared" ref="E4:M4" si="2">D4*-1</f>
        <v>5</v>
      </c>
      <c r="F4">
        <f t="shared" si="2"/>
        <v>-5</v>
      </c>
      <c r="G4">
        <f t="shared" si="2"/>
        <v>5</v>
      </c>
      <c r="H4">
        <f t="shared" si="2"/>
        <v>-5</v>
      </c>
      <c r="I4">
        <f t="shared" si="2"/>
        <v>5</v>
      </c>
      <c r="J4">
        <f t="shared" si="2"/>
        <v>-5</v>
      </c>
      <c r="K4">
        <f t="shared" si="2"/>
        <v>5</v>
      </c>
      <c r="L4">
        <f t="shared" si="2"/>
        <v>-5</v>
      </c>
      <c r="M4">
        <f t="shared" si="2"/>
        <v>5</v>
      </c>
    </row>
    <row r="5" spans="1:17" x14ac:dyDescent="0.3">
      <c r="B5" t="s">
        <v>3</v>
      </c>
      <c r="C5">
        <f>30+2*(C4-C$2)+B3</f>
        <v>30</v>
      </c>
      <c r="D5">
        <f>IF(C4&gt;=0,30-2*(D4-D$2)+$B$3, 30-2*(D4-D$2)-$B$3)</f>
        <v>30</v>
      </c>
      <c r="E5">
        <f t="shared" ref="E5:M5" si="3">IF(D4&gt;=0,30-2*(E4-E$2)+$B$3, 30-2*(E4-E$2)-$B$3)</f>
        <v>30</v>
      </c>
      <c r="F5">
        <f t="shared" si="3"/>
        <v>30</v>
      </c>
      <c r="G5">
        <f t="shared" si="3"/>
        <v>30</v>
      </c>
      <c r="H5">
        <f t="shared" si="3"/>
        <v>30</v>
      </c>
      <c r="I5">
        <f t="shared" si="3"/>
        <v>30</v>
      </c>
      <c r="J5">
        <f t="shared" si="3"/>
        <v>30</v>
      </c>
      <c r="K5">
        <f t="shared" si="3"/>
        <v>30</v>
      </c>
      <c r="L5">
        <f t="shared" si="3"/>
        <v>30</v>
      </c>
      <c r="M5">
        <f t="shared" si="3"/>
        <v>30</v>
      </c>
    </row>
    <row r="6" spans="1:17" x14ac:dyDescent="0.3">
      <c r="B6" t="s">
        <v>4</v>
      </c>
      <c r="C6">
        <f>C5</f>
        <v>30</v>
      </c>
      <c r="D6">
        <f>C6+D5</f>
        <v>60</v>
      </c>
      <c r="E6">
        <f t="shared" ref="E6:M6" si="4">D6+E5</f>
        <v>90</v>
      </c>
      <c r="F6">
        <f t="shared" si="4"/>
        <v>120</v>
      </c>
      <c r="G6">
        <f t="shared" si="4"/>
        <v>150</v>
      </c>
      <c r="H6">
        <f t="shared" si="4"/>
        <v>180</v>
      </c>
      <c r="I6">
        <f t="shared" si="4"/>
        <v>210</v>
      </c>
      <c r="J6">
        <f t="shared" si="4"/>
        <v>240</v>
      </c>
      <c r="K6">
        <f t="shared" si="4"/>
        <v>270</v>
      </c>
      <c r="L6">
        <f t="shared" si="4"/>
        <v>300</v>
      </c>
      <c r="M6">
        <f t="shared" si="4"/>
        <v>330</v>
      </c>
      <c r="N6">
        <f>$C$5*N1</f>
        <v>3000</v>
      </c>
      <c r="O6">
        <f>$C$5*O1</f>
        <v>15000</v>
      </c>
      <c r="P6">
        <f>$C$5*P1</f>
        <v>30000</v>
      </c>
      <c r="Q6">
        <f>$C$5*Q1</f>
        <v>60000</v>
      </c>
    </row>
    <row r="8" spans="1:17" x14ac:dyDescent="0.3">
      <c r="A8" s="2" t="s">
        <v>1</v>
      </c>
      <c r="B8" s="2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2"/>
      <c r="B9" s="2" t="s">
        <v>2</v>
      </c>
      <c r="C9" s="2">
        <v>5</v>
      </c>
      <c r="D9" s="2">
        <v>-5</v>
      </c>
      <c r="E9" s="2">
        <f t="shared" ref="E9:M9" si="5">D9*-1</f>
        <v>5</v>
      </c>
      <c r="F9" s="2">
        <f t="shared" si="5"/>
        <v>-5</v>
      </c>
      <c r="G9" s="2">
        <f t="shared" si="5"/>
        <v>5</v>
      </c>
      <c r="H9" s="2">
        <f t="shared" si="5"/>
        <v>-5</v>
      </c>
      <c r="I9" s="2">
        <f t="shared" si="5"/>
        <v>5</v>
      </c>
      <c r="J9" s="2">
        <f t="shared" si="5"/>
        <v>-5</v>
      </c>
      <c r="K9" s="2">
        <f t="shared" si="5"/>
        <v>5</v>
      </c>
      <c r="L9" s="2">
        <f t="shared" si="5"/>
        <v>-5</v>
      </c>
      <c r="M9" s="2">
        <f t="shared" si="5"/>
        <v>5</v>
      </c>
      <c r="N9" s="2"/>
      <c r="O9" s="2"/>
      <c r="P9" s="2"/>
      <c r="Q9" s="2"/>
    </row>
    <row r="10" spans="1:17" x14ac:dyDescent="0.3">
      <c r="A10" s="2"/>
      <c r="B10" s="2" t="s">
        <v>3</v>
      </c>
      <c r="C10" s="2">
        <f>30+2*(C9-C$2)+B8</f>
        <v>30</v>
      </c>
      <c r="D10" s="2">
        <f>IF(C9&gt;=0,30-2*(D9-D$2)+$B$8, 30-2*(D9-D$2)-$B$8)</f>
        <v>30</v>
      </c>
      <c r="E10" s="2">
        <f t="shared" ref="E10:M10" si="6">IF(D9&gt;=0,30-2*(E9-E$2)+$B$8, 30-2*(E9-E$2)-$B$8)</f>
        <v>30</v>
      </c>
      <c r="F10" s="2">
        <f t="shared" si="6"/>
        <v>30</v>
      </c>
      <c r="G10" s="2">
        <f t="shared" si="6"/>
        <v>30</v>
      </c>
      <c r="H10" s="2">
        <f t="shared" si="6"/>
        <v>30</v>
      </c>
      <c r="I10" s="2">
        <f t="shared" si="6"/>
        <v>30</v>
      </c>
      <c r="J10" s="2">
        <f t="shared" si="6"/>
        <v>30</v>
      </c>
      <c r="K10" s="2">
        <f t="shared" si="6"/>
        <v>30</v>
      </c>
      <c r="L10" s="2">
        <f t="shared" si="6"/>
        <v>30</v>
      </c>
      <c r="M10" s="2">
        <f t="shared" si="6"/>
        <v>30</v>
      </c>
      <c r="N10" s="2"/>
      <c r="O10" s="2"/>
      <c r="P10" s="2"/>
      <c r="Q10" s="2"/>
    </row>
    <row r="11" spans="1:17" x14ac:dyDescent="0.3">
      <c r="A11" s="2"/>
      <c r="B11" s="2" t="s">
        <v>4</v>
      </c>
      <c r="C11" s="2">
        <f>C10</f>
        <v>30</v>
      </c>
      <c r="D11" s="2">
        <f>C11+D10</f>
        <v>60</v>
      </c>
      <c r="E11" s="2">
        <f t="shared" ref="E11" si="7">D11+E10</f>
        <v>90</v>
      </c>
      <c r="F11" s="2">
        <f t="shared" ref="F11" si="8">E11+F10</f>
        <v>120</v>
      </c>
      <c r="G11" s="2">
        <f t="shared" ref="G11" si="9">F11+G10</f>
        <v>150</v>
      </c>
      <c r="H11" s="2">
        <f t="shared" ref="H11" si="10">G11+H10</f>
        <v>180</v>
      </c>
      <c r="I11" s="2">
        <f t="shared" ref="I11" si="11">H11+I10</f>
        <v>210</v>
      </c>
      <c r="J11" s="2">
        <f t="shared" ref="J11" si="12">I11+J10</f>
        <v>240</v>
      </c>
      <c r="K11" s="2">
        <f t="shared" ref="K11" si="13">J11+K10</f>
        <v>270</v>
      </c>
      <c r="L11" s="2">
        <f t="shared" ref="L11" si="14">K11+L10</f>
        <v>300</v>
      </c>
      <c r="M11" s="2">
        <f t="shared" ref="M11" si="15">L11+M10</f>
        <v>330</v>
      </c>
      <c r="N11" s="2">
        <f>$C$10*N$1/2+$E$10*N$1/2</f>
        <v>3000</v>
      </c>
      <c r="O11" s="2">
        <f>$C$10*O$1/2+$E$10*O$1/2</f>
        <v>15000</v>
      </c>
      <c r="P11" s="2">
        <f>$C$10*P$1/2+$E$10*P$1/2</f>
        <v>30000</v>
      </c>
      <c r="Q11" s="2">
        <f>$C$10*Q$1/2+$E$10*Q$1/2</f>
        <v>60000</v>
      </c>
    </row>
    <row r="13" spans="1:17" s="4" customFormat="1" x14ac:dyDescent="0.3">
      <c r="A13" s="3" t="s">
        <v>1</v>
      </c>
      <c r="B13" s="3">
        <v>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">
      <c r="A14" s="1"/>
      <c r="B14" s="1" t="s">
        <v>2</v>
      </c>
      <c r="C14" s="1">
        <v>5</v>
      </c>
      <c r="D14" s="1">
        <v>0</v>
      </c>
      <c r="E14" s="1">
        <v>5</v>
      </c>
      <c r="F14" s="1">
        <v>0</v>
      </c>
      <c r="G14" s="1">
        <v>5</v>
      </c>
      <c r="H14" s="1">
        <v>0</v>
      </c>
      <c r="I14" s="1">
        <v>5</v>
      </c>
      <c r="J14" s="1">
        <v>0</v>
      </c>
      <c r="K14" s="1">
        <v>5</v>
      </c>
      <c r="L14" s="1">
        <v>0</v>
      </c>
      <c r="M14" s="1">
        <f t="shared" ref="M14" si="16">L14*-1</f>
        <v>0</v>
      </c>
      <c r="N14" s="1"/>
      <c r="O14" s="1"/>
      <c r="P14" s="1"/>
      <c r="Q14" s="1"/>
    </row>
    <row r="15" spans="1:17" x14ac:dyDescent="0.3">
      <c r="A15" s="1"/>
      <c r="B15" s="1" t="s">
        <v>3</v>
      </c>
      <c r="C15" s="1">
        <f>30+2*(C14-C$2)+B13</f>
        <v>45</v>
      </c>
      <c r="D15" s="1">
        <f>IF(C14&gt;=0,30-2*(D14-D$2)+$B$8, 30-2*(D14-D$2)-$B$8)</f>
        <v>20</v>
      </c>
      <c r="E15" s="1">
        <f t="shared" ref="E15" si="17">IF(D14&gt;=0,30-2*(E14-E$2)+$B$8, 30-2*(E14-E$2)-$B$8)</f>
        <v>30</v>
      </c>
      <c r="F15" s="1">
        <f t="shared" ref="F15" si="18">IF(E14&gt;=0,30-2*(F14-F$2)+$B$8, 30-2*(F14-F$2)-$B$8)</f>
        <v>20</v>
      </c>
      <c r="G15" s="1">
        <f t="shared" ref="G15" si="19">IF(F14&gt;=0,30-2*(G14-G$2)+$B$8, 30-2*(G14-G$2)-$B$8)</f>
        <v>30</v>
      </c>
      <c r="H15" s="1">
        <f t="shared" ref="H15" si="20">IF(G14&gt;=0,30-2*(H14-H$2)+$B$8, 30-2*(H14-H$2)-$B$8)</f>
        <v>20</v>
      </c>
      <c r="I15" s="1">
        <f t="shared" ref="I15" si="21">IF(H14&gt;=0,30-2*(I14-I$2)+$B$8, 30-2*(I14-I$2)-$B$8)</f>
        <v>30</v>
      </c>
      <c r="J15" s="1">
        <f t="shared" ref="J15" si="22">IF(I14&gt;=0,30-2*(J14-J$2)+$B$8, 30-2*(J14-J$2)-$B$8)</f>
        <v>20</v>
      </c>
      <c r="K15" s="1">
        <f t="shared" ref="K15" si="23">IF(J14&gt;=0,30-2*(K14-K$2)+$B$8, 30-2*(K14-K$2)-$B$8)</f>
        <v>30</v>
      </c>
      <c r="L15" s="1">
        <f t="shared" ref="L15" si="24">IF(K14&gt;=0,30-2*(L14-L$2)+$B$8, 30-2*(L14-L$2)-$B$8)</f>
        <v>20</v>
      </c>
      <c r="M15" s="1">
        <f t="shared" ref="M15" si="25">IF(L14&gt;=0,30-2*(M14-M$2)+$B$8, 30-2*(M14-M$2)-$B$8)</f>
        <v>40</v>
      </c>
      <c r="N15" s="1"/>
      <c r="O15" s="1"/>
      <c r="P15" s="1"/>
      <c r="Q15" s="1"/>
    </row>
    <row r="16" spans="1:17" x14ac:dyDescent="0.3">
      <c r="A16" s="1"/>
      <c r="B16" s="1" t="s">
        <v>4</v>
      </c>
      <c r="C16" s="1">
        <f>C15</f>
        <v>45</v>
      </c>
      <c r="D16" s="1">
        <f>C16+D15</f>
        <v>65</v>
      </c>
      <c r="E16" s="1">
        <f t="shared" ref="E16" si="26">D16+E15</f>
        <v>95</v>
      </c>
      <c r="F16" s="1">
        <f t="shared" ref="F16" si="27">E16+F15</f>
        <v>115</v>
      </c>
      <c r="G16" s="1">
        <f t="shared" ref="G16" si="28">F16+G15</f>
        <v>145</v>
      </c>
      <c r="H16" s="1">
        <f t="shared" ref="H16" si="29">G16+H15</f>
        <v>165</v>
      </c>
      <c r="I16" s="1">
        <f t="shared" ref="I16" si="30">H16+I15</f>
        <v>195</v>
      </c>
      <c r="J16" s="1">
        <f t="shared" ref="J16" si="31">I16+J15</f>
        <v>215</v>
      </c>
      <c r="K16" s="1">
        <f t="shared" ref="K16" si="32">J16+K15</f>
        <v>245</v>
      </c>
      <c r="L16" s="1">
        <f t="shared" ref="L16" si="33">K16+L15</f>
        <v>265</v>
      </c>
      <c r="M16" s="1">
        <f t="shared" ref="M16" si="34">L16+M15</f>
        <v>305</v>
      </c>
      <c r="N16" s="1">
        <f>$C$10*N$1/2+$E$10*N$1/2</f>
        <v>3000</v>
      </c>
      <c r="O16" s="1">
        <f>$C$10*O$1/2+$E$10*O$1/2</f>
        <v>15000</v>
      </c>
      <c r="P16" s="1">
        <f>$C$15*P$1/2+$D$15*P$1/2</f>
        <v>32500</v>
      </c>
      <c r="Q16" s="1">
        <f>$C$15*Q$1/2+$D$15*Q$1/2</f>
        <v>65000</v>
      </c>
    </row>
    <row r="18" spans="1:17" s="4" customFormat="1" x14ac:dyDescent="0.3">
      <c r="A18" s="1" t="s">
        <v>1</v>
      </c>
      <c r="B18" s="1">
        <v>100</v>
      </c>
      <c r="C18" s="1" t="s">
        <v>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/>
      <c r="B19" s="1" t="s">
        <v>2</v>
      </c>
      <c r="C19" s="1">
        <v>5</v>
      </c>
      <c r="D19" s="1">
        <v>0</v>
      </c>
      <c r="E19" s="1">
        <v>5</v>
      </c>
      <c r="F19" s="1">
        <v>0</v>
      </c>
      <c r="G19" s="1">
        <v>5</v>
      </c>
      <c r="H19" s="1">
        <v>0</v>
      </c>
      <c r="I19" s="1">
        <v>5</v>
      </c>
      <c r="J19" s="1">
        <v>0</v>
      </c>
      <c r="K19" s="1">
        <v>5</v>
      </c>
      <c r="L19" s="1">
        <v>0</v>
      </c>
      <c r="M19" s="1">
        <v>5</v>
      </c>
      <c r="N19" s="1"/>
      <c r="O19" s="1"/>
      <c r="P19" s="1"/>
      <c r="Q19" s="1"/>
    </row>
    <row r="20" spans="1:17" x14ac:dyDescent="0.3">
      <c r="A20" s="1"/>
      <c r="B20" s="1" t="s">
        <v>3</v>
      </c>
      <c r="C20" s="1">
        <f>30+2*(C19-C$2)+B18</f>
        <v>130</v>
      </c>
      <c r="D20" s="1">
        <f t="shared" ref="D20:M20" si="35">IF(C19&gt;=0,30-2*(D19-D$2)+$B$18, 30-2*(D19-D$2)-$B$18)</f>
        <v>120</v>
      </c>
      <c r="E20" s="1">
        <f t="shared" si="35"/>
        <v>130</v>
      </c>
      <c r="F20" s="1">
        <f t="shared" si="35"/>
        <v>120</v>
      </c>
      <c r="G20" s="1">
        <f t="shared" si="35"/>
        <v>130</v>
      </c>
      <c r="H20" s="1">
        <f t="shared" si="35"/>
        <v>120</v>
      </c>
      <c r="I20" s="1">
        <f t="shared" si="35"/>
        <v>130</v>
      </c>
      <c r="J20" s="1">
        <f t="shared" si="35"/>
        <v>120</v>
      </c>
      <c r="K20" s="1">
        <f t="shared" si="35"/>
        <v>130</v>
      </c>
      <c r="L20" s="1">
        <f t="shared" si="35"/>
        <v>120</v>
      </c>
      <c r="M20" s="1">
        <f t="shared" si="35"/>
        <v>130</v>
      </c>
      <c r="N20" s="1"/>
      <c r="O20" s="1"/>
      <c r="P20" s="1"/>
      <c r="Q20" s="1"/>
    </row>
    <row r="21" spans="1:17" x14ac:dyDescent="0.3">
      <c r="A21" s="1"/>
      <c r="B21" s="1" t="s">
        <v>4</v>
      </c>
      <c r="C21" s="1">
        <f>C20</f>
        <v>130</v>
      </c>
      <c r="D21" s="1">
        <f>C21+D20</f>
        <v>250</v>
      </c>
      <c r="E21" s="1">
        <f t="shared" ref="E21" si="36">D21+E20</f>
        <v>380</v>
      </c>
      <c r="F21" s="1">
        <f t="shared" ref="F21" si="37">E21+F20</f>
        <v>500</v>
      </c>
      <c r="G21" s="1">
        <f t="shared" ref="G21" si="38">F21+G20</f>
        <v>630</v>
      </c>
      <c r="H21" s="1">
        <f t="shared" ref="H21" si="39">G21+H20</f>
        <v>750</v>
      </c>
      <c r="I21" s="1">
        <f t="shared" ref="I21" si="40">H21+I20</f>
        <v>880</v>
      </c>
      <c r="J21" s="1">
        <f t="shared" ref="J21" si="41">I21+J20</f>
        <v>1000</v>
      </c>
      <c r="K21" s="1">
        <f t="shared" ref="K21" si="42">J21+K20</f>
        <v>1130</v>
      </c>
      <c r="L21" s="1">
        <f t="shared" ref="L21" si="43">K21+L20</f>
        <v>1250</v>
      </c>
      <c r="M21" s="1">
        <f t="shared" ref="M21" si="44">L21+M20</f>
        <v>1380</v>
      </c>
      <c r="N21" s="1">
        <f>$C$20*N$1/2+$D$20*N$1/2</f>
        <v>12500</v>
      </c>
      <c r="O21" s="1">
        <f>$C$20*O$1/2+$D$20*O$1/2</f>
        <v>62500</v>
      </c>
      <c r="P21" s="1">
        <f>$C$20*P$1/2+$D$20*P$1/2</f>
        <v>125000</v>
      </c>
      <c r="Q21" s="1">
        <f>$C$20*Q$1/2+$D$20*Q$1/2</f>
        <v>250000</v>
      </c>
    </row>
    <row r="23" spans="1:17" x14ac:dyDescent="0.3">
      <c r="A23" s="2" t="s">
        <v>1</v>
      </c>
      <c r="B23" s="2">
        <v>100</v>
      </c>
      <c r="C23" s="2" t="s">
        <v>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">
      <c r="A24" s="2"/>
      <c r="B24" s="2" t="s">
        <v>2</v>
      </c>
      <c r="C24" s="2">
        <v>5</v>
      </c>
      <c r="D24" s="2">
        <v>10</v>
      </c>
      <c r="E24" s="2">
        <v>5</v>
      </c>
      <c r="F24" s="2">
        <v>10</v>
      </c>
      <c r="G24" s="2">
        <v>5</v>
      </c>
      <c r="H24" s="2">
        <v>10</v>
      </c>
      <c r="I24" s="2">
        <v>5</v>
      </c>
      <c r="J24" s="2">
        <v>10</v>
      </c>
      <c r="K24" s="2">
        <v>5</v>
      </c>
      <c r="L24" s="2">
        <v>10</v>
      </c>
      <c r="M24" s="2">
        <v>5</v>
      </c>
      <c r="N24" s="2"/>
      <c r="O24" s="2"/>
      <c r="P24" s="2"/>
      <c r="Q24" s="2"/>
    </row>
    <row r="25" spans="1:17" x14ac:dyDescent="0.3">
      <c r="A25" s="2"/>
      <c r="B25" s="2" t="s">
        <v>3</v>
      </c>
      <c r="C25" s="2">
        <f>30+2*(C24-C$2)+B23</f>
        <v>130</v>
      </c>
      <c r="D25" s="2">
        <f>IF(C24&gt;=0,30-2*(D24-D$2)+$B$23, 30-2*(D24-D$2)-$B$23)</f>
        <v>100</v>
      </c>
      <c r="E25" s="2">
        <f t="shared" ref="E25:M25" si="45">IF(D24&gt;=0,30-2*(E24-E$2)+$B$23, 30-2*(E24-E$2)-$B$23)</f>
        <v>130</v>
      </c>
      <c r="F25" s="2">
        <f t="shared" si="45"/>
        <v>100</v>
      </c>
      <c r="G25" s="2">
        <f t="shared" si="45"/>
        <v>130</v>
      </c>
      <c r="H25" s="2">
        <f t="shared" si="45"/>
        <v>100</v>
      </c>
      <c r="I25" s="2">
        <f t="shared" si="45"/>
        <v>130</v>
      </c>
      <c r="J25" s="2">
        <f t="shared" si="45"/>
        <v>100</v>
      </c>
      <c r="K25" s="2">
        <f t="shared" si="45"/>
        <v>130</v>
      </c>
      <c r="L25" s="2">
        <f t="shared" si="45"/>
        <v>100</v>
      </c>
      <c r="M25" s="2">
        <f t="shared" si="45"/>
        <v>130</v>
      </c>
      <c r="N25" s="2"/>
      <c r="O25" s="2"/>
      <c r="P25" s="2"/>
      <c r="Q25" s="2"/>
    </row>
    <row r="26" spans="1:17" x14ac:dyDescent="0.3">
      <c r="A26" s="2"/>
      <c r="B26" s="2" t="s">
        <v>4</v>
      </c>
      <c r="C26" s="2">
        <f>C25</f>
        <v>130</v>
      </c>
      <c r="D26" s="2">
        <f>C26+D25</f>
        <v>230</v>
      </c>
      <c r="E26" s="2">
        <f t="shared" ref="E26" si="46">D26+E25</f>
        <v>360</v>
      </c>
      <c r="F26" s="2">
        <f t="shared" ref="F26" si="47">E26+F25</f>
        <v>460</v>
      </c>
      <c r="G26" s="2">
        <f t="shared" ref="G26" si="48">F26+G25</f>
        <v>590</v>
      </c>
      <c r="H26" s="2">
        <f>G26+H25</f>
        <v>690</v>
      </c>
      <c r="I26" s="2">
        <f t="shared" ref="I26" si="49">H26+I25</f>
        <v>820</v>
      </c>
      <c r="J26" s="2">
        <f t="shared" ref="J26" si="50">I26+J25</f>
        <v>920</v>
      </c>
      <c r="K26" s="2">
        <f t="shared" ref="K26" si="51">J26+K25</f>
        <v>1050</v>
      </c>
      <c r="L26" s="2">
        <f t="shared" ref="L26" si="52">K26+L25</f>
        <v>1150</v>
      </c>
      <c r="M26" s="2">
        <f t="shared" ref="M26" si="53">L26+M25</f>
        <v>1280</v>
      </c>
      <c r="N26" s="2">
        <f>$C$25*N$1/2+$D$25*N$1/2</f>
        <v>11500</v>
      </c>
      <c r="O26" s="2">
        <f>$C$25*O$1/2+$D$25*O$1/2</f>
        <v>57500</v>
      </c>
      <c r="P26" s="2">
        <f>$C$25*P$1/2+$D$25*P$1/2</f>
        <v>115000</v>
      </c>
      <c r="Q26" s="2">
        <f>$C$25*Q$1/2+$D$25*Q$1/2</f>
        <v>230000</v>
      </c>
    </row>
    <row r="27" spans="1:1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">
      <c r="A28" s="2" t="s">
        <v>1</v>
      </c>
      <c r="B28" s="2">
        <v>100</v>
      </c>
      <c r="C28" s="2" t="s">
        <v>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">
      <c r="A29" s="2"/>
      <c r="B29" s="2" t="s">
        <v>2</v>
      </c>
      <c r="C29" s="2">
        <v>5</v>
      </c>
      <c r="D29" s="2">
        <v>1</v>
      </c>
      <c r="E29" s="2">
        <v>5</v>
      </c>
      <c r="F29" s="2">
        <v>1</v>
      </c>
      <c r="G29" s="2">
        <v>5</v>
      </c>
      <c r="H29" s="2">
        <v>1</v>
      </c>
      <c r="I29" s="2">
        <v>5</v>
      </c>
      <c r="J29" s="2">
        <v>1</v>
      </c>
      <c r="K29" s="2">
        <v>5</v>
      </c>
      <c r="L29" s="2">
        <v>1</v>
      </c>
      <c r="M29" s="2">
        <v>5</v>
      </c>
      <c r="N29" s="2"/>
      <c r="O29" s="2"/>
      <c r="P29" s="2"/>
      <c r="Q29" s="2"/>
    </row>
    <row r="30" spans="1:17" x14ac:dyDescent="0.3">
      <c r="A30" s="2"/>
      <c r="B30" s="2" t="s">
        <v>3</v>
      </c>
      <c r="C30" s="2">
        <f>30+2*(C29-C$2)+B28</f>
        <v>130</v>
      </c>
      <c r="D30" s="2">
        <f t="shared" ref="D30:M30" si="54">IF(C29&gt;=0,30-2*(D29-D$2)+$B$28, 30-2*(D29-D$2)-$B$28)</f>
        <v>118</v>
      </c>
      <c r="E30" s="2">
        <f t="shared" si="54"/>
        <v>130</v>
      </c>
      <c r="F30" s="2">
        <f t="shared" si="54"/>
        <v>118</v>
      </c>
      <c r="G30" s="2">
        <f t="shared" si="54"/>
        <v>130</v>
      </c>
      <c r="H30" s="2">
        <f t="shared" si="54"/>
        <v>118</v>
      </c>
      <c r="I30" s="2">
        <f t="shared" si="54"/>
        <v>130</v>
      </c>
      <c r="J30" s="2">
        <f t="shared" si="54"/>
        <v>118</v>
      </c>
      <c r="K30" s="2">
        <f t="shared" si="54"/>
        <v>130</v>
      </c>
      <c r="L30" s="2">
        <f t="shared" si="54"/>
        <v>118</v>
      </c>
      <c r="M30" s="2">
        <f t="shared" si="54"/>
        <v>130</v>
      </c>
      <c r="N30" s="2"/>
      <c r="O30" s="2"/>
      <c r="P30" s="2"/>
      <c r="Q30" s="2"/>
    </row>
    <row r="31" spans="1:17" x14ac:dyDescent="0.3">
      <c r="A31" s="2"/>
      <c r="B31" s="2" t="s">
        <v>4</v>
      </c>
      <c r="C31" s="2">
        <f>C30</f>
        <v>130</v>
      </c>
      <c r="D31" s="2">
        <f>C31+D30</f>
        <v>248</v>
      </c>
      <c r="E31" s="2">
        <f t="shared" ref="E31" si="55">D31+E30</f>
        <v>378</v>
      </c>
      <c r="F31" s="2">
        <f t="shared" ref="F31" si="56">E31+F30</f>
        <v>496</v>
      </c>
      <c r="G31" s="2">
        <f t="shared" ref="G31" si="57">F31+G30</f>
        <v>626</v>
      </c>
      <c r="H31" s="2">
        <f t="shared" ref="H31" si="58">G31+H30</f>
        <v>744</v>
      </c>
      <c r="I31" s="2">
        <f t="shared" ref="I31" si="59">H31+I30</f>
        <v>874</v>
      </c>
      <c r="J31" s="2">
        <f t="shared" ref="J31" si="60">I31+J30</f>
        <v>992</v>
      </c>
      <c r="K31" s="2">
        <f t="shared" ref="K31" si="61">J31+K30</f>
        <v>1122</v>
      </c>
      <c r="L31" s="2">
        <f t="shared" ref="L31" si="62">K31+L30</f>
        <v>1240</v>
      </c>
      <c r="M31" s="2">
        <f t="shared" ref="M31" si="63">L31+M30</f>
        <v>1370</v>
      </c>
      <c r="N31" s="2">
        <f>$C$30*N$1/2+$D$30*N$1/2</f>
        <v>12400</v>
      </c>
      <c r="O31" s="2">
        <f>$C$30*O$1/2+$D$30*O$1/2</f>
        <v>62000</v>
      </c>
      <c r="P31" s="2">
        <f>$C$30*P$1/2+$D$30*P$1/2</f>
        <v>124000</v>
      </c>
      <c r="Q31" s="2">
        <f>$C$30*Q$1/2+$D$30*Q$1/2</f>
        <v>248000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1" sqref="C11"/>
    </sheetView>
  </sheetViews>
  <sheetFormatPr defaultRowHeight="14.4" x14ac:dyDescent="0.3"/>
  <cols>
    <col min="1" max="1" width="61.44140625" bestFit="1" customWidth="1"/>
    <col min="2" max="2" width="12" bestFit="1" customWidth="1"/>
    <col min="3" max="3" width="9.21875" bestFit="1" customWidth="1"/>
    <col min="6" max="6" width="9.21875" bestFit="1" customWidth="1"/>
    <col min="7" max="7" width="7" bestFit="1" customWidth="1"/>
    <col min="8" max="8" width="1.88671875" customWidth="1"/>
    <col min="9" max="9" width="9.21875" bestFit="1" customWidth="1"/>
    <col min="10" max="10" width="6" bestFit="1" customWidth="1"/>
  </cols>
  <sheetData>
    <row r="1" spans="1:10" x14ac:dyDescent="0.3">
      <c r="A1" t="s">
        <v>8</v>
      </c>
    </row>
    <row r="2" spans="1:10" x14ac:dyDescent="0.3">
      <c r="A2" t="s">
        <v>14</v>
      </c>
      <c r="B2">
        <v>125000</v>
      </c>
      <c r="C2" t="s">
        <v>15</v>
      </c>
      <c r="F2" s="5" t="s">
        <v>1</v>
      </c>
      <c r="G2" s="5">
        <v>100</v>
      </c>
      <c r="H2" s="5"/>
      <c r="I2" s="5" t="s">
        <v>1</v>
      </c>
      <c r="J2" s="5">
        <v>15</v>
      </c>
    </row>
    <row r="3" spans="1:10" x14ac:dyDescent="0.3">
      <c r="A3" t="s">
        <v>19</v>
      </c>
      <c r="F3" s="5" t="s">
        <v>15</v>
      </c>
      <c r="G3" s="6">
        <v>125000</v>
      </c>
      <c r="H3" s="5"/>
      <c r="I3" s="5" t="s">
        <v>15</v>
      </c>
      <c r="J3" s="6">
        <v>40000</v>
      </c>
    </row>
    <row r="4" spans="1:10" x14ac:dyDescent="0.3">
      <c r="A4" t="s">
        <v>9</v>
      </c>
      <c r="F4" s="5" t="s">
        <v>17</v>
      </c>
      <c r="G4" s="6">
        <v>99385.333333333299</v>
      </c>
      <c r="H4" s="5"/>
      <c r="I4" s="5" t="s">
        <v>17</v>
      </c>
      <c r="J4" s="6">
        <v>25847.5333333333</v>
      </c>
    </row>
    <row r="5" spans="1:10" x14ac:dyDescent="0.3">
      <c r="A5" t="s">
        <v>14</v>
      </c>
      <c r="B5">
        <v>30200</v>
      </c>
      <c r="C5" t="s">
        <v>16</v>
      </c>
      <c r="F5" s="5" t="s">
        <v>16</v>
      </c>
      <c r="G5" s="6">
        <v>30200</v>
      </c>
      <c r="H5" s="5"/>
      <c r="I5" s="5" t="s">
        <v>16</v>
      </c>
      <c r="J5" s="6">
        <v>30030</v>
      </c>
    </row>
    <row r="6" spans="1:10" x14ac:dyDescent="0.3">
      <c r="A6" t="s">
        <v>20</v>
      </c>
      <c r="F6" s="5" t="s">
        <v>18</v>
      </c>
      <c r="G6" s="6">
        <v>28896.933333333302</v>
      </c>
      <c r="H6" s="5"/>
      <c r="I6" s="5" t="s">
        <v>18</v>
      </c>
      <c r="J6" s="6">
        <v>28842.333333333299</v>
      </c>
    </row>
    <row r="7" spans="1:10" x14ac:dyDescent="0.3">
      <c r="A7" t="s">
        <v>10</v>
      </c>
    </row>
    <row r="8" spans="1:10" x14ac:dyDescent="0.3">
      <c r="A8" t="s">
        <v>14</v>
      </c>
      <c r="B8">
        <v>99385.333333333299</v>
      </c>
      <c r="C8" t="s">
        <v>17</v>
      </c>
    </row>
    <row r="9" spans="1:10" x14ac:dyDescent="0.3">
      <c r="A9" t="s">
        <v>21</v>
      </c>
      <c r="F9" s="5" t="s">
        <v>1</v>
      </c>
      <c r="G9" s="5">
        <v>100</v>
      </c>
      <c r="H9" s="5"/>
      <c r="I9" s="5" t="s">
        <v>1</v>
      </c>
      <c r="J9" s="5">
        <v>15</v>
      </c>
    </row>
    <row r="10" spans="1:10" x14ac:dyDescent="0.3">
      <c r="A10" t="s">
        <v>22</v>
      </c>
      <c r="F10" s="5" t="s">
        <v>15</v>
      </c>
      <c r="G10" s="6">
        <v>125000</v>
      </c>
      <c r="H10" s="5"/>
      <c r="I10" s="5" t="s">
        <v>15</v>
      </c>
      <c r="J10" s="6">
        <v>40000</v>
      </c>
    </row>
    <row r="11" spans="1:10" x14ac:dyDescent="0.3">
      <c r="A11" t="s">
        <v>14</v>
      </c>
      <c r="B11">
        <v>28896.933333333302</v>
      </c>
      <c r="C11" t="s">
        <v>18</v>
      </c>
      <c r="F11" s="5" t="s">
        <v>17</v>
      </c>
      <c r="G11" s="6">
        <v>99385.333333333299</v>
      </c>
      <c r="H11" s="5"/>
      <c r="I11" s="5" t="s">
        <v>17</v>
      </c>
      <c r="J11" s="6">
        <v>25847.5333333333</v>
      </c>
    </row>
    <row r="12" spans="1:10" x14ac:dyDescent="0.3">
      <c r="A12" t="s">
        <v>23</v>
      </c>
      <c r="F12" s="5" t="s">
        <v>16</v>
      </c>
      <c r="G12" s="6">
        <v>30200</v>
      </c>
      <c r="H12" s="5"/>
      <c r="I12" s="5" t="s">
        <v>16</v>
      </c>
      <c r="J12" s="6">
        <v>30030</v>
      </c>
    </row>
    <row r="13" spans="1:10" x14ac:dyDescent="0.3">
      <c r="F13" s="5" t="s">
        <v>18</v>
      </c>
      <c r="G13" s="6">
        <v>70013</v>
      </c>
      <c r="H13" s="5"/>
      <c r="I13" s="5" t="s">
        <v>18</v>
      </c>
      <c r="J13" s="6">
        <v>30273</v>
      </c>
    </row>
    <row r="15" spans="1:10" x14ac:dyDescent="0.3">
      <c r="A15" t="s">
        <v>11</v>
      </c>
    </row>
    <row r="16" spans="1:10" x14ac:dyDescent="0.3">
      <c r="A16" t="s">
        <v>14</v>
      </c>
      <c r="B16">
        <v>40000</v>
      </c>
      <c r="C16" t="s">
        <v>15</v>
      </c>
    </row>
    <row r="17" spans="1:3" x14ac:dyDescent="0.3">
      <c r="A17" t="s">
        <v>24</v>
      </c>
    </row>
    <row r="18" spans="1:3" x14ac:dyDescent="0.3">
      <c r="A18" t="s">
        <v>12</v>
      </c>
    </row>
    <row r="19" spans="1:3" x14ac:dyDescent="0.3">
      <c r="A19" t="s">
        <v>14</v>
      </c>
      <c r="B19">
        <v>30030</v>
      </c>
      <c r="C19" t="s">
        <v>16</v>
      </c>
    </row>
    <row r="20" spans="1:3" x14ac:dyDescent="0.3">
      <c r="A20" t="s">
        <v>24</v>
      </c>
    </row>
    <row r="21" spans="1:3" x14ac:dyDescent="0.3">
      <c r="A21" t="s">
        <v>13</v>
      </c>
    </row>
    <row r="22" spans="1:3" x14ac:dyDescent="0.3">
      <c r="A22" t="s">
        <v>14</v>
      </c>
      <c r="B22">
        <v>25847.5333333333</v>
      </c>
      <c r="C22" t="s">
        <v>17</v>
      </c>
    </row>
    <row r="23" spans="1:3" x14ac:dyDescent="0.3">
      <c r="A23" t="s">
        <v>19</v>
      </c>
    </row>
    <row r="24" spans="1:3" x14ac:dyDescent="0.3">
      <c r="A24" t="s">
        <v>25</v>
      </c>
    </row>
    <row r="25" spans="1:3" x14ac:dyDescent="0.3">
      <c r="A25" t="s">
        <v>14</v>
      </c>
      <c r="B25">
        <v>28842.333333333299</v>
      </c>
      <c r="C25" t="s">
        <v>18</v>
      </c>
    </row>
    <row r="26" spans="1:3" x14ac:dyDescent="0.3">
      <c r="A26" t="s">
        <v>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topLeftCell="A19" workbookViewId="0">
      <selection activeCell="G40" sqref="G40"/>
    </sheetView>
  </sheetViews>
  <sheetFormatPr defaultRowHeight="14.4" x14ac:dyDescent="0.3"/>
  <cols>
    <col min="2" max="2" width="2.6640625" bestFit="1" customWidth="1"/>
    <col min="3" max="4" width="6.6640625" bestFit="1" customWidth="1"/>
    <col min="5" max="5" width="7" bestFit="1" customWidth="1"/>
    <col min="6" max="12" width="6.6640625" bestFit="1" customWidth="1"/>
    <col min="13" max="16" width="7" bestFit="1" customWidth="1"/>
    <col min="17" max="17" width="6" bestFit="1" customWidth="1"/>
    <col min="18" max="18" width="7" bestFit="1" customWidth="1"/>
    <col min="19" max="20" width="6" bestFit="1" customWidth="1"/>
    <col min="21" max="22" width="7" bestFit="1" customWidth="1"/>
    <col min="23" max="23" width="6" bestFit="1" customWidth="1"/>
  </cols>
  <sheetData>
    <row r="1" spans="1:23" x14ac:dyDescent="0.3">
      <c r="A1" t="s">
        <v>37</v>
      </c>
      <c r="B1" t="s">
        <v>27</v>
      </c>
      <c r="C1">
        <v>-10</v>
      </c>
      <c r="D1">
        <v>-9</v>
      </c>
      <c r="E1">
        <v>-8</v>
      </c>
      <c r="F1">
        <v>-7</v>
      </c>
      <c r="G1">
        <v>-6</v>
      </c>
      <c r="H1">
        <v>-5</v>
      </c>
      <c r="I1">
        <v>-4</v>
      </c>
      <c r="J1">
        <v>-3</v>
      </c>
      <c r="K1">
        <v>-2</v>
      </c>
      <c r="L1">
        <v>-1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</row>
    <row r="2" spans="1:23" x14ac:dyDescent="0.3">
      <c r="A2">
        <v>0</v>
      </c>
      <c r="B2">
        <v>-5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3">
      <c r="B3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3">
      <c r="A4">
        <v>1</v>
      </c>
      <c r="B4">
        <v>-5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B5">
        <v>5</v>
      </c>
      <c r="C5">
        <v>-54.67</v>
      </c>
      <c r="D5">
        <v>-48</v>
      </c>
      <c r="E5">
        <v>-46.67</v>
      </c>
      <c r="F5">
        <v>-46.67</v>
      </c>
      <c r="G5">
        <v>-60</v>
      </c>
      <c r="H5">
        <v>-66.67</v>
      </c>
      <c r="I5">
        <v>-56</v>
      </c>
      <c r="J5">
        <v>-57.33</v>
      </c>
      <c r="K5">
        <v>-49.33</v>
      </c>
      <c r="L5">
        <v>-54.67</v>
      </c>
      <c r="M5">
        <v>73.33</v>
      </c>
      <c r="N5">
        <v>80</v>
      </c>
      <c r="O5">
        <v>73.33</v>
      </c>
      <c r="P5">
        <v>82.67</v>
      </c>
      <c r="Q5">
        <v>85.33</v>
      </c>
      <c r="R5">
        <v>80</v>
      </c>
      <c r="S5">
        <v>82.67</v>
      </c>
      <c r="T5">
        <v>81.33</v>
      </c>
      <c r="U5">
        <v>74.67</v>
      </c>
      <c r="V5">
        <v>109.78</v>
      </c>
      <c r="W5">
        <v>73.33</v>
      </c>
    </row>
    <row r="6" spans="1:23" x14ac:dyDescent="0.3">
      <c r="A6">
        <v>2</v>
      </c>
      <c r="B6">
        <v>-5</v>
      </c>
      <c r="C6">
        <v>-73.09</v>
      </c>
      <c r="D6">
        <v>-57.14</v>
      </c>
      <c r="E6">
        <v>111.78</v>
      </c>
      <c r="F6">
        <v>-51.83</v>
      </c>
      <c r="G6">
        <v>-47.84</v>
      </c>
      <c r="H6">
        <v>-50.5</v>
      </c>
      <c r="I6">
        <v>-49.17</v>
      </c>
      <c r="J6">
        <v>-54.49</v>
      </c>
      <c r="K6">
        <v>-54.49</v>
      </c>
      <c r="L6">
        <v>-51.83</v>
      </c>
      <c r="M6">
        <v>83.72</v>
      </c>
      <c r="N6">
        <v>82.39</v>
      </c>
      <c r="O6">
        <v>75.75</v>
      </c>
      <c r="P6">
        <v>74.42</v>
      </c>
      <c r="Q6">
        <v>83.72</v>
      </c>
      <c r="R6">
        <v>77.08</v>
      </c>
      <c r="S6">
        <v>82.39</v>
      </c>
      <c r="T6">
        <v>69.099999999999994</v>
      </c>
      <c r="U6">
        <v>83.72</v>
      </c>
      <c r="V6">
        <v>62.46</v>
      </c>
      <c r="W6">
        <v>59.8</v>
      </c>
    </row>
    <row r="7" spans="1:23" x14ac:dyDescent="0.3">
      <c r="B7">
        <v>5</v>
      </c>
      <c r="C7">
        <v>-66.67</v>
      </c>
      <c r="D7">
        <v>-50.67</v>
      </c>
      <c r="E7">
        <v>-48</v>
      </c>
      <c r="F7">
        <v>-66.67</v>
      </c>
      <c r="G7">
        <v>-68</v>
      </c>
      <c r="H7">
        <v>-58.67</v>
      </c>
      <c r="I7">
        <v>-56</v>
      </c>
      <c r="J7">
        <v>-58.67</v>
      </c>
      <c r="K7">
        <v>-52</v>
      </c>
      <c r="L7">
        <v>-49.33</v>
      </c>
      <c r="M7">
        <v>76</v>
      </c>
      <c r="N7">
        <v>77.33</v>
      </c>
      <c r="O7">
        <v>82.67</v>
      </c>
      <c r="P7">
        <v>80</v>
      </c>
      <c r="Q7">
        <v>74.67</v>
      </c>
      <c r="R7">
        <v>84</v>
      </c>
      <c r="S7">
        <v>73.33</v>
      </c>
      <c r="T7">
        <v>69.33</v>
      </c>
      <c r="U7">
        <v>111.11</v>
      </c>
      <c r="V7">
        <v>65.33</v>
      </c>
      <c r="W7">
        <v>73.33</v>
      </c>
    </row>
    <row r="8" spans="1:23" x14ac:dyDescent="0.3">
      <c r="A8">
        <v>3</v>
      </c>
      <c r="B8">
        <v>-5</v>
      </c>
      <c r="C8">
        <v>-58.47</v>
      </c>
      <c r="D8">
        <v>-63.79</v>
      </c>
      <c r="E8">
        <v>122.48</v>
      </c>
      <c r="F8">
        <v>-59.8</v>
      </c>
      <c r="G8">
        <v>-51.83</v>
      </c>
      <c r="H8">
        <v>-50.5</v>
      </c>
      <c r="I8">
        <v>-47.84</v>
      </c>
      <c r="J8">
        <v>-63.79</v>
      </c>
      <c r="K8">
        <v>-54.49</v>
      </c>
      <c r="L8">
        <v>-49.17</v>
      </c>
      <c r="M8">
        <v>81.06</v>
      </c>
      <c r="N8">
        <v>74.42</v>
      </c>
      <c r="O8">
        <v>85.05</v>
      </c>
      <c r="P8">
        <v>82.39</v>
      </c>
      <c r="Q8">
        <v>83.72</v>
      </c>
      <c r="R8">
        <v>67.77</v>
      </c>
      <c r="S8">
        <v>81.06</v>
      </c>
      <c r="T8">
        <v>65.12</v>
      </c>
      <c r="U8">
        <v>83.72</v>
      </c>
      <c r="V8">
        <v>70.430000000000007</v>
      </c>
      <c r="W8">
        <v>78.41</v>
      </c>
    </row>
    <row r="9" spans="1:23" x14ac:dyDescent="0.3">
      <c r="B9">
        <v>5</v>
      </c>
      <c r="C9">
        <v>-91.36</v>
      </c>
      <c r="D9">
        <v>-68.400000000000006</v>
      </c>
      <c r="E9">
        <v>-75.89</v>
      </c>
      <c r="F9">
        <v>-73.3</v>
      </c>
      <c r="G9">
        <v>-79.89</v>
      </c>
      <c r="H9">
        <v>-71.52</v>
      </c>
      <c r="I9">
        <v>-66.540000000000006</v>
      </c>
      <c r="J9">
        <v>-80.260000000000005</v>
      </c>
      <c r="K9">
        <v>-74.069999999999993</v>
      </c>
      <c r="L9">
        <v>-78.489999999999995</v>
      </c>
      <c r="M9">
        <v>163.35</v>
      </c>
      <c r="N9">
        <v>111.34</v>
      </c>
      <c r="O9">
        <v>109.59</v>
      </c>
      <c r="P9">
        <v>109.99</v>
      </c>
      <c r="Q9">
        <v>95.44</v>
      </c>
      <c r="R9">
        <v>104.29</v>
      </c>
      <c r="S9">
        <v>98.07</v>
      </c>
      <c r="T9">
        <v>98.44</v>
      </c>
      <c r="U9">
        <v>107.76</v>
      </c>
      <c r="V9">
        <v>103.34</v>
      </c>
      <c r="W9">
        <v>59</v>
      </c>
    </row>
    <row r="10" spans="1:23" x14ac:dyDescent="0.3">
      <c r="A10">
        <v>4</v>
      </c>
      <c r="B10">
        <v>-5</v>
      </c>
      <c r="C10">
        <v>-93.84</v>
      </c>
      <c r="D10">
        <v>-30.27</v>
      </c>
      <c r="E10">
        <v>29.3</v>
      </c>
      <c r="F10">
        <v>-77.55</v>
      </c>
      <c r="G10">
        <v>-67.3</v>
      </c>
      <c r="H10">
        <v>-70.08</v>
      </c>
      <c r="I10">
        <v>-82.76</v>
      </c>
      <c r="J10">
        <v>-64.27</v>
      </c>
      <c r="K10">
        <v>-69.55</v>
      </c>
      <c r="L10">
        <v>-65.180000000000007</v>
      </c>
      <c r="M10">
        <v>121.45</v>
      </c>
      <c r="N10">
        <v>101.45</v>
      </c>
      <c r="O10">
        <v>183.37</v>
      </c>
      <c r="P10">
        <v>96.1</v>
      </c>
      <c r="Q10">
        <v>107.67</v>
      </c>
      <c r="R10">
        <v>103.6</v>
      </c>
      <c r="S10">
        <v>98.29</v>
      </c>
      <c r="T10">
        <v>109.86</v>
      </c>
      <c r="U10">
        <v>108.12</v>
      </c>
      <c r="V10">
        <v>86.79</v>
      </c>
      <c r="W10">
        <v>108.85</v>
      </c>
    </row>
    <row r="11" spans="1:23" x14ac:dyDescent="0.3">
      <c r="B11">
        <v>5</v>
      </c>
      <c r="C11">
        <v>-69.27</v>
      </c>
      <c r="D11">
        <v>-91.39</v>
      </c>
      <c r="E11">
        <v>-75.52</v>
      </c>
      <c r="F11">
        <v>-74.489999999999995</v>
      </c>
      <c r="G11">
        <v>-83.42</v>
      </c>
      <c r="H11">
        <v>-83.79</v>
      </c>
      <c r="I11">
        <v>-22.81</v>
      </c>
      <c r="J11">
        <v>-4.91</v>
      </c>
      <c r="K11">
        <v>-67.47</v>
      </c>
      <c r="L11">
        <v>-63.47</v>
      </c>
      <c r="M11">
        <v>99.42</v>
      </c>
      <c r="N11">
        <v>112.26</v>
      </c>
      <c r="O11">
        <v>109.62</v>
      </c>
      <c r="P11">
        <v>93.64</v>
      </c>
      <c r="Q11">
        <v>94.52</v>
      </c>
      <c r="R11">
        <v>113.59</v>
      </c>
      <c r="S11">
        <v>96.79</v>
      </c>
      <c r="T11">
        <v>69.41</v>
      </c>
      <c r="U11">
        <v>102.49</v>
      </c>
      <c r="V11">
        <v>101.62</v>
      </c>
      <c r="W11">
        <v>94.52</v>
      </c>
    </row>
    <row r="12" spans="1:23" x14ac:dyDescent="0.3">
      <c r="A12">
        <v>5</v>
      </c>
      <c r="B12">
        <v>-5</v>
      </c>
      <c r="C12">
        <v>-21.98</v>
      </c>
      <c r="D12">
        <v>-69.52</v>
      </c>
      <c r="E12">
        <v>62.68</v>
      </c>
      <c r="F12">
        <v>-80.599999999999994</v>
      </c>
      <c r="G12">
        <v>-63.79</v>
      </c>
      <c r="H12">
        <v>-66.459999999999994</v>
      </c>
      <c r="I12">
        <v>-64.27</v>
      </c>
      <c r="J12">
        <v>-71.400000000000006</v>
      </c>
      <c r="K12">
        <v>-73.930000000000007</v>
      </c>
      <c r="L12">
        <v>-63.34</v>
      </c>
      <c r="M12">
        <v>109.4</v>
      </c>
      <c r="N12">
        <v>103.22</v>
      </c>
      <c r="O12">
        <v>104.99</v>
      </c>
      <c r="P12">
        <v>99.26</v>
      </c>
      <c r="Q12">
        <v>118.64</v>
      </c>
      <c r="R12">
        <v>103.6</v>
      </c>
      <c r="S12">
        <v>225.48</v>
      </c>
      <c r="T12">
        <v>101.87</v>
      </c>
      <c r="U12">
        <v>108.88</v>
      </c>
      <c r="V12">
        <v>91.3</v>
      </c>
      <c r="W12">
        <v>100.93</v>
      </c>
    </row>
    <row r="13" spans="1:23" x14ac:dyDescent="0.3">
      <c r="B13">
        <v>5</v>
      </c>
      <c r="C13">
        <v>-88.87</v>
      </c>
      <c r="D13">
        <v>28.36</v>
      </c>
      <c r="E13">
        <v>-85.49</v>
      </c>
      <c r="F13">
        <v>-75.349999999999994</v>
      </c>
      <c r="G13">
        <v>-87.17</v>
      </c>
      <c r="H13">
        <v>-84.51</v>
      </c>
      <c r="I13">
        <v>-87.31</v>
      </c>
      <c r="J13">
        <v>-56.92</v>
      </c>
      <c r="K13">
        <v>151.5</v>
      </c>
      <c r="L13">
        <v>-74.75</v>
      </c>
      <c r="M13">
        <v>240.94</v>
      </c>
      <c r="N13">
        <v>119.17</v>
      </c>
      <c r="O13">
        <v>148.19999999999999</v>
      </c>
      <c r="P13">
        <v>112.14</v>
      </c>
      <c r="Q13">
        <v>111.56</v>
      </c>
      <c r="R13">
        <v>116.64</v>
      </c>
      <c r="S13">
        <v>211.32</v>
      </c>
      <c r="T13">
        <v>109.36</v>
      </c>
      <c r="U13">
        <v>195.9</v>
      </c>
      <c r="V13">
        <v>104.91</v>
      </c>
      <c r="W13">
        <v>204.99</v>
      </c>
    </row>
    <row r="14" spans="1:23" x14ac:dyDescent="0.3">
      <c r="A14">
        <v>6</v>
      </c>
      <c r="B14">
        <v>-5</v>
      </c>
      <c r="C14">
        <v>-71.239999999999995</v>
      </c>
      <c r="D14">
        <v>-96.02</v>
      </c>
      <c r="E14">
        <v>34.24</v>
      </c>
      <c r="F14">
        <v>-70.91</v>
      </c>
      <c r="G14">
        <v>26.45</v>
      </c>
      <c r="H14">
        <v>-90.96</v>
      </c>
      <c r="I14">
        <v>-72.91</v>
      </c>
      <c r="J14">
        <v>-80.989999999999995</v>
      </c>
      <c r="K14">
        <v>-88.14</v>
      </c>
      <c r="L14">
        <v>-84.14</v>
      </c>
      <c r="M14">
        <v>216.72</v>
      </c>
      <c r="N14">
        <v>121</v>
      </c>
      <c r="O14">
        <v>115.34</v>
      </c>
      <c r="P14">
        <v>102.32</v>
      </c>
      <c r="Q14">
        <v>115.79</v>
      </c>
      <c r="R14">
        <v>108.89</v>
      </c>
      <c r="S14">
        <v>208.1</v>
      </c>
      <c r="T14">
        <v>113.02</v>
      </c>
      <c r="U14">
        <v>122.9</v>
      </c>
      <c r="V14">
        <v>122.36</v>
      </c>
      <c r="W14">
        <v>93.09</v>
      </c>
    </row>
    <row r="15" spans="1:23" x14ac:dyDescent="0.3">
      <c r="B15">
        <v>5</v>
      </c>
      <c r="C15">
        <v>-92.6</v>
      </c>
      <c r="D15">
        <v>-86.06</v>
      </c>
      <c r="E15">
        <v>-78.17</v>
      </c>
      <c r="F15">
        <v>-36.6</v>
      </c>
      <c r="G15">
        <v>-74.8</v>
      </c>
      <c r="H15">
        <v>-73.790000000000006</v>
      </c>
      <c r="I15">
        <v>-74.94</v>
      </c>
      <c r="J15">
        <v>-71.09</v>
      </c>
      <c r="K15">
        <v>132.41</v>
      </c>
      <c r="L15">
        <v>-56.76</v>
      </c>
      <c r="M15">
        <v>121.95</v>
      </c>
      <c r="N15">
        <v>113.1</v>
      </c>
      <c r="O15">
        <v>108.76</v>
      </c>
      <c r="P15">
        <v>117.73</v>
      </c>
      <c r="Q15">
        <v>108.86</v>
      </c>
      <c r="R15">
        <v>178.42</v>
      </c>
      <c r="S15">
        <v>190.15</v>
      </c>
      <c r="T15">
        <v>174.42</v>
      </c>
      <c r="U15">
        <v>98.24</v>
      </c>
      <c r="V15">
        <v>93.46</v>
      </c>
      <c r="W15">
        <v>103.61</v>
      </c>
    </row>
    <row r="16" spans="1:23" x14ac:dyDescent="0.3">
      <c r="A16">
        <v>7</v>
      </c>
      <c r="B16">
        <v>-5</v>
      </c>
      <c r="C16">
        <v>-98.91</v>
      </c>
      <c r="D16">
        <v>-73.650000000000006</v>
      </c>
      <c r="E16">
        <v>31.21</v>
      </c>
      <c r="F16">
        <v>-91.12</v>
      </c>
      <c r="G16">
        <v>-70.400000000000006</v>
      </c>
      <c r="H16">
        <v>-83.75</v>
      </c>
      <c r="I16">
        <v>-77.290000000000006</v>
      </c>
      <c r="J16">
        <v>-83.14</v>
      </c>
      <c r="K16">
        <v>-72.459999999999994</v>
      </c>
      <c r="L16">
        <v>-79</v>
      </c>
      <c r="M16">
        <v>122.43</v>
      </c>
      <c r="N16">
        <v>119.34</v>
      </c>
      <c r="O16">
        <v>105.81</v>
      </c>
      <c r="P16">
        <v>116.89</v>
      </c>
      <c r="Q16">
        <v>121.61</v>
      </c>
      <c r="R16">
        <v>116.13</v>
      </c>
      <c r="S16">
        <v>98.74</v>
      </c>
      <c r="T16">
        <v>102.84</v>
      </c>
      <c r="U16">
        <v>118.15</v>
      </c>
      <c r="V16">
        <v>118.35</v>
      </c>
      <c r="W16">
        <v>99.2</v>
      </c>
    </row>
    <row r="17" spans="1:23" x14ac:dyDescent="0.3">
      <c r="B17">
        <v>5</v>
      </c>
      <c r="C17">
        <v>-79.95</v>
      </c>
      <c r="D17">
        <v>-94.17</v>
      </c>
      <c r="E17">
        <v>-78.09</v>
      </c>
      <c r="F17">
        <v>-99.07</v>
      </c>
      <c r="G17">
        <v>-84.75</v>
      </c>
      <c r="H17">
        <v>-86.71</v>
      </c>
      <c r="I17">
        <v>-3.85</v>
      </c>
      <c r="J17">
        <v>-74.53</v>
      </c>
      <c r="K17">
        <v>49.81</v>
      </c>
      <c r="L17">
        <v>-77.3</v>
      </c>
      <c r="M17">
        <v>119.43</v>
      </c>
      <c r="N17">
        <v>122.32</v>
      </c>
      <c r="O17">
        <v>121.51</v>
      </c>
      <c r="P17">
        <v>117.56</v>
      </c>
      <c r="Q17">
        <v>140.65</v>
      </c>
      <c r="R17">
        <v>121.49</v>
      </c>
      <c r="S17">
        <v>205.03</v>
      </c>
      <c r="T17">
        <v>99.62</v>
      </c>
      <c r="U17">
        <v>97.64</v>
      </c>
      <c r="V17">
        <v>116.71</v>
      </c>
      <c r="W17">
        <v>177.54</v>
      </c>
    </row>
    <row r="18" spans="1:23" x14ac:dyDescent="0.3">
      <c r="A18">
        <v>8</v>
      </c>
      <c r="B18">
        <v>-5</v>
      </c>
      <c r="C18">
        <v>-104.42</v>
      </c>
      <c r="D18">
        <v>-83.41</v>
      </c>
      <c r="E18">
        <v>55.11</v>
      </c>
      <c r="F18">
        <v>-91.75</v>
      </c>
      <c r="G18">
        <v>-61.14</v>
      </c>
      <c r="H18">
        <v>-69.239999999999995</v>
      </c>
      <c r="I18">
        <v>-86.32</v>
      </c>
      <c r="J18">
        <v>-84.31</v>
      </c>
      <c r="K18">
        <v>-77.13</v>
      </c>
      <c r="L18">
        <v>-81.14</v>
      </c>
      <c r="M18">
        <v>148.47</v>
      </c>
      <c r="N18">
        <v>122.18</v>
      </c>
      <c r="O18">
        <v>114.46</v>
      </c>
      <c r="P18">
        <v>120.5</v>
      </c>
      <c r="Q18">
        <v>119.11</v>
      </c>
      <c r="R18">
        <v>100.04</v>
      </c>
      <c r="S18">
        <v>109.55</v>
      </c>
      <c r="T18">
        <v>108.82</v>
      </c>
      <c r="U18">
        <v>254.5</v>
      </c>
      <c r="V18">
        <v>110.62</v>
      </c>
      <c r="W18">
        <v>117.08</v>
      </c>
    </row>
    <row r="19" spans="1:23" x14ac:dyDescent="0.3">
      <c r="B19">
        <v>5</v>
      </c>
      <c r="C19">
        <v>-86.52</v>
      </c>
      <c r="D19">
        <v>-93.95</v>
      </c>
      <c r="E19">
        <v>-66.569999999999993</v>
      </c>
      <c r="F19">
        <v>-73.150000000000006</v>
      </c>
      <c r="G19">
        <v>-79.95</v>
      </c>
      <c r="H19">
        <v>-79.41</v>
      </c>
      <c r="I19">
        <v>-70.92</v>
      </c>
      <c r="J19">
        <v>-80.89</v>
      </c>
      <c r="K19">
        <v>78.239999999999995</v>
      </c>
      <c r="L19">
        <v>-81.77</v>
      </c>
      <c r="M19">
        <v>119.02</v>
      </c>
      <c r="N19">
        <v>110.63</v>
      </c>
      <c r="O19">
        <v>113.68</v>
      </c>
      <c r="P19">
        <v>123.42</v>
      </c>
      <c r="Q19">
        <v>104.25</v>
      </c>
      <c r="R19">
        <v>116.25</v>
      </c>
      <c r="S19">
        <v>117.47</v>
      </c>
      <c r="T19">
        <v>241.09</v>
      </c>
      <c r="U19">
        <v>116.13</v>
      </c>
      <c r="V19">
        <v>123.99</v>
      </c>
      <c r="W19">
        <v>112.46</v>
      </c>
    </row>
    <row r="20" spans="1:23" x14ac:dyDescent="0.3">
      <c r="A20">
        <v>9</v>
      </c>
      <c r="B20">
        <v>-5</v>
      </c>
      <c r="C20">
        <v>-76.400000000000006</v>
      </c>
      <c r="D20">
        <v>-72.25</v>
      </c>
      <c r="E20">
        <v>73.23</v>
      </c>
      <c r="F20">
        <v>-86.33</v>
      </c>
      <c r="G20">
        <v>-80.239999999999995</v>
      </c>
      <c r="H20">
        <v>-81.89</v>
      </c>
      <c r="I20">
        <v>-89.13</v>
      </c>
      <c r="J20">
        <v>-77.900000000000006</v>
      </c>
      <c r="K20">
        <v>-79.569999999999993</v>
      </c>
      <c r="L20">
        <v>-76.75</v>
      </c>
      <c r="M20">
        <v>117.41</v>
      </c>
      <c r="N20">
        <v>152.18</v>
      </c>
      <c r="O20">
        <v>121.1</v>
      </c>
      <c r="P20">
        <v>121.7</v>
      </c>
      <c r="Q20">
        <v>107.98</v>
      </c>
      <c r="R20">
        <v>149.87</v>
      </c>
      <c r="S20">
        <v>150.02000000000001</v>
      </c>
      <c r="T20">
        <v>114.22</v>
      </c>
      <c r="U20">
        <v>108.41</v>
      </c>
      <c r="V20">
        <v>109.07</v>
      </c>
      <c r="W20">
        <v>264.51</v>
      </c>
    </row>
    <row r="21" spans="1:23" x14ac:dyDescent="0.3">
      <c r="B21">
        <v>5</v>
      </c>
      <c r="C21">
        <v>-94.84</v>
      </c>
      <c r="D21">
        <v>-89.22</v>
      </c>
      <c r="E21">
        <v>-87.21</v>
      </c>
      <c r="F21">
        <v>-93.05</v>
      </c>
      <c r="G21">
        <v>-81.02</v>
      </c>
      <c r="H21">
        <v>-82.86</v>
      </c>
      <c r="I21">
        <v>-78.599999999999994</v>
      </c>
      <c r="J21">
        <v>-63.23</v>
      </c>
      <c r="K21">
        <v>104.06</v>
      </c>
      <c r="L21">
        <v>-85.17</v>
      </c>
      <c r="M21">
        <v>124.43</v>
      </c>
      <c r="N21">
        <v>159.26</v>
      </c>
      <c r="O21">
        <v>125.85</v>
      </c>
      <c r="P21">
        <v>117.81</v>
      </c>
      <c r="Q21">
        <v>234.81</v>
      </c>
      <c r="R21">
        <v>123.44</v>
      </c>
      <c r="S21">
        <v>127</v>
      </c>
      <c r="T21">
        <v>109.3</v>
      </c>
      <c r="U21">
        <v>114.03</v>
      </c>
      <c r="V21">
        <v>265.55</v>
      </c>
      <c r="W21">
        <v>294.70999999999998</v>
      </c>
    </row>
    <row r="22" spans="1:23" x14ac:dyDescent="0.3">
      <c r="A22">
        <v>10</v>
      </c>
      <c r="B22">
        <v>-5</v>
      </c>
      <c r="C22">
        <v>-91.9</v>
      </c>
      <c r="D22">
        <v>-85.41</v>
      </c>
      <c r="E22">
        <v>109.81</v>
      </c>
      <c r="F22">
        <v>-90.85</v>
      </c>
      <c r="G22">
        <v>-81.709999999999994</v>
      </c>
      <c r="H22">
        <v>-74.489999999999995</v>
      </c>
      <c r="I22">
        <v>-78.069999999999993</v>
      </c>
      <c r="J22">
        <v>55.92</v>
      </c>
      <c r="K22">
        <v>-71.81</v>
      </c>
      <c r="L22">
        <v>-86.06</v>
      </c>
      <c r="M22">
        <v>131.24</v>
      </c>
      <c r="N22">
        <v>156.27000000000001</v>
      </c>
      <c r="O22">
        <v>166.85</v>
      </c>
      <c r="P22">
        <v>127.81</v>
      </c>
      <c r="Q22">
        <v>330.22</v>
      </c>
      <c r="R22">
        <v>104.26</v>
      </c>
      <c r="S22">
        <v>133.38</v>
      </c>
      <c r="T22">
        <v>98.33</v>
      </c>
      <c r="U22">
        <v>124.31</v>
      </c>
      <c r="V22">
        <v>109.65</v>
      </c>
      <c r="W22">
        <v>124.32</v>
      </c>
    </row>
    <row r="23" spans="1:23" x14ac:dyDescent="0.3">
      <c r="B23">
        <v>5</v>
      </c>
      <c r="C23">
        <v>-74.650000000000006</v>
      </c>
      <c r="D23">
        <v>-85.66</v>
      </c>
      <c r="E23">
        <v>-95.6</v>
      </c>
      <c r="F23">
        <v>-82.83</v>
      </c>
      <c r="G23">
        <v>-73.23</v>
      </c>
      <c r="H23">
        <v>-85.03</v>
      </c>
      <c r="I23">
        <v>-88.42</v>
      </c>
      <c r="J23">
        <v>-79.11</v>
      </c>
      <c r="K23">
        <v>116.52</v>
      </c>
      <c r="L23">
        <v>-74.31</v>
      </c>
      <c r="M23">
        <v>122.6</v>
      </c>
      <c r="N23">
        <v>137.97999999999999</v>
      </c>
      <c r="O23">
        <v>315.01</v>
      </c>
      <c r="P23">
        <v>121.5</v>
      </c>
      <c r="Q23">
        <v>116.28</v>
      </c>
      <c r="R23">
        <v>111.27</v>
      </c>
      <c r="S23">
        <v>112.99</v>
      </c>
      <c r="T23">
        <v>122.4</v>
      </c>
      <c r="U23">
        <v>108.9</v>
      </c>
      <c r="V23">
        <v>281.89</v>
      </c>
      <c r="W23">
        <v>263.31</v>
      </c>
    </row>
    <row r="25" spans="1:23" x14ac:dyDescent="0.3">
      <c r="A25" t="s">
        <v>38</v>
      </c>
      <c r="C25">
        <v>-10</v>
      </c>
      <c r="D25">
        <v>-9</v>
      </c>
      <c r="E25">
        <v>-8</v>
      </c>
      <c r="F25">
        <v>-7</v>
      </c>
      <c r="G25">
        <v>-6</v>
      </c>
      <c r="H25">
        <v>-5</v>
      </c>
      <c r="I25">
        <v>-4</v>
      </c>
      <c r="J25">
        <v>-3</v>
      </c>
      <c r="K25">
        <v>-2</v>
      </c>
      <c r="L25">
        <v>-1</v>
      </c>
      <c r="M25">
        <v>0</v>
      </c>
      <c r="N25">
        <v>1</v>
      </c>
      <c r="O25">
        <v>2</v>
      </c>
      <c r="P25">
        <v>3</v>
      </c>
      <c r="Q25">
        <v>4</v>
      </c>
      <c r="R25">
        <v>5</v>
      </c>
      <c r="S25">
        <v>6</v>
      </c>
      <c r="T25">
        <v>7</v>
      </c>
      <c r="U25">
        <v>8</v>
      </c>
      <c r="V25">
        <v>9</v>
      </c>
      <c r="W25">
        <v>10</v>
      </c>
    </row>
    <row r="26" spans="1:23" x14ac:dyDescent="0.3">
      <c r="A26">
        <v>0</v>
      </c>
      <c r="B26">
        <v>-5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B27">
        <v>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>
        <v>1</v>
      </c>
      <c r="B28">
        <v>-5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B29">
        <v>5</v>
      </c>
      <c r="C29">
        <v>-8.67</v>
      </c>
      <c r="D29">
        <v>2</v>
      </c>
      <c r="E29">
        <v>-6</v>
      </c>
      <c r="F29">
        <v>7.33</v>
      </c>
      <c r="G29">
        <v>2</v>
      </c>
      <c r="H29">
        <v>0.09</v>
      </c>
      <c r="I29">
        <v>-4.67</v>
      </c>
      <c r="J29">
        <v>-6</v>
      </c>
      <c r="K29">
        <v>-3.33</v>
      </c>
      <c r="L29">
        <v>0.67</v>
      </c>
      <c r="M29">
        <v>16.670000000000002</v>
      </c>
      <c r="N29">
        <v>24.67</v>
      </c>
      <c r="O29">
        <v>14</v>
      </c>
      <c r="P29">
        <v>26</v>
      </c>
      <c r="Q29">
        <v>16.670000000000002</v>
      </c>
      <c r="R29">
        <v>44.04</v>
      </c>
      <c r="S29">
        <v>27.33</v>
      </c>
      <c r="T29">
        <v>28.67</v>
      </c>
      <c r="U29">
        <v>14</v>
      </c>
      <c r="V29">
        <v>12.67</v>
      </c>
      <c r="W29">
        <v>7.33</v>
      </c>
    </row>
    <row r="30" spans="1:23" x14ac:dyDescent="0.3">
      <c r="A30">
        <v>2</v>
      </c>
      <c r="B30">
        <v>-5</v>
      </c>
      <c r="C30">
        <v>-4.6500000000000004</v>
      </c>
      <c r="D30">
        <v>7.28</v>
      </c>
      <c r="E30">
        <v>37.15</v>
      </c>
      <c r="F30">
        <v>8.64</v>
      </c>
      <c r="G30">
        <v>3.32</v>
      </c>
      <c r="H30">
        <v>-1.99</v>
      </c>
      <c r="I30">
        <v>-4.6500000000000004</v>
      </c>
      <c r="J30">
        <v>-5.98</v>
      </c>
      <c r="K30">
        <v>-5.98</v>
      </c>
      <c r="L30">
        <v>7.31</v>
      </c>
      <c r="M30">
        <v>24.58</v>
      </c>
      <c r="N30">
        <v>29.9</v>
      </c>
      <c r="O30">
        <v>28.57</v>
      </c>
      <c r="P30">
        <v>27.24</v>
      </c>
      <c r="Q30">
        <v>29.9</v>
      </c>
      <c r="R30">
        <v>21.93</v>
      </c>
      <c r="S30">
        <v>27.24</v>
      </c>
      <c r="T30">
        <v>19.27</v>
      </c>
      <c r="U30">
        <v>11.3</v>
      </c>
      <c r="V30">
        <v>17.940000000000001</v>
      </c>
      <c r="W30">
        <v>19.27</v>
      </c>
    </row>
    <row r="31" spans="1:23" x14ac:dyDescent="0.3">
      <c r="B31">
        <v>5</v>
      </c>
      <c r="C31">
        <v>-0.67</v>
      </c>
      <c r="D31">
        <v>-6</v>
      </c>
      <c r="E31">
        <v>4.67</v>
      </c>
      <c r="F31">
        <v>-8.67</v>
      </c>
      <c r="G31">
        <v>0.67</v>
      </c>
      <c r="H31">
        <v>3.33</v>
      </c>
      <c r="I31">
        <v>4.67</v>
      </c>
      <c r="J31">
        <v>3.33</v>
      </c>
      <c r="K31">
        <v>-2</v>
      </c>
      <c r="L31">
        <v>3.33</v>
      </c>
      <c r="M31">
        <v>20.67</v>
      </c>
      <c r="N31">
        <v>19.329999999999998</v>
      </c>
      <c r="O31">
        <v>22</v>
      </c>
      <c r="P31">
        <v>23.33</v>
      </c>
      <c r="Q31">
        <v>23.33</v>
      </c>
      <c r="R31">
        <v>15.33</v>
      </c>
      <c r="S31">
        <v>14</v>
      </c>
      <c r="T31">
        <v>14</v>
      </c>
      <c r="U31">
        <v>8.67</v>
      </c>
      <c r="V31">
        <v>34.22</v>
      </c>
      <c r="W31">
        <v>3.33</v>
      </c>
    </row>
    <row r="32" spans="1:23" x14ac:dyDescent="0.3">
      <c r="A32">
        <v>3</v>
      </c>
      <c r="B32">
        <v>-5</v>
      </c>
      <c r="C32">
        <v>5.98</v>
      </c>
      <c r="D32">
        <v>7.43</v>
      </c>
      <c r="E32">
        <v>48.11</v>
      </c>
      <c r="F32">
        <v>-8.64</v>
      </c>
      <c r="G32">
        <v>9.9700000000000006</v>
      </c>
      <c r="H32">
        <v>7.31</v>
      </c>
      <c r="I32">
        <v>7.31</v>
      </c>
      <c r="J32">
        <v>11.94</v>
      </c>
      <c r="K32">
        <v>8.64</v>
      </c>
      <c r="L32">
        <v>5.98</v>
      </c>
      <c r="M32">
        <v>27.24</v>
      </c>
      <c r="N32">
        <v>34.6</v>
      </c>
      <c r="O32">
        <v>13.95</v>
      </c>
      <c r="P32">
        <v>25.91</v>
      </c>
      <c r="Q32">
        <v>16.61</v>
      </c>
      <c r="R32">
        <v>17.940000000000001</v>
      </c>
      <c r="S32">
        <v>13.95</v>
      </c>
      <c r="T32">
        <v>46.27</v>
      </c>
      <c r="U32">
        <v>20.6</v>
      </c>
      <c r="V32">
        <v>9.9700000000000006</v>
      </c>
      <c r="W32">
        <v>16.61</v>
      </c>
    </row>
    <row r="33" spans="1:23" x14ac:dyDescent="0.3">
      <c r="B33">
        <v>5</v>
      </c>
      <c r="C33">
        <v>21.33</v>
      </c>
      <c r="D33">
        <v>-9.76</v>
      </c>
      <c r="E33">
        <v>-3.03</v>
      </c>
      <c r="F33">
        <v>-1.81</v>
      </c>
      <c r="G33">
        <v>-8.83</v>
      </c>
      <c r="H33">
        <v>32.909999999999997</v>
      </c>
      <c r="I33">
        <v>-2.16</v>
      </c>
      <c r="J33">
        <v>28.46</v>
      </c>
      <c r="K33">
        <v>21.22</v>
      </c>
      <c r="L33">
        <v>22.07</v>
      </c>
      <c r="M33">
        <v>29.76</v>
      </c>
      <c r="N33">
        <v>36.83</v>
      </c>
      <c r="O33">
        <v>49.36</v>
      </c>
      <c r="P33">
        <v>25.76</v>
      </c>
      <c r="Q33">
        <v>29.74</v>
      </c>
      <c r="R33">
        <v>32.33</v>
      </c>
      <c r="S33">
        <v>30.21</v>
      </c>
      <c r="T33">
        <v>46.48</v>
      </c>
      <c r="U33">
        <v>9.7899999999999991</v>
      </c>
      <c r="V33">
        <v>34.56</v>
      </c>
      <c r="W33">
        <v>22.69</v>
      </c>
    </row>
    <row r="34" spans="1:23" x14ac:dyDescent="0.3">
      <c r="A34">
        <v>4</v>
      </c>
      <c r="B34">
        <v>-5</v>
      </c>
      <c r="C34">
        <v>0.28999999999999998</v>
      </c>
      <c r="D34">
        <v>-0.54</v>
      </c>
      <c r="E34">
        <v>32.020000000000003</v>
      </c>
      <c r="F34">
        <v>25.65</v>
      </c>
      <c r="G34">
        <v>-12.84</v>
      </c>
      <c r="H34">
        <v>-3.49</v>
      </c>
      <c r="I34">
        <v>-2.62</v>
      </c>
      <c r="J34">
        <v>-3</v>
      </c>
      <c r="K34">
        <v>24.3</v>
      </c>
      <c r="L34">
        <v>8.35</v>
      </c>
      <c r="M34">
        <v>32.71</v>
      </c>
      <c r="N34">
        <v>21.28</v>
      </c>
      <c r="O34">
        <v>30.56</v>
      </c>
      <c r="P34">
        <v>26.98</v>
      </c>
      <c r="Q34">
        <v>25.31</v>
      </c>
      <c r="R34">
        <v>18.71</v>
      </c>
      <c r="S34">
        <v>22.22</v>
      </c>
      <c r="T34">
        <v>57.88</v>
      </c>
      <c r="U34">
        <v>24.34</v>
      </c>
      <c r="V34">
        <v>27.01</v>
      </c>
      <c r="W34">
        <v>32.26</v>
      </c>
    </row>
    <row r="35" spans="1:23" x14ac:dyDescent="0.3">
      <c r="B35">
        <v>5</v>
      </c>
      <c r="C35">
        <v>8.41</v>
      </c>
      <c r="D35">
        <v>3.93</v>
      </c>
      <c r="E35">
        <v>-4.83</v>
      </c>
      <c r="F35">
        <v>11.54</v>
      </c>
      <c r="G35">
        <v>26.25</v>
      </c>
      <c r="H35">
        <v>3.99</v>
      </c>
      <c r="I35">
        <v>2.2599999999999998</v>
      </c>
      <c r="J35">
        <v>13.34</v>
      </c>
      <c r="K35">
        <v>5.26</v>
      </c>
      <c r="L35">
        <v>2.69</v>
      </c>
      <c r="M35">
        <v>37.26</v>
      </c>
      <c r="N35">
        <v>51.66</v>
      </c>
      <c r="O35">
        <v>46.91</v>
      </c>
      <c r="P35">
        <v>21.34</v>
      </c>
      <c r="Q35">
        <v>35.93</v>
      </c>
      <c r="R35">
        <v>29.21</v>
      </c>
      <c r="S35">
        <v>23.51</v>
      </c>
      <c r="T35">
        <v>18.690000000000001</v>
      </c>
      <c r="U35">
        <v>45.61</v>
      </c>
      <c r="V35">
        <v>31.01</v>
      </c>
      <c r="W35">
        <v>9.34</v>
      </c>
    </row>
    <row r="36" spans="1:23" x14ac:dyDescent="0.3">
      <c r="A36">
        <v>5</v>
      </c>
      <c r="B36">
        <v>-5</v>
      </c>
      <c r="C36">
        <v>-8.5</v>
      </c>
      <c r="D36">
        <v>12.39</v>
      </c>
      <c r="E36">
        <v>29.7</v>
      </c>
      <c r="F36">
        <v>3.11</v>
      </c>
      <c r="G36">
        <v>11.93</v>
      </c>
      <c r="H36">
        <v>2.62</v>
      </c>
      <c r="I36">
        <v>-4.8099999999999996</v>
      </c>
      <c r="J36">
        <v>-6.58</v>
      </c>
      <c r="K36">
        <v>2.5299999999999998</v>
      </c>
      <c r="L36">
        <v>5.45</v>
      </c>
      <c r="M36">
        <v>26.14</v>
      </c>
      <c r="N36">
        <v>30.1</v>
      </c>
      <c r="O36">
        <v>22.57</v>
      </c>
      <c r="P36">
        <v>20.45</v>
      </c>
      <c r="Q36">
        <v>23.64</v>
      </c>
      <c r="R36">
        <v>58.57</v>
      </c>
      <c r="S36">
        <v>33.68</v>
      </c>
      <c r="T36">
        <v>31.91</v>
      </c>
      <c r="U36">
        <v>36.32</v>
      </c>
      <c r="V36">
        <v>25.31</v>
      </c>
      <c r="W36">
        <v>14.71</v>
      </c>
    </row>
    <row r="37" spans="1:23" x14ac:dyDescent="0.3">
      <c r="B37">
        <v>5</v>
      </c>
      <c r="C37">
        <v>4.4400000000000004</v>
      </c>
      <c r="D37">
        <v>4.08</v>
      </c>
      <c r="E37">
        <v>-1.74</v>
      </c>
      <c r="F37">
        <v>6.1</v>
      </c>
      <c r="G37">
        <v>-3.68</v>
      </c>
      <c r="H37">
        <v>4.7699999999999996</v>
      </c>
      <c r="I37">
        <v>37.03</v>
      </c>
      <c r="J37">
        <v>9.92</v>
      </c>
      <c r="K37">
        <v>50.82</v>
      </c>
      <c r="L37">
        <v>-0.92</v>
      </c>
      <c r="M37">
        <v>40.89</v>
      </c>
      <c r="N37">
        <v>36.700000000000003</v>
      </c>
      <c r="O37">
        <v>64.02</v>
      </c>
      <c r="P37">
        <v>31.02</v>
      </c>
      <c r="Q37">
        <v>38.36</v>
      </c>
      <c r="R37">
        <v>37.5</v>
      </c>
      <c r="S37">
        <v>57.76</v>
      </c>
      <c r="T37">
        <v>30.38</v>
      </c>
      <c r="U37">
        <v>39.71</v>
      </c>
      <c r="V37">
        <v>22.32</v>
      </c>
      <c r="W37">
        <v>63.74</v>
      </c>
    </row>
    <row r="38" spans="1:23" x14ac:dyDescent="0.3">
      <c r="A38">
        <v>6</v>
      </c>
      <c r="B38">
        <v>-5</v>
      </c>
      <c r="C38">
        <v>22.36</v>
      </c>
      <c r="D38">
        <v>0.47</v>
      </c>
      <c r="E38">
        <v>32.729999999999997</v>
      </c>
      <c r="F38">
        <v>-3.91</v>
      </c>
      <c r="G38">
        <v>-12.39</v>
      </c>
      <c r="H38">
        <v>5.72</v>
      </c>
      <c r="I38">
        <v>-0.82</v>
      </c>
      <c r="J38">
        <v>10.84</v>
      </c>
      <c r="K38">
        <v>9.7799999999999994</v>
      </c>
      <c r="L38">
        <v>1.92</v>
      </c>
      <c r="M38">
        <v>32.340000000000003</v>
      </c>
      <c r="N38">
        <v>46.66</v>
      </c>
      <c r="O38">
        <v>35.380000000000003</v>
      </c>
      <c r="P38">
        <v>34.590000000000003</v>
      </c>
      <c r="Q38">
        <v>54.55</v>
      </c>
      <c r="R38">
        <v>40.46</v>
      </c>
      <c r="S38">
        <v>35.5</v>
      </c>
      <c r="T38">
        <v>29.75</v>
      </c>
      <c r="U38">
        <v>12.49</v>
      </c>
      <c r="V38">
        <v>24.77</v>
      </c>
      <c r="W38">
        <v>40.89</v>
      </c>
    </row>
    <row r="39" spans="1:23" x14ac:dyDescent="0.3">
      <c r="B39">
        <v>5</v>
      </c>
      <c r="C39">
        <v>-21.15</v>
      </c>
      <c r="D39">
        <v>-3.27</v>
      </c>
      <c r="E39">
        <v>-8.39</v>
      </c>
      <c r="F39">
        <v>11.38</v>
      </c>
      <c r="G39">
        <v>2.61</v>
      </c>
      <c r="H39">
        <v>4.5</v>
      </c>
      <c r="I39">
        <v>-7.82</v>
      </c>
      <c r="J39">
        <v>3.84</v>
      </c>
      <c r="K39">
        <v>47.66</v>
      </c>
      <c r="L39">
        <v>2.82</v>
      </c>
      <c r="M39">
        <v>37.65</v>
      </c>
      <c r="N39">
        <v>31.36</v>
      </c>
      <c r="O39">
        <v>38.25</v>
      </c>
      <c r="P39">
        <v>64.150000000000006</v>
      </c>
      <c r="Q39">
        <v>37.79</v>
      </c>
      <c r="R39">
        <v>32.729999999999997</v>
      </c>
      <c r="S39">
        <v>35.85</v>
      </c>
      <c r="T39">
        <v>26.09</v>
      </c>
      <c r="U39">
        <v>56.98</v>
      </c>
      <c r="V39">
        <v>35.28</v>
      </c>
      <c r="W39">
        <v>26.5</v>
      </c>
    </row>
    <row r="40" spans="1:23" x14ac:dyDescent="0.3">
      <c r="A40">
        <v>7</v>
      </c>
      <c r="B40">
        <v>-5</v>
      </c>
      <c r="C40">
        <v>-4.33</v>
      </c>
      <c r="D40">
        <v>6.54</v>
      </c>
      <c r="E40">
        <v>30.98</v>
      </c>
      <c r="F40">
        <v>12.48</v>
      </c>
      <c r="G40">
        <v>6.84</v>
      </c>
      <c r="H40">
        <v>6.56</v>
      </c>
      <c r="I40">
        <v>4.09</v>
      </c>
      <c r="J40">
        <v>1.39</v>
      </c>
      <c r="K40">
        <v>3.22</v>
      </c>
      <c r="L40">
        <v>2.09</v>
      </c>
      <c r="M40">
        <v>30.58</v>
      </c>
      <c r="N40">
        <v>63.2</v>
      </c>
      <c r="O40">
        <v>53.49</v>
      </c>
      <c r="P40">
        <v>34.86</v>
      </c>
      <c r="Q40">
        <v>24.33</v>
      </c>
      <c r="R40">
        <v>65.38</v>
      </c>
      <c r="S40">
        <v>36.61</v>
      </c>
      <c r="T40">
        <v>17.510000000000002</v>
      </c>
      <c r="U40">
        <v>38.299999999999997</v>
      </c>
      <c r="V40">
        <v>17.149999999999999</v>
      </c>
      <c r="W40">
        <v>14.08</v>
      </c>
    </row>
    <row r="41" spans="1:23" x14ac:dyDescent="0.3">
      <c r="B41">
        <v>5</v>
      </c>
      <c r="C41">
        <v>6</v>
      </c>
      <c r="D41">
        <v>1.0900000000000001</v>
      </c>
      <c r="E41">
        <v>-9.57</v>
      </c>
      <c r="F41">
        <v>3.72</v>
      </c>
      <c r="G41">
        <v>-6.8</v>
      </c>
      <c r="H41">
        <v>9.99</v>
      </c>
      <c r="I41">
        <v>26.92</v>
      </c>
      <c r="J41">
        <v>15.76</v>
      </c>
      <c r="K41">
        <v>55.06</v>
      </c>
      <c r="L41">
        <v>29.34</v>
      </c>
      <c r="M41">
        <v>29.75</v>
      </c>
      <c r="N41">
        <v>48.97</v>
      </c>
      <c r="O41">
        <v>36.83</v>
      </c>
      <c r="P41">
        <v>36.61</v>
      </c>
      <c r="Q41">
        <v>28.55</v>
      </c>
      <c r="R41">
        <v>28.11</v>
      </c>
      <c r="S41">
        <v>79.67</v>
      </c>
      <c r="T41">
        <v>26.65</v>
      </c>
      <c r="U41">
        <v>34.659999999999997</v>
      </c>
      <c r="V41">
        <v>59.17</v>
      </c>
      <c r="W41">
        <v>57.14</v>
      </c>
    </row>
    <row r="42" spans="1:23" x14ac:dyDescent="0.3">
      <c r="A42">
        <v>8</v>
      </c>
      <c r="B42">
        <v>-5</v>
      </c>
      <c r="C42">
        <v>-19.03</v>
      </c>
      <c r="D42">
        <v>7.02</v>
      </c>
      <c r="E42">
        <v>31.67</v>
      </c>
      <c r="F42">
        <v>10.95</v>
      </c>
      <c r="G42">
        <v>10.95</v>
      </c>
      <c r="H42">
        <v>7.07</v>
      </c>
      <c r="I42">
        <v>-8.85</v>
      </c>
      <c r="J42">
        <v>-0.31</v>
      </c>
      <c r="K42">
        <v>5.49</v>
      </c>
      <c r="L42">
        <v>33.380000000000003</v>
      </c>
      <c r="M42">
        <v>41.38</v>
      </c>
      <c r="N42">
        <v>28.5</v>
      </c>
      <c r="O42">
        <v>29.76</v>
      </c>
      <c r="P42">
        <v>33.35</v>
      </c>
      <c r="Q42">
        <v>37.770000000000003</v>
      </c>
      <c r="R42">
        <v>47.33</v>
      </c>
      <c r="S42">
        <v>37.44</v>
      </c>
      <c r="T42">
        <v>67.88</v>
      </c>
      <c r="U42">
        <v>29.53</v>
      </c>
      <c r="V42">
        <v>40.380000000000003</v>
      </c>
      <c r="W42">
        <v>48.66</v>
      </c>
    </row>
    <row r="43" spans="1:23" x14ac:dyDescent="0.3">
      <c r="B43">
        <v>5</v>
      </c>
      <c r="C43">
        <v>-11.95</v>
      </c>
      <c r="D43">
        <v>-9.1300000000000008</v>
      </c>
      <c r="E43">
        <v>-1.1499999999999999</v>
      </c>
      <c r="F43">
        <v>-7.61</v>
      </c>
      <c r="G43">
        <v>19.559999999999999</v>
      </c>
      <c r="H43">
        <v>1.39</v>
      </c>
      <c r="I43">
        <v>-2.58</v>
      </c>
      <c r="J43">
        <v>-3.51</v>
      </c>
      <c r="K43">
        <v>42.72</v>
      </c>
      <c r="L43">
        <v>-0.57999999999999996</v>
      </c>
      <c r="M43">
        <v>30.68</v>
      </c>
      <c r="N43">
        <v>37.94</v>
      </c>
      <c r="O43">
        <v>38.78</v>
      </c>
      <c r="P43">
        <v>37.979999999999997</v>
      </c>
      <c r="Q43">
        <v>44.19</v>
      </c>
      <c r="R43">
        <v>38.479999999999997</v>
      </c>
      <c r="S43">
        <v>33.71</v>
      </c>
      <c r="T43">
        <v>64.45</v>
      </c>
      <c r="U43">
        <v>26.58</v>
      </c>
      <c r="V43">
        <v>48.14</v>
      </c>
      <c r="W43">
        <v>14.1</v>
      </c>
    </row>
    <row r="44" spans="1:23" x14ac:dyDescent="0.3">
      <c r="A44">
        <v>9</v>
      </c>
      <c r="B44">
        <v>-5</v>
      </c>
      <c r="C44">
        <v>8.34</v>
      </c>
      <c r="D44">
        <v>-16.34</v>
      </c>
      <c r="E44">
        <v>41.79</v>
      </c>
      <c r="F44">
        <v>12.34</v>
      </c>
      <c r="G44">
        <v>0</v>
      </c>
      <c r="H44">
        <v>42.34</v>
      </c>
      <c r="I44">
        <v>2.09</v>
      </c>
      <c r="J44">
        <v>37.07</v>
      </c>
      <c r="K44">
        <v>6.54</v>
      </c>
      <c r="L44">
        <v>40.700000000000003</v>
      </c>
      <c r="M44">
        <v>39.81</v>
      </c>
      <c r="N44">
        <v>41.7</v>
      </c>
      <c r="O44">
        <v>33.659999999999997</v>
      </c>
      <c r="P44">
        <v>25.78</v>
      </c>
      <c r="Q44">
        <v>84.5</v>
      </c>
      <c r="R44">
        <v>38.64</v>
      </c>
      <c r="S44">
        <v>42.98</v>
      </c>
      <c r="T44">
        <v>26.57</v>
      </c>
      <c r="U44">
        <v>48.79</v>
      </c>
      <c r="V44">
        <v>35.950000000000003</v>
      </c>
      <c r="W44">
        <v>26.23</v>
      </c>
    </row>
    <row r="45" spans="1:23" x14ac:dyDescent="0.3">
      <c r="B45">
        <v>5</v>
      </c>
      <c r="C45">
        <v>5.43</v>
      </c>
      <c r="D45">
        <v>-13</v>
      </c>
      <c r="E45">
        <v>-10.38</v>
      </c>
      <c r="F45">
        <v>8.92</v>
      </c>
      <c r="G45">
        <v>56.11</v>
      </c>
      <c r="H45">
        <v>-9.5</v>
      </c>
      <c r="I45">
        <v>7.21</v>
      </c>
      <c r="J45">
        <v>45.56</v>
      </c>
      <c r="K45">
        <v>62.92</v>
      </c>
      <c r="L45">
        <v>0.52</v>
      </c>
      <c r="M45">
        <v>27.13</v>
      </c>
      <c r="N45">
        <v>39.119999999999997</v>
      </c>
      <c r="O45">
        <v>68.83</v>
      </c>
      <c r="P45">
        <v>35.090000000000003</v>
      </c>
      <c r="Q45">
        <v>42.14</v>
      </c>
      <c r="R45">
        <v>96.93</v>
      </c>
      <c r="S45">
        <v>30.45</v>
      </c>
      <c r="T45">
        <v>32.020000000000003</v>
      </c>
      <c r="U45">
        <v>61.99</v>
      </c>
      <c r="V45">
        <v>44.39</v>
      </c>
      <c r="W45">
        <v>66.52</v>
      </c>
    </row>
    <row r="46" spans="1:23" x14ac:dyDescent="0.3">
      <c r="A46">
        <v>10</v>
      </c>
      <c r="B46">
        <v>-5</v>
      </c>
      <c r="C46">
        <v>-5.22</v>
      </c>
      <c r="D46">
        <v>2.44</v>
      </c>
      <c r="E46">
        <v>43.48</v>
      </c>
      <c r="F46">
        <v>4.59</v>
      </c>
      <c r="G46">
        <v>-0.15</v>
      </c>
      <c r="H46">
        <v>7.3</v>
      </c>
      <c r="I46">
        <v>4.26</v>
      </c>
      <c r="J46">
        <v>-6.4</v>
      </c>
      <c r="K46">
        <v>8.4600000000000009</v>
      </c>
      <c r="L46">
        <v>5.39</v>
      </c>
      <c r="M46">
        <v>32.11</v>
      </c>
      <c r="N46">
        <v>31.76</v>
      </c>
      <c r="O46">
        <v>34.04</v>
      </c>
      <c r="P46">
        <v>31.76</v>
      </c>
      <c r="Q46">
        <v>36.200000000000003</v>
      </c>
      <c r="R46">
        <v>32.35</v>
      </c>
      <c r="S46">
        <v>23.27</v>
      </c>
      <c r="T46">
        <v>35.119999999999997</v>
      </c>
      <c r="U46">
        <v>81.25</v>
      </c>
      <c r="V46">
        <v>22.99</v>
      </c>
      <c r="W46">
        <v>25.08</v>
      </c>
    </row>
    <row r="47" spans="1:23" x14ac:dyDescent="0.3">
      <c r="B47">
        <v>5</v>
      </c>
      <c r="C47">
        <v>2.94</v>
      </c>
      <c r="D47">
        <v>2.79</v>
      </c>
      <c r="E47">
        <v>-6.02</v>
      </c>
      <c r="F47">
        <v>17.440000000000001</v>
      </c>
      <c r="G47">
        <v>11.32</v>
      </c>
      <c r="H47">
        <v>11.43</v>
      </c>
      <c r="I47">
        <v>11.64</v>
      </c>
      <c r="J47">
        <v>-9.52</v>
      </c>
      <c r="K47">
        <v>54.99</v>
      </c>
      <c r="L47">
        <v>2.12</v>
      </c>
      <c r="M47">
        <v>83.48</v>
      </c>
      <c r="N47">
        <v>42.53</v>
      </c>
      <c r="O47">
        <v>24.59</v>
      </c>
      <c r="P47">
        <v>42.75</v>
      </c>
      <c r="Q47">
        <v>24.32</v>
      </c>
      <c r="R47">
        <v>21.26</v>
      </c>
      <c r="S47">
        <v>37.69</v>
      </c>
      <c r="T47">
        <v>66.209999999999994</v>
      </c>
      <c r="U47">
        <v>17.66</v>
      </c>
      <c r="V47">
        <v>72.540000000000006</v>
      </c>
      <c r="W47">
        <v>40.18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I26" sqref="I26"/>
    </sheetView>
  </sheetViews>
  <sheetFormatPr defaultRowHeight="14.4" x14ac:dyDescent="0.3"/>
  <sheetData>
    <row r="1" spans="1:3" x14ac:dyDescent="0.3">
      <c r="A1" t="s">
        <v>33</v>
      </c>
    </row>
    <row r="2" spans="1:3" x14ac:dyDescent="0.3">
      <c r="A2" t="s">
        <v>15</v>
      </c>
      <c r="B2">
        <v>125000</v>
      </c>
      <c r="C2">
        <v>1.4999999999999999E-2</v>
      </c>
    </row>
    <row r="3" spans="1:3" x14ac:dyDescent="0.3">
      <c r="A3" t="s">
        <v>16</v>
      </c>
      <c r="B3">
        <v>30200</v>
      </c>
      <c r="C3">
        <v>1.9E-2</v>
      </c>
    </row>
    <row r="4" spans="1:3" x14ac:dyDescent="0.3">
      <c r="A4" t="s">
        <v>17</v>
      </c>
      <c r="B4">
        <v>99385.333333333299</v>
      </c>
      <c r="C4">
        <v>4.8000000000000001E-2</v>
      </c>
    </row>
    <row r="5" spans="1:3" x14ac:dyDescent="0.3">
      <c r="A5" t="s">
        <v>18</v>
      </c>
      <c r="B5">
        <v>106819.4</v>
      </c>
      <c r="C5">
        <v>6.7220000000000004</v>
      </c>
    </row>
    <row r="7" spans="1:3" x14ac:dyDescent="0.3">
      <c r="A7" t="s">
        <v>34</v>
      </c>
    </row>
    <row r="8" spans="1:3" x14ac:dyDescent="0.3">
      <c r="A8" t="s">
        <v>15</v>
      </c>
      <c r="B8">
        <v>50000</v>
      </c>
      <c r="C8">
        <v>5.0000000000000001E-3</v>
      </c>
    </row>
    <row r="9" spans="1:3" x14ac:dyDescent="0.3">
      <c r="A9" t="s">
        <v>16</v>
      </c>
      <c r="B9">
        <v>30050</v>
      </c>
      <c r="C9">
        <v>5.0000000000000001E-3</v>
      </c>
    </row>
    <row r="10" spans="1:3" x14ac:dyDescent="0.3">
      <c r="A10" t="s">
        <v>17</v>
      </c>
      <c r="B10">
        <v>30456</v>
      </c>
      <c r="C10">
        <v>1.2E-2</v>
      </c>
    </row>
    <row r="11" spans="1:3" x14ac:dyDescent="0.3">
      <c r="A11" t="s">
        <v>18</v>
      </c>
      <c r="B11">
        <v>38538.866666666603</v>
      </c>
      <c r="C11">
        <v>5.673</v>
      </c>
    </row>
    <row r="13" spans="1:3" x14ac:dyDescent="0.3">
      <c r="A13" t="s">
        <v>35</v>
      </c>
    </row>
    <row r="14" spans="1:3" x14ac:dyDescent="0.3">
      <c r="A14" t="s">
        <v>15</v>
      </c>
      <c r="B14">
        <v>40000</v>
      </c>
      <c r="C14">
        <v>6.0000000000000001E-3</v>
      </c>
    </row>
    <row r="15" spans="1:3" x14ac:dyDescent="0.3">
      <c r="A15" t="s">
        <v>16</v>
      </c>
      <c r="B15">
        <v>30030</v>
      </c>
      <c r="C15">
        <v>8.0000000000000002E-3</v>
      </c>
    </row>
    <row r="16" spans="1:3" x14ac:dyDescent="0.3">
      <c r="A16" t="s">
        <v>17</v>
      </c>
      <c r="B16">
        <v>25847.5333333333</v>
      </c>
      <c r="C16">
        <v>1.2999999999999999E-2</v>
      </c>
    </row>
    <row r="17" spans="1:3" x14ac:dyDescent="0.3">
      <c r="A17" t="s">
        <v>18</v>
      </c>
      <c r="B17">
        <v>29372.2</v>
      </c>
      <c r="C17">
        <v>7.2320000000000002</v>
      </c>
    </row>
    <row r="19" spans="1:3" x14ac:dyDescent="0.3">
      <c r="A19" t="s">
        <v>36</v>
      </c>
    </row>
    <row r="20" spans="1:3" x14ac:dyDescent="0.3">
      <c r="A20" t="s">
        <v>15</v>
      </c>
      <c r="B20">
        <v>30000</v>
      </c>
      <c r="C20">
        <v>2E-3</v>
      </c>
    </row>
    <row r="21" spans="1:3" x14ac:dyDescent="0.3">
      <c r="A21" t="s">
        <v>16</v>
      </c>
      <c r="B21">
        <v>30000</v>
      </c>
      <c r="C21">
        <v>7.0000000000000001E-3</v>
      </c>
    </row>
    <row r="22" spans="1:3" x14ac:dyDescent="0.3">
      <c r="A22" t="s">
        <v>17</v>
      </c>
      <c r="B22">
        <v>21359.266666666601</v>
      </c>
      <c r="C22">
        <v>0.01</v>
      </c>
    </row>
    <row r="23" spans="1:3" x14ac:dyDescent="0.3">
      <c r="A23" t="s">
        <v>18</v>
      </c>
      <c r="B23">
        <v>10852.1333333333</v>
      </c>
      <c r="C23">
        <v>6.9059999999999997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C9" sqref="C9"/>
    </sheetView>
  </sheetViews>
  <sheetFormatPr defaultRowHeight="14.4" x14ac:dyDescent="0.3"/>
  <sheetData>
    <row r="1" spans="1:17" x14ac:dyDescent="0.3">
      <c r="B1" t="s">
        <v>0</v>
      </c>
      <c r="C1">
        <v>0</v>
      </c>
      <c r="D1">
        <v>1</v>
      </c>
      <c r="E1">
        <f t="shared" ref="E1:M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v>100</v>
      </c>
      <c r="O1">
        <v>500</v>
      </c>
      <c r="P1">
        <v>1000</v>
      </c>
      <c r="Q1">
        <v>2000</v>
      </c>
    </row>
    <row r="2" spans="1:17" x14ac:dyDescent="0.3">
      <c r="A2" t="s">
        <v>7</v>
      </c>
      <c r="C2">
        <v>5</v>
      </c>
      <c r="D2">
        <f>C2*-1</f>
        <v>-5</v>
      </c>
      <c r="E2">
        <f t="shared" ref="E2:M2" si="1">D2*-1</f>
        <v>5</v>
      </c>
      <c r="F2">
        <f t="shared" si="1"/>
        <v>-5</v>
      </c>
      <c r="G2">
        <f t="shared" si="1"/>
        <v>5</v>
      </c>
      <c r="H2">
        <f t="shared" si="1"/>
        <v>-5</v>
      </c>
      <c r="I2">
        <f t="shared" si="1"/>
        <v>5</v>
      </c>
      <c r="J2">
        <f t="shared" si="1"/>
        <v>-5</v>
      </c>
      <c r="K2">
        <f t="shared" si="1"/>
        <v>5</v>
      </c>
      <c r="L2">
        <f t="shared" si="1"/>
        <v>-5</v>
      </c>
      <c r="M2">
        <f t="shared" si="1"/>
        <v>5</v>
      </c>
    </row>
    <row r="3" spans="1:17" x14ac:dyDescent="0.3">
      <c r="A3" t="s">
        <v>1</v>
      </c>
      <c r="B3">
        <v>0</v>
      </c>
    </row>
    <row r="4" spans="1:17" x14ac:dyDescent="0.3">
      <c r="B4" t="s">
        <v>2</v>
      </c>
      <c r="C4">
        <v>5</v>
      </c>
      <c r="D4">
        <f>C4*-1</f>
        <v>-5</v>
      </c>
      <c r="E4">
        <f t="shared" ref="E4:M4" si="2">D4*-1</f>
        <v>5</v>
      </c>
      <c r="F4">
        <f t="shared" si="2"/>
        <v>-5</v>
      </c>
      <c r="G4">
        <f t="shared" si="2"/>
        <v>5</v>
      </c>
      <c r="H4">
        <f t="shared" si="2"/>
        <v>-5</v>
      </c>
      <c r="I4">
        <f t="shared" si="2"/>
        <v>5</v>
      </c>
      <c r="J4">
        <f t="shared" si="2"/>
        <v>-5</v>
      </c>
      <c r="K4">
        <f t="shared" si="2"/>
        <v>5</v>
      </c>
      <c r="L4">
        <f t="shared" si="2"/>
        <v>-5</v>
      </c>
      <c r="M4">
        <f t="shared" si="2"/>
        <v>5</v>
      </c>
    </row>
    <row r="5" spans="1:17" x14ac:dyDescent="0.3">
      <c r="B5" t="s">
        <v>3</v>
      </c>
      <c r="C5">
        <f>30+2*(C4-C$2)+B3</f>
        <v>30</v>
      </c>
      <c r="D5">
        <f>IF(C4&gt;=0,30-2*(D4-D$2)+$B$3, 30-2*(D4-D$2)-$B$3)</f>
        <v>30</v>
      </c>
      <c r="E5">
        <f t="shared" ref="E5:M5" si="3">IF(D4&gt;=0,30-2*(E4-E$2)+$B$3, 30-2*(E4-E$2)-$B$3)</f>
        <v>30</v>
      </c>
      <c r="F5">
        <f t="shared" si="3"/>
        <v>30</v>
      </c>
      <c r="G5">
        <f t="shared" si="3"/>
        <v>30</v>
      </c>
      <c r="H5">
        <f t="shared" si="3"/>
        <v>30</v>
      </c>
      <c r="I5">
        <f t="shared" si="3"/>
        <v>30</v>
      </c>
      <c r="J5">
        <f t="shared" si="3"/>
        <v>30</v>
      </c>
      <c r="K5">
        <f t="shared" si="3"/>
        <v>30</v>
      </c>
      <c r="L5">
        <f t="shared" si="3"/>
        <v>30</v>
      </c>
      <c r="M5">
        <f t="shared" si="3"/>
        <v>30</v>
      </c>
    </row>
    <row r="6" spans="1:17" x14ac:dyDescent="0.3">
      <c r="B6" t="s">
        <v>4</v>
      </c>
      <c r="C6">
        <f>C5</f>
        <v>30</v>
      </c>
      <c r="D6">
        <f>C6+D5</f>
        <v>60</v>
      </c>
      <c r="E6">
        <f t="shared" ref="E6:M6" si="4">D6+E5</f>
        <v>90</v>
      </c>
      <c r="F6">
        <f t="shared" si="4"/>
        <v>120</v>
      </c>
      <c r="G6">
        <f t="shared" si="4"/>
        <v>150</v>
      </c>
      <c r="H6">
        <f t="shared" si="4"/>
        <v>180</v>
      </c>
      <c r="I6">
        <f t="shared" si="4"/>
        <v>210</v>
      </c>
      <c r="J6">
        <f t="shared" si="4"/>
        <v>240</v>
      </c>
      <c r="K6">
        <f t="shared" si="4"/>
        <v>270</v>
      </c>
      <c r="L6">
        <f t="shared" si="4"/>
        <v>300</v>
      </c>
      <c r="M6">
        <f t="shared" si="4"/>
        <v>330</v>
      </c>
      <c r="N6">
        <f>$C$5*N1</f>
        <v>3000</v>
      </c>
      <c r="O6">
        <f>$C$5*O1</f>
        <v>15000</v>
      </c>
      <c r="P6">
        <f>$C$5*P1</f>
        <v>30000</v>
      </c>
      <c r="Q6">
        <f>$C$5*Q1</f>
        <v>60000</v>
      </c>
    </row>
    <row r="8" spans="1:17" x14ac:dyDescent="0.3">
      <c r="A8" s="2" t="s">
        <v>1</v>
      </c>
      <c r="B8" s="2">
        <v>15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2"/>
      <c r="B9" s="2" t="s">
        <v>2</v>
      </c>
      <c r="C9" s="2">
        <v>5</v>
      </c>
      <c r="D9" s="2">
        <f>C9*-1</f>
        <v>-5</v>
      </c>
      <c r="E9" s="2">
        <f t="shared" ref="E9:M9" si="5">D9*-1</f>
        <v>5</v>
      </c>
      <c r="F9" s="2">
        <f t="shared" si="5"/>
        <v>-5</v>
      </c>
      <c r="G9" s="2">
        <f t="shared" si="5"/>
        <v>5</v>
      </c>
      <c r="H9" s="2">
        <f t="shared" si="5"/>
        <v>-5</v>
      </c>
      <c r="I9" s="2">
        <f t="shared" si="5"/>
        <v>5</v>
      </c>
      <c r="J9" s="2">
        <f t="shared" si="5"/>
        <v>-5</v>
      </c>
      <c r="K9" s="2">
        <f t="shared" si="5"/>
        <v>5</v>
      </c>
      <c r="L9" s="2">
        <f t="shared" si="5"/>
        <v>-5</v>
      </c>
      <c r="M9" s="2">
        <f t="shared" si="5"/>
        <v>5</v>
      </c>
      <c r="N9" s="2"/>
      <c r="O9" s="2"/>
      <c r="P9" s="2"/>
      <c r="Q9" s="2"/>
    </row>
    <row r="10" spans="1:17" x14ac:dyDescent="0.3">
      <c r="A10" s="2"/>
      <c r="B10" s="2" t="s">
        <v>3</v>
      </c>
      <c r="C10" s="2">
        <f>30+2*(C9-C$2)+B8</f>
        <v>45</v>
      </c>
      <c r="D10" s="2">
        <f>IF(C9&gt;=0,30-2*(D9-D$2)+$B$8, 30-2*(D9-D$2)-$B$8)</f>
        <v>45</v>
      </c>
      <c r="E10" s="2">
        <f t="shared" ref="E10:M10" si="6">IF(D9&gt;=0,30-2*(E9-E$2)+$B$8, 30-2*(E9-E$2)-$B$8)</f>
        <v>15</v>
      </c>
      <c r="F10" s="2">
        <f t="shared" si="6"/>
        <v>45</v>
      </c>
      <c r="G10" s="2">
        <f t="shared" si="6"/>
        <v>15</v>
      </c>
      <c r="H10" s="2">
        <f t="shared" si="6"/>
        <v>45</v>
      </c>
      <c r="I10" s="2">
        <f t="shared" si="6"/>
        <v>15</v>
      </c>
      <c r="J10" s="2">
        <f t="shared" si="6"/>
        <v>45</v>
      </c>
      <c r="K10" s="2">
        <f t="shared" si="6"/>
        <v>15</v>
      </c>
      <c r="L10" s="2">
        <f t="shared" si="6"/>
        <v>45</v>
      </c>
      <c r="M10" s="2">
        <f t="shared" si="6"/>
        <v>15</v>
      </c>
      <c r="N10" s="2"/>
      <c r="O10" s="2"/>
      <c r="P10" s="2"/>
      <c r="Q10" s="2"/>
    </row>
    <row r="11" spans="1:17" x14ac:dyDescent="0.3">
      <c r="A11" s="2"/>
      <c r="B11" s="2" t="s">
        <v>4</v>
      </c>
      <c r="C11" s="2">
        <f>C10</f>
        <v>45</v>
      </c>
      <c r="D11" s="2">
        <f>C11+D10</f>
        <v>90</v>
      </c>
      <c r="E11" s="2">
        <f t="shared" ref="E11:M11" si="7">D11+E10</f>
        <v>105</v>
      </c>
      <c r="F11" s="2">
        <f t="shared" si="7"/>
        <v>150</v>
      </c>
      <c r="G11" s="2">
        <f t="shared" si="7"/>
        <v>165</v>
      </c>
      <c r="H11" s="2">
        <f t="shared" si="7"/>
        <v>210</v>
      </c>
      <c r="I11" s="2">
        <f t="shared" si="7"/>
        <v>225</v>
      </c>
      <c r="J11" s="2">
        <f t="shared" si="7"/>
        <v>270</v>
      </c>
      <c r="K11" s="2">
        <f t="shared" si="7"/>
        <v>285</v>
      </c>
      <c r="L11" s="2">
        <f t="shared" si="7"/>
        <v>330</v>
      </c>
      <c r="M11" s="2">
        <f t="shared" si="7"/>
        <v>345</v>
      </c>
      <c r="N11" s="2">
        <f>$C$10*N$1/2+$E$10*N$1/2</f>
        <v>3000</v>
      </c>
      <c r="O11" s="2">
        <f>$C$10*O$1/2+$E$10*O$1/2</f>
        <v>15000</v>
      </c>
      <c r="P11" s="2">
        <f>$C$10*P$1/2+$E$10*P$1/2</f>
        <v>30000</v>
      </c>
      <c r="Q11" s="2">
        <f>$C$10*Q$1/2+$E$10*Q$1/2</f>
        <v>60000</v>
      </c>
    </row>
    <row r="13" spans="1:17" s="4" customFormat="1" x14ac:dyDescent="0.3">
      <c r="A13" s="3" t="s">
        <v>1</v>
      </c>
      <c r="B13" s="3">
        <v>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">
      <c r="A14" s="1"/>
      <c r="B14" s="1" t="s">
        <v>2</v>
      </c>
      <c r="C14" s="1">
        <v>5</v>
      </c>
      <c r="D14" s="1">
        <v>0</v>
      </c>
      <c r="E14" s="1">
        <v>5</v>
      </c>
      <c r="F14" s="1">
        <v>0</v>
      </c>
      <c r="G14" s="1">
        <v>5</v>
      </c>
      <c r="H14" s="1">
        <v>0</v>
      </c>
      <c r="I14" s="1">
        <v>5</v>
      </c>
      <c r="J14" s="1">
        <v>0</v>
      </c>
      <c r="K14" s="1">
        <v>5</v>
      </c>
      <c r="L14" s="1">
        <v>0</v>
      </c>
      <c r="M14" s="1">
        <f t="shared" ref="M14" si="8">L14*-1</f>
        <v>0</v>
      </c>
      <c r="N14" s="1"/>
      <c r="O14" s="1"/>
      <c r="P14" s="1"/>
      <c r="Q14" s="1"/>
    </row>
    <row r="15" spans="1:17" x14ac:dyDescent="0.3">
      <c r="A15" s="1"/>
      <c r="B15" s="1" t="s">
        <v>3</v>
      </c>
      <c r="C15" s="1">
        <f>30+2*(C14-C$2)+B13</f>
        <v>45</v>
      </c>
      <c r="D15" s="1">
        <f>IF(C14&gt;=0,30-2*(D14-D$2)+$B$8, 30-2*(D14-D$2)-$B$8)</f>
        <v>35</v>
      </c>
      <c r="E15" s="1">
        <f t="shared" ref="E15:M15" si="9">IF(D14&gt;=0,30-2*(E14-E$2)+$B$8, 30-2*(E14-E$2)-$B$8)</f>
        <v>45</v>
      </c>
      <c r="F15" s="1">
        <f t="shared" si="9"/>
        <v>35</v>
      </c>
      <c r="G15" s="1">
        <f t="shared" si="9"/>
        <v>45</v>
      </c>
      <c r="H15" s="1">
        <f t="shared" si="9"/>
        <v>35</v>
      </c>
      <c r="I15" s="1">
        <f t="shared" si="9"/>
        <v>45</v>
      </c>
      <c r="J15" s="1">
        <f t="shared" si="9"/>
        <v>35</v>
      </c>
      <c r="K15" s="1">
        <f t="shared" si="9"/>
        <v>45</v>
      </c>
      <c r="L15" s="1">
        <f t="shared" si="9"/>
        <v>35</v>
      </c>
      <c r="M15" s="1">
        <f t="shared" si="9"/>
        <v>55</v>
      </c>
      <c r="N15" s="1"/>
      <c r="O15" s="1"/>
      <c r="P15" s="1"/>
      <c r="Q15" s="1"/>
    </row>
    <row r="16" spans="1:17" x14ac:dyDescent="0.3">
      <c r="A16" s="1"/>
      <c r="B16" s="1" t="s">
        <v>4</v>
      </c>
      <c r="C16" s="1">
        <f>C15</f>
        <v>45</v>
      </c>
      <c r="D16" s="1">
        <f>C16+D15</f>
        <v>80</v>
      </c>
      <c r="E16" s="1">
        <f t="shared" ref="E16:M16" si="10">D16+E15</f>
        <v>125</v>
      </c>
      <c r="F16" s="1">
        <f t="shared" si="10"/>
        <v>160</v>
      </c>
      <c r="G16" s="1">
        <f t="shared" si="10"/>
        <v>205</v>
      </c>
      <c r="H16" s="1">
        <f t="shared" si="10"/>
        <v>240</v>
      </c>
      <c r="I16" s="1">
        <f t="shared" si="10"/>
        <v>285</v>
      </c>
      <c r="J16" s="1">
        <f t="shared" si="10"/>
        <v>320</v>
      </c>
      <c r="K16" s="1">
        <f t="shared" si="10"/>
        <v>365</v>
      </c>
      <c r="L16" s="1">
        <f t="shared" si="10"/>
        <v>400</v>
      </c>
      <c r="M16" s="1">
        <f t="shared" si="10"/>
        <v>455</v>
      </c>
      <c r="N16" s="1">
        <f>$C$10*N$1/2+$E$10*N$1/2</f>
        <v>3000</v>
      </c>
      <c r="O16" s="1">
        <f>$C$10*O$1/2+$E$10*O$1/2</f>
        <v>15000</v>
      </c>
      <c r="P16" s="1">
        <f>$C$15*P$1/2+$D$15*P$1/2</f>
        <v>40000</v>
      </c>
      <c r="Q16" s="1">
        <f>$C$15*Q$1/2+$D$15*Q$1/2</f>
        <v>80000</v>
      </c>
    </row>
    <row r="18" spans="1:17" s="4" customFormat="1" x14ac:dyDescent="0.3">
      <c r="A18" s="1" t="s">
        <v>1</v>
      </c>
      <c r="B18" s="1">
        <v>100</v>
      </c>
      <c r="C18" s="1" t="s">
        <v>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/>
      <c r="B19" s="1" t="s">
        <v>2</v>
      </c>
      <c r="C19" s="1">
        <v>5</v>
      </c>
      <c r="D19" s="1">
        <v>0</v>
      </c>
      <c r="E19" s="1">
        <v>5</v>
      </c>
      <c r="F19" s="1">
        <v>0</v>
      </c>
      <c r="G19" s="1">
        <v>5</v>
      </c>
      <c r="H19" s="1">
        <v>0</v>
      </c>
      <c r="I19" s="1">
        <v>5</v>
      </c>
      <c r="J19" s="1">
        <v>0</v>
      </c>
      <c r="K19" s="1">
        <v>5</v>
      </c>
      <c r="L19" s="1">
        <v>0</v>
      </c>
      <c r="M19" s="1">
        <v>5</v>
      </c>
      <c r="N19" s="1"/>
      <c r="O19" s="1"/>
      <c r="P19" s="1"/>
      <c r="Q19" s="1"/>
    </row>
    <row r="20" spans="1:17" x14ac:dyDescent="0.3">
      <c r="A20" s="1"/>
      <c r="B20" s="1" t="s">
        <v>3</v>
      </c>
      <c r="C20" s="1">
        <f>30+2*(C19-C$2)+B18</f>
        <v>130</v>
      </c>
      <c r="D20" s="1">
        <f t="shared" ref="D20:M20" si="11">IF(C19&gt;=0,30-2*(D19-D$2)+$B$18, 30-2*(D19-D$2)-$B$18)</f>
        <v>120</v>
      </c>
      <c r="E20" s="1">
        <f t="shared" si="11"/>
        <v>130</v>
      </c>
      <c r="F20" s="1">
        <f t="shared" si="11"/>
        <v>120</v>
      </c>
      <c r="G20" s="1">
        <f t="shared" si="11"/>
        <v>130</v>
      </c>
      <c r="H20" s="1">
        <f t="shared" si="11"/>
        <v>120</v>
      </c>
      <c r="I20" s="1">
        <f t="shared" si="11"/>
        <v>130</v>
      </c>
      <c r="J20" s="1">
        <f t="shared" si="11"/>
        <v>120</v>
      </c>
      <c r="K20" s="1">
        <f t="shared" si="11"/>
        <v>130</v>
      </c>
      <c r="L20" s="1">
        <f t="shared" si="11"/>
        <v>120</v>
      </c>
      <c r="M20" s="1">
        <f t="shared" si="11"/>
        <v>130</v>
      </c>
      <c r="N20" s="1"/>
      <c r="O20" s="1"/>
      <c r="P20" s="1"/>
      <c r="Q20" s="1"/>
    </row>
    <row r="21" spans="1:17" x14ac:dyDescent="0.3">
      <c r="A21" s="1"/>
      <c r="B21" s="1" t="s">
        <v>4</v>
      </c>
      <c r="C21" s="1">
        <f>C20</f>
        <v>130</v>
      </c>
      <c r="D21" s="1">
        <f>C21+D20</f>
        <v>250</v>
      </c>
      <c r="E21" s="1">
        <f t="shared" ref="E21:M21" si="12">D21+E20</f>
        <v>380</v>
      </c>
      <c r="F21" s="1">
        <f t="shared" si="12"/>
        <v>500</v>
      </c>
      <c r="G21" s="1">
        <f t="shared" si="12"/>
        <v>630</v>
      </c>
      <c r="H21" s="1">
        <f t="shared" si="12"/>
        <v>750</v>
      </c>
      <c r="I21" s="1">
        <f t="shared" si="12"/>
        <v>880</v>
      </c>
      <c r="J21" s="1">
        <f t="shared" si="12"/>
        <v>1000</v>
      </c>
      <c r="K21" s="1">
        <f t="shared" si="12"/>
        <v>1130</v>
      </c>
      <c r="L21" s="1">
        <f t="shared" si="12"/>
        <v>1250</v>
      </c>
      <c r="M21" s="1">
        <f t="shared" si="12"/>
        <v>1380</v>
      </c>
      <c r="N21" s="1">
        <f>$C$20*N$1/2+$D$20*N$1/2</f>
        <v>12500</v>
      </c>
      <c r="O21" s="1">
        <f>$C$20*O$1/2+$D$20*O$1/2</f>
        <v>62500</v>
      </c>
      <c r="P21" s="1">
        <f>$C$20*P$1/2+$D$20*P$1/2</f>
        <v>125000</v>
      </c>
      <c r="Q21" s="1">
        <f>$C$20*Q$1/2+$D$20*Q$1/2</f>
        <v>250000</v>
      </c>
    </row>
    <row r="23" spans="1:17" x14ac:dyDescent="0.3">
      <c r="A23" s="2" t="s">
        <v>1</v>
      </c>
      <c r="B23" s="2">
        <v>100</v>
      </c>
      <c r="C23" s="2" t="s">
        <v>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">
      <c r="A24" s="2"/>
      <c r="B24" s="2" t="s">
        <v>2</v>
      </c>
      <c r="C24" s="2">
        <v>5</v>
      </c>
      <c r="D24" s="2">
        <v>10</v>
      </c>
      <c r="E24" s="2">
        <v>5</v>
      </c>
      <c r="F24" s="2">
        <v>10</v>
      </c>
      <c r="G24" s="2">
        <v>5</v>
      </c>
      <c r="H24" s="2">
        <v>10</v>
      </c>
      <c r="I24" s="2">
        <v>5</v>
      </c>
      <c r="J24" s="2">
        <v>10</v>
      </c>
      <c r="K24" s="2">
        <v>5</v>
      </c>
      <c r="L24" s="2">
        <v>10</v>
      </c>
      <c r="M24" s="2">
        <v>5</v>
      </c>
      <c r="N24" s="2"/>
      <c r="O24" s="2"/>
      <c r="P24" s="2"/>
      <c r="Q24" s="2"/>
    </row>
    <row r="25" spans="1:17" x14ac:dyDescent="0.3">
      <c r="A25" s="2"/>
      <c r="B25" s="2" t="s">
        <v>3</v>
      </c>
      <c r="C25" s="2">
        <f>30+2*(C24-C$2)+B23</f>
        <v>130</v>
      </c>
      <c r="D25" s="2">
        <f>IF(C24&gt;=0,30-2*(D24-D$2)+$B$23, 30-2*(D24-D$2)-$B$23)</f>
        <v>100</v>
      </c>
      <c r="E25" s="2">
        <f t="shared" ref="E25:M25" si="13">IF(D24&gt;=0,30-2*(E24-E$2)+$B$23, 30-2*(E24-E$2)-$B$23)</f>
        <v>130</v>
      </c>
      <c r="F25" s="2">
        <f t="shared" si="13"/>
        <v>100</v>
      </c>
      <c r="G25" s="2">
        <f t="shared" si="13"/>
        <v>130</v>
      </c>
      <c r="H25" s="2">
        <f t="shared" si="13"/>
        <v>100</v>
      </c>
      <c r="I25" s="2">
        <f t="shared" si="13"/>
        <v>130</v>
      </c>
      <c r="J25" s="2">
        <f t="shared" si="13"/>
        <v>100</v>
      </c>
      <c r="K25" s="2">
        <f t="shared" si="13"/>
        <v>130</v>
      </c>
      <c r="L25" s="2">
        <f t="shared" si="13"/>
        <v>100</v>
      </c>
      <c r="M25" s="2">
        <f t="shared" si="13"/>
        <v>130</v>
      </c>
      <c r="N25" s="2"/>
      <c r="O25" s="2"/>
      <c r="P25" s="2"/>
      <c r="Q25" s="2"/>
    </row>
    <row r="26" spans="1:17" x14ac:dyDescent="0.3">
      <c r="A26" s="2"/>
      <c r="B26" s="2" t="s">
        <v>4</v>
      </c>
      <c r="C26" s="2">
        <f>C25</f>
        <v>130</v>
      </c>
      <c r="D26" s="2">
        <f>C26+D25</f>
        <v>230</v>
      </c>
      <c r="E26" s="2">
        <f t="shared" ref="E26:G26" si="14">D26+E25</f>
        <v>360</v>
      </c>
      <c r="F26" s="2">
        <f t="shared" si="14"/>
        <v>460</v>
      </c>
      <c r="G26" s="2">
        <f t="shared" si="14"/>
        <v>590</v>
      </c>
      <c r="H26" s="2">
        <f>G26+H25</f>
        <v>690</v>
      </c>
      <c r="I26" s="2">
        <f t="shared" ref="I26:M26" si="15">H26+I25</f>
        <v>820</v>
      </c>
      <c r="J26" s="2">
        <f t="shared" si="15"/>
        <v>920</v>
      </c>
      <c r="K26" s="2">
        <f t="shared" si="15"/>
        <v>1050</v>
      </c>
      <c r="L26" s="2">
        <f t="shared" si="15"/>
        <v>1150</v>
      </c>
      <c r="M26" s="2">
        <f t="shared" si="15"/>
        <v>1280</v>
      </c>
      <c r="N26" s="2">
        <f>$C$25*N$1/2+$D$25*N$1/2</f>
        <v>11500</v>
      </c>
      <c r="O26" s="2">
        <f>$C$25*O$1/2+$D$25*O$1/2</f>
        <v>57500</v>
      </c>
      <c r="P26" s="2">
        <f>$C$25*P$1/2+$D$25*P$1/2</f>
        <v>115000</v>
      </c>
      <c r="Q26" s="2">
        <f>$C$25*Q$1/2+$D$25*Q$1/2</f>
        <v>230000</v>
      </c>
    </row>
    <row r="27" spans="1:1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">
      <c r="A28" s="2" t="s">
        <v>1</v>
      </c>
      <c r="B28" s="2">
        <v>100</v>
      </c>
      <c r="C28" s="2" t="s">
        <v>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">
      <c r="A29" s="2"/>
      <c r="B29" s="2" t="s">
        <v>2</v>
      </c>
      <c r="C29" s="2">
        <v>5</v>
      </c>
      <c r="D29" s="2">
        <v>1</v>
      </c>
      <c r="E29" s="2">
        <v>5</v>
      </c>
      <c r="F29" s="2">
        <v>1</v>
      </c>
      <c r="G29" s="2">
        <v>5</v>
      </c>
      <c r="H29" s="2">
        <v>1</v>
      </c>
      <c r="I29" s="2">
        <v>5</v>
      </c>
      <c r="J29" s="2">
        <v>1</v>
      </c>
      <c r="K29" s="2">
        <v>5</v>
      </c>
      <c r="L29" s="2">
        <v>1</v>
      </c>
      <c r="M29" s="2">
        <v>5</v>
      </c>
      <c r="N29" s="2"/>
      <c r="O29" s="2"/>
      <c r="P29" s="2"/>
      <c r="Q29" s="2"/>
    </row>
    <row r="30" spans="1:17" x14ac:dyDescent="0.3">
      <c r="A30" s="2"/>
      <c r="B30" s="2" t="s">
        <v>3</v>
      </c>
      <c r="C30" s="2">
        <f>30+2*(C29-C$2)+B28</f>
        <v>130</v>
      </c>
      <c r="D30" s="2">
        <f t="shared" ref="D30:M30" si="16">IF(C29&gt;=0,30-2*(D29-D$2)+$B$28, 30-2*(D29-D$2)-$B$28)</f>
        <v>118</v>
      </c>
      <c r="E30" s="2">
        <f t="shared" si="16"/>
        <v>130</v>
      </c>
      <c r="F30" s="2">
        <f t="shared" si="16"/>
        <v>118</v>
      </c>
      <c r="G30" s="2">
        <f t="shared" si="16"/>
        <v>130</v>
      </c>
      <c r="H30" s="2">
        <f t="shared" si="16"/>
        <v>118</v>
      </c>
      <c r="I30" s="2">
        <f t="shared" si="16"/>
        <v>130</v>
      </c>
      <c r="J30" s="2">
        <f t="shared" si="16"/>
        <v>118</v>
      </c>
      <c r="K30" s="2">
        <f t="shared" si="16"/>
        <v>130</v>
      </c>
      <c r="L30" s="2">
        <f t="shared" si="16"/>
        <v>118</v>
      </c>
      <c r="M30" s="2">
        <f t="shared" si="16"/>
        <v>130</v>
      </c>
      <c r="N30" s="2"/>
      <c r="O30" s="2"/>
      <c r="P30" s="2"/>
      <c r="Q30" s="2"/>
    </row>
    <row r="31" spans="1:17" x14ac:dyDescent="0.3">
      <c r="A31" s="2"/>
      <c r="B31" s="2" t="s">
        <v>4</v>
      </c>
      <c r="C31" s="2">
        <f>C30</f>
        <v>130</v>
      </c>
      <c r="D31" s="2">
        <f>C31+D30</f>
        <v>248</v>
      </c>
      <c r="E31" s="2">
        <f t="shared" ref="E31:M31" si="17">D31+E30</f>
        <v>378</v>
      </c>
      <c r="F31" s="2">
        <f t="shared" si="17"/>
        <v>496</v>
      </c>
      <c r="G31" s="2">
        <f t="shared" si="17"/>
        <v>626</v>
      </c>
      <c r="H31" s="2">
        <f t="shared" si="17"/>
        <v>744</v>
      </c>
      <c r="I31" s="2">
        <f t="shared" si="17"/>
        <v>874</v>
      </c>
      <c r="J31" s="2">
        <f t="shared" si="17"/>
        <v>992</v>
      </c>
      <c r="K31" s="2">
        <f t="shared" si="17"/>
        <v>1122</v>
      </c>
      <c r="L31" s="2">
        <f t="shared" si="17"/>
        <v>1240</v>
      </c>
      <c r="M31" s="2">
        <f t="shared" si="17"/>
        <v>1370</v>
      </c>
      <c r="N31" s="2">
        <f>$C$30*N$1/2+$D$30*N$1/2</f>
        <v>12400</v>
      </c>
      <c r="O31" s="2">
        <f>$C$30*O$1/2+$D$30*O$1/2</f>
        <v>62000</v>
      </c>
      <c r="P31" s="2">
        <f>$C$30*P$1/2+$D$30*P$1/2</f>
        <v>124000</v>
      </c>
      <c r="Q31" s="2">
        <f>$C$30*Q$1/2+$D$30*Q$1/2</f>
        <v>248000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activeCell="N10" sqref="N10:Q11"/>
    </sheetView>
  </sheetViews>
  <sheetFormatPr defaultRowHeight="14.4" x14ac:dyDescent="0.3"/>
  <cols>
    <col min="1" max="1" width="56.33203125" bestFit="1" customWidth="1"/>
    <col min="2" max="2" width="7" bestFit="1" customWidth="1"/>
    <col min="3" max="3" width="9.21875" bestFit="1" customWidth="1"/>
  </cols>
  <sheetData>
    <row r="1" spans="1:22" x14ac:dyDescent="0.3">
      <c r="A1" t="s">
        <v>28</v>
      </c>
    </row>
    <row r="2" spans="1:22" x14ac:dyDescent="0.3">
      <c r="A2" t="s">
        <v>27</v>
      </c>
      <c r="B2">
        <v>-10</v>
      </c>
      <c r="C2">
        <v>-9</v>
      </c>
      <c r="D2">
        <v>-8</v>
      </c>
      <c r="E2">
        <v>-7</v>
      </c>
      <c r="F2">
        <v>-6</v>
      </c>
      <c r="G2">
        <v>-5</v>
      </c>
      <c r="H2">
        <v>-4</v>
      </c>
      <c r="I2">
        <v>-3</v>
      </c>
      <c r="J2">
        <v>-2</v>
      </c>
      <c r="K2">
        <v>-1</v>
      </c>
      <c r="L2">
        <v>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</row>
    <row r="3" spans="1:22" x14ac:dyDescent="0.3">
      <c r="A3">
        <v>-5</v>
      </c>
      <c r="B3">
        <v>0</v>
      </c>
      <c r="C3">
        <v>253.94</v>
      </c>
      <c r="D3">
        <v>227.79</v>
      </c>
      <c r="E3">
        <v>0</v>
      </c>
      <c r="F3">
        <v>223.67</v>
      </c>
      <c r="G3">
        <v>57.99</v>
      </c>
      <c r="H3">
        <v>143.22999999999999</v>
      </c>
      <c r="I3">
        <v>57.03</v>
      </c>
      <c r="J3">
        <v>182.86</v>
      </c>
      <c r="K3">
        <v>237.64</v>
      </c>
      <c r="L3">
        <v>257.20999999999998</v>
      </c>
      <c r="M3">
        <v>175.28</v>
      </c>
      <c r="N3">
        <v>0</v>
      </c>
      <c r="O3">
        <v>125.28</v>
      </c>
      <c r="P3">
        <v>258.45</v>
      </c>
      <c r="Q3">
        <v>172.87</v>
      </c>
      <c r="R3">
        <v>249.84</v>
      </c>
      <c r="S3">
        <v>214.91</v>
      </c>
      <c r="T3">
        <v>271.81</v>
      </c>
      <c r="U3">
        <v>335.57</v>
      </c>
      <c r="V3">
        <v>212.57</v>
      </c>
    </row>
    <row r="4" spans="1:22" x14ac:dyDescent="0.3">
      <c r="A4">
        <v>5</v>
      </c>
      <c r="B4">
        <v>122.2</v>
      </c>
      <c r="C4">
        <v>172.7</v>
      </c>
      <c r="D4">
        <v>257.38</v>
      </c>
      <c r="E4">
        <v>257.33999999999997</v>
      </c>
      <c r="F4">
        <v>85.72</v>
      </c>
      <c r="G4">
        <v>154.35</v>
      </c>
      <c r="H4">
        <v>163.13999999999999</v>
      </c>
      <c r="I4">
        <v>128.41999999999999</v>
      </c>
      <c r="J4">
        <v>236.73</v>
      </c>
      <c r="K4">
        <v>273.25</v>
      </c>
      <c r="L4">
        <v>112.09</v>
      </c>
      <c r="M4">
        <v>272.23</v>
      </c>
      <c r="N4">
        <v>0</v>
      </c>
      <c r="O4">
        <v>155.28</v>
      </c>
      <c r="P4">
        <v>0</v>
      </c>
      <c r="Q4">
        <v>258.64</v>
      </c>
      <c r="R4">
        <v>344.9</v>
      </c>
      <c r="S4">
        <v>106.96</v>
      </c>
      <c r="T4">
        <v>247.98</v>
      </c>
      <c r="U4">
        <v>33.21</v>
      </c>
      <c r="V4">
        <v>141.80000000000001</v>
      </c>
    </row>
    <row r="5" spans="1:22" x14ac:dyDescent="0.3">
      <c r="A5" t="s">
        <v>14</v>
      </c>
      <c r="B5">
        <v>102200</v>
      </c>
      <c r="C5" t="s">
        <v>17</v>
      </c>
    </row>
    <row r="6" spans="1:22" x14ac:dyDescent="0.3">
      <c r="A6" t="s">
        <v>29</v>
      </c>
    </row>
    <row r="7" spans="1:22" x14ac:dyDescent="0.3">
      <c r="A7" t="s">
        <v>30</v>
      </c>
    </row>
    <row r="8" spans="1:22" x14ac:dyDescent="0.3">
      <c r="A8" t="s">
        <v>27</v>
      </c>
      <c r="B8">
        <v>-10</v>
      </c>
      <c r="C8">
        <v>-9</v>
      </c>
      <c r="D8">
        <v>-8</v>
      </c>
      <c r="E8">
        <v>-7</v>
      </c>
      <c r="F8">
        <v>-6</v>
      </c>
      <c r="G8">
        <v>-5</v>
      </c>
      <c r="H8">
        <v>-4</v>
      </c>
      <c r="I8">
        <v>-3</v>
      </c>
      <c r="J8">
        <v>-2</v>
      </c>
      <c r="K8">
        <v>-1</v>
      </c>
      <c r="L8">
        <v>0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</row>
    <row r="9" spans="1:22" x14ac:dyDescent="0.3">
      <c r="A9">
        <v>-5</v>
      </c>
      <c r="B9">
        <v>145.11000000000001</v>
      </c>
      <c r="C9">
        <v>147.13999999999999</v>
      </c>
      <c r="D9">
        <v>149.11000000000001</v>
      </c>
      <c r="E9">
        <v>151.11000000000001</v>
      </c>
      <c r="F9">
        <v>153.1</v>
      </c>
      <c r="G9">
        <v>156.41</v>
      </c>
      <c r="H9">
        <v>153.09</v>
      </c>
      <c r="I9">
        <v>151.27000000000001</v>
      </c>
      <c r="J9">
        <v>149.15</v>
      </c>
      <c r="K9">
        <v>147.11000000000001</v>
      </c>
      <c r="L9">
        <v>145.11000000000001</v>
      </c>
      <c r="M9">
        <v>143.11000000000001</v>
      </c>
      <c r="N9">
        <v>141.11000000000001</v>
      </c>
      <c r="O9">
        <v>139.11000000000001</v>
      </c>
      <c r="P9">
        <v>137.11000000000001</v>
      </c>
      <c r="Q9">
        <v>135.11000000000001</v>
      </c>
      <c r="R9">
        <v>133.11000000000001</v>
      </c>
      <c r="S9">
        <v>131.11000000000001</v>
      </c>
      <c r="T9">
        <v>129.11000000000001</v>
      </c>
      <c r="U9">
        <v>127.11</v>
      </c>
      <c r="V9">
        <v>125.11</v>
      </c>
    </row>
    <row r="10" spans="1:22" x14ac:dyDescent="0.3">
      <c r="A10">
        <v>5</v>
      </c>
      <c r="B10">
        <v>7.29</v>
      </c>
      <c r="C10">
        <v>9.2899999999999991</v>
      </c>
      <c r="D10">
        <v>11.29</v>
      </c>
      <c r="E10">
        <v>13.29</v>
      </c>
      <c r="F10">
        <v>15.29</v>
      </c>
      <c r="G10">
        <v>17.29</v>
      </c>
      <c r="H10">
        <v>19.29</v>
      </c>
      <c r="I10">
        <v>21.29</v>
      </c>
      <c r="J10">
        <v>23.29</v>
      </c>
      <c r="K10">
        <v>25.29</v>
      </c>
      <c r="L10">
        <v>27.29</v>
      </c>
      <c r="M10">
        <v>29.29</v>
      </c>
      <c r="N10">
        <v>-58.79</v>
      </c>
      <c r="O10">
        <v>33.29</v>
      </c>
      <c r="P10">
        <v>35.28</v>
      </c>
      <c r="Q10">
        <v>38.54</v>
      </c>
      <c r="R10">
        <v>35.590000000000003</v>
      </c>
      <c r="S10">
        <v>33.299999999999997</v>
      </c>
      <c r="T10">
        <v>31.29</v>
      </c>
      <c r="U10">
        <v>29.29</v>
      </c>
      <c r="V10">
        <v>27.29</v>
      </c>
    </row>
    <row r="11" spans="1:22" x14ac:dyDescent="0.3">
      <c r="A11" t="s">
        <v>14</v>
      </c>
      <c r="B11">
        <v>25436</v>
      </c>
      <c r="C11" t="s">
        <v>18</v>
      </c>
    </row>
    <row r="12" spans="1:22" x14ac:dyDescent="0.3">
      <c r="A12" t="s">
        <v>31</v>
      </c>
    </row>
    <row r="16" spans="1:22" x14ac:dyDescent="0.3">
      <c r="A16" t="s">
        <v>27</v>
      </c>
      <c r="B16">
        <v>-10</v>
      </c>
      <c r="C16">
        <v>-9</v>
      </c>
      <c r="D16">
        <v>-8</v>
      </c>
      <c r="E16">
        <v>-7</v>
      </c>
      <c r="F16">
        <v>-6</v>
      </c>
      <c r="G16">
        <v>-5</v>
      </c>
      <c r="H16">
        <v>-4</v>
      </c>
      <c r="I16">
        <v>-3</v>
      </c>
      <c r="J16">
        <v>-2</v>
      </c>
      <c r="K16">
        <v>-1</v>
      </c>
      <c r="L16">
        <v>0</v>
      </c>
      <c r="M16">
        <v>1</v>
      </c>
      <c r="N16">
        <v>2</v>
      </c>
      <c r="O16">
        <v>3</v>
      </c>
      <c r="P16">
        <v>4</v>
      </c>
      <c r="Q16">
        <v>5</v>
      </c>
      <c r="R16">
        <v>6</v>
      </c>
      <c r="S16">
        <v>7</v>
      </c>
      <c r="T16">
        <v>8</v>
      </c>
      <c r="U16">
        <v>9</v>
      </c>
      <c r="V16">
        <v>10</v>
      </c>
    </row>
    <row r="17" spans="1:22" x14ac:dyDescent="0.3">
      <c r="A17">
        <v>-5</v>
      </c>
      <c r="B17">
        <v>0</v>
      </c>
      <c r="C17">
        <v>253.94</v>
      </c>
      <c r="D17">
        <v>227.79</v>
      </c>
      <c r="E17">
        <v>0</v>
      </c>
      <c r="F17">
        <v>223.67</v>
      </c>
      <c r="G17">
        <v>57.99</v>
      </c>
      <c r="H17">
        <v>143.22999999999999</v>
      </c>
      <c r="I17">
        <v>57.03</v>
      </c>
      <c r="J17">
        <v>182.86</v>
      </c>
      <c r="K17">
        <v>237.64</v>
      </c>
      <c r="L17">
        <v>257.20999999999998</v>
      </c>
      <c r="M17">
        <v>175.28</v>
      </c>
      <c r="N17">
        <v>0</v>
      </c>
      <c r="O17">
        <v>125.28</v>
      </c>
      <c r="P17">
        <v>258.45</v>
      </c>
      <c r="Q17">
        <v>172.87</v>
      </c>
      <c r="R17">
        <v>249.84</v>
      </c>
      <c r="S17">
        <v>214.91</v>
      </c>
      <c r="T17">
        <v>271.81</v>
      </c>
      <c r="U17">
        <v>335.57</v>
      </c>
      <c r="V17">
        <v>212.57</v>
      </c>
    </row>
    <row r="18" spans="1:22" x14ac:dyDescent="0.3">
      <c r="A18">
        <v>5</v>
      </c>
      <c r="B18">
        <v>122.2</v>
      </c>
      <c r="C18">
        <v>172.7</v>
      </c>
      <c r="D18">
        <v>257.38</v>
      </c>
      <c r="E18">
        <v>257.33999999999997</v>
      </c>
      <c r="F18">
        <v>85.72</v>
      </c>
      <c r="G18">
        <v>154.35</v>
      </c>
      <c r="H18">
        <v>163.13999999999999</v>
      </c>
      <c r="I18">
        <v>128.41999999999999</v>
      </c>
      <c r="J18">
        <v>236.73</v>
      </c>
      <c r="K18">
        <v>273.25</v>
      </c>
      <c r="L18">
        <v>112.09</v>
      </c>
      <c r="M18">
        <v>272.23</v>
      </c>
      <c r="N18">
        <v>0</v>
      </c>
      <c r="O18">
        <v>155.28</v>
      </c>
      <c r="P18">
        <v>0</v>
      </c>
      <c r="Q18">
        <v>258.64</v>
      </c>
      <c r="R18">
        <v>344.9</v>
      </c>
      <c r="S18">
        <v>106.96</v>
      </c>
      <c r="T18">
        <v>247.98</v>
      </c>
      <c r="U18">
        <v>33.21</v>
      </c>
      <c r="V18">
        <v>141.80000000000001</v>
      </c>
    </row>
    <row r="19" spans="1:22" x14ac:dyDescent="0.3">
      <c r="A19" t="s">
        <v>14</v>
      </c>
      <c r="B19">
        <v>102200</v>
      </c>
      <c r="C19" t="s">
        <v>17</v>
      </c>
    </row>
    <row r="20" spans="1:22" x14ac:dyDescent="0.3">
      <c r="A2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Optimal</vt:lpstr>
      <vt:lpstr>Experiment</vt:lpstr>
      <vt:lpstr>QBEA Q-Values</vt:lpstr>
      <vt:lpstr>Vary bias</vt:lpstr>
      <vt:lpstr>Optimal (2)</vt:lpstr>
      <vt:lpstr>QBEA Q-Values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Soni</dc:creator>
  <cp:lastModifiedBy>Soni, Aman (Research Student)</cp:lastModifiedBy>
  <dcterms:created xsi:type="dcterms:W3CDTF">2016-05-16T20:11:51Z</dcterms:created>
  <dcterms:modified xsi:type="dcterms:W3CDTF">2016-05-31T21:22:19Z</dcterms:modified>
</cp:coreProperties>
</file>