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6PRCNTY" sheetId="1" state="visible" r:id="rId2"/>
  </sheets>
  <definedNames>
    <definedName function="false" hidden="false" name="HTML1_1" vbProcedure="false">"'[96GNABST.XLS]96PRCNTY'!$A$1:$AA$52"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"G:\HTDOCS\ELECT\ABSTRA~1\96gen.htm"</definedName>
    <definedName function="false" hidden="false" name="HTML1_2" vbProcedure="false">1</definedName>
    <definedName function="false" hidden="false" name="HTML1_3" vbProcedure="false">"1996 Idaho General Election"</definedName>
    <definedName function="false" hidden="false" name="HTML1_4" vbProcedure="false">"1996 Idaho General Election"</definedName>
    <definedName function="false" hidden="false" name="HTML1_5" vbProcedure="false">"Abstract of Votes
Idaho General Election November 5, 1996"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<sst xmlns="http://schemas.openxmlformats.org/spreadsheetml/2006/main" count="112" uniqueCount="94">
  <si>
    <t xml:space="preserve">U.S. Representative</t>
  </si>
  <si>
    <t xml:space="preserve">Const.</t>
  </si>
  <si>
    <t xml:space="preserve">Initiative</t>
  </si>
  <si>
    <t xml:space="preserve">United States President</t>
  </si>
  <si>
    <t xml:space="preserve">United States Senate</t>
  </si>
  <si>
    <t xml:space="preserve">1st District</t>
  </si>
  <si>
    <t xml:space="preserve">2nd District</t>
  </si>
  <si>
    <t xml:space="preserve">Amend.</t>
  </si>
  <si>
    <t xml:space="preserve">Propositions</t>
  </si>
  <si>
    <t xml:space="preserve">Voting Statistics</t>
  </si>
  <si>
    <t xml:space="preserve">Lib.</t>
  </si>
  <si>
    <t xml:space="preserve">Dem.</t>
  </si>
  <si>
    <t xml:space="preserve">Rep.</t>
  </si>
  <si>
    <t xml:space="preserve">Nat.</t>
  </si>
  <si>
    <t xml:space="preserve">Ref.</t>
  </si>
  <si>
    <t xml:space="preserve">Ust.</t>
  </si>
  <si>
    <t xml:space="preserve">Ind.</t>
  </si>
  <si>
    <t xml:space="preserve">S.J.R. 111</t>
  </si>
  <si>
    <t xml:space="preserve">No. 1</t>
  </si>
  <si>
    <t xml:space="preserve">No. 2</t>
  </si>
  <si>
    <t xml:space="preserve">No. 3</t>
  </si>
  <si>
    <t xml:space="preserve">No. 4</t>
  </si>
  <si>
    <t xml:space="preserve">Counties</t>
  </si>
  <si>
    <t xml:space="preserve">Harry 
Browne</t>
  </si>
  <si>
    <t xml:space="preserve">Bill 
Clinton</t>
  </si>
  <si>
    <t xml:space="preserve">Bob 
Dole</t>
  </si>
  <si>
    <t xml:space="preserve">John 
Hagelin</t>
  </si>
  <si>
    <t xml:space="preserve">Ross 
Perot</t>
  </si>
  <si>
    <t xml:space="preserve">Howard 
Phillips</t>
  </si>
  <si>
    <t xml:space="preserve">Mary J. Charbonneau</t>
  </si>
  <si>
    <t xml:space="preserve">Larry 
Craig</t>
  </si>
  <si>
    <t xml:space="preserve">Walt 
Minnick</t>
  </si>
  <si>
    <t xml:space="preserve">Susan 
Vegors</t>
  </si>
  <si>
    <t xml:space="preserve">Helen 
Chenoweth</t>
  </si>
  <si>
    <t xml:space="preserve">Marion 
Ellis</t>
  </si>
  <si>
    <t xml:space="preserve">Dan 
Williams</t>
  </si>
  <si>
    <t xml:space="preserve">John 
Butler</t>
  </si>
  <si>
    <t xml:space="preserve">Mike 
Crapo</t>
  </si>
  <si>
    <t xml:space="preserve">John D. 
Seidl</t>
  </si>
  <si>
    <t xml:space="preserve">Yes</t>
  </si>
  <si>
    <t xml:space="preserve">No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</si>
  <si>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</si>
  <si>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</si>
  <si>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</si>
  <si>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</si>
  <si>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</si>
  <si>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</si>
  <si>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</si>
  <si>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</si>
  <si>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</si>
  <si>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</si>
  <si>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</si>
  <si>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</si>
  <si>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</si>
  <si>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</si>
  <si>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</si>
  <si>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</si>
  <si>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</si>
  <si>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</si>
  <si>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</si>
  <si>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</si>
  <si>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</si>
  <si>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</si>
  <si>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</si>
  <si>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</si>
  <si>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</si>
  <si>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</si>
  <si>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</si>
  <si>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</si>
  <si>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</si>
  <si>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</si>
  <si>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</si>
  <si>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</si>
  <si>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</si>
  <si>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</si>
  <si>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</si>
  <si>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</si>
  <si>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</si>
  <si>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</si>
  <si>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</si>
  <si>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</si>
  <si>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</si>
  <si>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</si>
  <si>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</si>
  <si>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</si>
  <si>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</si>
  <si>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</si>
  <si>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</si>
  <si>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</si>
  <si>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</si>
  <si>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</si>
  <si>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</si>
  <si>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Parties:  Dem. - Democrat; Lib. - Libertarian; Nat. - Natural Law; Ref. - Reform; Rep. - Republican; Ust. - US Taxpayers</t>
  </si>
  <si>
    <t xml:space="preserve">SJR 111 - Public Hospital Financing     Prop. 1 - 1% Initiative     Prop. 2 - Bear Hunting     Prop. 3 - Nuclear Waste     Prop. 4 - Federal Term Limits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</si>
</sst>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"/>
    <numFmt numFmtId="168" formatCode="0.0\ 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0"/>
    </font>
    <font>
      <sz val="8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4" topLeftCell="P38" activePane="bottomRight" state="frozen"/>
      <selection pane="topLeft" activeCell="A1" activeCellId="0" sqref="A1"/>
      <selection pane="topRight" activeCell="P1" activeCellId="0" sqref="P1"/>
      <selection pane="bottomLeft" activeCell="A38" activeCellId="0" sqref="A38"/>
      <selection pane="bottomRight" activeCell="B5" activeCellId="0" sqref="B5 B5"/>
    </sheetView>
  </sheetViews>
  <sheetFormatPr defaultRowHeight="14.65" zeroHeight="false" outlineLevelRow="0" outlineLevelCol="0"/>
  <cols>
    <col collapsed="false" customWidth="true" hidden="false" outlineLevel="0" max="1" min="1" style="1" width="13.83"/>
    <col collapsed="false" customWidth="true" hidden="false" outlineLevel="0" max="17" min="2" style="2" width="8.75"/>
    <col collapsed="false" customWidth="true" hidden="false" outlineLevel="0" max="26" min="18" style="2" width="9.13"/>
    <col collapsed="false" customWidth="true" hidden="false" outlineLevel="0" max="27" min="27" style="2" width="9.51"/>
    <col collapsed="false" customWidth="true" hidden="false" outlineLevel="0" max="28" min="28" style="2" width="4.17"/>
    <col collapsed="false" customWidth="true" hidden="false" outlineLevel="0" max="32" min="29" style="2" width="8.75"/>
    <col collapsed="false" customWidth="true" hidden="false" outlineLevel="0" max="33" min="33" style="3" width="6.46"/>
    <col collapsed="false" customWidth="true" hidden="false" outlineLevel="0" max="34" min="34" style="2" width="7.22"/>
    <col collapsed="false" customWidth="true" hidden="false" outlineLevel="0" max="41" min="35" style="2" width="6.46"/>
    <col collapsed="false" customWidth="true" hidden="false" outlineLevel="0" max="257" min="42" style="2" width="7.6"/>
    <col collapsed="false" customWidth="true" hidden="false" outlineLevel="0" max="1025" min="258" style="0" width="7.6"/>
  </cols>
  <sheetData>
    <row r="1" s="16" customFormat="true" ht="14.65" hidden="false" customHeight="false" outlineLevel="0" collapsed="false">
      <c r="A1" s="4"/>
      <c r="B1" s="5"/>
      <c r="C1" s="6"/>
      <c r="D1" s="6"/>
      <c r="E1" s="6"/>
      <c r="F1" s="6"/>
      <c r="G1" s="7"/>
      <c r="H1" s="8"/>
      <c r="I1" s="6"/>
      <c r="J1" s="6"/>
      <c r="K1" s="7"/>
      <c r="L1" s="9" t="s">
        <v>0</v>
      </c>
      <c r="M1" s="9"/>
      <c r="N1" s="9"/>
      <c r="O1" s="9" t="s">
        <v>0</v>
      </c>
      <c r="P1" s="9"/>
      <c r="Q1" s="9"/>
      <c r="R1" s="9" t="s">
        <v>1</v>
      </c>
      <c r="S1" s="9"/>
      <c r="T1" s="9" t="s">
        <v>2</v>
      </c>
      <c r="U1" s="9"/>
      <c r="V1" s="9"/>
      <c r="W1" s="9"/>
      <c r="X1" s="9"/>
      <c r="Y1" s="9"/>
      <c r="Z1" s="9"/>
      <c r="AA1" s="9"/>
      <c r="AB1" s="10"/>
      <c r="AC1" s="11"/>
      <c r="AD1" s="12"/>
      <c r="AE1" s="13"/>
      <c r="AF1" s="14"/>
      <c r="AG1" s="15"/>
    </row>
    <row r="2" s="16" customFormat="true" ht="14.65" hidden="false" customHeight="false" outlineLevel="0" collapsed="false">
      <c r="A2" s="17"/>
      <c r="B2" s="18" t="s">
        <v>3</v>
      </c>
      <c r="C2" s="18"/>
      <c r="D2" s="18"/>
      <c r="E2" s="18"/>
      <c r="F2" s="18"/>
      <c r="G2" s="18"/>
      <c r="H2" s="19" t="s">
        <v>4</v>
      </c>
      <c r="I2" s="19"/>
      <c r="J2" s="19"/>
      <c r="K2" s="19"/>
      <c r="L2" s="19" t="s">
        <v>5</v>
      </c>
      <c r="M2" s="19"/>
      <c r="N2" s="19"/>
      <c r="O2" s="19" t="s">
        <v>6</v>
      </c>
      <c r="P2" s="19"/>
      <c r="Q2" s="19"/>
      <c r="R2" s="20" t="s">
        <v>7</v>
      </c>
      <c r="S2" s="20"/>
      <c r="T2" s="19" t="s">
        <v>8</v>
      </c>
      <c r="U2" s="19"/>
      <c r="V2" s="19"/>
      <c r="W2" s="19"/>
      <c r="X2" s="19"/>
      <c r="Y2" s="19"/>
      <c r="Z2" s="19"/>
      <c r="AA2" s="19"/>
      <c r="AB2" s="10"/>
      <c r="AC2" s="21" t="s">
        <v>9</v>
      </c>
      <c r="AD2" s="21"/>
      <c r="AE2" s="21"/>
      <c r="AF2" s="21"/>
      <c r="AG2" s="15"/>
    </row>
    <row r="3" s="30" customFormat="true" ht="14.65" hidden="false" customHeight="false" outlineLevel="0" collapsed="false">
      <c r="A3" s="22"/>
      <c r="B3" s="23" t="s">
        <v>10</v>
      </c>
      <c r="C3" s="23" t="s">
        <v>11</v>
      </c>
      <c r="D3" s="23" t="s">
        <v>12</v>
      </c>
      <c r="E3" s="24" t="s">
        <v>13</v>
      </c>
      <c r="F3" s="23" t="s">
        <v>14</v>
      </c>
      <c r="G3" s="25" t="s">
        <v>15</v>
      </c>
      <c r="H3" s="26" t="s">
        <v>16</v>
      </c>
      <c r="I3" s="26" t="s">
        <v>12</v>
      </c>
      <c r="J3" s="26" t="s">
        <v>11</v>
      </c>
      <c r="K3" s="26" t="s">
        <v>13</v>
      </c>
      <c r="L3" s="27" t="s">
        <v>12</v>
      </c>
      <c r="M3" s="26" t="s">
        <v>13</v>
      </c>
      <c r="N3" s="26" t="s">
        <v>11</v>
      </c>
      <c r="O3" s="27" t="s">
        <v>13</v>
      </c>
      <c r="P3" s="26" t="s">
        <v>12</v>
      </c>
      <c r="Q3" s="26" t="s">
        <v>11</v>
      </c>
      <c r="R3" s="28" t="s">
        <v>17</v>
      </c>
      <c r="S3" s="28"/>
      <c r="T3" s="29" t="s">
        <v>18</v>
      </c>
      <c r="U3" s="29"/>
      <c r="V3" s="29" t="s">
        <v>19</v>
      </c>
      <c r="W3" s="29"/>
      <c r="X3" s="29" t="s">
        <v>20</v>
      </c>
      <c r="Y3" s="29"/>
      <c r="Z3" s="28" t="s">
        <v>21</v>
      </c>
      <c r="AA3" s="28"/>
      <c r="AC3" s="31"/>
      <c r="AD3" s="32"/>
      <c r="AE3" s="32"/>
      <c r="AF3" s="33"/>
      <c r="AG3" s="34"/>
      <c r="AN3" s="10"/>
    </row>
    <row r="4" s="42" customFormat="true" ht="89.55" hidden="false" customHeight="false" outlineLevel="0" collapsed="false">
      <c r="A4" s="35" t="s">
        <v>22</v>
      </c>
      <c r="B4" s="36" t="s">
        <v>23</v>
      </c>
      <c r="C4" s="36" t="s">
        <v>24</v>
      </c>
      <c r="D4" s="36" t="s">
        <v>25</v>
      </c>
      <c r="E4" s="36" t="s">
        <v>26</v>
      </c>
      <c r="F4" s="36" t="s">
        <v>27</v>
      </c>
      <c r="G4" s="36" t="s">
        <v>28</v>
      </c>
      <c r="H4" s="36" t="s">
        <v>29</v>
      </c>
      <c r="I4" s="36" t="s">
        <v>30</v>
      </c>
      <c r="J4" s="36" t="s">
        <v>31</v>
      </c>
      <c r="K4" s="36" t="s">
        <v>32</v>
      </c>
      <c r="L4" s="36" t="s">
        <v>33</v>
      </c>
      <c r="M4" s="36" t="s">
        <v>34</v>
      </c>
      <c r="N4" s="36" t="s">
        <v>35</v>
      </c>
      <c r="O4" s="36" t="s">
        <v>36</v>
      </c>
      <c r="P4" s="36" t="s">
        <v>37</v>
      </c>
      <c r="Q4" s="36" t="s">
        <v>38</v>
      </c>
      <c r="R4" s="37" t="s">
        <v>39</v>
      </c>
      <c r="S4" s="37" t="s">
        <v>40</v>
      </c>
      <c r="T4" s="37" t="s">
        <v>39</v>
      </c>
      <c r="U4" s="37" t="s">
        <v>40</v>
      </c>
      <c r="V4" s="37" t="s">
        <v>39</v>
      </c>
      <c r="W4" s="37" t="s">
        <v>40</v>
      </c>
      <c r="X4" s="37" t="s">
        <v>39</v>
      </c>
      <c r="Y4" s="37" t="s">
        <v>40</v>
      </c>
      <c r="Z4" s="37" t="s">
        <v>39</v>
      </c>
      <c r="AA4" s="38" t="s">
        <v>40</v>
      </c>
      <c r="AB4" s="39"/>
      <c r="AC4" s="36" t="s">
        <v>41</v>
      </c>
      <c r="AD4" s="36" t="s">
        <v>42</v>
      </c>
      <c r="AE4" s="36" t="s">
        <v>43</v>
      </c>
      <c r="AF4" s="40" t="s">
        <v>44</v>
      </c>
      <c r="AG4" s="41"/>
    </row>
    <row r="5" s="3" customFormat="true" ht="14.65" hidden="false" customHeight="false" outlineLevel="0" collapsed="false">
      <c r="A5" s="43" t="s">
        <v>45</v>
      </c>
      <c r="B5" s="44" t="n">
        <v>948</v>
      </c>
      <c r="C5" s="44" t="n">
        <v>43040</v>
      </c>
      <c r="D5" s="44" t="n">
        <v>61811</v>
      </c>
      <c r="E5" s="44" t="n">
        <v>420</v>
      </c>
      <c r="F5" s="44" t="n">
        <v>11171</v>
      </c>
      <c r="G5" s="44" t="n">
        <v>353</v>
      </c>
      <c r="H5" s="44" t="n">
        <v>1710</v>
      </c>
      <c r="I5" s="44" t="n">
        <v>61244</v>
      </c>
      <c r="J5" s="44" t="n">
        <v>54748</v>
      </c>
      <c r="K5" s="44" t="n">
        <v>1201</v>
      </c>
      <c r="L5" s="44" t="n">
        <v>39865</v>
      </c>
      <c r="M5" s="44" t="n">
        <v>2167</v>
      </c>
      <c r="N5" s="44" t="n">
        <v>38033</v>
      </c>
      <c r="O5" s="44" t="n">
        <v>777</v>
      </c>
      <c r="P5" s="44" t="n">
        <v>23906</v>
      </c>
      <c r="Q5" s="44" t="n">
        <v>13286</v>
      </c>
      <c r="R5" s="44" t="n">
        <v>61922</v>
      </c>
      <c r="S5" s="44" t="n">
        <v>39089</v>
      </c>
      <c r="T5" s="44" t="n">
        <v>40520</v>
      </c>
      <c r="U5" s="44" t="n">
        <v>77045</v>
      </c>
      <c r="V5" s="44" t="n">
        <v>56859</v>
      </c>
      <c r="W5" s="44" t="n">
        <v>58995</v>
      </c>
      <c r="X5" s="44" t="n">
        <v>43795</v>
      </c>
      <c r="Y5" s="44" t="n">
        <v>73332</v>
      </c>
      <c r="Z5" s="44" t="n">
        <v>68976</v>
      </c>
      <c r="AA5" s="45" t="n">
        <v>46372</v>
      </c>
      <c r="AC5" s="44" t="n">
        <v>22023</v>
      </c>
      <c r="AD5" s="44" t="n">
        <v>172224</v>
      </c>
      <c r="AE5" s="44" t="n">
        <v>120739</v>
      </c>
      <c r="AF5" s="46" t="n">
        <f aca="false">(AE5/AD5)*100</f>
        <v>70.1057924563359</v>
      </c>
    </row>
    <row r="6" s="3" customFormat="true" ht="14.65" hidden="false" customHeight="false" outlineLevel="0" collapsed="false">
      <c r="A6" s="43" t="s">
        <v>46</v>
      </c>
      <c r="B6" s="44" t="n">
        <v>19</v>
      </c>
      <c r="C6" s="44" t="n">
        <v>537</v>
      </c>
      <c r="D6" s="44" t="n">
        <v>1053</v>
      </c>
      <c r="E6" s="44" t="n">
        <v>3</v>
      </c>
      <c r="F6" s="44" t="n">
        <v>311</v>
      </c>
      <c r="G6" s="44" t="n">
        <v>26</v>
      </c>
      <c r="H6" s="44" t="n">
        <v>34</v>
      </c>
      <c r="I6" s="44" t="n">
        <v>1340</v>
      </c>
      <c r="J6" s="44" t="n">
        <v>565</v>
      </c>
      <c r="K6" s="44" t="n">
        <v>7</v>
      </c>
      <c r="L6" s="44" t="n">
        <v>1201</v>
      </c>
      <c r="M6" s="44" t="n">
        <v>56</v>
      </c>
      <c r="N6" s="44" t="n">
        <v>669</v>
      </c>
      <c r="O6" s="44"/>
      <c r="P6" s="44"/>
      <c r="Q6" s="44"/>
      <c r="R6" s="44" t="n">
        <v>981</v>
      </c>
      <c r="S6" s="44" t="n">
        <v>812</v>
      </c>
      <c r="T6" s="44" t="n">
        <v>763</v>
      </c>
      <c r="U6" s="44" t="n">
        <v>1196</v>
      </c>
      <c r="V6" s="44" t="n">
        <v>565</v>
      </c>
      <c r="W6" s="44" t="n">
        <v>1416</v>
      </c>
      <c r="X6" s="44" t="n">
        <v>609</v>
      </c>
      <c r="Y6" s="44" t="n">
        <v>1339</v>
      </c>
      <c r="Z6" s="44" t="n">
        <v>966</v>
      </c>
      <c r="AA6" s="45" t="n">
        <v>957</v>
      </c>
      <c r="AC6" s="44" t="n">
        <v>147</v>
      </c>
      <c r="AD6" s="44" t="n">
        <v>2614</v>
      </c>
      <c r="AE6" s="44" t="n">
        <v>2009</v>
      </c>
      <c r="AF6" s="46" t="n">
        <f aca="false">(AE6/AD6)*100</f>
        <v>76.8553940321347</v>
      </c>
    </row>
    <row r="7" s="3" customFormat="true" ht="14.65" hidden="false" customHeight="false" outlineLevel="0" collapsed="false">
      <c r="A7" s="43" t="s">
        <v>47</v>
      </c>
      <c r="B7" s="44" t="n">
        <v>203</v>
      </c>
      <c r="C7" s="44" t="n">
        <v>12806</v>
      </c>
      <c r="D7" s="44" t="n">
        <v>14058</v>
      </c>
      <c r="E7" s="44" t="n">
        <v>76</v>
      </c>
      <c r="F7" s="44" t="n">
        <v>4158</v>
      </c>
      <c r="G7" s="44" t="n">
        <v>76</v>
      </c>
      <c r="H7" s="44" t="n">
        <v>1127</v>
      </c>
      <c r="I7" s="44" t="n">
        <v>15862</v>
      </c>
      <c r="J7" s="44" t="n">
        <v>14400</v>
      </c>
      <c r="K7" s="44" t="n">
        <v>504</v>
      </c>
      <c r="L7" s="44"/>
      <c r="M7" s="44"/>
      <c r="N7" s="44"/>
      <c r="O7" s="44" t="n">
        <v>561</v>
      </c>
      <c r="P7" s="44" t="n">
        <v>18059</v>
      </c>
      <c r="Q7" s="44" t="n">
        <v>13163</v>
      </c>
      <c r="R7" s="44" t="n">
        <v>14952</v>
      </c>
      <c r="S7" s="44" t="n">
        <v>13045</v>
      </c>
      <c r="T7" s="44" t="n">
        <v>9274</v>
      </c>
      <c r="U7" s="44" t="n">
        <v>22291</v>
      </c>
      <c r="V7" s="44" t="n">
        <v>11814</v>
      </c>
      <c r="W7" s="44" t="n">
        <v>19505</v>
      </c>
      <c r="X7" s="44" t="n">
        <v>10768</v>
      </c>
      <c r="Y7" s="44" t="n">
        <v>20618</v>
      </c>
      <c r="Z7" s="44" t="n">
        <v>16998</v>
      </c>
      <c r="AA7" s="45" t="n">
        <v>13952</v>
      </c>
      <c r="AC7" s="44" t="n">
        <v>3530</v>
      </c>
      <c r="AD7" s="44" t="n">
        <v>43198</v>
      </c>
      <c r="AE7" s="44" t="n">
        <v>32579</v>
      </c>
      <c r="AF7" s="46" t="n">
        <f aca="false">(AE7/AD7)*100</f>
        <v>75.4178434186768</v>
      </c>
    </row>
    <row r="8" s="3" customFormat="true" ht="14.65" hidden="false" customHeight="false" outlineLevel="0" collapsed="false">
      <c r="A8" s="43" t="s">
        <v>48</v>
      </c>
      <c r="B8" s="44" t="n">
        <v>10</v>
      </c>
      <c r="C8" s="44" t="n">
        <v>805</v>
      </c>
      <c r="D8" s="44" t="n">
        <v>1583</v>
      </c>
      <c r="E8" s="44" t="n">
        <v>4</v>
      </c>
      <c r="F8" s="44" t="n">
        <v>396</v>
      </c>
      <c r="G8" s="44" t="n">
        <v>10</v>
      </c>
      <c r="H8" s="44" t="n">
        <v>69</v>
      </c>
      <c r="I8" s="44" t="n">
        <v>1843</v>
      </c>
      <c r="J8" s="44" t="n">
        <v>798</v>
      </c>
      <c r="K8" s="44" t="n">
        <v>27</v>
      </c>
      <c r="L8" s="44"/>
      <c r="M8" s="44"/>
      <c r="N8" s="44"/>
      <c r="O8" s="44" t="n">
        <v>47</v>
      </c>
      <c r="P8" s="44" t="n">
        <v>2064</v>
      </c>
      <c r="Q8" s="44" t="n">
        <v>583</v>
      </c>
      <c r="R8" s="44" t="n">
        <v>1483</v>
      </c>
      <c r="S8" s="44" t="n">
        <v>1271</v>
      </c>
      <c r="T8" s="44" t="n">
        <v>883</v>
      </c>
      <c r="U8" s="44" t="n">
        <v>1953</v>
      </c>
      <c r="V8" s="44" t="n">
        <v>915</v>
      </c>
      <c r="W8" s="44" t="n">
        <v>1946</v>
      </c>
      <c r="X8" s="44" t="n">
        <v>847</v>
      </c>
      <c r="Y8" s="44" t="n">
        <v>2003</v>
      </c>
      <c r="Z8" s="44" t="n">
        <v>1161</v>
      </c>
      <c r="AA8" s="45" t="n">
        <v>1594</v>
      </c>
      <c r="AC8" s="44" t="n">
        <v>191</v>
      </c>
      <c r="AD8" s="44" t="n">
        <v>4017</v>
      </c>
      <c r="AE8" s="44" t="n">
        <v>2914</v>
      </c>
      <c r="AF8" s="46" t="n">
        <f aca="false">(AE8/AD8)*100</f>
        <v>72.5416977844162</v>
      </c>
    </row>
    <row r="9" s="3" customFormat="true" ht="14.65" hidden="false" customHeight="false" outlineLevel="0" collapsed="false">
      <c r="A9" s="47" t="s">
        <v>49</v>
      </c>
      <c r="B9" s="48" t="n">
        <v>36</v>
      </c>
      <c r="C9" s="48" t="n">
        <v>1488</v>
      </c>
      <c r="D9" s="48" t="n">
        <v>1667</v>
      </c>
      <c r="E9" s="48" t="n">
        <v>10</v>
      </c>
      <c r="F9" s="48" t="n">
        <v>701</v>
      </c>
      <c r="G9" s="48" t="n">
        <v>17</v>
      </c>
      <c r="H9" s="48" t="n">
        <v>73</v>
      </c>
      <c r="I9" s="48" t="n">
        <v>2093</v>
      </c>
      <c r="J9" s="48" t="n">
        <v>1641</v>
      </c>
      <c r="K9" s="48" t="n">
        <v>32</v>
      </c>
      <c r="L9" s="48" t="n">
        <v>2033</v>
      </c>
      <c r="M9" s="48" t="n">
        <v>74</v>
      </c>
      <c r="N9" s="48" t="n">
        <v>1688</v>
      </c>
      <c r="O9" s="48"/>
      <c r="P9" s="48"/>
      <c r="Q9" s="48"/>
      <c r="R9" s="48" t="n">
        <v>2149</v>
      </c>
      <c r="S9" s="48" t="n">
        <v>1506</v>
      </c>
      <c r="T9" s="48" t="n">
        <v>2201</v>
      </c>
      <c r="U9" s="48" t="n">
        <v>1671</v>
      </c>
      <c r="V9" s="48" t="n">
        <v>1146</v>
      </c>
      <c r="W9" s="48" t="n">
        <v>2826</v>
      </c>
      <c r="X9" s="48" t="n">
        <v>1931</v>
      </c>
      <c r="Y9" s="48" t="n">
        <v>1959</v>
      </c>
      <c r="Z9" s="48" t="n">
        <v>2235</v>
      </c>
      <c r="AA9" s="49" t="n">
        <v>1567</v>
      </c>
      <c r="AC9" s="48" t="n">
        <v>386</v>
      </c>
      <c r="AD9" s="48" t="n">
        <v>5117</v>
      </c>
      <c r="AE9" s="48" t="n">
        <v>4064</v>
      </c>
      <c r="AF9" s="50" t="n">
        <f aca="false">(AE9/AD9)*100</f>
        <v>79.421536056283</v>
      </c>
    </row>
    <row r="10" s="3" customFormat="true" ht="14.65" hidden="false" customHeight="false" outlineLevel="0" collapsed="false">
      <c r="A10" s="43" t="s">
        <v>50</v>
      </c>
      <c r="B10" s="44" t="n">
        <v>60</v>
      </c>
      <c r="C10" s="44" t="n">
        <v>4304</v>
      </c>
      <c r="D10" s="44" t="n">
        <v>8391</v>
      </c>
      <c r="E10" s="44" t="n">
        <v>46</v>
      </c>
      <c r="F10" s="44" t="n">
        <v>2021</v>
      </c>
      <c r="G10" s="44" t="n">
        <v>59</v>
      </c>
      <c r="H10" s="44" t="n">
        <v>492</v>
      </c>
      <c r="I10" s="44" t="n">
        <v>9437</v>
      </c>
      <c r="J10" s="44" t="n">
        <v>4945</v>
      </c>
      <c r="K10" s="44" t="n">
        <v>225</v>
      </c>
      <c r="L10" s="44"/>
      <c r="M10" s="44"/>
      <c r="N10" s="44"/>
      <c r="O10" s="44" t="n">
        <v>231</v>
      </c>
      <c r="P10" s="44" t="n">
        <v>10560</v>
      </c>
      <c r="Q10" s="44" t="n">
        <v>4253</v>
      </c>
      <c r="R10" s="44" t="n">
        <v>7078</v>
      </c>
      <c r="S10" s="44" t="n">
        <v>6848</v>
      </c>
      <c r="T10" s="44" t="n">
        <v>4764</v>
      </c>
      <c r="U10" s="44" t="n">
        <v>10148</v>
      </c>
      <c r="V10" s="44" t="n">
        <v>3745</v>
      </c>
      <c r="W10" s="44" t="n">
        <v>10835</v>
      </c>
      <c r="X10" s="44" t="n">
        <v>3307</v>
      </c>
      <c r="Y10" s="44" t="n">
        <v>11715</v>
      </c>
      <c r="Z10" s="44" t="n">
        <v>7797</v>
      </c>
      <c r="AA10" s="45" t="n">
        <v>7027</v>
      </c>
      <c r="AC10" s="44" t="n">
        <v>1998</v>
      </c>
      <c r="AD10" s="44" t="n">
        <v>20186</v>
      </c>
      <c r="AE10" s="44" t="n">
        <v>15363</v>
      </c>
      <c r="AF10" s="46" t="n">
        <f aca="false">(AE10/AD10)*100</f>
        <v>76.1072030119885</v>
      </c>
    </row>
    <row r="11" s="3" customFormat="true" ht="14.65" hidden="false" customHeight="false" outlineLevel="0" collapsed="false">
      <c r="A11" s="43" t="s">
        <v>51</v>
      </c>
      <c r="B11" s="44" t="n">
        <v>77</v>
      </c>
      <c r="C11" s="44" t="n">
        <v>3840</v>
      </c>
      <c r="D11" s="44" t="n">
        <v>3003</v>
      </c>
      <c r="E11" s="44" t="n">
        <v>77</v>
      </c>
      <c r="F11" s="44" t="n">
        <v>1193</v>
      </c>
      <c r="G11" s="44" t="n">
        <v>27</v>
      </c>
      <c r="H11" s="44" t="n">
        <v>116</v>
      </c>
      <c r="I11" s="44" t="n">
        <v>2796</v>
      </c>
      <c r="J11" s="44" t="n">
        <v>5266</v>
      </c>
      <c r="K11" s="44" t="n">
        <v>83</v>
      </c>
      <c r="L11" s="44"/>
      <c r="M11" s="44"/>
      <c r="N11" s="44"/>
      <c r="O11" s="44" t="n">
        <v>180</v>
      </c>
      <c r="P11" s="44" t="n">
        <v>4156</v>
      </c>
      <c r="Q11" s="44" t="n">
        <v>3790</v>
      </c>
      <c r="R11" s="44" t="n">
        <v>4169</v>
      </c>
      <c r="S11" s="44" t="n">
        <v>2425</v>
      </c>
      <c r="T11" s="44" t="n">
        <v>2416</v>
      </c>
      <c r="U11" s="44" t="n">
        <v>5607</v>
      </c>
      <c r="V11" s="44" t="n">
        <v>5620</v>
      </c>
      <c r="W11" s="44" t="n">
        <v>2407</v>
      </c>
      <c r="X11" s="44" t="n">
        <v>5668</v>
      </c>
      <c r="Y11" s="44" t="n">
        <v>2507</v>
      </c>
      <c r="Z11" s="44" t="n">
        <v>4859</v>
      </c>
      <c r="AA11" s="45" t="n">
        <v>2894</v>
      </c>
      <c r="AC11" s="44" t="n">
        <v>1593</v>
      </c>
      <c r="AD11" s="44" t="n">
        <v>12151</v>
      </c>
      <c r="AE11" s="44" t="n">
        <v>8384</v>
      </c>
      <c r="AF11" s="46" t="n">
        <f aca="false">(AE11/AD11)*100</f>
        <v>68.9984363426878</v>
      </c>
    </row>
    <row r="12" s="3" customFormat="true" ht="14.65" hidden="false" customHeight="false" outlineLevel="0" collapsed="false">
      <c r="A12" s="43" t="s">
        <v>52</v>
      </c>
      <c r="B12" s="44" t="n">
        <v>34</v>
      </c>
      <c r="C12" s="44" t="n">
        <v>879</v>
      </c>
      <c r="D12" s="44" t="n">
        <v>1576</v>
      </c>
      <c r="E12" s="44" t="n">
        <v>11</v>
      </c>
      <c r="F12" s="44" t="n">
        <v>440</v>
      </c>
      <c r="G12" s="44" t="n">
        <v>19</v>
      </c>
      <c r="H12" s="44" t="n">
        <v>58</v>
      </c>
      <c r="I12" s="44" t="n">
        <v>1781</v>
      </c>
      <c r="J12" s="44" t="n">
        <v>1072</v>
      </c>
      <c r="K12" s="44" t="n">
        <v>48</v>
      </c>
      <c r="L12" s="44" t="n">
        <v>1477</v>
      </c>
      <c r="M12" s="44" t="n">
        <v>102</v>
      </c>
      <c r="N12" s="44" t="n">
        <v>1266</v>
      </c>
      <c r="O12" s="44"/>
      <c r="P12" s="44"/>
      <c r="Q12" s="44"/>
      <c r="R12" s="44" t="n">
        <v>1649</v>
      </c>
      <c r="S12" s="44" t="n">
        <v>1189</v>
      </c>
      <c r="T12" s="44" t="n">
        <v>1176</v>
      </c>
      <c r="U12" s="44" t="n">
        <v>1807</v>
      </c>
      <c r="V12" s="44" t="n">
        <v>1039</v>
      </c>
      <c r="W12" s="44" t="n">
        <v>1976</v>
      </c>
      <c r="X12" s="44" t="n">
        <v>1101</v>
      </c>
      <c r="Y12" s="44" t="n">
        <v>1894</v>
      </c>
      <c r="Z12" s="44" t="n">
        <v>1668</v>
      </c>
      <c r="AA12" s="45" t="n">
        <v>1288</v>
      </c>
      <c r="AC12" s="44" t="n">
        <v>414</v>
      </c>
      <c r="AD12" s="44" t="n">
        <v>4087</v>
      </c>
      <c r="AE12" s="44" t="n">
        <v>3052</v>
      </c>
      <c r="AF12" s="46" t="n">
        <f aca="false">(AE12/AD12)*100</f>
        <v>74.6758013212625</v>
      </c>
    </row>
    <row r="13" s="3" customFormat="true" ht="14.65" hidden="false" customHeight="false" outlineLevel="0" collapsed="false">
      <c r="A13" s="43" t="s">
        <v>53</v>
      </c>
      <c r="B13" s="44" t="n">
        <v>121</v>
      </c>
      <c r="C13" s="44" t="n">
        <v>5294</v>
      </c>
      <c r="D13" s="44" t="n">
        <v>6207</v>
      </c>
      <c r="E13" s="44" t="n">
        <v>76</v>
      </c>
      <c r="F13" s="44" t="n">
        <v>2669</v>
      </c>
      <c r="G13" s="44" t="n">
        <v>69</v>
      </c>
      <c r="H13" s="44" t="n">
        <v>307</v>
      </c>
      <c r="I13" s="44" t="n">
        <v>7405</v>
      </c>
      <c r="J13" s="44" t="n">
        <v>6841</v>
      </c>
      <c r="K13" s="44" t="n">
        <v>152</v>
      </c>
      <c r="L13" s="44" t="n">
        <v>7077</v>
      </c>
      <c r="M13" s="44" t="n">
        <v>355</v>
      </c>
      <c r="N13" s="44" t="n">
        <v>7209</v>
      </c>
      <c r="O13" s="44"/>
      <c r="P13" s="44"/>
      <c r="Q13" s="44"/>
      <c r="R13" s="44" t="n">
        <v>6072</v>
      </c>
      <c r="S13" s="44" t="n">
        <v>5960</v>
      </c>
      <c r="T13" s="44" t="n">
        <v>7944</v>
      </c>
      <c r="U13" s="44" t="n">
        <v>5914</v>
      </c>
      <c r="V13" s="44" t="n">
        <v>6706</v>
      </c>
      <c r="W13" s="44" t="n">
        <v>7415</v>
      </c>
      <c r="X13" s="44" t="n">
        <v>7609</v>
      </c>
      <c r="Y13" s="44" t="n">
        <v>6302</v>
      </c>
      <c r="Z13" s="44" t="n">
        <v>7785</v>
      </c>
      <c r="AA13" s="45" t="n">
        <v>5789</v>
      </c>
      <c r="AC13" s="44" t="n">
        <v>1792</v>
      </c>
      <c r="AD13" s="44" t="n">
        <v>18957</v>
      </c>
      <c r="AE13" s="44" t="n">
        <v>15070</v>
      </c>
      <c r="AF13" s="46" t="n">
        <f aca="false">(AE13/AD13)*100</f>
        <v>79.4957007965395</v>
      </c>
    </row>
    <row r="14" s="3" customFormat="true" ht="14.65" hidden="false" customHeight="false" outlineLevel="0" collapsed="false">
      <c r="A14" s="47" t="s">
        <v>54</v>
      </c>
      <c r="B14" s="48" t="n">
        <v>225</v>
      </c>
      <c r="C14" s="48" t="n">
        <v>9013</v>
      </c>
      <c r="D14" s="48" t="n">
        <v>19977</v>
      </c>
      <c r="E14" s="48" t="n">
        <v>85</v>
      </c>
      <c r="F14" s="48" t="n">
        <v>3921</v>
      </c>
      <c r="G14" s="48" t="n">
        <v>129</v>
      </c>
      <c r="H14" s="48" t="n">
        <v>1032</v>
      </c>
      <c r="I14" s="48" t="n">
        <v>22759</v>
      </c>
      <c r="J14" s="48" t="n">
        <v>9352</v>
      </c>
      <c r="K14" s="48" t="n">
        <v>379</v>
      </c>
      <c r="L14" s="48"/>
      <c r="M14" s="48"/>
      <c r="N14" s="48"/>
      <c r="O14" s="48" t="n">
        <v>448</v>
      </c>
      <c r="P14" s="48" t="n">
        <v>25956</v>
      </c>
      <c r="Q14" s="48" t="n">
        <v>7207</v>
      </c>
      <c r="R14" s="48" t="n">
        <v>15978</v>
      </c>
      <c r="S14" s="48" t="n">
        <v>14266</v>
      </c>
      <c r="T14" s="48" t="n">
        <v>11261</v>
      </c>
      <c r="U14" s="48" t="n">
        <v>21990</v>
      </c>
      <c r="V14" s="48" t="n">
        <v>10886</v>
      </c>
      <c r="W14" s="48" t="n">
        <v>21922</v>
      </c>
      <c r="X14" s="48" t="n">
        <v>5699</v>
      </c>
      <c r="Y14" s="48" t="n">
        <v>27757</v>
      </c>
      <c r="Z14" s="48" t="n">
        <v>16195</v>
      </c>
      <c r="AA14" s="49" t="n">
        <v>16870</v>
      </c>
      <c r="AC14" s="48" t="n">
        <v>4929</v>
      </c>
      <c r="AD14" s="48" t="n">
        <v>46737</v>
      </c>
      <c r="AE14" s="48" t="n">
        <v>34172</v>
      </c>
      <c r="AF14" s="50" t="n">
        <f aca="false">(AE14/AD14)*100</f>
        <v>73.1155187538781</v>
      </c>
    </row>
    <row r="15" s="3" customFormat="true" ht="14.65" hidden="false" customHeight="false" outlineLevel="0" collapsed="false">
      <c r="A15" s="43" t="s">
        <v>55</v>
      </c>
      <c r="B15" s="44" t="n">
        <v>33</v>
      </c>
      <c r="C15" s="44" t="n">
        <v>1194</v>
      </c>
      <c r="D15" s="44" t="n">
        <v>1937</v>
      </c>
      <c r="E15" s="44" t="n">
        <v>68</v>
      </c>
      <c r="F15" s="44" t="n">
        <v>626</v>
      </c>
      <c r="G15" s="44" t="n">
        <v>12</v>
      </c>
      <c r="H15" s="44" t="n">
        <v>86</v>
      </c>
      <c r="I15" s="44" t="n">
        <v>2318</v>
      </c>
      <c r="J15" s="44" t="n">
        <v>1406</v>
      </c>
      <c r="K15" s="44" t="n">
        <v>45</v>
      </c>
      <c r="L15" s="44" t="n">
        <v>2191</v>
      </c>
      <c r="M15" s="44" t="n">
        <v>103</v>
      </c>
      <c r="N15" s="44" t="n">
        <v>1550</v>
      </c>
      <c r="O15" s="44"/>
      <c r="P15" s="44"/>
      <c r="Q15" s="44"/>
      <c r="R15" s="44" t="n">
        <v>1916</v>
      </c>
      <c r="S15" s="44" t="n">
        <v>1702</v>
      </c>
      <c r="T15" s="44" t="n">
        <v>2092</v>
      </c>
      <c r="U15" s="44" t="n">
        <v>1770</v>
      </c>
      <c r="V15" s="44" t="n">
        <v>1580</v>
      </c>
      <c r="W15" s="44" t="n">
        <v>2364</v>
      </c>
      <c r="X15" s="44" t="n">
        <v>1934</v>
      </c>
      <c r="Y15" s="44" t="n">
        <v>1942</v>
      </c>
      <c r="Z15" s="44" t="n">
        <v>2209</v>
      </c>
      <c r="AA15" s="45" t="n">
        <v>1560</v>
      </c>
      <c r="AC15" s="44" t="n">
        <v>422</v>
      </c>
      <c r="AD15" s="44" t="n">
        <v>5665</v>
      </c>
      <c r="AE15" s="44" t="n">
        <v>4012</v>
      </c>
      <c r="AF15" s="46" t="n">
        <f aca="false">(AE15/AD15)*100</f>
        <v>70.8208296557811</v>
      </c>
    </row>
    <row r="16" s="3" customFormat="true" ht="14.65" hidden="false" customHeight="false" outlineLevel="0" collapsed="false">
      <c r="A16" s="43" t="s">
        <v>56</v>
      </c>
      <c r="B16" s="44" t="n">
        <v>1</v>
      </c>
      <c r="C16" s="44" t="n">
        <v>507</v>
      </c>
      <c r="D16" s="44" t="n">
        <v>741</v>
      </c>
      <c r="E16" s="44" t="n">
        <v>5</v>
      </c>
      <c r="F16" s="44" t="n">
        <v>233</v>
      </c>
      <c r="G16" s="44" t="n">
        <v>4</v>
      </c>
      <c r="H16" s="44" t="n">
        <v>52</v>
      </c>
      <c r="I16" s="44" t="n">
        <v>920</v>
      </c>
      <c r="J16" s="44" t="n">
        <v>458</v>
      </c>
      <c r="K16" s="44" t="n">
        <v>18</v>
      </c>
      <c r="L16" s="44"/>
      <c r="M16" s="44"/>
      <c r="N16" s="44"/>
      <c r="O16" s="44" t="n">
        <v>20</v>
      </c>
      <c r="P16" s="44" t="n">
        <v>987</v>
      </c>
      <c r="Q16" s="44" t="n">
        <v>433</v>
      </c>
      <c r="R16" s="44" t="n">
        <v>719</v>
      </c>
      <c r="S16" s="44" t="n">
        <v>699</v>
      </c>
      <c r="T16" s="44" t="n">
        <v>445</v>
      </c>
      <c r="U16" s="44" t="n">
        <v>1047</v>
      </c>
      <c r="V16" s="44" t="n">
        <v>286</v>
      </c>
      <c r="W16" s="44" t="n">
        <v>1219</v>
      </c>
      <c r="X16" s="44" t="n">
        <v>258</v>
      </c>
      <c r="Y16" s="44" t="n">
        <v>1241</v>
      </c>
      <c r="Z16" s="44" t="n">
        <v>666</v>
      </c>
      <c r="AA16" s="45" t="n">
        <v>808</v>
      </c>
      <c r="AC16" s="44" t="n">
        <v>118</v>
      </c>
      <c r="AD16" s="44" t="n">
        <v>2007</v>
      </c>
      <c r="AE16" s="44" t="n">
        <v>1554</v>
      </c>
      <c r="AF16" s="46" t="n">
        <f aca="false">(AE16/AD16)*100</f>
        <v>77.4289985052317</v>
      </c>
    </row>
    <row r="17" customFormat="false" ht="14.65" hidden="false" customHeight="false" outlineLevel="0" collapsed="false">
      <c r="A17" s="43" t="s">
        <v>57</v>
      </c>
      <c r="B17" s="44" t="n">
        <v>5</v>
      </c>
      <c r="C17" s="44" t="n">
        <v>156</v>
      </c>
      <c r="D17" s="44" t="n">
        <v>283</v>
      </c>
      <c r="E17" s="44" t="n">
        <v>4</v>
      </c>
      <c r="F17" s="44" t="n">
        <v>95</v>
      </c>
      <c r="G17" s="44" t="n">
        <v>1</v>
      </c>
      <c r="H17" s="44" t="n">
        <v>10</v>
      </c>
      <c r="I17" s="44" t="n">
        <v>339</v>
      </c>
      <c r="J17" s="44" t="n">
        <v>170</v>
      </c>
      <c r="K17" s="44" t="n">
        <v>8</v>
      </c>
      <c r="L17" s="44"/>
      <c r="M17" s="44"/>
      <c r="N17" s="44"/>
      <c r="O17" s="44" t="n">
        <v>21</v>
      </c>
      <c r="P17" s="44" t="n">
        <v>371</v>
      </c>
      <c r="Q17" s="44" t="n">
        <v>132</v>
      </c>
      <c r="R17" s="44" t="n">
        <v>298</v>
      </c>
      <c r="S17" s="44" t="n">
        <v>199</v>
      </c>
      <c r="T17" s="44" t="n">
        <v>164</v>
      </c>
      <c r="U17" s="44" t="n">
        <v>379</v>
      </c>
      <c r="V17" s="44" t="n">
        <v>194</v>
      </c>
      <c r="W17" s="44" t="n">
        <v>354</v>
      </c>
      <c r="X17" s="44" t="n">
        <v>206</v>
      </c>
      <c r="Y17" s="44" t="n">
        <v>337</v>
      </c>
      <c r="Z17" s="44" t="n">
        <v>278</v>
      </c>
      <c r="AA17" s="45" t="n">
        <v>249</v>
      </c>
      <c r="AB17" s="3"/>
      <c r="AC17" s="44" t="n">
        <v>26</v>
      </c>
      <c r="AD17" s="44" t="n">
        <v>708</v>
      </c>
      <c r="AE17" s="44" t="n">
        <v>561</v>
      </c>
      <c r="AF17" s="46" t="n">
        <f aca="false">(AE17/AD17)*100</f>
        <v>79.2372881355932</v>
      </c>
    </row>
    <row r="18" customFormat="false" ht="14.65" hidden="false" customHeight="false" outlineLevel="0" collapsed="false">
      <c r="A18" s="43" t="s">
        <v>58</v>
      </c>
      <c r="B18" s="44" t="n">
        <v>280</v>
      </c>
      <c r="C18" s="44" t="n">
        <v>11800</v>
      </c>
      <c r="D18" s="44" t="n">
        <v>23988</v>
      </c>
      <c r="E18" s="44" t="n">
        <v>106</v>
      </c>
      <c r="F18" s="44" t="n">
        <v>3956</v>
      </c>
      <c r="G18" s="44" t="n">
        <v>198</v>
      </c>
      <c r="H18" s="44" t="n">
        <v>692</v>
      </c>
      <c r="I18" s="44" t="n">
        <v>25128</v>
      </c>
      <c r="J18" s="44" t="n">
        <v>14727</v>
      </c>
      <c r="K18" s="44" t="n">
        <v>360</v>
      </c>
      <c r="L18" s="44" t="n">
        <v>22868</v>
      </c>
      <c r="M18" s="44" t="n">
        <v>1115</v>
      </c>
      <c r="N18" s="44" t="n">
        <v>16779</v>
      </c>
      <c r="O18" s="44"/>
      <c r="P18" s="44"/>
      <c r="Q18" s="44"/>
      <c r="R18" s="44" t="n">
        <v>19663</v>
      </c>
      <c r="S18" s="44" t="n">
        <v>15483</v>
      </c>
      <c r="T18" s="44" t="n">
        <v>15164</v>
      </c>
      <c r="U18" s="44" t="n">
        <v>25015</v>
      </c>
      <c r="V18" s="44" t="n">
        <v>12872</v>
      </c>
      <c r="W18" s="44" t="n">
        <v>26449</v>
      </c>
      <c r="X18" s="44" t="n">
        <v>12192</v>
      </c>
      <c r="Y18" s="44" t="n">
        <v>27990</v>
      </c>
      <c r="Z18" s="44" t="n">
        <v>22471</v>
      </c>
      <c r="AA18" s="45" t="n">
        <v>17107</v>
      </c>
      <c r="AB18" s="3"/>
      <c r="AC18" s="44" t="n">
        <v>4956</v>
      </c>
      <c r="AD18" s="44" t="n">
        <v>56145</v>
      </c>
      <c r="AE18" s="44" t="n">
        <v>41658</v>
      </c>
      <c r="AF18" s="46" t="n">
        <f aca="false">(AE18/AD18)*100</f>
        <v>74.1971680470211</v>
      </c>
    </row>
    <row r="19" customFormat="false" ht="14.65" hidden="false" customHeight="false" outlineLevel="0" collapsed="false">
      <c r="A19" s="47" t="s">
        <v>59</v>
      </c>
      <c r="B19" s="48" t="n">
        <v>10</v>
      </c>
      <c r="C19" s="48" t="n">
        <v>841</v>
      </c>
      <c r="D19" s="48" t="n">
        <v>1740</v>
      </c>
      <c r="E19" s="48" t="n">
        <v>8</v>
      </c>
      <c r="F19" s="48" t="n">
        <v>501</v>
      </c>
      <c r="G19" s="48" t="n">
        <v>20</v>
      </c>
      <c r="H19" s="48" t="n">
        <v>76</v>
      </c>
      <c r="I19" s="48" t="n">
        <v>2125</v>
      </c>
      <c r="J19" s="48" t="n">
        <v>863</v>
      </c>
      <c r="K19" s="48" t="n">
        <v>31</v>
      </c>
      <c r="L19" s="48"/>
      <c r="M19" s="48"/>
      <c r="N19" s="48"/>
      <c r="O19" s="48" t="n">
        <v>55</v>
      </c>
      <c r="P19" s="48" t="n">
        <v>2407</v>
      </c>
      <c r="Q19" s="48" t="n">
        <v>611</v>
      </c>
      <c r="R19" s="48" t="n">
        <v>1456</v>
      </c>
      <c r="S19" s="48" t="n">
        <v>1571</v>
      </c>
      <c r="T19" s="48" t="n">
        <v>793</v>
      </c>
      <c r="U19" s="48" t="n">
        <v>2365</v>
      </c>
      <c r="V19" s="48" t="n">
        <v>608</v>
      </c>
      <c r="W19" s="48" t="n">
        <v>2527</v>
      </c>
      <c r="X19" s="48" t="n">
        <v>789</v>
      </c>
      <c r="Y19" s="48" t="n">
        <v>2369</v>
      </c>
      <c r="Z19" s="48" t="n">
        <v>1120</v>
      </c>
      <c r="AA19" s="49" t="n">
        <v>2013</v>
      </c>
      <c r="AB19" s="3"/>
      <c r="AC19" s="48" t="n">
        <v>339</v>
      </c>
      <c r="AD19" s="48" t="n">
        <v>4192</v>
      </c>
      <c r="AE19" s="48" t="n">
        <v>2969</v>
      </c>
      <c r="AF19" s="50" t="n">
        <f aca="false">(AE19/AD19)*100</f>
        <v>70.8253816793893</v>
      </c>
    </row>
    <row r="20" customFormat="false" ht="14.65" hidden="false" customHeight="false" outlineLevel="0" collapsed="false">
      <c r="A20" s="43" t="s">
        <v>60</v>
      </c>
      <c r="B20" s="44" t="n">
        <v>36</v>
      </c>
      <c r="C20" s="44" t="n">
        <v>1596</v>
      </c>
      <c r="D20" s="44" t="n">
        <v>4663</v>
      </c>
      <c r="E20" s="44" t="n">
        <v>27</v>
      </c>
      <c r="F20" s="44" t="n">
        <v>976</v>
      </c>
      <c r="G20" s="44" t="n">
        <v>28</v>
      </c>
      <c r="H20" s="44" t="n">
        <v>177</v>
      </c>
      <c r="I20" s="44" t="n">
        <v>5321</v>
      </c>
      <c r="J20" s="44" t="n">
        <v>1880</v>
      </c>
      <c r="K20" s="44" t="n">
        <v>81</v>
      </c>
      <c r="L20" s="44"/>
      <c r="M20" s="44"/>
      <c r="N20" s="44"/>
      <c r="O20" s="44" t="n">
        <v>142</v>
      </c>
      <c r="P20" s="44" t="n">
        <v>5648</v>
      </c>
      <c r="Q20" s="44" t="n">
        <v>1617</v>
      </c>
      <c r="R20" s="44" t="n">
        <v>2853</v>
      </c>
      <c r="S20" s="44" t="n">
        <v>3954</v>
      </c>
      <c r="T20" s="44" t="n">
        <v>2737</v>
      </c>
      <c r="U20" s="44" t="n">
        <v>4573</v>
      </c>
      <c r="V20" s="44" t="n">
        <v>1949</v>
      </c>
      <c r="W20" s="44" t="n">
        <v>5143</v>
      </c>
      <c r="X20" s="44" t="n">
        <v>2234</v>
      </c>
      <c r="Y20" s="44" t="n">
        <v>5144</v>
      </c>
      <c r="Z20" s="44" t="n">
        <v>3184</v>
      </c>
      <c r="AA20" s="45" t="n">
        <v>3991</v>
      </c>
      <c r="AB20" s="3"/>
      <c r="AC20" s="44" t="n">
        <v>898</v>
      </c>
      <c r="AD20" s="44" t="n">
        <v>10752</v>
      </c>
      <c r="AE20" s="44" t="n">
        <v>7599</v>
      </c>
      <c r="AF20" s="46" t="n">
        <f aca="false">(AE20/AD20)*100</f>
        <v>70.6752232142857</v>
      </c>
    </row>
    <row r="21" customFormat="false" ht="14.65" hidden="false" customHeight="false" outlineLevel="0" collapsed="false">
      <c r="A21" s="43" t="s">
        <v>61</v>
      </c>
      <c r="B21" s="44" t="n">
        <v>2</v>
      </c>
      <c r="C21" s="44" t="n">
        <v>117</v>
      </c>
      <c r="D21" s="44" t="n">
        <v>266</v>
      </c>
      <c r="E21" s="44" t="n">
        <v>1</v>
      </c>
      <c r="F21" s="44" t="n">
        <v>45</v>
      </c>
      <c r="G21" s="44" t="n">
        <v>3</v>
      </c>
      <c r="H21" s="44" t="n">
        <v>13</v>
      </c>
      <c r="I21" s="44" t="n">
        <v>323</v>
      </c>
      <c r="J21" s="44" t="n">
        <v>96</v>
      </c>
      <c r="K21" s="44" t="n">
        <v>6</v>
      </c>
      <c r="L21" s="44"/>
      <c r="M21" s="44"/>
      <c r="N21" s="44"/>
      <c r="O21" s="44" t="n">
        <v>7</v>
      </c>
      <c r="P21" s="44" t="n">
        <v>335</v>
      </c>
      <c r="Q21" s="44" t="n">
        <v>87</v>
      </c>
      <c r="R21" s="44" t="n">
        <v>165</v>
      </c>
      <c r="S21" s="44" t="n">
        <v>263</v>
      </c>
      <c r="T21" s="44" t="n">
        <v>126</v>
      </c>
      <c r="U21" s="44" t="n">
        <v>322</v>
      </c>
      <c r="V21" s="44" t="n">
        <v>79</v>
      </c>
      <c r="W21" s="44" t="n">
        <v>369</v>
      </c>
      <c r="X21" s="44" t="n">
        <v>93</v>
      </c>
      <c r="Y21" s="44" t="n">
        <v>358</v>
      </c>
      <c r="Z21" s="44" t="n">
        <v>218</v>
      </c>
      <c r="AA21" s="45" t="n">
        <v>228</v>
      </c>
      <c r="AB21" s="3"/>
      <c r="AC21" s="44" t="n">
        <v>18</v>
      </c>
      <c r="AD21" s="44" t="n">
        <v>614</v>
      </c>
      <c r="AE21" s="44" t="n">
        <v>455</v>
      </c>
      <c r="AF21" s="46" t="n">
        <f aca="false">(AE21/AD21)*100</f>
        <v>74.1042345276873</v>
      </c>
    </row>
    <row r="22" customFormat="false" ht="14.65" hidden="false" customHeight="false" outlineLevel="0" collapsed="false">
      <c r="A22" s="43" t="s">
        <v>62</v>
      </c>
      <c r="B22" s="44" t="n">
        <v>28</v>
      </c>
      <c r="C22" s="44" t="n">
        <v>1507</v>
      </c>
      <c r="D22" s="44" t="n">
        <v>1658</v>
      </c>
      <c r="E22" s="44" t="n">
        <v>12</v>
      </c>
      <c r="F22" s="44" t="n">
        <v>650</v>
      </c>
      <c r="G22" s="44" t="n">
        <v>28</v>
      </c>
      <c r="H22" s="44" t="n">
        <v>65</v>
      </c>
      <c r="I22" s="44" t="n">
        <v>2230</v>
      </c>
      <c r="J22" s="44" t="n">
        <v>1610</v>
      </c>
      <c r="K22" s="44" t="n">
        <v>32</v>
      </c>
      <c r="L22" s="44" t="n">
        <v>2008</v>
      </c>
      <c r="M22" s="44" t="n">
        <v>65</v>
      </c>
      <c r="N22" s="44" t="n">
        <v>1872</v>
      </c>
      <c r="O22" s="44"/>
      <c r="P22" s="44"/>
      <c r="Q22" s="44"/>
      <c r="R22" s="44" t="n">
        <v>2061</v>
      </c>
      <c r="S22" s="44" t="n">
        <v>1339</v>
      </c>
      <c r="T22" s="44" t="n">
        <v>1388</v>
      </c>
      <c r="U22" s="44" t="n">
        <v>2410</v>
      </c>
      <c r="V22" s="44" t="n">
        <v>1374</v>
      </c>
      <c r="W22" s="44" t="n">
        <v>2414</v>
      </c>
      <c r="X22" s="44" t="n">
        <v>1631</v>
      </c>
      <c r="Y22" s="44" t="n">
        <v>2162</v>
      </c>
      <c r="Z22" s="44" t="n">
        <v>1959</v>
      </c>
      <c r="AA22" s="45" t="n">
        <v>1703</v>
      </c>
      <c r="AB22" s="3"/>
      <c r="AC22" s="44" t="n">
        <v>424</v>
      </c>
      <c r="AD22" s="44" t="n">
        <v>5508</v>
      </c>
      <c r="AE22" s="44" t="n">
        <v>4051</v>
      </c>
      <c r="AF22" s="46" t="n">
        <f aca="false">(AE22/AD22)*100</f>
        <v>73.5475671750182</v>
      </c>
    </row>
    <row r="23" customFormat="false" ht="14.65" hidden="false" customHeight="false" outlineLevel="0" collapsed="false">
      <c r="A23" s="43" t="s">
        <v>63</v>
      </c>
      <c r="B23" s="44" t="n">
        <v>16</v>
      </c>
      <c r="C23" s="44" t="n">
        <v>635</v>
      </c>
      <c r="D23" s="44" t="n">
        <v>1249</v>
      </c>
      <c r="E23" s="44" t="n">
        <v>7</v>
      </c>
      <c r="F23" s="44" t="n">
        <v>400</v>
      </c>
      <c r="G23" s="44" t="n">
        <v>9</v>
      </c>
      <c r="H23" s="44" t="n">
        <v>62</v>
      </c>
      <c r="I23" s="44" t="n">
        <v>1589</v>
      </c>
      <c r="J23" s="44" t="n">
        <v>604</v>
      </c>
      <c r="K23" s="44" t="n">
        <v>24</v>
      </c>
      <c r="L23" s="44"/>
      <c r="M23" s="44"/>
      <c r="N23" s="44"/>
      <c r="O23" s="44" t="n">
        <v>64</v>
      </c>
      <c r="P23" s="44" t="n">
        <v>1701</v>
      </c>
      <c r="Q23" s="44" t="n">
        <v>474</v>
      </c>
      <c r="R23" s="44" t="n">
        <v>1186</v>
      </c>
      <c r="S23" s="44" t="n">
        <v>973</v>
      </c>
      <c r="T23" s="44" t="n">
        <v>798</v>
      </c>
      <c r="U23" s="44" t="n">
        <v>1500</v>
      </c>
      <c r="V23" s="44" t="n">
        <v>495</v>
      </c>
      <c r="W23" s="44" t="n">
        <v>1850</v>
      </c>
      <c r="X23" s="44" t="n">
        <v>631</v>
      </c>
      <c r="Y23" s="44" t="n">
        <v>1686</v>
      </c>
      <c r="Z23" s="44" t="n">
        <v>1116</v>
      </c>
      <c r="AA23" s="45" t="n">
        <v>1148</v>
      </c>
      <c r="AB23" s="3"/>
      <c r="AC23" s="44" t="n">
        <v>225</v>
      </c>
      <c r="AD23" s="44" t="n">
        <v>3212</v>
      </c>
      <c r="AE23" s="44" t="n">
        <v>2381</v>
      </c>
      <c r="AF23" s="46" t="n">
        <f aca="false">(AE23/AD23)*100</f>
        <v>74.1282689912827</v>
      </c>
    </row>
    <row r="24" customFormat="false" ht="14.65" hidden="false" customHeight="false" outlineLevel="0" collapsed="false">
      <c r="A24" s="47" t="s">
        <v>64</v>
      </c>
      <c r="B24" s="48" t="n">
        <v>28</v>
      </c>
      <c r="C24" s="48" t="n">
        <v>2324</v>
      </c>
      <c r="D24" s="48" t="n">
        <v>3668</v>
      </c>
      <c r="E24" s="48" t="n">
        <v>13</v>
      </c>
      <c r="F24" s="48" t="n">
        <v>845</v>
      </c>
      <c r="G24" s="48" t="n">
        <v>26</v>
      </c>
      <c r="H24" s="48" t="n">
        <v>141</v>
      </c>
      <c r="I24" s="48" t="n">
        <v>4124</v>
      </c>
      <c r="J24" s="48" t="n">
        <v>2687</v>
      </c>
      <c r="K24" s="48" t="n">
        <v>65</v>
      </c>
      <c r="L24" s="48"/>
      <c r="M24" s="48"/>
      <c r="N24" s="48"/>
      <c r="O24" s="48" t="n">
        <v>122</v>
      </c>
      <c r="P24" s="48" t="n">
        <v>5042</v>
      </c>
      <c r="Q24" s="48" t="n">
        <v>1751</v>
      </c>
      <c r="R24" s="48" t="n">
        <v>3029</v>
      </c>
      <c r="S24" s="48" t="n">
        <v>3059</v>
      </c>
      <c r="T24" s="48" t="n">
        <v>2473</v>
      </c>
      <c r="U24" s="48" t="n">
        <v>4282</v>
      </c>
      <c r="V24" s="48" t="n">
        <v>2549</v>
      </c>
      <c r="W24" s="48" t="n">
        <v>4266</v>
      </c>
      <c r="X24" s="48" t="n">
        <v>2402</v>
      </c>
      <c r="Y24" s="48" t="n">
        <v>4401</v>
      </c>
      <c r="Z24" s="48" t="n">
        <v>4006</v>
      </c>
      <c r="AA24" s="49" t="n">
        <v>2734</v>
      </c>
      <c r="AB24" s="3"/>
      <c r="AC24" s="48" t="n">
        <v>1165</v>
      </c>
      <c r="AD24" s="48" t="n">
        <v>10820</v>
      </c>
      <c r="AE24" s="48" t="n">
        <v>7153</v>
      </c>
      <c r="AF24" s="50" t="n">
        <f aca="false">(AE24/AD24)*100</f>
        <v>66.1090573012939</v>
      </c>
    </row>
    <row r="25" customFormat="false" ht="14.65" hidden="false" customHeight="false" outlineLevel="0" collapsed="false">
      <c r="A25" s="43" t="s">
        <v>65</v>
      </c>
      <c r="B25" s="44" t="n">
        <v>25</v>
      </c>
      <c r="C25" s="44" t="n">
        <v>807</v>
      </c>
      <c r="D25" s="44" t="n">
        <v>2435</v>
      </c>
      <c r="E25" s="44" t="n">
        <v>17</v>
      </c>
      <c r="F25" s="44" t="n">
        <v>589</v>
      </c>
      <c r="G25" s="44" t="n">
        <v>19</v>
      </c>
      <c r="H25" s="44" t="n">
        <v>107</v>
      </c>
      <c r="I25" s="44" t="n">
        <v>2941</v>
      </c>
      <c r="J25" s="44" t="n">
        <v>877</v>
      </c>
      <c r="K25" s="44" t="n">
        <v>48</v>
      </c>
      <c r="L25" s="44"/>
      <c r="M25" s="44"/>
      <c r="N25" s="44"/>
      <c r="O25" s="44" t="n">
        <v>135</v>
      </c>
      <c r="P25" s="44" t="n">
        <v>3212</v>
      </c>
      <c r="Q25" s="44" t="n">
        <v>564</v>
      </c>
      <c r="R25" s="44" t="n">
        <v>1846</v>
      </c>
      <c r="S25" s="44" t="n">
        <v>1654</v>
      </c>
      <c r="T25" s="44" t="n">
        <v>1501</v>
      </c>
      <c r="U25" s="44" t="n">
        <v>2172</v>
      </c>
      <c r="V25" s="44" t="n">
        <v>1004</v>
      </c>
      <c r="W25" s="44" t="n">
        <v>2727</v>
      </c>
      <c r="X25" s="44" t="n">
        <v>1467</v>
      </c>
      <c r="Y25" s="44" t="n">
        <v>2351</v>
      </c>
      <c r="Z25" s="44" t="n">
        <v>1578</v>
      </c>
      <c r="AA25" s="45" t="n">
        <v>1512</v>
      </c>
      <c r="AB25" s="3"/>
      <c r="AC25" s="44" t="n">
        <v>363</v>
      </c>
      <c r="AD25" s="44" t="n">
        <v>5577</v>
      </c>
      <c r="AE25" s="44" t="n">
        <v>4086</v>
      </c>
      <c r="AF25" s="46" t="n">
        <f aca="false">(AE25/AD25)*100</f>
        <v>73.2651963421194</v>
      </c>
    </row>
    <row r="26" customFormat="false" ht="14.65" hidden="false" customHeight="false" outlineLevel="0" collapsed="false">
      <c r="A26" s="43" t="s">
        <v>66</v>
      </c>
      <c r="B26" s="44" t="n">
        <v>17</v>
      </c>
      <c r="C26" s="44" t="n">
        <v>1114</v>
      </c>
      <c r="D26" s="44" t="n">
        <v>3042</v>
      </c>
      <c r="E26" s="44" t="n">
        <v>8</v>
      </c>
      <c r="F26" s="44" t="n">
        <v>630</v>
      </c>
      <c r="G26" s="44" t="n">
        <v>24</v>
      </c>
      <c r="H26" s="44" t="n">
        <v>121</v>
      </c>
      <c r="I26" s="44" t="n">
        <v>3442</v>
      </c>
      <c r="J26" s="44" t="n">
        <v>1333</v>
      </c>
      <c r="K26" s="44" t="n">
        <v>64</v>
      </c>
      <c r="L26" s="44"/>
      <c r="M26" s="44"/>
      <c r="N26" s="44"/>
      <c r="O26" s="44" t="n">
        <v>53</v>
      </c>
      <c r="P26" s="44" t="n">
        <v>4017</v>
      </c>
      <c r="Q26" s="44" t="n">
        <v>888</v>
      </c>
      <c r="R26" s="44" t="n">
        <v>2102</v>
      </c>
      <c r="S26" s="44" t="n">
        <v>2375</v>
      </c>
      <c r="T26" s="44" t="n">
        <v>1731</v>
      </c>
      <c r="U26" s="44" t="n">
        <v>3087</v>
      </c>
      <c r="V26" s="44" t="n">
        <v>1150</v>
      </c>
      <c r="W26" s="44" t="n">
        <v>3643</v>
      </c>
      <c r="X26" s="44" t="n">
        <v>1212</v>
      </c>
      <c r="Y26" s="44" t="n">
        <v>3617</v>
      </c>
      <c r="Z26" s="44" t="n">
        <v>2434</v>
      </c>
      <c r="AA26" s="45" t="n">
        <v>2414</v>
      </c>
      <c r="AB26" s="3"/>
      <c r="AC26" s="44" t="n">
        <v>540</v>
      </c>
      <c r="AD26" s="44" t="n">
        <v>6897</v>
      </c>
      <c r="AE26" s="44" t="n">
        <v>5029</v>
      </c>
      <c r="AF26" s="46" t="n">
        <f aca="false">(AE26/AD26)*100</f>
        <v>72.9157604755691</v>
      </c>
    </row>
    <row r="27" customFormat="false" ht="14.65" hidden="false" customHeight="false" outlineLevel="0" collapsed="false">
      <c r="A27" s="43" t="s">
        <v>67</v>
      </c>
      <c r="B27" s="44" t="n">
        <v>26</v>
      </c>
      <c r="C27" s="44" t="n">
        <v>1968</v>
      </c>
      <c r="D27" s="44" t="n">
        <v>3362</v>
      </c>
      <c r="E27" s="44" t="n">
        <v>13</v>
      </c>
      <c r="F27" s="44" t="n">
        <v>833</v>
      </c>
      <c r="G27" s="44" t="n">
        <v>29</v>
      </c>
      <c r="H27" s="44" t="n">
        <v>101</v>
      </c>
      <c r="I27" s="44" t="n">
        <v>3799</v>
      </c>
      <c r="J27" s="44" t="n">
        <v>2407</v>
      </c>
      <c r="K27" s="44" t="n">
        <v>57</v>
      </c>
      <c r="L27" s="44" t="n">
        <v>3379</v>
      </c>
      <c r="M27" s="44" t="n">
        <v>226</v>
      </c>
      <c r="N27" s="44" t="n">
        <v>2733</v>
      </c>
      <c r="O27" s="44"/>
      <c r="P27" s="44"/>
      <c r="Q27" s="44"/>
      <c r="R27" s="44" t="n">
        <v>2682</v>
      </c>
      <c r="S27" s="44" t="n">
        <v>2721</v>
      </c>
      <c r="T27" s="44" t="n">
        <v>2425</v>
      </c>
      <c r="U27" s="44" t="n">
        <v>3660</v>
      </c>
      <c r="V27" s="44" t="n">
        <v>1682</v>
      </c>
      <c r="W27" s="44" t="n">
        <v>4416</v>
      </c>
      <c r="X27" s="44" t="n">
        <v>1920</v>
      </c>
      <c r="Y27" s="44" t="n">
        <v>4178</v>
      </c>
      <c r="Z27" s="44" t="n">
        <v>3440</v>
      </c>
      <c r="AA27" s="45" t="n">
        <v>2573</v>
      </c>
      <c r="AB27" s="3"/>
      <c r="AC27" s="44" t="n">
        <v>945</v>
      </c>
      <c r="AD27" s="44" t="n">
        <v>7710</v>
      </c>
      <c r="AE27" s="44" t="n">
        <v>6468</v>
      </c>
      <c r="AF27" s="46" t="n">
        <f aca="false">(AE27/AD27)*100</f>
        <v>83.8910505836576</v>
      </c>
    </row>
    <row r="28" customFormat="false" ht="14.65" hidden="false" customHeight="false" outlineLevel="0" collapsed="false">
      <c r="A28" s="43" t="s">
        <v>68</v>
      </c>
      <c r="B28" s="44" t="n">
        <v>21</v>
      </c>
      <c r="C28" s="44" t="n">
        <v>1503</v>
      </c>
      <c r="D28" s="44" t="n">
        <v>2637</v>
      </c>
      <c r="E28" s="44" t="n">
        <v>12</v>
      </c>
      <c r="F28" s="44" t="n">
        <v>980</v>
      </c>
      <c r="G28" s="44" t="n">
        <v>13</v>
      </c>
      <c r="H28" s="44" t="n">
        <v>140</v>
      </c>
      <c r="I28" s="44" t="n">
        <v>3277</v>
      </c>
      <c r="J28" s="44" t="n">
        <v>1783</v>
      </c>
      <c r="K28" s="44" t="n">
        <v>83</v>
      </c>
      <c r="L28" s="44"/>
      <c r="M28" s="44"/>
      <c r="N28" s="44"/>
      <c r="O28" s="44" t="n">
        <v>106</v>
      </c>
      <c r="P28" s="44" t="n">
        <v>3480</v>
      </c>
      <c r="Q28" s="44" t="n">
        <v>1667</v>
      </c>
      <c r="R28" s="44" t="n">
        <v>2138</v>
      </c>
      <c r="S28" s="44" t="n">
        <v>2380</v>
      </c>
      <c r="T28" s="44" t="n">
        <v>1856</v>
      </c>
      <c r="U28" s="44" t="n">
        <v>3312</v>
      </c>
      <c r="V28" s="44" t="n">
        <v>1463</v>
      </c>
      <c r="W28" s="44" t="n">
        <v>3651</v>
      </c>
      <c r="X28" s="44" t="n">
        <v>1962</v>
      </c>
      <c r="Y28" s="44" t="n">
        <v>3214</v>
      </c>
      <c r="Z28" s="44" t="n">
        <v>2627</v>
      </c>
      <c r="AA28" s="45" t="n">
        <v>2384</v>
      </c>
      <c r="AB28" s="3"/>
      <c r="AC28" s="44" t="n">
        <v>481</v>
      </c>
      <c r="AD28" s="44" t="n">
        <v>7603</v>
      </c>
      <c r="AE28" s="44" t="n">
        <v>5416</v>
      </c>
      <c r="AF28" s="46" t="n">
        <f aca="false">(AE28/AD28)*100</f>
        <v>71.2350388004735</v>
      </c>
    </row>
    <row r="29" customFormat="false" ht="14.65" hidden="false" customHeight="false" outlineLevel="0" collapsed="false">
      <c r="A29" s="47" t="s">
        <v>69</v>
      </c>
      <c r="B29" s="48" t="n">
        <v>42</v>
      </c>
      <c r="C29" s="48" t="n">
        <v>1979</v>
      </c>
      <c r="D29" s="48" t="n">
        <v>3871</v>
      </c>
      <c r="E29" s="48" t="n">
        <v>22</v>
      </c>
      <c r="F29" s="48" t="n">
        <v>1083</v>
      </c>
      <c r="G29" s="48" t="n">
        <v>101</v>
      </c>
      <c r="H29" s="48" t="n">
        <v>112</v>
      </c>
      <c r="I29" s="48" t="n">
        <v>4677</v>
      </c>
      <c r="J29" s="48" t="n">
        <v>2254</v>
      </c>
      <c r="K29" s="48" t="n">
        <v>58</v>
      </c>
      <c r="L29" s="48" t="n">
        <v>4384</v>
      </c>
      <c r="M29" s="48" t="n">
        <v>109</v>
      </c>
      <c r="N29" s="48" t="n">
        <v>2568</v>
      </c>
      <c r="O29" s="48"/>
      <c r="P29" s="48"/>
      <c r="Q29" s="48"/>
      <c r="R29" s="48" t="n">
        <v>3840</v>
      </c>
      <c r="S29" s="48" t="n">
        <v>2724</v>
      </c>
      <c r="T29" s="48" t="n">
        <v>2976</v>
      </c>
      <c r="U29" s="48" t="n">
        <v>4068</v>
      </c>
      <c r="V29" s="48" t="n">
        <v>2024</v>
      </c>
      <c r="W29" s="48" t="n">
        <v>5156</v>
      </c>
      <c r="X29" s="48" t="n">
        <v>2765</v>
      </c>
      <c r="Y29" s="48" t="n">
        <v>4269</v>
      </c>
      <c r="Z29" s="48" t="n">
        <v>3598</v>
      </c>
      <c r="AA29" s="49" t="n">
        <v>3265</v>
      </c>
      <c r="AB29" s="3"/>
      <c r="AC29" s="48" t="n">
        <v>684</v>
      </c>
      <c r="AD29" s="48" t="n">
        <v>9977</v>
      </c>
      <c r="AE29" s="48" t="n">
        <v>7389</v>
      </c>
      <c r="AF29" s="50" t="n">
        <f aca="false">(AE29/AD29)*100</f>
        <v>74.0603387791922</v>
      </c>
    </row>
    <row r="30" customFormat="false" ht="14.65" hidden="false" customHeight="false" outlineLevel="0" collapsed="false">
      <c r="A30" s="43" t="s">
        <v>70</v>
      </c>
      <c r="B30" s="44" t="n">
        <v>27</v>
      </c>
      <c r="C30" s="44" t="n">
        <v>1427</v>
      </c>
      <c r="D30" s="44" t="n">
        <v>4925</v>
      </c>
      <c r="E30" s="44" t="n">
        <v>7</v>
      </c>
      <c r="F30" s="44" t="n">
        <v>994</v>
      </c>
      <c r="G30" s="44" t="n">
        <v>23</v>
      </c>
      <c r="H30" s="44" t="n">
        <v>185</v>
      </c>
      <c r="I30" s="44" t="n">
        <v>5382</v>
      </c>
      <c r="J30" s="44" t="n">
        <v>1835</v>
      </c>
      <c r="K30" s="44" t="n">
        <v>92</v>
      </c>
      <c r="L30" s="44"/>
      <c r="M30" s="44"/>
      <c r="N30" s="44"/>
      <c r="O30" s="44" t="n">
        <v>91</v>
      </c>
      <c r="P30" s="44" t="n">
        <v>6075</v>
      </c>
      <c r="Q30" s="44" t="n">
        <v>1290</v>
      </c>
      <c r="R30" s="44" t="n">
        <v>3149</v>
      </c>
      <c r="S30" s="44" t="n">
        <v>3667</v>
      </c>
      <c r="T30" s="44" t="n">
        <v>2535</v>
      </c>
      <c r="U30" s="44" t="n">
        <v>4864</v>
      </c>
      <c r="V30" s="44" t="n">
        <v>1473</v>
      </c>
      <c r="W30" s="44" t="n">
        <v>5862</v>
      </c>
      <c r="X30" s="44" t="n">
        <v>1418</v>
      </c>
      <c r="Y30" s="44" t="n">
        <v>6006</v>
      </c>
      <c r="Z30" s="44" t="n">
        <v>3630</v>
      </c>
      <c r="AA30" s="45" t="n">
        <v>3737</v>
      </c>
      <c r="AB30" s="3"/>
      <c r="AC30" s="44" t="n">
        <v>1013</v>
      </c>
      <c r="AD30" s="44" t="n">
        <v>9863</v>
      </c>
      <c r="AE30" s="44" t="n">
        <v>7620</v>
      </c>
      <c r="AF30" s="46" t="n">
        <f aca="false">(AE30/AD30)*100</f>
        <v>77.2584406367231</v>
      </c>
    </row>
    <row r="31" customFormat="false" ht="14.65" hidden="false" customHeight="false" outlineLevel="0" collapsed="false">
      <c r="A31" s="43" t="s">
        <v>71</v>
      </c>
      <c r="B31" s="44" t="n">
        <v>28</v>
      </c>
      <c r="C31" s="44" t="n">
        <v>1679</v>
      </c>
      <c r="D31" s="44" t="n">
        <v>3358</v>
      </c>
      <c r="E31" s="44" t="n">
        <v>11</v>
      </c>
      <c r="F31" s="44" t="n">
        <v>1014</v>
      </c>
      <c r="G31" s="44" t="n">
        <v>35</v>
      </c>
      <c r="H31" s="44" t="n">
        <v>137</v>
      </c>
      <c r="I31" s="44" t="n">
        <v>3865</v>
      </c>
      <c r="J31" s="44" t="n">
        <v>2221</v>
      </c>
      <c r="K31" s="44" t="n">
        <v>79</v>
      </c>
      <c r="L31" s="44"/>
      <c r="M31" s="44"/>
      <c r="N31" s="44"/>
      <c r="O31" s="44" t="n">
        <v>92</v>
      </c>
      <c r="P31" s="44" t="n">
        <v>4256</v>
      </c>
      <c r="Q31" s="44" t="n">
        <v>1855</v>
      </c>
      <c r="R31" s="44" t="n">
        <v>2514</v>
      </c>
      <c r="S31" s="44" t="n">
        <v>2889</v>
      </c>
      <c r="T31" s="44" t="n">
        <v>2320</v>
      </c>
      <c r="U31" s="44" t="n">
        <v>3862</v>
      </c>
      <c r="V31" s="44" t="n">
        <v>1828</v>
      </c>
      <c r="W31" s="44" t="n">
        <v>4359</v>
      </c>
      <c r="X31" s="44" t="n">
        <v>2355</v>
      </c>
      <c r="Y31" s="44" t="n">
        <v>3829</v>
      </c>
      <c r="Z31" s="44" t="n">
        <v>3017</v>
      </c>
      <c r="AA31" s="45" t="n">
        <v>2965</v>
      </c>
      <c r="AB31" s="3"/>
      <c r="AC31" s="44" t="n">
        <v>563</v>
      </c>
      <c r="AD31" s="44" t="n">
        <v>9085</v>
      </c>
      <c r="AE31" s="44" t="n">
        <v>6531</v>
      </c>
      <c r="AF31" s="46" t="n">
        <f aca="false">(AE31/AD31)*100</f>
        <v>71.8877270225647</v>
      </c>
    </row>
    <row r="32" customFormat="false" ht="14.65" hidden="false" customHeight="false" outlineLevel="0" collapsed="false">
      <c r="A32" s="43" t="s">
        <v>72</v>
      </c>
      <c r="B32" s="44" t="n">
        <v>276</v>
      </c>
      <c r="C32" s="44" t="n">
        <v>13627</v>
      </c>
      <c r="D32" s="44" t="n">
        <v>18740</v>
      </c>
      <c r="E32" s="44" t="n">
        <v>109</v>
      </c>
      <c r="F32" s="44" t="n">
        <v>6083</v>
      </c>
      <c r="G32" s="44" t="n">
        <v>351</v>
      </c>
      <c r="H32" s="44" t="n">
        <v>682</v>
      </c>
      <c r="I32" s="44" t="n">
        <v>21611</v>
      </c>
      <c r="J32" s="44" t="n">
        <v>17262</v>
      </c>
      <c r="K32" s="44" t="n">
        <v>272</v>
      </c>
      <c r="L32" s="44" t="n">
        <v>19840</v>
      </c>
      <c r="M32" s="44" t="n">
        <v>846</v>
      </c>
      <c r="N32" s="44" t="n">
        <v>19002</v>
      </c>
      <c r="O32" s="44"/>
      <c r="P32" s="44"/>
      <c r="Q32" s="44"/>
      <c r="R32" s="44" t="n">
        <v>18745</v>
      </c>
      <c r="S32" s="44" t="n">
        <v>13476</v>
      </c>
      <c r="T32" s="44" t="n">
        <v>19371</v>
      </c>
      <c r="U32" s="44" t="n">
        <v>18629</v>
      </c>
      <c r="V32" s="44" t="n">
        <v>20376</v>
      </c>
      <c r="W32" s="44" t="n">
        <v>18984</v>
      </c>
      <c r="X32" s="44" t="n">
        <v>20053</v>
      </c>
      <c r="Y32" s="44" t="n">
        <v>18194</v>
      </c>
      <c r="Z32" s="44" t="n">
        <v>24721</v>
      </c>
      <c r="AA32" s="45" t="n">
        <v>13010</v>
      </c>
      <c r="AB32" s="3"/>
      <c r="AC32" s="44" t="n">
        <v>4108</v>
      </c>
      <c r="AD32" s="44" t="n">
        <v>58570</v>
      </c>
      <c r="AE32" s="44" t="n">
        <v>40679</v>
      </c>
      <c r="AF32" s="46" t="n">
        <f aca="false">(AE32/AD32)*100</f>
        <v>69.4536452108588</v>
      </c>
    </row>
    <row r="33" customFormat="false" ht="14.65" hidden="false" customHeight="false" outlineLevel="0" collapsed="false">
      <c r="A33" s="43" t="s">
        <v>73</v>
      </c>
      <c r="B33" s="44" t="n">
        <v>203</v>
      </c>
      <c r="C33" s="44" t="n">
        <v>7741</v>
      </c>
      <c r="D33" s="44" t="n">
        <v>6311</v>
      </c>
      <c r="E33" s="44" t="n">
        <v>85</v>
      </c>
      <c r="F33" s="44" t="n">
        <v>1828</v>
      </c>
      <c r="G33" s="44" t="n">
        <v>122</v>
      </c>
      <c r="H33" s="44" t="n">
        <v>293</v>
      </c>
      <c r="I33" s="44" t="n">
        <v>7721</v>
      </c>
      <c r="J33" s="44" t="n">
        <v>8364</v>
      </c>
      <c r="K33" s="44" t="n">
        <v>138</v>
      </c>
      <c r="L33" s="44" t="n">
        <v>5892</v>
      </c>
      <c r="M33" s="44" t="n">
        <v>397</v>
      </c>
      <c r="N33" s="44" t="n">
        <v>10122</v>
      </c>
      <c r="O33" s="44"/>
      <c r="P33" s="44"/>
      <c r="Q33" s="44"/>
      <c r="R33" s="44" t="n">
        <v>8552</v>
      </c>
      <c r="S33" s="44" t="n">
        <v>4791</v>
      </c>
      <c r="T33" s="44" t="n">
        <v>4100</v>
      </c>
      <c r="U33" s="44" t="n">
        <v>12191</v>
      </c>
      <c r="V33" s="44" t="n">
        <v>8899</v>
      </c>
      <c r="W33" s="44" t="n">
        <v>6878</v>
      </c>
      <c r="X33" s="44" t="n">
        <v>8529</v>
      </c>
      <c r="Y33" s="44" t="n">
        <v>7391</v>
      </c>
      <c r="Z33" s="44" t="n">
        <v>8010</v>
      </c>
      <c r="AA33" s="45" t="n">
        <v>7384</v>
      </c>
      <c r="AB33" s="3"/>
      <c r="AC33" s="44" t="n">
        <v>3584</v>
      </c>
      <c r="AD33" s="44" t="n">
        <v>22501</v>
      </c>
      <c r="AE33" s="44" t="n">
        <v>16918</v>
      </c>
      <c r="AF33" s="46" t="n">
        <f aca="false">(AE33/AD33)*100</f>
        <v>75.1877694324697</v>
      </c>
    </row>
    <row r="34" customFormat="false" ht="14.65" hidden="false" customHeight="false" outlineLevel="0" collapsed="false">
      <c r="A34" s="47" t="s">
        <v>74</v>
      </c>
      <c r="B34" s="48" t="n">
        <v>23</v>
      </c>
      <c r="C34" s="48" t="n">
        <v>1015</v>
      </c>
      <c r="D34" s="48" t="n">
        <v>2334</v>
      </c>
      <c r="E34" s="48" t="n">
        <v>11</v>
      </c>
      <c r="F34" s="48" t="n">
        <v>461</v>
      </c>
      <c r="G34" s="48" t="n">
        <v>24</v>
      </c>
      <c r="H34" s="48" t="n">
        <v>90</v>
      </c>
      <c r="I34" s="48" t="n">
        <v>2753</v>
      </c>
      <c r="J34" s="48" t="n">
        <v>955</v>
      </c>
      <c r="K34" s="48" t="n">
        <v>36</v>
      </c>
      <c r="L34" s="48"/>
      <c r="M34" s="48"/>
      <c r="N34" s="48"/>
      <c r="O34" s="48" t="n">
        <v>61</v>
      </c>
      <c r="P34" s="48" t="n">
        <v>2888</v>
      </c>
      <c r="Q34" s="48" t="n">
        <v>797</v>
      </c>
      <c r="R34" s="48" t="n">
        <v>1506</v>
      </c>
      <c r="S34" s="48" t="n">
        <v>1810</v>
      </c>
      <c r="T34" s="48" t="n">
        <v>1617</v>
      </c>
      <c r="U34" s="48" t="n">
        <v>2109</v>
      </c>
      <c r="V34" s="48" t="n">
        <v>797</v>
      </c>
      <c r="W34" s="48" t="n">
        <v>3007</v>
      </c>
      <c r="X34" s="48" t="n">
        <v>1044</v>
      </c>
      <c r="Y34" s="48" t="n">
        <v>2698</v>
      </c>
      <c r="Z34" s="48" t="n">
        <v>1935</v>
      </c>
      <c r="AA34" s="49" t="n">
        <v>1758</v>
      </c>
      <c r="AB34" s="3"/>
      <c r="AC34" s="48" t="n">
        <v>242</v>
      </c>
      <c r="AD34" s="48" t="n">
        <v>4922</v>
      </c>
      <c r="AE34" s="48" t="n">
        <v>3954</v>
      </c>
      <c r="AF34" s="50" t="n">
        <f aca="false">(AE34/AD34)*100</f>
        <v>80.3331978870378</v>
      </c>
    </row>
    <row r="35" customFormat="false" ht="14.65" hidden="false" customHeight="false" outlineLevel="0" collapsed="false">
      <c r="A35" s="43" t="s">
        <v>75</v>
      </c>
      <c r="B35" s="44" t="n">
        <v>17</v>
      </c>
      <c r="C35" s="44" t="n">
        <v>674</v>
      </c>
      <c r="D35" s="44" t="n">
        <v>861</v>
      </c>
      <c r="E35" s="44" t="n">
        <v>3</v>
      </c>
      <c r="F35" s="44" t="n">
        <v>316</v>
      </c>
      <c r="G35" s="44" t="n">
        <v>9</v>
      </c>
      <c r="H35" s="44" t="n">
        <v>25</v>
      </c>
      <c r="I35" s="44" t="n">
        <v>1078</v>
      </c>
      <c r="J35" s="44" t="n">
        <v>742</v>
      </c>
      <c r="K35" s="44" t="n">
        <v>12</v>
      </c>
      <c r="L35" s="44" t="n">
        <v>990</v>
      </c>
      <c r="M35" s="44" t="n">
        <v>32</v>
      </c>
      <c r="N35" s="44" t="n">
        <v>835</v>
      </c>
      <c r="O35" s="44"/>
      <c r="P35" s="44"/>
      <c r="Q35" s="44"/>
      <c r="R35" s="44" t="n">
        <v>1033</v>
      </c>
      <c r="S35" s="44" t="n">
        <v>673</v>
      </c>
      <c r="T35" s="44" t="n">
        <v>748</v>
      </c>
      <c r="U35" s="44" t="n">
        <v>1124</v>
      </c>
      <c r="V35" s="44" t="n">
        <v>624</v>
      </c>
      <c r="W35" s="44" t="n">
        <v>1241</v>
      </c>
      <c r="X35" s="44" t="n">
        <v>767</v>
      </c>
      <c r="Y35" s="44" t="n">
        <v>1090</v>
      </c>
      <c r="Z35" s="44" t="n">
        <v>953</v>
      </c>
      <c r="AA35" s="45" t="n">
        <v>849</v>
      </c>
      <c r="AB35" s="3"/>
      <c r="AC35" s="44" t="n">
        <v>200</v>
      </c>
      <c r="AD35" s="44" t="n">
        <v>2538</v>
      </c>
      <c r="AE35" s="44" t="n">
        <v>1945</v>
      </c>
      <c r="AF35" s="46" t="n">
        <f aca="false">(AE35/AD35)*100</f>
        <v>76.635145784082</v>
      </c>
    </row>
    <row r="36" customFormat="false" ht="14.65" hidden="false" customHeight="false" outlineLevel="0" collapsed="false">
      <c r="A36" s="43" t="s">
        <v>76</v>
      </c>
      <c r="B36" s="44" t="n">
        <v>9</v>
      </c>
      <c r="C36" s="44" t="n">
        <v>478</v>
      </c>
      <c r="D36" s="44" t="n">
        <v>744</v>
      </c>
      <c r="E36" s="44" t="n">
        <v>9</v>
      </c>
      <c r="F36" s="44" t="n">
        <v>319</v>
      </c>
      <c r="G36" s="44" t="n">
        <v>3</v>
      </c>
      <c r="H36" s="44" t="n">
        <v>29</v>
      </c>
      <c r="I36" s="44" t="n">
        <v>912</v>
      </c>
      <c r="J36" s="44" t="n">
        <v>583</v>
      </c>
      <c r="K36" s="44" t="n">
        <v>19</v>
      </c>
      <c r="L36" s="44"/>
      <c r="M36" s="44"/>
      <c r="N36" s="44"/>
      <c r="O36" s="44" t="n">
        <v>24</v>
      </c>
      <c r="P36" s="44" t="n">
        <v>972</v>
      </c>
      <c r="Q36" s="44" t="n">
        <v>535</v>
      </c>
      <c r="R36" s="44" t="n">
        <v>778</v>
      </c>
      <c r="S36" s="44" t="n">
        <v>689</v>
      </c>
      <c r="T36" s="44" t="n">
        <v>425</v>
      </c>
      <c r="U36" s="44" t="n">
        <v>1163</v>
      </c>
      <c r="V36" s="44" t="n">
        <v>434</v>
      </c>
      <c r="W36" s="44" t="n">
        <v>1138</v>
      </c>
      <c r="X36" s="44" t="n">
        <v>567</v>
      </c>
      <c r="Y36" s="44" t="n">
        <v>1006</v>
      </c>
      <c r="Z36" s="44" t="n">
        <v>736</v>
      </c>
      <c r="AA36" s="45" t="n">
        <v>800</v>
      </c>
      <c r="AB36" s="3"/>
      <c r="AC36" s="44" t="n">
        <v>135</v>
      </c>
      <c r="AD36" s="44" t="n">
        <v>2280</v>
      </c>
      <c r="AE36" s="44" t="n">
        <v>1625</v>
      </c>
      <c r="AF36" s="46" t="n">
        <f aca="false">(AE36/AD36)*100</f>
        <v>71.2719298245614</v>
      </c>
    </row>
    <row r="37" customFormat="false" ht="14.65" hidden="false" customHeight="false" outlineLevel="0" collapsed="false">
      <c r="A37" s="43" t="s">
        <v>77</v>
      </c>
      <c r="B37" s="44" t="n">
        <v>27</v>
      </c>
      <c r="C37" s="44" t="n">
        <v>1216</v>
      </c>
      <c r="D37" s="44" t="n">
        <v>5706</v>
      </c>
      <c r="E37" s="44" t="n">
        <v>11</v>
      </c>
      <c r="F37" s="44" t="n">
        <v>744</v>
      </c>
      <c r="G37" s="44" t="n">
        <v>24</v>
      </c>
      <c r="H37" s="44" t="n">
        <v>114</v>
      </c>
      <c r="I37" s="44" t="n">
        <v>6054</v>
      </c>
      <c r="J37" s="44" t="n">
        <v>1594</v>
      </c>
      <c r="K37" s="44" t="n">
        <v>74</v>
      </c>
      <c r="L37" s="44"/>
      <c r="M37" s="44"/>
      <c r="N37" s="44"/>
      <c r="O37" s="44" t="n">
        <v>85</v>
      </c>
      <c r="P37" s="44" t="n">
        <v>6823</v>
      </c>
      <c r="Q37" s="44" t="n">
        <v>936</v>
      </c>
      <c r="R37" s="44" t="n">
        <v>3513</v>
      </c>
      <c r="S37" s="44" t="n">
        <v>3529</v>
      </c>
      <c r="T37" s="44" t="n">
        <v>2309</v>
      </c>
      <c r="U37" s="44" t="n">
        <v>5221</v>
      </c>
      <c r="V37" s="44" t="n">
        <v>2004</v>
      </c>
      <c r="W37" s="44" t="n">
        <v>5538</v>
      </c>
      <c r="X37" s="44" t="n">
        <v>1750</v>
      </c>
      <c r="Y37" s="44" t="n">
        <v>5836</v>
      </c>
      <c r="Z37" s="44" t="n">
        <v>3552</v>
      </c>
      <c r="AA37" s="45" t="n">
        <v>3962</v>
      </c>
      <c r="AB37" s="3"/>
      <c r="AC37" s="44" t="n">
        <v>1660</v>
      </c>
      <c r="AD37" s="44" t="n">
        <v>11392</v>
      </c>
      <c r="AE37" s="44" t="n">
        <v>8007</v>
      </c>
      <c r="AF37" s="46" t="n">
        <f aca="false">(AE37/AD37)*100</f>
        <v>70.2861657303371</v>
      </c>
    </row>
    <row r="38" customFormat="false" ht="14.65" hidden="false" customHeight="false" outlineLevel="0" collapsed="false">
      <c r="A38" s="43" t="s">
        <v>78</v>
      </c>
      <c r="B38" s="44" t="n">
        <v>47</v>
      </c>
      <c r="C38" s="44" t="n">
        <v>1977</v>
      </c>
      <c r="D38" s="44" t="n">
        <v>4008</v>
      </c>
      <c r="E38" s="44" t="n">
        <v>14</v>
      </c>
      <c r="F38" s="44" t="n">
        <v>977</v>
      </c>
      <c r="G38" s="44" t="n">
        <v>32</v>
      </c>
      <c r="H38" s="44" t="n">
        <v>203</v>
      </c>
      <c r="I38" s="44" t="n">
        <v>4662</v>
      </c>
      <c r="J38" s="44" t="n">
        <v>2251</v>
      </c>
      <c r="K38" s="44" t="n">
        <v>89</v>
      </c>
      <c r="L38" s="44"/>
      <c r="M38" s="44"/>
      <c r="N38" s="44"/>
      <c r="O38" s="44" t="n">
        <v>149</v>
      </c>
      <c r="P38" s="44" t="n">
        <v>5006</v>
      </c>
      <c r="Q38" s="44" t="n">
        <v>1997</v>
      </c>
      <c r="R38" s="44" t="n">
        <v>2930</v>
      </c>
      <c r="S38" s="44" t="n">
        <v>3589</v>
      </c>
      <c r="T38" s="44" t="n">
        <v>2668</v>
      </c>
      <c r="U38" s="44" t="n">
        <v>4356</v>
      </c>
      <c r="V38" s="44" t="n">
        <v>2004</v>
      </c>
      <c r="W38" s="44" t="n">
        <v>4728</v>
      </c>
      <c r="X38" s="44" t="n">
        <v>2485</v>
      </c>
      <c r="Y38" s="44" t="n">
        <v>4577</v>
      </c>
      <c r="Z38" s="44" t="n">
        <v>3395</v>
      </c>
      <c r="AA38" s="45" t="n">
        <v>3511</v>
      </c>
      <c r="AB38" s="3"/>
      <c r="AC38" s="44" t="n">
        <v>655</v>
      </c>
      <c r="AD38" s="44" t="n">
        <v>9927</v>
      </c>
      <c r="AE38" s="44" t="n">
        <v>7325</v>
      </c>
      <c r="AF38" s="46" t="n">
        <f aca="false">(AE38/AD38)*100</f>
        <v>73.7886571975421</v>
      </c>
    </row>
    <row r="39" customFormat="false" ht="14.65" hidden="false" customHeight="false" outlineLevel="0" collapsed="false">
      <c r="A39" s="47" t="s">
        <v>79</v>
      </c>
      <c r="B39" s="48" t="n">
        <v>60</v>
      </c>
      <c r="C39" s="48" t="n">
        <v>7491</v>
      </c>
      <c r="D39" s="48" t="n">
        <v>6675</v>
      </c>
      <c r="E39" s="48" t="n">
        <v>39</v>
      </c>
      <c r="F39" s="48" t="n">
        <v>2385</v>
      </c>
      <c r="G39" s="48" t="n">
        <v>46</v>
      </c>
      <c r="H39" s="48" t="n">
        <v>214</v>
      </c>
      <c r="I39" s="48" t="n">
        <v>8425</v>
      </c>
      <c r="J39" s="48" t="n">
        <v>8113</v>
      </c>
      <c r="K39" s="48" t="n">
        <v>101</v>
      </c>
      <c r="L39" s="48" t="n">
        <v>6975</v>
      </c>
      <c r="M39" s="48" t="n">
        <v>298</v>
      </c>
      <c r="N39" s="48" t="n">
        <v>9567</v>
      </c>
      <c r="O39" s="48"/>
      <c r="P39" s="48"/>
      <c r="Q39" s="48"/>
      <c r="R39" s="48" t="n">
        <v>8743</v>
      </c>
      <c r="S39" s="48" t="n">
        <v>5547</v>
      </c>
      <c r="T39" s="48" t="n">
        <v>5844</v>
      </c>
      <c r="U39" s="48" t="n">
        <v>10551</v>
      </c>
      <c r="V39" s="48" t="n">
        <v>6843</v>
      </c>
      <c r="W39" s="48" t="n">
        <v>9288</v>
      </c>
      <c r="X39" s="48" t="n">
        <v>7504</v>
      </c>
      <c r="Y39" s="48" t="n">
        <v>8738</v>
      </c>
      <c r="Z39" s="48" t="n">
        <v>9261</v>
      </c>
      <c r="AA39" s="49" t="n">
        <v>6415</v>
      </c>
      <c r="AB39" s="3"/>
      <c r="AC39" s="48" t="n">
        <v>1183</v>
      </c>
      <c r="AD39" s="48" t="n">
        <v>23325</v>
      </c>
      <c r="AE39" s="48" t="n">
        <v>17268</v>
      </c>
      <c r="AF39" s="50" t="n">
        <f aca="false">(AE39/AD39)*100</f>
        <v>74.032154340836</v>
      </c>
    </row>
    <row r="40" customFormat="false" ht="14.65" hidden="false" customHeight="false" outlineLevel="0" collapsed="false">
      <c r="A40" s="43" t="s">
        <v>80</v>
      </c>
      <c r="B40" s="44" t="n">
        <v>10</v>
      </c>
      <c r="C40" s="44" t="n">
        <v>429</v>
      </c>
      <c r="D40" s="44" t="n">
        <v>993</v>
      </c>
      <c r="E40" s="44" t="n">
        <v>2</v>
      </c>
      <c r="F40" s="44" t="n">
        <v>285</v>
      </c>
      <c r="G40" s="44" t="n">
        <v>7</v>
      </c>
      <c r="H40" s="44" t="n">
        <v>41</v>
      </c>
      <c r="I40" s="44" t="n">
        <v>1153</v>
      </c>
      <c r="J40" s="44" t="n">
        <v>495</v>
      </c>
      <c r="K40" s="44" t="n">
        <v>15</v>
      </c>
      <c r="L40" s="44"/>
      <c r="M40" s="44"/>
      <c r="N40" s="44"/>
      <c r="O40" s="44" t="n">
        <v>33</v>
      </c>
      <c r="P40" s="44" t="n">
        <v>1287</v>
      </c>
      <c r="Q40" s="44" t="n">
        <v>348</v>
      </c>
      <c r="R40" s="44" t="n">
        <v>896</v>
      </c>
      <c r="S40" s="44" t="n">
        <v>616</v>
      </c>
      <c r="T40" s="44" t="n">
        <v>661</v>
      </c>
      <c r="U40" s="44" t="n">
        <v>958</v>
      </c>
      <c r="V40" s="44" t="n">
        <v>373</v>
      </c>
      <c r="W40" s="44" t="n">
        <v>1262</v>
      </c>
      <c r="X40" s="44" t="n">
        <v>609</v>
      </c>
      <c r="Y40" s="44" t="n">
        <v>1029</v>
      </c>
      <c r="Z40" s="44" t="n">
        <v>851</v>
      </c>
      <c r="AA40" s="45" t="n">
        <v>754</v>
      </c>
      <c r="AB40" s="3"/>
      <c r="AC40" s="44" t="n">
        <v>138</v>
      </c>
      <c r="AD40" s="44" t="n">
        <v>2501</v>
      </c>
      <c r="AE40" s="44" t="n">
        <v>1781</v>
      </c>
      <c r="AF40" s="46" t="n">
        <f aca="false">(AE40/AD40)*100</f>
        <v>71.2115153938425</v>
      </c>
    </row>
    <row r="41" customFormat="false" ht="14.65" hidden="false" customHeight="false" outlineLevel="0" collapsed="false">
      <c r="A41" s="43" t="s">
        <v>81</v>
      </c>
      <c r="B41" s="44" t="n">
        <v>16</v>
      </c>
      <c r="C41" s="44" t="n">
        <v>895</v>
      </c>
      <c r="D41" s="44" t="n">
        <v>2033</v>
      </c>
      <c r="E41" s="44" t="n">
        <v>11</v>
      </c>
      <c r="F41" s="44" t="n">
        <v>354</v>
      </c>
      <c r="G41" s="44" t="n">
        <v>14</v>
      </c>
      <c r="H41" s="44" t="n">
        <v>56</v>
      </c>
      <c r="I41" s="44" t="n">
        <v>2234</v>
      </c>
      <c r="J41" s="44" t="n">
        <v>951</v>
      </c>
      <c r="K41" s="44" t="n">
        <v>24</v>
      </c>
      <c r="L41" s="44" t="n">
        <v>2093</v>
      </c>
      <c r="M41" s="44" t="n">
        <v>68</v>
      </c>
      <c r="N41" s="44" t="n">
        <v>1088</v>
      </c>
      <c r="O41" s="44"/>
      <c r="P41" s="44"/>
      <c r="Q41" s="44"/>
      <c r="R41" s="44" t="n">
        <v>1483</v>
      </c>
      <c r="S41" s="44" t="n">
        <v>1545</v>
      </c>
      <c r="T41" s="44" t="n">
        <v>1896</v>
      </c>
      <c r="U41" s="44" t="n">
        <v>1189</v>
      </c>
      <c r="V41" s="44" t="n">
        <v>2292</v>
      </c>
      <c r="W41" s="44" t="n">
        <v>813</v>
      </c>
      <c r="X41" s="44" t="n">
        <v>2227</v>
      </c>
      <c r="Y41" s="44" t="n">
        <v>852</v>
      </c>
      <c r="Z41" s="44" t="n">
        <v>1616</v>
      </c>
      <c r="AA41" s="45" t="n">
        <v>1628</v>
      </c>
      <c r="AB41" s="3"/>
      <c r="AC41" s="44" t="n">
        <v>541</v>
      </c>
      <c r="AD41" s="44" t="n">
        <v>4960</v>
      </c>
      <c r="AE41" s="44" t="n">
        <v>3439</v>
      </c>
      <c r="AF41" s="46" t="n">
        <f aca="false">(AE41/AD41)*100</f>
        <v>69.3346774193549</v>
      </c>
    </row>
    <row r="42" customFormat="false" ht="14.65" hidden="false" customHeight="false" outlineLevel="0" collapsed="false">
      <c r="A42" s="43" t="s">
        <v>82</v>
      </c>
      <c r="B42" s="44" t="n">
        <v>23</v>
      </c>
      <c r="C42" s="44" t="n">
        <v>2119</v>
      </c>
      <c r="D42" s="44" t="n">
        <v>3901</v>
      </c>
      <c r="E42" s="44" t="n">
        <v>21</v>
      </c>
      <c r="F42" s="44" t="n">
        <v>906</v>
      </c>
      <c r="G42" s="44" t="n">
        <v>48</v>
      </c>
      <c r="H42" s="44" t="n">
        <v>111</v>
      </c>
      <c r="I42" s="44" t="n">
        <v>4331</v>
      </c>
      <c r="J42" s="44" t="n">
        <v>2634</v>
      </c>
      <c r="K42" s="44" t="n">
        <v>72</v>
      </c>
      <c r="L42" s="44" t="n">
        <v>3762</v>
      </c>
      <c r="M42" s="44" t="n">
        <v>230</v>
      </c>
      <c r="N42" s="44" t="n">
        <v>3112</v>
      </c>
      <c r="O42" s="44"/>
      <c r="P42" s="44"/>
      <c r="Q42" s="44"/>
      <c r="R42" s="44" t="n">
        <v>3243</v>
      </c>
      <c r="S42" s="44" t="n">
        <v>2929</v>
      </c>
      <c r="T42" s="44" t="n">
        <v>2977</v>
      </c>
      <c r="U42" s="44" t="n">
        <v>4000</v>
      </c>
      <c r="V42" s="44" t="n">
        <v>2284</v>
      </c>
      <c r="W42" s="44" t="n">
        <v>4471</v>
      </c>
      <c r="X42" s="44" t="n">
        <v>2574</v>
      </c>
      <c r="Y42" s="44" t="n">
        <v>4413</v>
      </c>
      <c r="Z42" s="44" t="n">
        <v>4256</v>
      </c>
      <c r="AA42" s="45" t="n">
        <v>2599</v>
      </c>
      <c r="AB42" s="3"/>
      <c r="AC42" s="44" t="n">
        <v>1193</v>
      </c>
      <c r="AD42" s="44" t="n">
        <v>10442</v>
      </c>
      <c r="AE42" s="44" t="n">
        <v>7292</v>
      </c>
      <c r="AF42" s="46" t="n">
        <f aca="false">(AE42/AD42)*100</f>
        <v>69.8333652556981</v>
      </c>
    </row>
    <row r="43" customFormat="false" ht="14.65" hidden="false" customHeight="false" outlineLevel="0" collapsed="false">
      <c r="A43" s="43" t="s">
        <v>83</v>
      </c>
      <c r="B43" s="44" t="n">
        <v>9</v>
      </c>
      <c r="C43" s="44" t="n">
        <v>1070</v>
      </c>
      <c r="D43" s="44" t="n">
        <v>1501</v>
      </c>
      <c r="E43" s="44" t="n">
        <v>3</v>
      </c>
      <c r="F43" s="44" t="n">
        <v>344</v>
      </c>
      <c r="G43" s="44" t="n">
        <v>9</v>
      </c>
      <c r="H43" s="44" t="n">
        <v>98</v>
      </c>
      <c r="I43" s="44" t="n">
        <v>1710</v>
      </c>
      <c r="J43" s="44" t="n">
        <v>1083</v>
      </c>
      <c r="K43" s="44" t="n">
        <v>50</v>
      </c>
      <c r="L43" s="44"/>
      <c r="M43" s="44"/>
      <c r="N43" s="44"/>
      <c r="O43" s="44" t="n">
        <v>42</v>
      </c>
      <c r="P43" s="44" t="n">
        <v>1793</v>
      </c>
      <c r="Q43" s="44" t="n">
        <v>1048</v>
      </c>
      <c r="R43" s="44" t="n">
        <v>1451</v>
      </c>
      <c r="S43" s="44" t="n">
        <v>1246</v>
      </c>
      <c r="T43" s="44" t="n">
        <v>748</v>
      </c>
      <c r="U43" s="44" t="n">
        <v>2166</v>
      </c>
      <c r="V43" s="44" t="n">
        <v>727</v>
      </c>
      <c r="W43" s="44" t="n">
        <v>2192</v>
      </c>
      <c r="X43" s="44" t="n">
        <v>816</v>
      </c>
      <c r="Y43" s="44" t="n">
        <v>2106</v>
      </c>
      <c r="Z43" s="44" t="n">
        <v>1371</v>
      </c>
      <c r="AA43" s="45" t="n">
        <v>1499</v>
      </c>
      <c r="AB43" s="3"/>
      <c r="AC43" s="44" t="n">
        <v>223</v>
      </c>
      <c r="AD43" s="44" t="n">
        <v>4063</v>
      </c>
      <c r="AE43" s="44" t="n">
        <v>3033</v>
      </c>
      <c r="AF43" s="46" t="n">
        <f aca="false">(AE43/AD43)*100</f>
        <v>74.6492739355156</v>
      </c>
    </row>
    <row r="44" customFormat="false" ht="12" hidden="false" customHeight="true" outlineLevel="0" collapsed="false">
      <c r="A44" s="47" t="s">
        <v>84</v>
      </c>
      <c r="B44" s="48" t="n">
        <v>51</v>
      </c>
      <c r="C44" s="48" t="n">
        <v>2981</v>
      </c>
      <c r="D44" s="48" t="n">
        <v>1588</v>
      </c>
      <c r="E44" s="48" t="n">
        <v>19</v>
      </c>
      <c r="F44" s="48" t="n">
        <v>1283</v>
      </c>
      <c r="G44" s="48" t="n">
        <v>32</v>
      </c>
      <c r="H44" s="48" t="n">
        <v>143</v>
      </c>
      <c r="I44" s="48" t="n">
        <v>2491</v>
      </c>
      <c r="J44" s="48" t="n">
        <v>3300</v>
      </c>
      <c r="K44" s="48" t="n">
        <v>65</v>
      </c>
      <c r="L44" s="48" t="n">
        <v>2019</v>
      </c>
      <c r="M44" s="48" t="n">
        <v>139</v>
      </c>
      <c r="N44" s="48" t="n">
        <v>3798</v>
      </c>
      <c r="O44" s="48"/>
      <c r="P44" s="48"/>
      <c r="Q44" s="48"/>
      <c r="R44" s="48" t="n">
        <v>2353</v>
      </c>
      <c r="S44" s="48" t="n">
        <v>2581</v>
      </c>
      <c r="T44" s="48" t="n">
        <v>2656</v>
      </c>
      <c r="U44" s="48" t="n">
        <v>2958</v>
      </c>
      <c r="V44" s="48" t="n">
        <v>2834</v>
      </c>
      <c r="W44" s="48" t="n">
        <v>2725</v>
      </c>
      <c r="X44" s="48" t="n">
        <v>2987</v>
      </c>
      <c r="Y44" s="48" t="n">
        <v>2630</v>
      </c>
      <c r="Z44" s="48" t="n">
        <v>3437</v>
      </c>
      <c r="AA44" s="49" t="n">
        <v>1991</v>
      </c>
      <c r="AB44" s="3"/>
      <c r="AC44" s="48" t="n">
        <v>658</v>
      </c>
      <c r="AD44" s="48" t="n">
        <v>8499</v>
      </c>
      <c r="AE44" s="48" t="n">
        <v>6200</v>
      </c>
      <c r="AF44" s="50" t="n">
        <f aca="false">(AE44/AD44)*100</f>
        <v>72.9497587951524</v>
      </c>
    </row>
    <row r="45" customFormat="false" ht="14.65" hidden="false" customHeight="false" outlineLevel="0" collapsed="false">
      <c r="A45" s="43" t="s">
        <v>85</v>
      </c>
      <c r="B45" s="44" t="n">
        <v>19</v>
      </c>
      <c r="C45" s="44" t="n">
        <v>866</v>
      </c>
      <c r="D45" s="44" t="n">
        <v>1251</v>
      </c>
      <c r="E45" s="44" t="n">
        <v>23</v>
      </c>
      <c r="F45" s="44" t="n">
        <v>326</v>
      </c>
      <c r="G45" s="44" t="n">
        <v>3</v>
      </c>
      <c r="H45" s="44" t="n">
        <v>69</v>
      </c>
      <c r="I45" s="44" t="n">
        <v>1384</v>
      </c>
      <c r="J45" s="44" t="n">
        <v>958</v>
      </c>
      <c r="K45" s="44" t="n">
        <v>52</v>
      </c>
      <c r="L45" s="44"/>
      <c r="M45" s="44"/>
      <c r="N45" s="44"/>
      <c r="O45" s="44" t="n">
        <v>65</v>
      </c>
      <c r="P45" s="44" t="n">
        <v>1586</v>
      </c>
      <c r="Q45" s="44" t="n">
        <v>782</v>
      </c>
      <c r="R45" s="44" t="n">
        <v>1577</v>
      </c>
      <c r="S45" s="44" t="n">
        <v>784</v>
      </c>
      <c r="T45" s="44" t="n">
        <v>989</v>
      </c>
      <c r="U45" s="44" t="n">
        <v>1515</v>
      </c>
      <c r="V45" s="44" t="n">
        <v>1013</v>
      </c>
      <c r="W45" s="44" t="n">
        <v>1435</v>
      </c>
      <c r="X45" s="44" t="n">
        <v>1067</v>
      </c>
      <c r="Y45" s="44" t="n">
        <v>1437</v>
      </c>
      <c r="Z45" s="44" t="n">
        <v>1424</v>
      </c>
      <c r="AA45" s="45" t="n">
        <v>1077</v>
      </c>
      <c r="AB45" s="3"/>
      <c r="AC45" s="44" t="n">
        <v>254</v>
      </c>
      <c r="AD45" s="44" t="n">
        <v>3515</v>
      </c>
      <c r="AE45" s="44" t="n">
        <v>2581</v>
      </c>
      <c r="AF45" s="46" t="n">
        <f aca="false">(AE45/AD45)*100</f>
        <v>73.4281650071124</v>
      </c>
    </row>
    <row r="46" customFormat="false" ht="14.65" hidden="false" customHeight="false" outlineLevel="0" collapsed="false">
      <c r="A46" s="43" t="s">
        <v>86</v>
      </c>
      <c r="B46" s="44" t="n">
        <v>129</v>
      </c>
      <c r="C46" s="44" t="n">
        <v>6826</v>
      </c>
      <c r="D46" s="44" t="n">
        <v>12393</v>
      </c>
      <c r="E46" s="44" t="n">
        <v>60</v>
      </c>
      <c r="F46" s="44" t="n">
        <v>3383</v>
      </c>
      <c r="G46" s="44" t="n">
        <v>105</v>
      </c>
      <c r="H46" s="44" t="n">
        <v>558</v>
      </c>
      <c r="I46" s="44" t="n">
        <v>13599</v>
      </c>
      <c r="J46" s="44" t="n">
        <v>9014</v>
      </c>
      <c r="K46" s="44" t="n">
        <v>235</v>
      </c>
      <c r="L46" s="44"/>
      <c r="M46" s="44"/>
      <c r="N46" s="44"/>
      <c r="O46" s="44" t="n">
        <v>366</v>
      </c>
      <c r="P46" s="44" t="n">
        <v>15059</v>
      </c>
      <c r="Q46" s="44" t="n">
        <v>7531</v>
      </c>
      <c r="R46" s="44" t="n">
        <v>9276</v>
      </c>
      <c r="S46" s="44" t="n">
        <v>10896</v>
      </c>
      <c r="T46" s="44" t="n">
        <v>7588</v>
      </c>
      <c r="U46" s="44" t="n">
        <v>15376</v>
      </c>
      <c r="V46" s="44" t="n">
        <v>8213</v>
      </c>
      <c r="W46" s="44" t="n">
        <v>14768</v>
      </c>
      <c r="X46" s="44" t="n">
        <v>9716</v>
      </c>
      <c r="Y46" s="44" t="n">
        <v>13228</v>
      </c>
      <c r="Z46" s="44" t="n">
        <v>11632</v>
      </c>
      <c r="AA46" s="45" t="n">
        <v>10634</v>
      </c>
      <c r="AB46" s="3"/>
      <c r="AC46" s="44" t="n">
        <v>2257</v>
      </c>
      <c r="AD46" s="44" t="n">
        <v>34258</v>
      </c>
      <c r="AE46" s="44" t="n">
        <v>23953</v>
      </c>
      <c r="AF46" s="46" t="n">
        <f aca="false">(AE46/AD46)*100</f>
        <v>69.9194348765252</v>
      </c>
    </row>
    <row r="47" customFormat="false" ht="14.65" hidden="false" customHeight="false" outlineLevel="0" collapsed="false">
      <c r="A47" s="43" t="s">
        <v>87</v>
      </c>
      <c r="B47" s="44" t="n">
        <v>26</v>
      </c>
      <c r="C47" s="44" t="n">
        <v>1564</v>
      </c>
      <c r="D47" s="44" t="n">
        <v>2089</v>
      </c>
      <c r="E47" s="44" t="n">
        <v>19</v>
      </c>
      <c r="F47" s="44" t="n">
        <v>568</v>
      </c>
      <c r="G47" s="44" t="n">
        <v>12</v>
      </c>
      <c r="H47" s="44" t="n">
        <v>57</v>
      </c>
      <c r="I47" s="44" t="n">
        <v>2421</v>
      </c>
      <c r="J47" s="44" t="n">
        <v>1840</v>
      </c>
      <c r="K47" s="44" t="n">
        <v>39</v>
      </c>
      <c r="L47" s="44" t="n">
        <v>2015</v>
      </c>
      <c r="M47" s="44" t="n">
        <v>78</v>
      </c>
      <c r="N47" s="44" t="n">
        <v>2237</v>
      </c>
      <c r="O47" s="44"/>
      <c r="P47" s="44"/>
      <c r="Q47" s="44"/>
      <c r="R47" s="44" t="n">
        <v>2101</v>
      </c>
      <c r="S47" s="44" t="n">
        <v>1607</v>
      </c>
      <c r="T47" s="44" t="n">
        <v>1764</v>
      </c>
      <c r="U47" s="44" t="n">
        <v>2398</v>
      </c>
      <c r="V47" s="44" t="n">
        <v>1767</v>
      </c>
      <c r="W47" s="44" t="n">
        <v>2425</v>
      </c>
      <c r="X47" s="44" t="n">
        <v>1726</v>
      </c>
      <c r="Y47" s="44" t="n">
        <v>2458</v>
      </c>
      <c r="Z47" s="44" t="n">
        <v>2427</v>
      </c>
      <c r="AA47" s="45" t="n">
        <v>1713</v>
      </c>
      <c r="AB47" s="3"/>
      <c r="AC47" s="44" t="n">
        <v>467</v>
      </c>
      <c r="AD47" s="44" t="n">
        <v>5811</v>
      </c>
      <c r="AE47" s="44" t="n">
        <v>4419</v>
      </c>
      <c r="AF47" s="46" t="n">
        <f aca="false">(AE47/AD47)*100</f>
        <v>76.0454310789881</v>
      </c>
    </row>
    <row r="48" customFormat="false" ht="14.65" hidden="false" customHeight="false" outlineLevel="0" collapsed="false">
      <c r="A48" s="43" t="s">
        <v>88</v>
      </c>
      <c r="B48" s="44" t="n">
        <v>22</v>
      </c>
      <c r="C48" s="44" t="n">
        <v>1314</v>
      </c>
      <c r="D48" s="44" t="n">
        <v>2318</v>
      </c>
      <c r="E48" s="44" t="n">
        <v>12</v>
      </c>
      <c r="F48" s="44" t="n">
        <v>525</v>
      </c>
      <c r="G48" s="44" t="n">
        <v>31</v>
      </c>
      <c r="H48" s="44" t="n">
        <v>59</v>
      </c>
      <c r="I48" s="44" t="n">
        <v>2633</v>
      </c>
      <c r="J48" s="44" t="n">
        <v>1444</v>
      </c>
      <c r="K48" s="44" t="n">
        <v>40</v>
      </c>
      <c r="L48" s="44" t="n">
        <v>2275</v>
      </c>
      <c r="M48" s="44" t="n">
        <v>75</v>
      </c>
      <c r="N48" s="44" t="n">
        <v>1771</v>
      </c>
      <c r="O48" s="44"/>
      <c r="P48" s="44"/>
      <c r="Q48" s="44"/>
      <c r="R48" s="44" t="n">
        <v>1959</v>
      </c>
      <c r="S48" s="44" t="n">
        <v>1864</v>
      </c>
      <c r="T48" s="44" t="n">
        <v>1591</v>
      </c>
      <c r="U48" s="44" t="n">
        <v>2604</v>
      </c>
      <c r="V48" s="44" t="n">
        <v>1361</v>
      </c>
      <c r="W48" s="44" t="n">
        <v>2847</v>
      </c>
      <c r="X48" s="44" t="n">
        <v>1486</v>
      </c>
      <c r="Y48" s="44" t="n">
        <v>2683</v>
      </c>
      <c r="Z48" s="44" t="n">
        <v>2205</v>
      </c>
      <c r="AA48" s="45" t="n">
        <v>1823</v>
      </c>
      <c r="AB48" s="3"/>
      <c r="AC48" s="44" t="n">
        <v>383</v>
      </c>
      <c r="AD48" s="44" t="n">
        <v>5303</v>
      </c>
      <c r="AE48" s="44" t="n">
        <v>4333</v>
      </c>
      <c r="AF48" s="46" t="n">
        <f aca="false">(AE48/AD48)*100</f>
        <v>81.7084669055252</v>
      </c>
    </row>
    <row r="49" customFormat="false" ht="12.9" hidden="false" customHeight="true" outlineLevel="0" collapsed="false">
      <c r="A49" s="51" t="s">
        <v>89</v>
      </c>
      <c r="B49" s="52" t="n">
        <f aca="false">SUM(B5:B48)</f>
        <v>3325</v>
      </c>
      <c r="C49" s="52" t="n">
        <f aca="false">SUM(C5:C48)</f>
        <v>165443</v>
      </c>
      <c r="D49" s="52" t="n">
        <f aca="false">SUM(D5:D48)</f>
        <v>256595</v>
      </c>
      <c r="E49" s="52" t="n">
        <f aca="false">SUM(E5:E48)</f>
        <v>1600</v>
      </c>
      <c r="F49" s="52" t="n">
        <f aca="false">SUM(F5:F48)</f>
        <v>62518</v>
      </c>
      <c r="G49" s="52" t="n">
        <f aca="false">SUM(G5:G48)</f>
        <v>2230</v>
      </c>
      <c r="H49" s="52" t="n">
        <f aca="false">SUM(H5:H48)</f>
        <v>10137</v>
      </c>
      <c r="I49" s="52" t="n">
        <f aca="false">SUM(I5:I48)</f>
        <v>283532</v>
      </c>
      <c r="J49" s="52" t="n">
        <f aca="false">SUM(J5:J48)</f>
        <v>198422</v>
      </c>
      <c r="K49" s="52" t="n">
        <f aca="false">SUM(K5:K48)</f>
        <v>5142</v>
      </c>
      <c r="L49" s="52" t="n">
        <f aca="false">SUM(L5:L48)</f>
        <v>132344</v>
      </c>
      <c r="M49" s="52" t="n">
        <f aca="false">SUM(M5:M48)</f>
        <v>6535</v>
      </c>
      <c r="N49" s="52" t="n">
        <f aca="false">SUM(N5:N48)</f>
        <v>125899</v>
      </c>
      <c r="O49" s="52" t="n">
        <f aca="false">SUM(O5:O48)</f>
        <v>3977</v>
      </c>
      <c r="P49" s="52" t="n">
        <f aca="false">SUM(P5:P48)</f>
        <v>157646</v>
      </c>
      <c r="Q49" s="52" t="n">
        <f aca="false">SUM(Q5:Q48)</f>
        <v>67625</v>
      </c>
      <c r="R49" s="52" t="n">
        <f aca="false">SUM(R5:R48)</f>
        <v>238189</v>
      </c>
      <c r="S49" s="52" t="n">
        <f aca="false">SUM(S5:S48)</f>
        <v>192235</v>
      </c>
      <c r="T49" s="52" t="n">
        <f aca="false">SUM(T5:T48)</f>
        <v>180678</v>
      </c>
      <c r="U49" s="52" t="n">
        <f aca="false">SUM(U5:U48)</f>
        <v>306818</v>
      </c>
      <c r="V49" s="52" t="n">
        <f aca="false">SUM(V5:V48)</f>
        <v>194750</v>
      </c>
      <c r="W49" s="52" t="n">
        <f aca="false">SUM(W5:W48)</f>
        <v>289752</v>
      </c>
      <c r="X49" s="52" t="n">
        <f aca="false">SUM(X5:X48)</f>
        <v>182710</v>
      </c>
      <c r="Y49" s="52" t="n">
        <f aca="false">SUM(Y5:Y48)</f>
        <v>304886</v>
      </c>
      <c r="Z49" s="52" t="n">
        <f aca="false">SUM(Z5:Z48)</f>
        <v>267973</v>
      </c>
      <c r="AA49" s="53" t="n">
        <f aca="false">SUM(AA5:AA48)</f>
        <v>210108</v>
      </c>
      <c r="AB49" s="3"/>
      <c r="AC49" s="52" t="n">
        <f aca="false">SUM(AC5:AC48)</f>
        <v>68064</v>
      </c>
      <c r="AD49" s="52" t="n">
        <f aca="false">SUM(AD5:AD48)</f>
        <v>700430</v>
      </c>
      <c r="AE49" s="52" t="n">
        <f aca="false">SUM(AE5:AE48)</f>
        <v>508030</v>
      </c>
      <c r="AF49" s="54" t="n">
        <f aca="false">(AE49/AD49)*100</f>
        <v>72.5311594306355</v>
      </c>
      <c r="AH49" s="3"/>
      <c r="AI49" s="3"/>
      <c r="AJ49" s="3"/>
      <c r="AK49" s="3"/>
      <c r="AL49" s="3"/>
      <c r="AM49" s="3"/>
      <c r="AN49" s="3"/>
      <c r="AO49" s="3"/>
    </row>
    <row r="50" s="63" customFormat="true" ht="13.45" hidden="false" customHeight="false" outlineLevel="0" collapsed="false">
      <c r="A50" s="55" t="s">
        <v>90</v>
      </c>
      <c r="B50" s="56"/>
      <c r="C50" s="57"/>
      <c r="D50" s="57" t="n">
        <f aca="false">D49-C49</f>
        <v>91152</v>
      </c>
      <c r="E50" s="56"/>
      <c r="F50" s="56"/>
      <c r="G50" s="58"/>
      <c r="H50" s="56"/>
      <c r="I50" s="57" t="n">
        <f aca="false">I49-J49</f>
        <v>85110</v>
      </c>
      <c r="J50" s="56"/>
      <c r="K50" s="58"/>
      <c r="L50" s="57" t="n">
        <f aca="false">L49-N49</f>
        <v>6445</v>
      </c>
      <c r="M50" s="57"/>
      <c r="N50" s="59"/>
      <c r="O50" s="57"/>
      <c r="P50" s="57" t="n">
        <f aca="false">P49-Q49</f>
        <v>90021</v>
      </c>
      <c r="Q50" s="58"/>
      <c r="R50" s="57" t="n">
        <f aca="false">R49-S49</f>
        <v>45954</v>
      </c>
      <c r="S50" s="58"/>
      <c r="T50" s="56"/>
      <c r="U50" s="59" t="n">
        <f aca="false">U49-T49</f>
        <v>126140</v>
      </c>
      <c r="V50" s="56"/>
      <c r="W50" s="59" t="n">
        <f aca="false">W49-V49</f>
        <v>95002</v>
      </c>
      <c r="X50" s="56"/>
      <c r="Y50" s="59" t="n">
        <f aca="false">Y49-X49</f>
        <v>122176</v>
      </c>
      <c r="Z50" s="57" t="n">
        <f aca="false">Z49-AA49</f>
        <v>57865</v>
      </c>
      <c r="AA50" s="58"/>
      <c r="AB50" s="60"/>
      <c r="AC50" s="60"/>
      <c r="AD50" s="60"/>
      <c r="AE50" s="61"/>
      <c r="AF50" s="60"/>
      <c r="AG50" s="62"/>
      <c r="AM50" s="62"/>
      <c r="AO50" s="62"/>
    </row>
    <row r="51" customFormat="false" ht="12" hidden="false" customHeight="true" outlineLevel="0" collapsed="false">
      <c r="A51" s="55" t="s">
        <v>91</v>
      </c>
      <c r="B51" s="64" t="n">
        <f aca="false">B49/SUM(B49:G49)</f>
        <v>0.00676210212909616</v>
      </c>
      <c r="C51" s="64" t="n">
        <f aca="false">C49/SUM(B49:G49)</f>
        <v>0.33646389850949</v>
      </c>
      <c r="D51" s="64" t="n">
        <f aca="false">D49/SUM(B49:G49)</f>
        <v>0.521841081448249</v>
      </c>
      <c r="E51" s="64" t="n">
        <f aca="false">E49/SUM(B49:G49)</f>
        <v>0.00325394388167033</v>
      </c>
      <c r="F51" s="64" t="n">
        <f aca="false">F49/SUM(B49:G49)</f>
        <v>0.127143789746416</v>
      </c>
      <c r="G51" s="65" t="n">
        <f aca="false">G49/SUM(B49:G49)</f>
        <v>0.00453518428507802</v>
      </c>
      <c r="H51" s="64" t="n">
        <f aca="false">H49/SUM(H49:K49)</f>
        <v>0.0203868206655632</v>
      </c>
      <c r="I51" s="64" t="n">
        <f aca="false">I49/SUM(H49:K49)</f>
        <v>0.570219595240059</v>
      </c>
      <c r="J51" s="64" t="n">
        <f aca="false">J49/SUM(H49:K49)</f>
        <v>0.399052355736647</v>
      </c>
      <c r="K51" s="65" t="n">
        <f aca="false">K49/SUM(H49:K49)</f>
        <v>0.0103412283577317</v>
      </c>
      <c r="L51" s="64" t="n">
        <f aca="false">L49/(L49+M49+N49)</f>
        <v>0.499830046302941</v>
      </c>
      <c r="M51" s="64" t="n">
        <f aca="false">M49/(L49+M49+N49)</f>
        <v>0.0246810535618518</v>
      </c>
      <c r="N51" s="65" t="n">
        <f aca="false">N49/(L49+M49+N49)</f>
        <v>0.475488900135208</v>
      </c>
      <c r="O51" s="64" t="n">
        <f aca="false">O49/(O49+P49+Q49)</f>
        <v>0.0173480248464545</v>
      </c>
      <c r="P51" s="64" t="n">
        <f aca="false">P49/(O49+P49+Q49)</f>
        <v>0.687665759352317</v>
      </c>
      <c r="Q51" s="65" t="n">
        <f aca="false">Q49/(O49+P49+Q49)</f>
        <v>0.294986215801228</v>
      </c>
      <c r="R51" s="64" t="n">
        <f aca="false">R49/(R49+S49)</f>
        <v>0.553382246343141</v>
      </c>
      <c r="S51" s="65" t="n">
        <f aca="false">S49/(R49+S49)</f>
        <v>0.446617753656859</v>
      </c>
      <c r="T51" s="64" t="n">
        <f aca="false">T49/(T49+U49)</f>
        <v>0.370624579483729</v>
      </c>
      <c r="U51" s="65" t="n">
        <f aca="false">U49/(T49+U49)</f>
        <v>0.629375420516271</v>
      </c>
      <c r="V51" s="64" t="n">
        <f aca="false">V49/(V49+W49)</f>
        <v>0.401959125039731</v>
      </c>
      <c r="W51" s="65" t="n">
        <f aca="false">W49/(V49+W49)</f>
        <v>0.598040874960268</v>
      </c>
      <c r="X51" s="64" t="n">
        <f aca="false">X49/(X49+Y49)</f>
        <v>0.374715953371234</v>
      </c>
      <c r="Y51" s="65" t="n">
        <f aca="false">Y49/(X49+Y49)</f>
        <v>0.625284046628766</v>
      </c>
      <c r="Z51" s="64" t="n">
        <f aca="false">Z49/(Z49+AA49)</f>
        <v>0.560517987537677</v>
      </c>
      <c r="AA51" s="65" t="n">
        <f aca="false">AA49/(Z49+AA49)</f>
        <v>0.439482012462323</v>
      </c>
    </row>
    <row r="52" customFormat="false" ht="12" hidden="false" customHeight="true" outlineLevel="0" collapsed="false">
      <c r="A52" s="1" t="s">
        <v>92</v>
      </c>
      <c r="AF52" s="66" t="s">
        <v>93</v>
      </c>
    </row>
  </sheetData>
  <mergeCells count="16">
    <mergeCell ref="L1:N1"/>
    <mergeCell ref="O1:Q1"/>
    <mergeCell ref="R1:S1"/>
    <mergeCell ref="T1:AA1"/>
    <mergeCell ref="B2:G2"/>
    <mergeCell ref="H2:K2"/>
    <mergeCell ref="L2:N2"/>
    <mergeCell ref="O2:Q2"/>
    <mergeCell ref="R2:S2"/>
    <mergeCell ref="T2:AA2"/>
    <mergeCell ref="AC2:AF2"/>
    <mergeCell ref="R3:S3"/>
    <mergeCell ref="T3:U3"/>
    <mergeCell ref="V3:W3"/>
    <mergeCell ref="X3:Y3"/>
    <mergeCell ref="Z3:AA3"/>
  </mergeCells>
  <printOptions headings="false" gridLines="false" gridLinesSet="true" horizontalCentered="true" verticalCentered="true"/>
  <pageMargins left="0.3" right="0.3" top="0.579861111111111" bottom="0.2" header="0.3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&amp;L&amp;"Times New Roman,Regular"Issued by Pete T. Cenarrusa, Secretary of State&amp;C&amp;"Times New Roman,Bold"&amp;16ABSTRACT OF VOTES
&amp;12Cast at the General Election     November 5, 1996     &amp;R&amp;"Times New Roman,Regular"State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