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0gencnty" sheetId="1" state="visible" r:id="rId2"/>
  </sheets>
  <definedNames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<sst xmlns="http://schemas.openxmlformats.org/spreadsheetml/2006/main" count="101" uniqueCount="92">
  <si>
    <t xml:space="preserve">OFFICIAL ABSTRACT OF VOTES</t>
  </si>
  <si>
    <t xml:space="preserve">Cast at the General Election     November 7, 2000</t>
  </si>
  <si>
    <t xml:space="preserve">Issued by Pete T. Cenarrusa, Secretary of State</t>
  </si>
  <si>
    <t xml:space="preserve"> </t>
  </si>
  <si>
    <t xml:space="preserve">State of Idaho</t>
  </si>
  <si>
    <t xml:space="preserve">United States</t>
  </si>
  <si>
    <t xml:space="preserve">U.S. Representative</t>
  </si>
  <si>
    <t xml:space="preserve">Constitutional Amendments</t>
  </si>
  <si>
    <t xml:space="preserve">President</t>
  </si>
  <si>
    <t xml:space="preserve">1st District</t>
  </si>
  <si>
    <t xml:space="preserve">2nd District</t>
  </si>
  <si>
    <t xml:space="preserve">H.J.R.</t>
  </si>
  <si>
    <t xml:space="preserve">S.J.R.</t>
  </si>
  <si>
    <t xml:space="preserve">Voting Statistics</t>
  </si>
  <si>
    <t xml:space="preserve">LIB</t>
  </si>
  <si>
    <t xml:space="preserve">REF</t>
  </si>
  <si>
    <t xml:space="preserve">REP</t>
  </si>
  <si>
    <t xml:space="preserve">DEM</t>
  </si>
  <si>
    <t xml:space="preserve">NAT</t>
  </si>
  <si>
    <t xml:space="preserve">CON</t>
  </si>
  <si>
    <t xml:space="preserve">W/I</t>
  </si>
  <si>
    <t xml:space="preserve">Counties</t>
  </si>
  <si>
    <t xml:space="preserve">Harry
Browne</t>
  </si>
  <si>
    <t xml:space="preserve">Pat
Buchanan</t>
  </si>
  <si>
    <t xml:space="preserve">George W.
Bush</t>
  </si>
  <si>
    <t xml:space="preserve">Al
Gore</t>
  </si>
  <si>
    <t xml:space="preserve">John
Hagelin</t>
  </si>
  <si>
    <t xml:space="preserve">Howard
Phillips</t>
  </si>
  <si>
    <t xml:space="preserve">Ralph
Nader</t>
  </si>
  <si>
    <t xml:space="preserve">Kevin Philip 
Hambsch</t>
  </si>
  <si>
    <t xml:space="preserve">C.L. "Butch" 
Otter</t>
  </si>
  <si>
    <t xml:space="preserve">Linda
Pall</t>
  </si>
  <si>
    <t xml:space="preserve">Ronald G. 
Wittig</t>
  </si>
  <si>
    <t xml:space="preserve">Donovan 
Bramwell</t>
  </si>
  <si>
    <t xml:space="preserve">Mike 
Simpson</t>
  </si>
  <si>
    <t xml:space="preserve">Craig 
Williams</t>
  </si>
  <si>
    <t xml:space="preserve">Yes</t>
  </si>
  <si>
    <t xml:space="preserve">No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</si>
  <si>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</si>
  <si>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</si>
  <si>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</si>
  <si>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</si>
  <si>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</si>
  <si>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</si>
  <si>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</si>
  <si>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</si>
  <si>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</si>
  <si>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</si>
  <si>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</si>
  <si>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</si>
  <si>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</si>
  <si>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</si>
  <si>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</si>
  <si>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</si>
  <si>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</si>
  <si>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</si>
  <si>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</si>
  <si>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</si>
  <si>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</si>
  <si>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</si>
  <si>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</si>
  <si>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</si>
  <si>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</si>
  <si>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</si>
  <si>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</si>
  <si>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</si>
  <si>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</si>
  <si>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</si>
  <si>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</si>
  <si>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</si>
  <si>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</si>
  <si>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</si>
  <si>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</si>
  <si>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</si>
  <si>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</si>
  <si>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</si>
  <si>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</si>
  <si>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</si>
  <si>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</si>
  <si>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</si>
  <si>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</si>
  <si>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</si>
  <si>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</si>
  <si>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</si>
  <si>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</si>
  <si>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</si>
  <si>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</si>
  <si>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</si>
  <si>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</si>
  <si>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Party Designations:  CON-Constitution; DEM-Democratic; IND-Independent; LIB-Libertarian; NAT-Natural Law; REF-Reform; REP-Republican</t>
  </si>
  <si>
    <r>
      <rPr>
        <b val="true"/>
        <sz val="11"/>
        <rFont val="Arial"/>
        <family val="2"/>
      </rPr>
      <t xml:space="preserve">HJR 1</t>
    </r>
    <r>
      <rPr>
        <sz val="11"/>
        <rFont val="Arial"/>
        <family val="2"/>
      </rPr>
      <t xml:space="preserve">: Relating to the Endowment Fund; provides that proceeds from land sales can be deposited into a land bank fund. </t>
    </r>
  </si>
  <si>
    <r>
      <rPr>
        <b val="true"/>
        <sz val="11"/>
        <rFont val="Arial"/>
        <family val="2"/>
      </rPr>
      <t xml:space="preserve">SJR 107</t>
    </r>
    <r>
      <rPr>
        <sz val="11"/>
        <rFont val="Arial"/>
        <family val="2"/>
      </rPr>
      <t xml:space="preserve">: Establishing a bond bank authority to purchase municipal bonds or other municipal obligations and make loans to municipalities secured by municipal bonds or other municipal obligations.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</si>
</sst>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0.00%"/>
    <numFmt numFmtId="169" formatCode="0.0%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1"/>
      <name val="Arial"/>
      <family val="2"/>
    </font>
    <font>
      <b val="true"/>
      <sz val="12"/>
      <name val="Arial"/>
      <family val="2"/>
    </font>
    <font>
      <b val="true"/>
      <sz val="12"/>
      <name val="Arial"/>
      <family val="0"/>
    </font>
    <font>
      <b val="true"/>
      <sz val="11"/>
      <name val="Arial"/>
      <family val="2"/>
    </font>
    <font>
      <sz val="11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5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Y5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6" activeCellId="0" sqref="L6 L6"/>
    </sheetView>
  </sheetViews>
  <sheetFormatPr defaultRowHeight="15.8" zeroHeight="false" outlineLevelRow="0" outlineLevelCol="0"/>
  <cols>
    <col collapsed="false" customWidth="true" hidden="false" outlineLevel="0" max="1" min="1" style="1" width="16.8"/>
    <col collapsed="false" customWidth="true" hidden="false" outlineLevel="0" max="15" min="2" style="2" width="9.94"/>
    <col collapsed="false" customWidth="true" hidden="false" outlineLevel="0" max="16" min="16" style="2" width="5.37"/>
    <col collapsed="false" customWidth="true" hidden="false" outlineLevel="0" max="20" min="17" style="2" width="9.94"/>
    <col collapsed="false" customWidth="true" hidden="false" outlineLevel="0" max="21" min="21" style="2" width="5.37"/>
    <col collapsed="false" customWidth="true" hidden="false" outlineLevel="0" max="27" min="22" style="2" width="9.94"/>
    <col collapsed="false" customWidth="true" hidden="false" outlineLevel="0" max="28" min="28" style="2" width="3.09"/>
    <col collapsed="false" customWidth="true" hidden="false" outlineLevel="0" max="35" min="29" style="2" width="9.94"/>
    <col collapsed="false" customWidth="true" hidden="false" outlineLevel="0" max="36" min="36" style="3" width="9.94"/>
    <col collapsed="false" customWidth="true" hidden="false" outlineLevel="0" max="51" min="37" style="2" width="9.94"/>
    <col collapsed="false" customWidth="true" hidden="false" outlineLevel="0" max="257" min="52" style="2" width="7.66"/>
    <col collapsed="false" customWidth="true" hidden="false" outlineLevel="0" max="1025" min="258" style="0" width="7.66"/>
  </cols>
  <sheetData>
    <row r="1" s="5" customFormat="true" ht="17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AJ1" s="6"/>
    </row>
    <row r="2" s="5" customFormat="true" ht="17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AJ2" s="6"/>
    </row>
    <row r="3" s="8" customFormat="true" ht="17" hidden="false" customHeight="false" outlineLevel="0" collapsed="false">
      <c r="A3" s="7" t="s">
        <v>2</v>
      </c>
      <c r="U3" s="9"/>
      <c r="V3" s="8" t="s">
        <v>3</v>
      </c>
      <c r="X3" s="10"/>
      <c r="Y3" s="11" t="s">
        <v>4</v>
      </c>
      <c r="AI3" s="10"/>
      <c r="AJ3" s="12"/>
    </row>
    <row r="4" s="22" customFormat="true" ht="15.8" hidden="false" customHeight="false" outlineLevel="0" collapsed="false">
      <c r="A4" s="13"/>
      <c r="B4" s="14" t="s">
        <v>5</v>
      </c>
      <c r="C4" s="14"/>
      <c r="D4" s="14"/>
      <c r="E4" s="14"/>
      <c r="F4" s="14"/>
      <c r="G4" s="14"/>
      <c r="H4" s="14"/>
      <c r="I4" s="15" t="s">
        <v>6</v>
      </c>
      <c r="J4" s="15"/>
      <c r="K4" s="15"/>
      <c r="L4" s="15"/>
      <c r="M4" s="15"/>
      <c r="N4" s="15"/>
      <c r="O4" s="15"/>
      <c r="P4" s="16"/>
      <c r="Q4" s="15" t="s">
        <v>7</v>
      </c>
      <c r="R4" s="15"/>
      <c r="S4" s="15"/>
      <c r="T4" s="15"/>
      <c r="U4" s="16"/>
      <c r="V4" s="17"/>
      <c r="W4" s="18"/>
      <c r="X4" s="19"/>
      <c r="Y4" s="20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</row>
    <row r="5" s="22" customFormat="true" ht="15.8" hidden="false" customHeight="false" outlineLevel="0" collapsed="false">
      <c r="A5" s="23"/>
      <c r="B5" s="24" t="s">
        <v>8</v>
      </c>
      <c r="C5" s="24"/>
      <c r="D5" s="24"/>
      <c r="E5" s="24"/>
      <c r="F5" s="24"/>
      <c r="G5" s="24"/>
      <c r="H5" s="24"/>
      <c r="I5" s="25" t="s">
        <v>9</v>
      </c>
      <c r="J5" s="25"/>
      <c r="K5" s="25"/>
      <c r="L5" s="25"/>
      <c r="M5" s="15" t="s">
        <v>10</v>
      </c>
      <c r="N5" s="15"/>
      <c r="O5" s="15"/>
      <c r="P5" s="26"/>
      <c r="Q5" s="14" t="s">
        <v>11</v>
      </c>
      <c r="R5" s="14"/>
      <c r="S5" s="14" t="s">
        <v>12</v>
      </c>
      <c r="T5" s="14"/>
      <c r="U5" s="26"/>
      <c r="V5" s="27" t="s">
        <v>13</v>
      </c>
      <c r="W5" s="27"/>
      <c r="X5" s="27"/>
      <c r="Y5" s="27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="30" customFormat="true" ht="15.8" hidden="false" customHeight="false" outlineLevel="0" collapsed="false">
      <c r="A6" s="28"/>
      <c r="B6" s="29" t="s">
        <v>14</v>
      </c>
      <c r="C6" s="29" t="s">
        <v>15</v>
      </c>
      <c r="D6" s="29" t="s">
        <v>16</v>
      </c>
      <c r="E6" s="29" t="s">
        <v>17</v>
      </c>
      <c r="F6" s="29" t="s">
        <v>18</v>
      </c>
      <c r="G6" s="29" t="s">
        <v>19</v>
      </c>
      <c r="H6" s="29" t="s">
        <v>20</v>
      </c>
      <c r="I6" s="29" t="s">
        <v>15</v>
      </c>
      <c r="J6" s="29" t="s">
        <v>16</v>
      </c>
      <c r="K6" s="29" t="s">
        <v>17</v>
      </c>
      <c r="L6" s="29" t="s">
        <v>14</v>
      </c>
      <c r="M6" s="29" t="s">
        <v>14</v>
      </c>
      <c r="N6" s="29" t="s">
        <v>16</v>
      </c>
      <c r="O6" s="29" t="s">
        <v>17</v>
      </c>
      <c r="Q6" s="31" t="n">
        <v>1</v>
      </c>
      <c r="R6" s="31"/>
      <c r="S6" s="31" t="n">
        <v>107</v>
      </c>
      <c r="T6" s="31"/>
      <c r="V6" s="32"/>
      <c r="W6" s="33"/>
      <c r="X6" s="33"/>
      <c r="Y6" s="34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="42" customFormat="true" ht="105" hidden="false" customHeight="true" outlineLevel="0" collapsed="false">
      <c r="A7" s="35" t="s">
        <v>21</v>
      </c>
      <c r="B7" s="36" t="s">
        <v>22</v>
      </c>
      <c r="C7" s="36" t="s">
        <v>23</v>
      </c>
      <c r="D7" s="36" t="s">
        <v>24</v>
      </c>
      <c r="E7" s="36" t="s">
        <v>25</v>
      </c>
      <c r="F7" s="36" t="s">
        <v>26</v>
      </c>
      <c r="G7" s="36" t="s">
        <v>27</v>
      </c>
      <c r="H7" s="36" t="s">
        <v>28</v>
      </c>
      <c r="I7" s="36" t="s">
        <v>29</v>
      </c>
      <c r="J7" s="36" t="s">
        <v>30</v>
      </c>
      <c r="K7" s="36" t="s">
        <v>31</v>
      </c>
      <c r="L7" s="36" t="s">
        <v>32</v>
      </c>
      <c r="M7" s="36" t="s">
        <v>33</v>
      </c>
      <c r="N7" s="36" t="s">
        <v>34</v>
      </c>
      <c r="O7" s="37" t="s">
        <v>35</v>
      </c>
      <c r="P7" s="38"/>
      <c r="Q7" s="39" t="s">
        <v>36</v>
      </c>
      <c r="R7" s="39" t="s">
        <v>37</v>
      </c>
      <c r="S7" s="39" t="s">
        <v>36</v>
      </c>
      <c r="T7" s="39" t="s">
        <v>37</v>
      </c>
      <c r="U7" s="38"/>
      <c r="V7" s="40" t="s">
        <v>38</v>
      </c>
      <c r="W7" s="40" t="s">
        <v>39</v>
      </c>
      <c r="X7" s="40" t="s">
        <v>40</v>
      </c>
      <c r="Y7" s="41" t="s">
        <v>41</v>
      </c>
      <c r="Z7" s="38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="46" customFormat="true" ht="15.8" hidden="false" customHeight="false" outlineLevel="0" collapsed="false">
      <c r="A8" s="43" t="s">
        <v>42</v>
      </c>
      <c r="B8" s="44" t="n">
        <v>955</v>
      </c>
      <c r="C8" s="44" t="n">
        <v>1463</v>
      </c>
      <c r="D8" s="44" t="n">
        <v>75050</v>
      </c>
      <c r="E8" s="44" t="n">
        <v>40650</v>
      </c>
      <c r="F8" s="44" t="n">
        <v>306</v>
      </c>
      <c r="G8" s="44" t="n">
        <v>215</v>
      </c>
      <c r="H8" s="44" t="n">
        <v>4846</v>
      </c>
      <c r="I8" s="44" t="n">
        <v>1249</v>
      </c>
      <c r="J8" s="44" t="n">
        <v>53707</v>
      </c>
      <c r="K8" s="44" t="n">
        <v>29287</v>
      </c>
      <c r="L8" s="44" t="n">
        <v>1990</v>
      </c>
      <c r="M8" s="44" t="n">
        <v>1478</v>
      </c>
      <c r="N8" s="44" t="n">
        <v>19798</v>
      </c>
      <c r="O8" s="45" t="n">
        <v>14617</v>
      </c>
      <c r="Q8" s="45" t="n">
        <v>82804</v>
      </c>
      <c r="R8" s="45" t="n">
        <v>29593</v>
      </c>
      <c r="S8" s="45" t="n">
        <v>58651</v>
      </c>
      <c r="T8" s="45" t="n">
        <v>44418</v>
      </c>
      <c r="V8" s="44" t="n">
        <v>24946</v>
      </c>
      <c r="W8" s="44" t="n">
        <f aca="false">156346+V8</f>
        <v>181292</v>
      </c>
      <c r="X8" s="44" t="n">
        <v>125965</v>
      </c>
      <c r="Y8" s="47" t="n">
        <f aca="false">X8/W8</f>
        <v>0.694818304172274</v>
      </c>
      <c r="Z8" s="21"/>
      <c r="AA8" s="21"/>
      <c r="AB8" s="48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="46" customFormat="true" ht="15.8" hidden="false" customHeight="false" outlineLevel="0" collapsed="false">
      <c r="A9" s="43" t="s">
        <v>43</v>
      </c>
      <c r="B9" s="44" t="n">
        <v>14</v>
      </c>
      <c r="C9" s="44" t="n">
        <v>31</v>
      </c>
      <c r="D9" s="44" t="n">
        <v>1476</v>
      </c>
      <c r="E9" s="44" t="n">
        <v>336</v>
      </c>
      <c r="F9" s="44" t="n">
        <v>2</v>
      </c>
      <c r="G9" s="44" t="n">
        <v>9</v>
      </c>
      <c r="H9" s="44" t="n">
        <v>41</v>
      </c>
      <c r="I9" s="44" t="n">
        <v>22</v>
      </c>
      <c r="J9" s="44" t="n">
        <v>1255</v>
      </c>
      <c r="K9" s="44" t="n">
        <v>384</v>
      </c>
      <c r="L9" s="44" t="n">
        <v>73</v>
      </c>
      <c r="M9" s="44"/>
      <c r="N9" s="44"/>
      <c r="O9" s="45"/>
      <c r="Q9" s="45" t="n">
        <v>890</v>
      </c>
      <c r="R9" s="45" t="n">
        <v>850</v>
      </c>
      <c r="S9" s="45" t="n">
        <v>637</v>
      </c>
      <c r="T9" s="45" t="n">
        <v>1063</v>
      </c>
      <c r="V9" s="44" t="n">
        <v>173</v>
      </c>
      <c r="W9" s="44" t="n">
        <v>2535</v>
      </c>
      <c r="X9" s="44" t="n">
        <v>1969</v>
      </c>
      <c r="Y9" s="47" t="n">
        <f aca="false">X9/W9</f>
        <v>0.7767258382643</v>
      </c>
      <c r="Z9" s="21"/>
      <c r="AA9" s="21"/>
      <c r="AB9" s="48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="46" customFormat="true" ht="15.8" hidden="false" customHeight="false" outlineLevel="0" collapsed="false">
      <c r="A10" s="43" t="s">
        <v>44</v>
      </c>
      <c r="B10" s="44" t="n">
        <v>180</v>
      </c>
      <c r="C10" s="44" t="n">
        <v>510</v>
      </c>
      <c r="D10" s="44" t="n">
        <v>18223</v>
      </c>
      <c r="E10" s="44" t="n">
        <v>10892</v>
      </c>
      <c r="F10" s="44" t="n">
        <v>54</v>
      </c>
      <c r="G10" s="44" t="n">
        <v>68</v>
      </c>
      <c r="H10" s="44" t="n">
        <v>920</v>
      </c>
      <c r="I10" s="44"/>
      <c r="J10" s="44"/>
      <c r="K10" s="44"/>
      <c r="L10" s="44"/>
      <c r="M10" s="44" t="n">
        <v>1056</v>
      </c>
      <c r="N10" s="44" t="n">
        <v>19456</v>
      </c>
      <c r="O10" s="45" t="n">
        <v>10480</v>
      </c>
      <c r="Q10" s="45" t="n">
        <v>18872</v>
      </c>
      <c r="R10" s="45" t="n">
        <v>9074</v>
      </c>
      <c r="S10" s="45" t="n">
        <v>14916</v>
      </c>
      <c r="T10" s="45" t="n">
        <v>12085</v>
      </c>
      <c r="V10" s="44" t="n">
        <v>7501</v>
      </c>
      <c r="W10" s="44" t="n">
        <v>45869</v>
      </c>
      <c r="X10" s="44" t="n">
        <v>31964</v>
      </c>
      <c r="Y10" s="47" t="n">
        <f aca="false">X10/W10</f>
        <v>0.696854084457913</v>
      </c>
      <c r="Z10" s="21"/>
      <c r="AA10" s="21"/>
      <c r="AB10" s="48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="46" customFormat="true" ht="15.8" hidden="false" customHeight="false" outlineLevel="0" collapsed="false">
      <c r="A11" s="43" t="s">
        <v>45</v>
      </c>
      <c r="B11" s="44" t="n">
        <v>14</v>
      </c>
      <c r="C11" s="44" t="n">
        <v>50</v>
      </c>
      <c r="D11" s="44" t="n">
        <v>2296</v>
      </c>
      <c r="E11" s="44" t="n">
        <v>517</v>
      </c>
      <c r="F11" s="44" t="n">
        <v>3</v>
      </c>
      <c r="G11" s="44" t="n">
        <v>4</v>
      </c>
      <c r="H11" s="44" t="n">
        <v>15</v>
      </c>
      <c r="I11" s="44"/>
      <c r="J11" s="44"/>
      <c r="K11" s="44"/>
      <c r="L11" s="44"/>
      <c r="M11" s="44" t="n">
        <v>41</v>
      </c>
      <c r="N11" s="44" t="n">
        <v>2036</v>
      </c>
      <c r="O11" s="45" t="n">
        <v>450</v>
      </c>
      <c r="Q11" s="45" t="n">
        <v>1521</v>
      </c>
      <c r="R11" s="45" t="n">
        <v>1114</v>
      </c>
      <c r="S11" s="45" t="n">
        <v>1224</v>
      </c>
      <c r="T11" s="45" t="n">
        <v>1331</v>
      </c>
      <c r="V11" s="44" t="n">
        <v>337</v>
      </c>
      <c r="W11" s="44" t="n">
        <v>3677</v>
      </c>
      <c r="X11" s="44" t="n">
        <v>2989</v>
      </c>
      <c r="Y11" s="47" t="n">
        <f aca="false">X11/W11</f>
        <v>0.812890943704107</v>
      </c>
      <c r="Z11" s="21"/>
      <c r="AA11" s="21"/>
      <c r="AB11" s="48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="46" customFormat="true" ht="15.8" hidden="false" customHeight="false" outlineLevel="0" collapsed="false">
      <c r="A12" s="49" t="s">
        <v>46</v>
      </c>
      <c r="B12" s="50" t="n">
        <v>43</v>
      </c>
      <c r="C12" s="50" t="n">
        <v>60</v>
      </c>
      <c r="D12" s="50" t="n">
        <v>2606</v>
      </c>
      <c r="E12" s="50" t="n">
        <v>895</v>
      </c>
      <c r="F12" s="50" t="n">
        <v>9</v>
      </c>
      <c r="G12" s="50" t="n">
        <v>18</v>
      </c>
      <c r="H12" s="50" t="n">
        <v>56</v>
      </c>
      <c r="I12" s="50" t="n">
        <v>46</v>
      </c>
      <c r="J12" s="50" t="n">
        <v>2167</v>
      </c>
      <c r="K12" s="50" t="n">
        <v>799</v>
      </c>
      <c r="L12" s="50" t="n">
        <v>64</v>
      </c>
      <c r="M12" s="50"/>
      <c r="N12" s="50"/>
      <c r="O12" s="51"/>
      <c r="Q12" s="51" t="n">
        <v>1980</v>
      </c>
      <c r="R12" s="51" t="n">
        <v>1360</v>
      </c>
      <c r="S12" s="51" t="n">
        <v>1530</v>
      </c>
      <c r="T12" s="51" t="n">
        <v>1660</v>
      </c>
      <c r="V12" s="50" t="n">
        <v>309</v>
      </c>
      <c r="W12" s="50" t="n">
        <v>5098</v>
      </c>
      <c r="X12" s="50" t="n">
        <v>3841</v>
      </c>
      <c r="Y12" s="52" t="n">
        <f aca="false">X12/W12</f>
        <v>0.753432718713221</v>
      </c>
      <c r="Z12" s="21"/>
      <c r="AA12" s="21"/>
      <c r="AB12" s="48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="46" customFormat="true" ht="15.8" hidden="false" customHeight="false" outlineLevel="0" collapsed="false">
      <c r="A13" s="43" t="s">
        <v>47</v>
      </c>
      <c r="B13" s="44" t="n">
        <v>58</v>
      </c>
      <c r="C13" s="44" t="n">
        <v>327</v>
      </c>
      <c r="D13" s="44" t="n">
        <v>10628</v>
      </c>
      <c r="E13" s="44" t="n">
        <v>3310</v>
      </c>
      <c r="F13" s="44" t="n">
        <v>24</v>
      </c>
      <c r="G13" s="44" t="n">
        <v>44</v>
      </c>
      <c r="H13" s="44" t="n">
        <v>74</v>
      </c>
      <c r="I13" s="44"/>
      <c r="J13" s="44"/>
      <c r="K13" s="44"/>
      <c r="L13" s="44"/>
      <c r="M13" s="44" t="n">
        <v>516</v>
      </c>
      <c r="N13" s="44" t="n">
        <v>10957</v>
      </c>
      <c r="O13" s="45" t="n">
        <v>3127</v>
      </c>
      <c r="Q13" s="45" t="n">
        <v>9145</v>
      </c>
      <c r="R13" s="45" t="n">
        <v>4517</v>
      </c>
      <c r="S13" s="45" t="n">
        <v>6412</v>
      </c>
      <c r="T13" s="45" t="n">
        <v>6544</v>
      </c>
      <c r="V13" s="44" t="n">
        <v>2676</v>
      </c>
      <c r="W13" s="44" t="n">
        <v>21255</v>
      </c>
      <c r="X13" s="44" t="n">
        <v>14908</v>
      </c>
      <c r="Y13" s="47" t="n">
        <f aca="false">X13/W13</f>
        <v>0.701387908727358</v>
      </c>
      <c r="Z13" s="21"/>
      <c r="AA13" s="21"/>
      <c r="AB13" s="48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="46" customFormat="true" ht="15.8" hidden="false" customHeight="false" outlineLevel="0" collapsed="false">
      <c r="A14" s="43" t="s">
        <v>48</v>
      </c>
      <c r="B14" s="44" t="n">
        <v>69</v>
      </c>
      <c r="C14" s="44" t="n">
        <v>56</v>
      </c>
      <c r="D14" s="44" t="n">
        <v>3528</v>
      </c>
      <c r="E14" s="44" t="n">
        <v>3748</v>
      </c>
      <c r="F14" s="44" t="n">
        <v>96</v>
      </c>
      <c r="G14" s="44" t="n">
        <v>13</v>
      </c>
      <c r="H14" s="44" t="n">
        <v>428</v>
      </c>
      <c r="I14" s="44"/>
      <c r="J14" s="44"/>
      <c r="K14" s="44"/>
      <c r="L14" s="44"/>
      <c r="M14" s="44" t="n">
        <v>299</v>
      </c>
      <c r="N14" s="44" t="n">
        <v>3898</v>
      </c>
      <c r="O14" s="45" t="n">
        <v>3561</v>
      </c>
      <c r="Q14" s="45" t="n">
        <v>5041</v>
      </c>
      <c r="R14" s="45" t="n">
        <v>1876</v>
      </c>
      <c r="S14" s="45" t="n">
        <v>3836</v>
      </c>
      <c r="T14" s="45" t="n">
        <v>2264</v>
      </c>
      <c r="V14" s="44" t="n">
        <v>982</v>
      </c>
      <c r="W14" s="44" t="n">
        <v>11436</v>
      </c>
      <c r="X14" s="44" t="n">
        <v>8269</v>
      </c>
      <c r="Y14" s="47" t="n">
        <f aca="false">X14/W14</f>
        <v>0.723067506121021</v>
      </c>
      <c r="Z14" s="21"/>
      <c r="AA14" s="21"/>
      <c r="AB14" s="48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="46" customFormat="true" ht="15.8" hidden="false" customHeight="false" outlineLevel="0" collapsed="false">
      <c r="A15" s="43" t="s">
        <v>49</v>
      </c>
      <c r="B15" s="44" t="n">
        <v>45</v>
      </c>
      <c r="C15" s="44" t="n">
        <v>93</v>
      </c>
      <c r="D15" s="44" t="n">
        <v>2019</v>
      </c>
      <c r="E15" s="44" t="n">
        <v>745</v>
      </c>
      <c r="F15" s="44" t="n">
        <v>17</v>
      </c>
      <c r="G15" s="44" t="n">
        <v>13</v>
      </c>
      <c r="H15" s="44" t="n">
        <v>123</v>
      </c>
      <c r="I15" s="44" t="n">
        <v>62</v>
      </c>
      <c r="J15" s="44" t="n">
        <v>1878</v>
      </c>
      <c r="K15" s="44" t="n">
        <v>828</v>
      </c>
      <c r="L15" s="44" t="n">
        <v>70</v>
      </c>
      <c r="M15" s="44"/>
      <c r="N15" s="44"/>
      <c r="O15" s="45"/>
      <c r="Q15" s="45" t="n">
        <v>1649</v>
      </c>
      <c r="R15" s="45" t="n">
        <v>1228</v>
      </c>
      <c r="S15" s="45" t="n">
        <v>1223</v>
      </c>
      <c r="T15" s="45" t="n">
        <v>1566</v>
      </c>
      <c r="V15" s="44" t="n">
        <v>341</v>
      </c>
      <c r="W15" s="44" t="n">
        <v>5007</v>
      </c>
      <c r="X15" s="44" t="n">
        <v>3125</v>
      </c>
      <c r="Y15" s="47" t="n">
        <f aca="false">X15/W15</f>
        <v>0.624126223287398</v>
      </c>
      <c r="Z15" s="21"/>
      <c r="AA15" s="21"/>
      <c r="AB15" s="48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="46" customFormat="true" ht="15.8" hidden="false" customHeight="false" outlineLevel="0" collapsed="false">
      <c r="A16" s="43" t="s">
        <v>50</v>
      </c>
      <c r="B16" s="44" t="n">
        <v>137</v>
      </c>
      <c r="C16" s="44" t="n">
        <v>147</v>
      </c>
      <c r="D16" s="44" t="n">
        <v>8945</v>
      </c>
      <c r="E16" s="44" t="n">
        <v>4318</v>
      </c>
      <c r="F16" s="44" t="n">
        <v>41</v>
      </c>
      <c r="G16" s="44" t="n">
        <v>56</v>
      </c>
      <c r="H16" s="44" t="n">
        <v>893</v>
      </c>
      <c r="I16" s="44" t="n">
        <v>223</v>
      </c>
      <c r="J16" s="44" t="n">
        <v>8418</v>
      </c>
      <c r="K16" s="44" t="n">
        <v>4799</v>
      </c>
      <c r="L16" s="44" t="n">
        <v>424</v>
      </c>
      <c r="M16" s="44"/>
      <c r="N16" s="44"/>
      <c r="O16" s="45"/>
      <c r="Q16" s="45" t="n">
        <v>8035</v>
      </c>
      <c r="R16" s="45" t="n">
        <v>4705</v>
      </c>
      <c r="S16" s="45" t="n">
        <v>6313</v>
      </c>
      <c r="T16" s="45" t="n">
        <v>6137</v>
      </c>
      <c r="V16" s="44" t="n">
        <v>2027</v>
      </c>
      <c r="W16" s="44" t="n">
        <v>21256</v>
      </c>
      <c r="X16" s="44" t="n">
        <v>15038</v>
      </c>
      <c r="Y16" s="47" t="n">
        <f aca="false">X16/W16</f>
        <v>0.707470831765149</v>
      </c>
      <c r="Z16" s="21"/>
      <c r="AA16" s="21"/>
      <c r="AB16" s="48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="46" customFormat="true" ht="15.8" hidden="false" customHeight="false" outlineLevel="0" collapsed="false">
      <c r="A17" s="49" t="s">
        <v>51</v>
      </c>
      <c r="B17" s="50" t="n">
        <v>246</v>
      </c>
      <c r="C17" s="50" t="n">
        <v>583</v>
      </c>
      <c r="D17" s="50" t="n">
        <v>24988</v>
      </c>
      <c r="E17" s="50" t="n">
        <v>7235</v>
      </c>
      <c r="F17" s="50" t="n">
        <v>63</v>
      </c>
      <c r="G17" s="50" t="n">
        <v>78</v>
      </c>
      <c r="H17" s="50" t="n">
        <v>363</v>
      </c>
      <c r="I17" s="50"/>
      <c r="J17" s="50"/>
      <c r="K17" s="50"/>
      <c r="L17" s="50"/>
      <c r="M17" s="50" t="n">
        <v>1533</v>
      </c>
      <c r="N17" s="50" t="n">
        <v>24910</v>
      </c>
      <c r="O17" s="51" t="n">
        <v>7051</v>
      </c>
      <c r="Q17" s="51" t="n">
        <v>22780</v>
      </c>
      <c r="R17" s="51" t="n">
        <v>8375</v>
      </c>
      <c r="S17" s="51" t="n">
        <v>16589</v>
      </c>
      <c r="T17" s="51" t="n">
        <v>12620</v>
      </c>
      <c r="V17" s="50" t="n">
        <v>6864</v>
      </c>
      <c r="W17" s="50" t="n">
        <v>47050</v>
      </c>
      <c r="X17" s="50" t="n">
        <v>34243</v>
      </c>
      <c r="Y17" s="52" t="n">
        <f aca="false">X17/W17</f>
        <v>0.727800212539851</v>
      </c>
      <c r="Z17" s="21"/>
      <c r="AA17" s="21"/>
      <c r="AB17" s="48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="46" customFormat="true" ht="15.8" hidden="false" customHeight="false" outlineLevel="0" collapsed="false">
      <c r="A18" s="43" t="s">
        <v>52</v>
      </c>
      <c r="B18" s="44" t="n">
        <v>53</v>
      </c>
      <c r="C18" s="44" t="n">
        <v>47</v>
      </c>
      <c r="D18" s="44" t="n">
        <v>2797</v>
      </c>
      <c r="E18" s="44" t="n">
        <v>832</v>
      </c>
      <c r="F18" s="44" t="n">
        <v>7</v>
      </c>
      <c r="G18" s="44" t="n">
        <v>16</v>
      </c>
      <c r="H18" s="44" t="n">
        <v>132</v>
      </c>
      <c r="I18" s="44" t="n">
        <v>56</v>
      </c>
      <c r="J18" s="44" t="n">
        <v>2429</v>
      </c>
      <c r="K18" s="44" t="n">
        <v>819</v>
      </c>
      <c r="L18" s="44" t="n">
        <v>90</v>
      </c>
      <c r="M18" s="44"/>
      <c r="N18" s="44"/>
      <c r="O18" s="45"/>
      <c r="Q18" s="45" t="n">
        <v>2120</v>
      </c>
      <c r="R18" s="45" t="n">
        <v>1480</v>
      </c>
      <c r="S18" s="45" t="n">
        <v>1577</v>
      </c>
      <c r="T18" s="45" t="n">
        <v>1871</v>
      </c>
      <c r="V18" s="44" t="n">
        <v>469</v>
      </c>
      <c r="W18" s="44" t="n">
        <v>5853</v>
      </c>
      <c r="X18" s="44" t="n">
        <v>4068</v>
      </c>
      <c r="Y18" s="47" t="n">
        <f aca="false">X18/W18</f>
        <v>0.695028190671451</v>
      </c>
      <c r="Z18" s="21"/>
      <c r="AA18" s="21"/>
      <c r="AB18" s="48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s="46" customFormat="true" ht="15.8" hidden="false" customHeight="false" outlineLevel="0" collapsed="false">
      <c r="A19" s="43" t="s">
        <v>53</v>
      </c>
      <c r="B19" s="44" t="n">
        <v>6</v>
      </c>
      <c r="C19" s="44" t="n">
        <v>35</v>
      </c>
      <c r="D19" s="44" t="n">
        <v>1054</v>
      </c>
      <c r="E19" s="44" t="n">
        <v>354</v>
      </c>
      <c r="F19" s="44" t="n">
        <v>3</v>
      </c>
      <c r="G19" s="44" t="n">
        <v>3</v>
      </c>
      <c r="H19" s="44" t="n">
        <v>5</v>
      </c>
      <c r="I19" s="44"/>
      <c r="J19" s="44"/>
      <c r="K19" s="44"/>
      <c r="L19" s="44"/>
      <c r="M19" s="44" t="n">
        <v>30</v>
      </c>
      <c r="N19" s="44" t="n">
        <v>921</v>
      </c>
      <c r="O19" s="45" t="n">
        <v>306</v>
      </c>
      <c r="Q19" s="45" t="n">
        <v>746</v>
      </c>
      <c r="R19" s="45" t="n">
        <v>624</v>
      </c>
      <c r="S19" s="45" t="n">
        <v>594</v>
      </c>
      <c r="T19" s="45" t="n">
        <v>739</v>
      </c>
      <c r="V19" s="44" t="n">
        <v>145</v>
      </c>
      <c r="W19" s="44" t="n">
        <v>2166</v>
      </c>
      <c r="X19" s="44" t="n">
        <v>1513</v>
      </c>
      <c r="Y19" s="47" t="n">
        <f aca="false">X19/W19</f>
        <v>0.698522622345337</v>
      </c>
      <c r="Z19" s="21"/>
      <c r="AA19" s="21"/>
      <c r="AB19" s="48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="53" customFormat="true" ht="15.8" hidden="false" customHeight="false" outlineLevel="0" collapsed="false">
      <c r="A20" s="43" t="s">
        <v>54</v>
      </c>
      <c r="B20" s="44" t="n">
        <v>5</v>
      </c>
      <c r="C20" s="44" t="n">
        <v>20</v>
      </c>
      <c r="D20" s="44" t="n">
        <v>359</v>
      </c>
      <c r="E20" s="44" t="n">
        <v>113</v>
      </c>
      <c r="F20" s="44" t="n">
        <v>2</v>
      </c>
      <c r="G20" s="44" t="n">
        <v>1</v>
      </c>
      <c r="H20" s="44" t="n">
        <v>7</v>
      </c>
      <c r="I20" s="44"/>
      <c r="J20" s="44"/>
      <c r="K20" s="44"/>
      <c r="L20" s="44"/>
      <c r="M20" s="44" t="n">
        <v>17</v>
      </c>
      <c r="N20" s="44" t="n">
        <v>322</v>
      </c>
      <c r="O20" s="45" t="n">
        <v>93</v>
      </c>
      <c r="P20" s="46"/>
      <c r="Q20" s="45" t="n">
        <v>276</v>
      </c>
      <c r="R20" s="45" t="n">
        <v>195</v>
      </c>
      <c r="S20" s="45" t="n">
        <v>205</v>
      </c>
      <c r="T20" s="45" t="n">
        <v>222</v>
      </c>
      <c r="U20" s="46"/>
      <c r="V20" s="44" t="n">
        <v>62</v>
      </c>
      <c r="W20" s="44" t="n">
        <v>703</v>
      </c>
      <c r="X20" s="44" t="n">
        <v>523</v>
      </c>
      <c r="Y20" s="47" t="n">
        <f aca="false">X20/W20</f>
        <v>0.743954480796586</v>
      </c>
      <c r="Z20" s="21"/>
      <c r="AA20" s="21"/>
      <c r="AB20" s="48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="53" customFormat="true" ht="15.8" hidden="false" customHeight="false" outlineLevel="0" collapsed="false">
      <c r="A21" s="43" t="s">
        <v>55</v>
      </c>
      <c r="B21" s="44" t="n">
        <v>300</v>
      </c>
      <c r="C21" s="44" t="n">
        <v>766</v>
      </c>
      <c r="D21" s="44" t="n">
        <v>30560</v>
      </c>
      <c r="E21" s="44" t="n">
        <v>10588</v>
      </c>
      <c r="F21" s="44" t="n">
        <v>85</v>
      </c>
      <c r="G21" s="44" t="n">
        <v>113</v>
      </c>
      <c r="H21" s="44" t="n">
        <v>588</v>
      </c>
      <c r="I21" s="44" t="n">
        <v>684</v>
      </c>
      <c r="J21" s="44" t="n">
        <v>29763</v>
      </c>
      <c r="K21" s="44" t="n">
        <v>11466</v>
      </c>
      <c r="L21" s="44" t="n">
        <v>945</v>
      </c>
      <c r="M21" s="44"/>
      <c r="N21" s="44"/>
      <c r="O21" s="45"/>
      <c r="P21" s="46"/>
      <c r="Q21" s="45" t="n">
        <v>26390</v>
      </c>
      <c r="R21" s="45" t="n">
        <v>13135</v>
      </c>
      <c r="S21" s="45" t="n">
        <v>17945</v>
      </c>
      <c r="T21" s="45" t="n">
        <v>18835</v>
      </c>
      <c r="U21" s="46"/>
      <c r="V21" s="44" t="n">
        <v>6517</v>
      </c>
      <c r="W21" s="44" t="n">
        <v>61561</v>
      </c>
      <c r="X21" s="44" t="n">
        <v>44202</v>
      </c>
      <c r="Y21" s="47" t="n">
        <f aca="false">X21/W21</f>
        <v>0.718019525348841</v>
      </c>
      <c r="Z21" s="21"/>
      <c r="AA21" s="21"/>
      <c r="AB21" s="48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</row>
    <row r="22" s="53" customFormat="true" ht="15.8" hidden="false" customHeight="false" outlineLevel="0" collapsed="false">
      <c r="A22" s="49" t="s">
        <v>56</v>
      </c>
      <c r="B22" s="50" t="n">
        <v>12</v>
      </c>
      <c r="C22" s="50" t="n">
        <v>49</v>
      </c>
      <c r="D22" s="50" t="n">
        <v>2601</v>
      </c>
      <c r="E22" s="50" t="n">
        <v>475</v>
      </c>
      <c r="F22" s="50" t="n">
        <v>4</v>
      </c>
      <c r="G22" s="50" t="n">
        <v>8</v>
      </c>
      <c r="H22" s="50" t="n">
        <v>28</v>
      </c>
      <c r="I22" s="50"/>
      <c r="J22" s="50"/>
      <c r="K22" s="50"/>
      <c r="L22" s="50"/>
      <c r="M22" s="50" t="n">
        <v>65</v>
      </c>
      <c r="N22" s="50" t="n">
        <v>2370</v>
      </c>
      <c r="O22" s="51" t="n">
        <v>480</v>
      </c>
      <c r="P22" s="46"/>
      <c r="Q22" s="51" t="n">
        <v>1662</v>
      </c>
      <c r="R22" s="51" t="n">
        <v>1267</v>
      </c>
      <c r="S22" s="51" t="n">
        <v>1315</v>
      </c>
      <c r="T22" s="51" t="n">
        <v>1517</v>
      </c>
      <c r="U22" s="46"/>
      <c r="V22" s="50" t="n">
        <v>432</v>
      </c>
      <c r="W22" s="50" t="n">
        <v>4294</v>
      </c>
      <c r="X22" s="50" t="n">
        <v>3244</v>
      </c>
      <c r="Y22" s="52" t="n">
        <f aca="false">X22/W22</f>
        <v>0.755472752678156</v>
      </c>
      <c r="Z22" s="21"/>
      <c r="AA22" s="21"/>
      <c r="AB22" s="48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</row>
    <row r="23" s="53" customFormat="true" ht="15.8" hidden="false" customHeight="false" outlineLevel="0" collapsed="false">
      <c r="A23" s="43" t="s">
        <v>57</v>
      </c>
      <c r="B23" s="44" t="n">
        <v>25</v>
      </c>
      <c r="C23" s="44" t="n">
        <v>138</v>
      </c>
      <c r="D23" s="44" t="n">
        <v>5983</v>
      </c>
      <c r="E23" s="44" t="n">
        <v>1087</v>
      </c>
      <c r="F23" s="44" t="n">
        <v>8</v>
      </c>
      <c r="G23" s="44" t="n">
        <v>18</v>
      </c>
      <c r="H23" s="44" t="n">
        <v>20</v>
      </c>
      <c r="I23" s="44"/>
      <c r="J23" s="44"/>
      <c r="K23" s="44"/>
      <c r="L23" s="44"/>
      <c r="M23" s="44" t="n">
        <v>164</v>
      </c>
      <c r="N23" s="44" t="n">
        <v>6014</v>
      </c>
      <c r="O23" s="45" t="n">
        <v>1080</v>
      </c>
      <c r="P23" s="46"/>
      <c r="Q23" s="45" t="n">
        <v>4861</v>
      </c>
      <c r="R23" s="45" t="n">
        <v>1904</v>
      </c>
      <c r="S23" s="45" t="n">
        <v>3591</v>
      </c>
      <c r="T23" s="45" t="n">
        <v>2784</v>
      </c>
      <c r="U23" s="46"/>
      <c r="V23" s="44" t="n">
        <v>1094</v>
      </c>
      <c r="W23" s="44" t="n">
        <v>10495</v>
      </c>
      <c r="X23" s="44" t="n">
        <v>7546</v>
      </c>
      <c r="Y23" s="47" t="n">
        <f aca="false">X23/W23</f>
        <v>0.71900905192949</v>
      </c>
      <c r="Z23" s="21"/>
      <c r="AA23" s="21"/>
      <c r="AB23" s="48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</row>
    <row r="24" s="53" customFormat="true" ht="15.8" hidden="false" customHeight="false" outlineLevel="0" collapsed="false">
      <c r="A24" s="43" t="s">
        <v>58</v>
      </c>
      <c r="B24" s="44" t="n">
        <v>1</v>
      </c>
      <c r="C24" s="44" t="n">
        <v>6</v>
      </c>
      <c r="D24" s="44" t="n">
        <v>311</v>
      </c>
      <c r="E24" s="44" t="n">
        <v>63</v>
      </c>
      <c r="F24" s="44"/>
      <c r="G24" s="44"/>
      <c r="H24" s="44" t="n">
        <v>1</v>
      </c>
      <c r="I24" s="44"/>
      <c r="J24" s="44"/>
      <c r="K24" s="44"/>
      <c r="L24" s="44"/>
      <c r="M24" s="44" t="n">
        <v>10</v>
      </c>
      <c r="N24" s="44" t="n">
        <v>294</v>
      </c>
      <c r="O24" s="45" t="n">
        <v>58</v>
      </c>
      <c r="P24" s="46"/>
      <c r="Q24" s="45" t="n">
        <v>175</v>
      </c>
      <c r="R24" s="45" t="n">
        <v>174</v>
      </c>
      <c r="S24" s="45" t="n">
        <v>166</v>
      </c>
      <c r="T24" s="45" t="n">
        <v>177</v>
      </c>
      <c r="U24" s="46"/>
      <c r="V24" s="44" t="n">
        <v>15</v>
      </c>
      <c r="W24" s="44" t="n">
        <v>509</v>
      </c>
      <c r="X24" s="44" t="n">
        <v>400</v>
      </c>
      <c r="Y24" s="47" t="n">
        <f aca="false">X24/W24</f>
        <v>0.785854616895874</v>
      </c>
      <c r="Z24" s="21"/>
      <c r="AA24" s="21"/>
      <c r="AB24" s="48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s="53" customFormat="true" ht="15.8" hidden="false" customHeight="false" outlineLevel="0" collapsed="false">
      <c r="A25" s="43" t="s">
        <v>59</v>
      </c>
      <c r="B25" s="44" t="n">
        <v>28</v>
      </c>
      <c r="C25" s="44" t="n">
        <v>65</v>
      </c>
      <c r="D25" s="44" t="n">
        <v>2885</v>
      </c>
      <c r="E25" s="44" t="n">
        <v>841</v>
      </c>
      <c r="F25" s="44" t="n">
        <v>22</v>
      </c>
      <c r="G25" s="44" t="n">
        <v>21</v>
      </c>
      <c r="H25" s="44" t="n">
        <v>34</v>
      </c>
      <c r="I25" s="44" t="n">
        <v>44</v>
      </c>
      <c r="J25" s="44" t="n">
        <v>2684</v>
      </c>
      <c r="K25" s="44" t="n">
        <v>1022</v>
      </c>
      <c r="L25" s="44" t="n">
        <v>62</v>
      </c>
      <c r="M25" s="44"/>
      <c r="N25" s="44"/>
      <c r="O25" s="45"/>
      <c r="P25" s="46"/>
      <c r="Q25" s="45" t="n">
        <v>2093</v>
      </c>
      <c r="R25" s="45" t="n">
        <v>1441</v>
      </c>
      <c r="S25" s="45" t="n">
        <v>1490</v>
      </c>
      <c r="T25" s="45" t="n">
        <v>1773</v>
      </c>
      <c r="U25" s="46"/>
      <c r="V25" s="44" t="n">
        <v>324</v>
      </c>
      <c r="W25" s="44" t="n">
        <v>5379</v>
      </c>
      <c r="X25" s="44" t="n">
        <v>4036</v>
      </c>
      <c r="Y25" s="47" t="n">
        <f aca="false">X25/W25</f>
        <v>0.750325339282395</v>
      </c>
      <c r="Z25" s="21"/>
      <c r="AA25" s="21"/>
      <c r="AB25" s="48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</row>
    <row r="26" s="53" customFormat="true" ht="15.8" hidden="false" customHeight="false" outlineLevel="0" collapsed="false">
      <c r="A26" s="43" t="s">
        <v>60</v>
      </c>
      <c r="B26" s="44" t="n">
        <v>23</v>
      </c>
      <c r="C26" s="44" t="n">
        <v>47</v>
      </c>
      <c r="D26" s="44" t="n">
        <v>1794</v>
      </c>
      <c r="E26" s="44" t="n">
        <v>416</v>
      </c>
      <c r="F26" s="44" t="n">
        <v>5</v>
      </c>
      <c r="G26" s="44" t="n">
        <v>1</v>
      </c>
      <c r="H26" s="44" t="n">
        <v>44</v>
      </c>
      <c r="I26" s="44"/>
      <c r="J26" s="44"/>
      <c r="K26" s="44"/>
      <c r="L26" s="44"/>
      <c r="M26" s="44" t="n">
        <v>48</v>
      </c>
      <c r="N26" s="44" t="n">
        <v>1647</v>
      </c>
      <c r="O26" s="45" t="n">
        <v>422</v>
      </c>
      <c r="P26" s="46"/>
      <c r="Q26" s="45" t="n">
        <v>1206</v>
      </c>
      <c r="R26" s="45" t="n">
        <v>895</v>
      </c>
      <c r="S26" s="45" t="n">
        <v>964</v>
      </c>
      <c r="T26" s="45" t="n">
        <v>1077</v>
      </c>
      <c r="U26" s="46"/>
      <c r="V26" s="44" t="n">
        <v>304</v>
      </c>
      <c r="W26" s="44" t="n">
        <v>3333</v>
      </c>
      <c r="X26" s="44" t="n">
        <v>2392</v>
      </c>
      <c r="Y26" s="47" t="n">
        <f aca="false">X26/W26</f>
        <v>0.717671767176718</v>
      </c>
      <c r="Z26" s="21"/>
      <c r="AA26" s="21"/>
      <c r="AB26" s="48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</row>
    <row r="27" s="53" customFormat="true" ht="15.8" hidden="false" customHeight="false" outlineLevel="0" collapsed="false">
      <c r="A27" s="49" t="s">
        <v>61</v>
      </c>
      <c r="B27" s="50" t="n">
        <v>31</v>
      </c>
      <c r="C27" s="50" t="n">
        <v>80</v>
      </c>
      <c r="D27" s="50" t="n">
        <v>4891</v>
      </c>
      <c r="E27" s="50" t="n">
        <v>1840</v>
      </c>
      <c r="F27" s="50" t="n">
        <v>9</v>
      </c>
      <c r="G27" s="50" t="n">
        <v>18</v>
      </c>
      <c r="H27" s="50" t="n">
        <v>97</v>
      </c>
      <c r="I27" s="50"/>
      <c r="J27" s="50"/>
      <c r="K27" s="50"/>
      <c r="L27" s="50"/>
      <c r="M27" s="50" t="n">
        <v>152</v>
      </c>
      <c r="N27" s="50" t="n">
        <v>4993</v>
      </c>
      <c r="O27" s="51" t="n">
        <v>1693</v>
      </c>
      <c r="P27" s="46"/>
      <c r="Q27" s="50" t="n">
        <v>4221</v>
      </c>
      <c r="R27" s="50" t="n">
        <v>1750</v>
      </c>
      <c r="S27" s="50" t="n">
        <v>3447</v>
      </c>
      <c r="T27" s="51" t="n">
        <v>2462</v>
      </c>
      <c r="U27" s="46"/>
      <c r="V27" s="50" t="n">
        <v>1428</v>
      </c>
      <c r="W27" s="50" t="n">
        <v>11236</v>
      </c>
      <c r="X27" s="50" t="n">
        <v>7192</v>
      </c>
      <c r="Y27" s="52" t="n">
        <f aca="false">X27/W27</f>
        <v>0.640085439658241</v>
      </c>
      <c r="Z27" s="21"/>
      <c r="AA27" s="21"/>
      <c r="AB27" s="48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</row>
    <row r="28" s="53" customFormat="true" ht="15.8" hidden="false" customHeight="false" outlineLevel="0" collapsed="false">
      <c r="A28" s="43" t="s">
        <v>62</v>
      </c>
      <c r="B28" s="44" t="n">
        <v>11</v>
      </c>
      <c r="C28" s="44" t="n">
        <v>88</v>
      </c>
      <c r="D28" s="44" t="n">
        <v>3594</v>
      </c>
      <c r="E28" s="44" t="n">
        <v>513</v>
      </c>
      <c r="F28" s="44" t="n">
        <v>4</v>
      </c>
      <c r="G28" s="44" t="n">
        <v>14</v>
      </c>
      <c r="H28" s="44" t="n">
        <v>19</v>
      </c>
      <c r="I28" s="44"/>
      <c r="J28" s="44"/>
      <c r="K28" s="44"/>
      <c r="L28" s="44"/>
      <c r="M28" s="44" t="n">
        <v>92</v>
      </c>
      <c r="N28" s="44" t="n">
        <v>3537</v>
      </c>
      <c r="O28" s="45" t="n">
        <v>591</v>
      </c>
      <c r="P28" s="46"/>
      <c r="Q28" s="45" t="n">
        <v>2602</v>
      </c>
      <c r="R28" s="45" t="n">
        <v>1252</v>
      </c>
      <c r="S28" s="45" t="n">
        <v>1719</v>
      </c>
      <c r="T28" s="45" t="n">
        <v>1835</v>
      </c>
      <c r="U28" s="46"/>
      <c r="V28" s="44" t="n">
        <v>616</v>
      </c>
      <c r="W28" s="44" t="n">
        <v>5597</v>
      </c>
      <c r="X28" s="44" t="n">
        <v>4386</v>
      </c>
      <c r="Y28" s="47" t="n">
        <f aca="false">X28/W28</f>
        <v>0.783634089690906</v>
      </c>
      <c r="Z28" s="21"/>
      <c r="AA28" s="21"/>
      <c r="AB28" s="48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</row>
    <row r="29" s="53" customFormat="true" ht="15.8" hidden="false" customHeight="false" outlineLevel="0" collapsed="false">
      <c r="A29" s="43" t="s">
        <v>63</v>
      </c>
      <c r="B29" s="44" t="n">
        <v>19</v>
      </c>
      <c r="C29" s="44" t="n">
        <v>63</v>
      </c>
      <c r="D29" s="44" t="n">
        <v>4242</v>
      </c>
      <c r="E29" s="44" t="n">
        <v>699</v>
      </c>
      <c r="F29" s="44" t="n">
        <v>9</v>
      </c>
      <c r="G29" s="44" t="n">
        <v>23</v>
      </c>
      <c r="H29" s="44" t="n">
        <v>33</v>
      </c>
      <c r="I29" s="44"/>
      <c r="J29" s="44"/>
      <c r="K29" s="44"/>
      <c r="L29" s="44"/>
      <c r="M29" s="44" t="n">
        <v>129</v>
      </c>
      <c r="N29" s="44" t="n">
        <v>4241</v>
      </c>
      <c r="O29" s="45" t="n">
        <v>759</v>
      </c>
      <c r="P29" s="46"/>
      <c r="Q29" s="45" t="n">
        <v>2931</v>
      </c>
      <c r="R29" s="45" t="n">
        <v>1708</v>
      </c>
      <c r="S29" s="45" t="n">
        <v>2413</v>
      </c>
      <c r="T29" s="45" t="n">
        <v>2167</v>
      </c>
      <c r="U29" s="46"/>
      <c r="V29" s="44" t="n">
        <v>850</v>
      </c>
      <c r="W29" s="44" t="n">
        <v>7052</v>
      </c>
      <c r="X29" s="44" t="n">
        <v>5287</v>
      </c>
      <c r="Y29" s="47" t="n">
        <f aca="false">X29/W29</f>
        <v>0.749716392512762</v>
      </c>
      <c r="Z29" s="21"/>
      <c r="AA29" s="21"/>
      <c r="AB29" s="48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</row>
    <row r="30" s="53" customFormat="true" ht="15.8" hidden="false" customHeight="false" outlineLevel="0" collapsed="false">
      <c r="A30" s="43" t="s">
        <v>64</v>
      </c>
      <c r="B30" s="44" t="n">
        <v>40</v>
      </c>
      <c r="C30" s="44" t="n">
        <v>146</v>
      </c>
      <c r="D30" s="44" t="n">
        <v>4376</v>
      </c>
      <c r="E30" s="44" t="n">
        <v>1346</v>
      </c>
      <c r="F30" s="44" t="n">
        <v>11</v>
      </c>
      <c r="G30" s="44" t="n">
        <v>19</v>
      </c>
      <c r="H30" s="44" t="n">
        <v>45</v>
      </c>
      <c r="I30" s="44" t="n">
        <v>89</v>
      </c>
      <c r="J30" s="44" t="n">
        <v>4344</v>
      </c>
      <c r="K30" s="44" t="n">
        <v>1555</v>
      </c>
      <c r="L30" s="44" t="n">
        <v>124</v>
      </c>
      <c r="M30" s="44"/>
      <c r="N30" s="44"/>
      <c r="O30" s="45"/>
      <c r="P30" s="46"/>
      <c r="Q30" s="45" t="n">
        <v>3282</v>
      </c>
      <c r="R30" s="45" t="n">
        <v>2201</v>
      </c>
      <c r="S30" s="45" t="n">
        <v>2478</v>
      </c>
      <c r="T30" s="45" t="n">
        <v>2750</v>
      </c>
      <c r="U30" s="46"/>
      <c r="V30" s="44" t="n">
        <v>1008</v>
      </c>
      <c r="W30" s="44" t="n">
        <v>8985</v>
      </c>
      <c r="X30" s="44" t="n">
        <v>6328</v>
      </c>
      <c r="Y30" s="47" t="n">
        <f aca="false">X30/W30</f>
        <v>0.704284919309961</v>
      </c>
      <c r="Z30" s="21"/>
      <c r="AA30" s="21"/>
      <c r="AB30" s="48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</row>
    <row r="31" s="53" customFormat="true" ht="15.8" hidden="false" customHeight="false" outlineLevel="0" collapsed="false">
      <c r="A31" s="43" t="s">
        <v>65</v>
      </c>
      <c r="B31" s="44" t="n">
        <v>28</v>
      </c>
      <c r="C31" s="44" t="n">
        <v>134</v>
      </c>
      <c r="D31" s="44" t="n">
        <v>3502</v>
      </c>
      <c r="E31" s="44" t="n">
        <v>1282</v>
      </c>
      <c r="F31" s="44" t="n">
        <v>17</v>
      </c>
      <c r="G31" s="44" t="n">
        <v>8</v>
      </c>
      <c r="H31" s="44" t="n">
        <v>55</v>
      </c>
      <c r="I31" s="44"/>
      <c r="J31" s="44"/>
      <c r="K31" s="44"/>
      <c r="L31" s="44"/>
      <c r="M31" s="44" t="n">
        <v>125</v>
      </c>
      <c r="N31" s="44" t="n">
        <v>3773</v>
      </c>
      <c r="O31" s="45" t="n">
        <v>1139</v>
      </c>
      <c r="P31" s="46"/>
      <c r="Q31" s="45" t="n">
        <v>2989</v>
      </c>
      <c r="R31" s="45" t="n">
        <v>1393</v>
      </c>
      <c r="S31" s="45" t="n">
        <v>2417</v>
      </c>
      <c r="T31" s="45" t="n">
        <v>1898</v>
      </c>
      <c r="U31" s="46"/>
      <c r="V31" s="44" t="n">
        <v>547</v>
      </c>
      <c r="W31" s="44" t="n">
        <v>7579</v>
      </c>
      <c r="X31" s="44" t="n">
        <v>5236</v>
      </c>
      <c r="Y31" s="47" t="n">
        <f aca="false">X31/W31</f>
        <v>0.690856313497823</v>
      </c>
      <c r="Z31" s="21"/>
      <c r="AA31" s="21"/>
      <c r="AB31" s="48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</row>
    <row r="32" s="53" customFormat="true" ht="15.8" hidden="false" customHeight="false" outlineLevel="0" collapsed="false">
      <c r="A32" s="49" t="s">
        <v>66</v>
      </c>
      <c r="B32" s="50" t="n">
        <v>69</v>
      </c>
      <c r="C32" s="50" t="n">
        <v>176</v>
      </c>
      <c r="D32" s="50" t="n">
        <v>5806</v>
      </c>
      <c r="E32" s="50" t="n">
        <v>1187</v>
      </c>
      <c r="F32" s="50" t="n">
        <v>33</v>
      </c>
      <c r="G32" s="50" t="n">
        <v>75</v>
      </c>
      <c r="H32" s="50" t="n">
        <v>106</v>
      </c>
      <c r="I32" s="50" t="n">
        <v>100</v>
      </c>
      <c r="J32" s="50" t="n">
        <v>5255</v>
      </c>
      <c r="K32" s="50" t="n">
        <v>1275</v>
      </c>
      <c r="L32" s="50" t="n">
        <v>142</v>
      </c>
      <c r="M32" s="50"/>
      <c r="N32" s="50"/>
      <c r="O32" s="51"/>
      <c r="P32" s="46"/>
      <c r="Q32" s="51" t="n">
        <v>3442</v>
      </c>
      <c r="R32" s="51" t="n">
        <v>3278</v>
      </c>
      <c r="S32" s="51" t="n">
        <v>2670</v>
      </c>
      <c r="T32" s="51" t="n">
        <v>3780</v>
      </c>
      <c r="U32" s="46"/>
      <c r="V32" s="50" t="n">
        <v>880</v>
      </c>
      <c r="W32" s="50" t="n">
        <v>10539</v>
      </c>
      <c r="X32" s="50" t="n">
        <v>7662</v>
      </c>
      <c r="Y32" s="52" t="n">
        <f aca="false">X32/W32</f>
        <v>0.727013948192428</v>
      </c>
      <c r="Z32" s="21"/>
      <c r="AA32" s="21"/>
      <c r="AB32" s="48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</row>
    <row r="33" s="53" customFormat="true" ht="15.8" hidden="false" customHeight="false" outlineLevel="0" collapsed="false">
      <c r="A33" s="43" t="s">
        <v>67</v>
      </c>
      <c r="B33" s="44" t="n">
        <v>29</v>
      </c>
      <c r="C33" s="44" t="n">
        <v>175</v>
      </c>
      <c r="D33" s="44" t="n">
        <v>6480</v>
      </c>
      <c r="E33" s="44" t="n">
        <v>1100</v>
      </c>
      <c r="F33" s="44" t="n">
        <v>13</v>
      </c>
      <c r="G33" s="44" t="n">
        <v>14</v>
      </c>
      <c r="H33" s="44" t="n">
        <v>25</v>
      </c>
      <c r="I33" s="44"/>
      <c r="J33" s="44"/>
      <c r="K33" s="44"/>
      <c r="L33" s="44"/>
      <c r="M33" s="44" t="n">
        <v>449</v>
      </c>
      <c r="N33" s="44" t="n">
        <v>6326</v>
      </c>
      <c r="O33" s="45" t="n">
        <v>1082</v>
      </c>
      <c r="P33" s="46"/>
      <c r="Q33" s="45" t="n">
        <v>4530</v>
      </c>
      <c r="R33" s="45" t="n">
        <v>2805</v>
      </c>
      <c r="S33" s="45" t="n">
        <v>3268</v>
      </c>
      <c r="T33" s="45" t="n">
        <v>3665</v>
      </c>
      <c r="U33" s="46"/>
      <c r="V33" s="44" t="n">
        <v>1345</v>
      </c>
      <c r="W33" s="44" t="n">
        <v>10017</v>
      </c>
      <c r="X33" s="44" t="n">
        <v>8046</v>
      </c>
      <c r="Y33" s="47" t="n">
        <f aca="false">X33/W33</f>
        <v>0.803234501347709</v>
      </c>
      <c r="Z33" s="0"/>
      <c r="AA33" s="21"/>
      <c r="AB33" s="48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</row>
    <row r="34" s="53" customFormat="true" ht="15.8" hidden="false" customHeight="false" outlineLevel="0" collapsed="false">
      <c r="A34" s="43" t="s">
        <v>68</v>
      </c>
      <c r="B34" s="44" t="n">
        <v>29</v>
      </c>
      <c r="C34" s="44" t="n">
        <v>139</v>
      </c>
      <c r="D34" s="44" t="n">
        <v>4418</v>
      </c>
      <c r="E34" s="44" t="n">
        <v>1360</v>
      </c>
      <c r="F34" s="44" t="n">
        <v>16</v>
      </c>
      <c r="G34" s="44" t="n">
        <v>21</v>
      </c>
      <c r="H34" s="44" t="n">
        <v>24</v>
      </c>
      <c r="I34" s="44"/>
      <c r="J34" s="44"/>
      <c r="K34" s="44"/>
      <c r="L34" s="44"/>
      <c r="M34" s="44" t="n">
        <v>132</v>
      </c>
      <c r="N34" s="44" t="n">
        <v>4785</v>
      </c>
      <c r="O34" s="45" t="n">
        <v>1143</v>
      </c>
      <c r="P34" s="46"/>
      <c r="Q34" s="45" t="n">
        <v>3853</v>
      </c>
      <c r="R34" s="45" t="n">
        <v>1675</v>
      </c>
      <c r="S34" s="45" t="n">
        <v>3136</v>
      </c>
      <c r="T34" s="45" t="n">
        <v>2230</v>
      </c>
      <c r="U34" s="46"/>
      <c r="V34" s="44" t="n">
        <v>855</v>
      </c>
      <c r="W34" s="44" t="n">
        <v>9449</v>
      </c>
      <c r="X34" s="44" t="n">
        <v>6491</v>
      </c>
      <c r="Y34" s="47" t="n">
        <f aca="false">X34/W34</f>
        <v>0.686951000105831</v>
      </c>
      <c r="Z34" s="21"/>
      <c r="AA34" s="21"/>
      <c r="AB34" s="48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</row>
    <row r="35" s="53" customFormat="true" ht="15.8" hidden="false" customHeight="false" outlineLevel="0" collapsed="false">
      <c r="A35" s="43" t="s">
        <v>69</v>
      </c>
      <c r="B35" s="44" t="n">
        <v>289</v>
      </c>
      <c r="C35" s="44" t="n">
        <v>525</v>
      </c>
      <c r="D35" s="44" t="n">
        <v>28162</v>
      </c>
      <c r="E35" s="44" t="n">
        <v>13488</v>
      </c>
      <c r="F35" s="44" t="n">
        <v>71</v>
      </c>
      <c r="G35" s="44" t="n">
        <v>194</v>
      </c>
      <c r="H35" s="44" t="n">
        <v>1083</v>
      </c>
      <c r="I35" s="44" t="n">
        <v>837</v>
      </c>
      <c r="J35" s="44" t="n">
        <v>27388</v>
      </c>
      <c r="K35" s="44" t="n">
        <v>13337</v>
      </c>
      <c r="L35" s="44" t="n">
        <v>897</v>
      </c>
      <c r="M35" s="44"/>
      <c r="N35" s="44"/>
      <c r="O35" s="45"/>
      <c r="P35" s="46"/>
      <c r="Q35" s="45" t="n">
        <v>28498</v>
      </c>
      <c r="R35" s="45" t="n">
        <v>10137</v>
      </c>
      <c r="S35" s="45" t="n">
        <v>22395</v>
      </c>
      <c r="T35" s="45" t="n">
        <v>15351</v>
      </c>
      <c r="U35" s="46"/>
      <c r="V35" s="44" t="n">
        <v>4396</v>
      </c>
      <c r="W35" s="44" t="n">
        <v>60824</v>
      </c>
      <c r="X35" s="44" t="n">
        <v>45075</v>
      </c>
      <c r="Y35" s="47" t="n">
        <f aca="false">X35/W35</f>
        <v>0.7410726029199</v>
      </c>
      <c r="Z35" s="21"/>
      <c r="AA35" s="21"/>
      <c r="AB35" s="48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</row>
    <row r="36" s="53" customFormat="true" ht="15.8" hidden="false" customHeight="false" outlineLevel="0" collapsed="false">
      <c r="A36" s="43" t="s">
        <v>70</v>
      </c>
      <c r="B36" s="44" t="n">
        <v>176</v>
      </c>
      <c r="C36" s="44" t="n">
        <v>119</v>
      </c>
      <c r="D36" s="44" t="n">
        <v>8161</v>
      </c>
      <c r="E36" s="44" t="n">
        <v>5661</v>
      </c>
      <c r="F36" s="44" t="n">
        <v>43</v>
      </c>
      <c r="G36" s="44" t="n">
        <v>152</v>
      </c>
      <c r="H36" s="44" t="n">
        <v>999</v>
      </c>
      <c r="I36" s="44" t="n">
        <v>245</v>
      </c>
      <c r="J36" s="44" t="n">
        <v>7806</v>
      </c>
      <c r="K36" s="44" t="n">
        <v>6283</v>
      </c>
      <c r="L36" s="44" t="n">
        <v>462</v>
      </c>
      <c r="M36" s="44"/>
      <c r="N36" s="44"/>
      <c r="O36" s="45"/>
      <c r="P36" s="46"/>
      <c r="Q36" s="45" t="n">
        <v>9408</v>
      </c>
      <c r="R36" s="45" t="n">
        <v>4242</v>
      </c>
      <c r="S36" s="45" t="n">
        <v>7182</v>
      </c>
      <c r="T36" s="45" t="n">
        <v>5215</v>
      </c>
      <c r="U36" s="46"/>
      <c r="V36" s="44" t="n">
        <v>2534</v>
      </c>
      <c r="W36" s="44" t="n">
        <v>23995</v>
      </c>
      <c r="X36" s="44" t="n">
        <v>15673</v>
      </c>
      <c r="Y36" s="47" t="n">
        <f aca="false">X36/W36</f>
        <v>0.653177745363617</v>
      </c>
      <c r="Z36" s="21"/>
      <c r="AA36" s="21"/>
      <c r="AB36" s="48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</row>
    <row r="37" s="53" customFormat="true" ht="15.8" hidden="false" customHeight="false" outlineLevel="0" collapsed="false">
      <c r="A37" s="49" t="s">
        <v>71</v>
      </c>
      <c r="B37" s="50" t="n">
        <v>26</v>
      </c>
      <c r="C37" s="50" t="n">
        <v>59</v>
      </c>
      <c r="D37" s="50" t="n">
        <v>2859</v>
      </c>
      <c r="E37" s="50" t="n">
        <v>660</v>
      </c>
      <c r="F37" s="50" t="n">
        <v>7</v>
      </c>
      <c r="G37" s="50" t="n">
        <v>18</v>
      </c>
      <c r="H37" s="50" t="n">
        <v>12</v>
      </c>
      <c r="I37" s="50"/>
      <c r="J37" s="50"/>
      <c r="K37" s="50"/>
      <c r="L37" s="50"/>
      <c r="M37" s="50" t="n">
        <v>98</v>
      </c>
      <c r="N37" s="50" t="n">
        <v>2831</v>
      </c>
      <c r="O37" s="51" t="n">
        <v>634</v>
      </c>
      <c r="P37" s="46"/>
      <c r="Q37" s="51" t="n">
        <v>1818</v>
      </c>
      <c r="R37" s="51" t="n">
        <v>1200</v>
      </c>
      <c r="S37" s="51" t="n">
        <v>1419</v>
      </c>
      <c r="T37" s="51" t="n">
        <v>1505</v>
      </c>
      <c r="U37" s="46"/>
      <c r="V37" s="50" t="n">
        <v>315</v>
      </c>
      <c r="W37" s="50" t="n">
        <v>4987</v>
      </c>
      <c r="X37" s="50" t="n">
        <v>3766</v>
      </c>
      <c r="Y37" s="52" t="n">
        <f aca="false">X37/W37</f>
        <v>0.755163424904752</v>
      </c>
      <c r="Z37" s="21"/>
      <c r="AA37" s="21"/>
      <c r="AB37" s="48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</row>
    <row r="38" s="53" customFormat="true" ht="15.8" hidden="false" customHeight="false" outlineLevel="0" collapsed="false">
      <c r="A38" s="43" t="s">
        <v>72</v>
      </c>
      <c r="B38" s="44" t="n">
        <v>14</v>
      </c>
      <c r="C38" s="44" t="n">
        <v>23</v>
      </c>
      <c r="D38" s="44" t="n">
        <v>1295</v>
      </c>
      <c r="E38" s="44" t="n">
        <v>335</v>
      </c>
      <c r="F38" s="44" t="n">
        <v>5</v>
      </c>
      <c r="G38" s="44" t="n">
        <v>3</v>
      </c>
      <c r="H38" s="44" t="n">
        <v>13</v>
      </c>
      <c r="I38" s="44" t="n">
        <v>14</v>
      </c>
      <c r="J38" s="44" t="n">
        <v>1148</v>
      </c>
      <c r="K38" s="44" t="n">
        <v>364</v>
      </c>
      <c r="L38" s="44" t="n">
        <v>27</v>
      </c>
      <c r="M38" s="44"/>
      <c r="N38" s="44"/>
      <c r="O38" s="45"/>
      <c r="P38" s="46"/>
      <c r="Q38" s="45" t="n">
        <v>836</v>
      </c>
      <c r="R38" s="45" t="n">
        <v>729</v>
      </c>
      <c r="S38" s="45" t="n">
        <v>700</v>
      </c>
      <c r="T38" s="45" t="n">
        <v>806</v>
      </c>
      <c r="U38" s="46"/>
      <c r="V38" s="44" t="n">
        <v>185</v>
      </c>
      <c r="W38" s="44" t="n">
        <v>2459</v>
      </c>
      <c r="X38" s="44" t="n">
        <v>1755</v>
      </c>
      <c r="Y38" s="47" t="n">
        <f aca="false">X38/W38</f>
        <v>0.71370475803172</v>
      </c>
      <c r="Z38" s="21"/>
      <c r="AA38" s="21"/>
      <c r="AB38" s="48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</row>
    <row r="39" s="53" customFormat="true" ht="15.8" hidden="false" customHeight="false" outlineLevel="0" collapsed="false">
      <c r="A39" s="43" t="s">
        <v>73</v>
      </c>
      <c r="B39" s="44" t="n">
        <v>12</v>
      </c>
      <c r="C39" s="44" t="n">
        <v>49</v>
      </c>
      <c r="D39" s="44" t="n">
        <v>1049</v>
      </c>
      <c r="E39" s="44" t="n">
        <v>437</v>
      </c>
      <c r="F39" s="44" t="n">
        <v>4</v>
      </c>
      <c r="G39" s="44" t="n">
        <v>5</v>
      </c>
      <c r="H39" s="44" t="n">
        <v>18</v>
      </c>
      <c r="I39" s="44"/>
      <c r="J39" s="44"/>
      <c r="K39" s="44"/>
      <c r="L39" s="44"/>
      <c r="M39" s="44" t="n">
        <v>42</v>
      </c>
      <c r="N39" s="44" t="n">
        <v>1069</v>
      </c>
      <c r="O39" s="45" t="n">
        <v>330</v>
      </c>
      <c r="P39" s="46"/>
      <c r="Q39" s="45" t="n">
        <v>947</v>
      </c>
      <c r="R39" s="45" t="n">
        <v>534</v>
      </c>
      <c r="S39" s="45" t="n">
        <v>739</v>
      </c>
      <c r="T39" s="45" t="n">
        <v>680</v>
      </c>
      <c r="U39" s="46"/>
      <c r="V39" s="44" t="n">
        <v>221</v>
      </c>
      <c r="W39" s="44" t="n">
        <v>2047</v>
      </c>
      <c r="X39" s="44" t="n">
        <v>1640</v>
      </c>
      <c r="Y39" s="47" t="n">
        <f aca="false">X39/W39</f>
        <v>0.801172447484123</v>
      </c>
      <c r="Z39" s="21"/>
      <c r="AA39" s="21"/>
      <c r="AB39" s="48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</row>
    <row r="40" s="53" customFormat="true" ht="15.8" hidden="false" customHeight="false" outlineLevel="0" collapsed="false">
      <c r="A40" s="43" t="s">
        <v>74</v>
      </c>
      <c r="B40" s="44" t="n">
        <v>17</v>
      </c>
      <c r="C40" s="44" t="n">
        <v>119</v>
      </c>
      <c r="D40" s="44" t="n">
        <v>7941</v>
      </c>
      <c r="E40" s="44" t="n">
        <v>816</v>
      </c>
      <c r="F40" s="44" t="n">
        <v>10</v>
      </c>
      <c r="G40" s="44" t="n">
        <v>30</v>
      </c>
      <c r="H40" s="44" t="n">
        <v>37</v>
      </c>
      <c r="I40" s="44"/>
      <c r="J40" s="44"/>
      <c r="K40" s="44"/>
      <c r="L40" s="44"/>
      <c r="M40" s="44" t="n">
        <v>156</v>
      </c>
      <c r="N40" s="44" t="n">
        <v>7657</v>
      </c>
      <c r="O40" s="45" t="n">
        <v>972</v>
      </c>
      <c r="P40" s="46"/>
      <c r="Q40" s="45" t="n">
        <v>5528</v>
      </c>
      <c r="R40" s="45" t="n">
        <v>2039</v>
      </c>
      <c r="S40" s="45" t="n">
        <v>4466</v>
      </c>
      <c r="T40" s="45" t="n">
        <v>2938</v>
      </c>
      <c r="U40" s="46"/>
      <c r="V40" s="44" t="n">
        <v>2632</v>
      </c>
      <c r="W40" s="44" t="n">
        <v>13406</v>
      </c>
      <c r="X40" s="44" t="n">
        <v>9173</v>
      </c>
      <c r="Y40" s="47" t="n">
        <f aca="false">X40/W40</f>
        <v>0.684245860062658</v>
      </c>
      <c r="Z40" s="46"/>
      <c r="AA40" s="54"/>
      <c r="AB40" s="48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</row>
    <row r="41" s="53" customFormat="true" ht="15.8" hidden="false" customHeight="false" outlineLevel="0" collapsed="false">
      <c r="A41" s="43" t="s">
        <v>75</v>
      </c>
      <c r="B41" s="44" t="n">
        <v>43</v>
      </c>
      <c r="C41" s="44" t="n">
        <v>137</v>
      </c>
      <c r="D41" s="44" t="n">
        <v>4907</v>
      </c>
      <c r="E41" s="44" t="n">
        <v>1344</v>
      </c>
      <c r="F41" s="44" t="n">
        <v>30</v>
      </c>
      <c r="G41" s="44" t="n">
        <v>27</v>
      </c>
      <c r="H41" s="44" t="n">
        <v>30</v>
      </c>
      <c r="I41" s="44"/>
      <c r="J41" s="44"/>
      <c r="K41" s="44"/>
      <c r="L41" s="44"/>
      <c r="M41" s="44" t="n">
        <v>163</v>
      </c>
      <c r="N41" s="44" t="n">
        <v>5127</v>
      </c>
      <c r="O41" s="45" t="n">
        <v>1270</v>
      </c>
      <c r="P41" s="46"/>
      <c r="Q41" s="45" t="n">
        <v>4199</v>
      </c>
      <c r="R41" s="45" t="n">
        <v>1862</v>
      </c>
      <c r="S41" s="45" t="n">
        <v>2965</v>
      </c>
      <c r="T41" s="45" t="n">
        <v>2595</v>
      </c>
      <c r="U41" s="46"/>
      <c r="V41" s="44" t="n">
        <v>763</v>
      </c>
      <c r="W41" s="44" t="n">
        <v>9585</v>
      </c>
      <c r="X41" s="44" t="n">
        <v>6776</v>
      </c>
      <c r="Y41" s="47" t="n">
        <f aca="false">X41/W41</f>
        <v>0.706937923839332</v>
      </c>
      <c r="Z41" s="21"/>
      <c r="AA41" s="21"/>
      <c r="AB41" s="48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</row>
    <row r="42" s="53" customFormat="true" ht="15.8" hidden="false" customHeight="false" outlineLevel="0" collapsed="false">
      <c r="A42" s="49" t="s">
        <v>76</v>
      </c>
      <c r="B42" s="50" t="n">
        <v>107</v>
      </c>
      <c r="C42" s="50" t="n">
        <v>131</v>
      </c>
      <c r="D42" s="50" t="n">
        <v>10577</v>
      </c>
      <c r="E42" s="50" t="n">
        <v>4995</v>
      </c>
      <c r="F42" s="50" t="n">
        <v>41</v>
      </c>
      <c r="G42" s="50" t="n">
        <v>29</v>
      </c>
      <c r="H42" s="50" t="n">
        <v>141</v>
      </c>
      <c r="I42" s="50" t="n">
        <v>196</v>
      </c>
      <c r="J42" s="50" t="n">
        <v>10374</v>
      </c>
      <c r="K42" s="50" t="n">
        <v>4988</v>
      </c>
      <c r="L42" s="50" t="n">
        <v>263</v>
      </c>
      <c r="M42" s="50"/>
      <c r="N42" s="50"/>
      <c r="O42" s="51"/>
      <c r="P42" s="46"/>
      <c r="Q42" s="51" t="n">
        <v>9568</v>
      </c>
      <c r="R42" s="51" t="n">
        <v>4760</v>
      </c>
      <c r="S42" s="51" t="n">
        <v>7077</v>
      </c>
      <c r="T42" s="51" t="n">
        <v>5966</v>
      </c>
      <c r="U42" s="46"/>
      <c r="V42" s="50" t="n">
        <v>2111</v>
      </c>
      <c r="W42" s="50" t="n">
        <v>23167</v>
      </c>
      <c r="X42" s="50" t="n">
        <v>16425</v>
      </c>
      <c r="Y42" s="52" t="n">
        <f aca="false">X42/W42</f>
        <v>0.708982604566841</v>
      </c>
      <c r="Z42" s="21"/>
      <c r="AA42" s="21"/>
      <c r="AB42" s="48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</row>
    <row r="43" s="53" customFormat="true" ht="15.8" hidden="false" customHeight="false" outlineLevel="0" collapsed="false">
      <c r="A43" s="43" t="s">
        <v>77</v>
      </c>
      <c r="B43" s="44" t="n">
        <v>7</v>
      </c>
      <c r="C43" s="44" t="n">
        <v>42</v>
      </c>
      <c r="D43" s="44" t="n">
        <v>1426</v>
      </c>
      <c r="E43" s="44" t="n">
        <v>307</v>
      </c>
      <c r="F43" s="44" t="n">
        <v>1</v>
      </c>
      <c r="G43" s="44" t="n">
        <v>7</v>
      </c>
      <c r="H43" s="44" t="n">
        <v>8</v>
      </c>
      <c r="I43" s="44"/>
      <c r="J43" s="44"/>
      <c r="K43" s="44"/>
      <c r="L43" s="44"/>
      <c r="M43" s="44" t="n">
        <v>37</v>
      </c>
      <c r="N43" s="44" t="n">
        <v>1417</v>
      </c>
      <c r="O43" s="45" t="n">
        <v>296</v>
      </c>
      <c r="P43" s="46"/>
      <c r="Q43" s="45" t="n">
        <v>932</v>
      </c>
      <c r="R43" s="45" t="n">
        <v>602</v>
      </c>
      <c r="S43" s="45" t="n">
        <v>735</v>
      </c>
      <c r="T43" s="45" t="n">
        <v>767</v>
      </c>
      <c r="U43" s="46"/>
      <c r="V43" s="44" t="n">
        <v>225</v>
      </c>
      <c r="W43" s="44" t="n">
        <v>2445</v>
      </c>
      <c r="X43" s="44" t="n">
        <v>1833</v>
      </c>
      <c r="Y43" s="47" t="n">
        <f aca="false">X43/W43</f>
        <v>0.749693251533742</v>
      </c>
      <c r="Z43" s="21"/>
      <c r="AA43" s="21"/>
      <c r="AB43" s="48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</row>
    <row r="44" s="53" customFormat="true" ht="15.8" hidden="false" customHeight="false" outlineLevel="0" collapsed="false">
      <c r="A44" s="43" t="s">
        <v>78</v>
      </c>
      <c r="B44" s="44" t="n">
        <v>11</v>
      </c>
      <c r="C44" s="44" t="n">
        <v>67</v>
      </c>
      <c r="D44" s="44" t="n">
        <v>2450</v>
      </c>
      <c r="E44" s="44" t="n">
        <v>623</v>
      </c>
      <c r="F44" s="44" t="n">
        <v>9</v>
      </c>
      <c r="G44" s="44" t="n">
        <v>6</v>
      </c>
      <c r="H44" s="44" t="n">
        <v>22</v>
      </c>
      <c r="I44" s="44" t="n">
        <v>39</v>
      </c>
      <c r="J44" s="44" t="n">
        <v>2286</v>
      </c>
      <c r="K44" s="44" t="n">
        <v>588</v>
      </c>
      <c r="L44" s="44" t="n">
        <v>41</v>
      </c>
      <c r="M44" s="44"/>
      <c r="N44" s="44"/>
      <c r="O44" s="45"/>
      <c r="P44" s="46"/>
      <c r="Q44" s="45" t="n">
        <v>1646</v>
      </c>
      <c r="R44" s="45" t="n">
        <v>1310</v>
      </c>
      <c r="S44" s="45" t="n">
        <v>1201</v>
      </c>
      <c r="T44" s="45" t="n">
        <v>1654</v>
      </c>
      <c r="U44" s="46"/>
      <c r="V44" s="44" t="n">
        <v>546</v>
      </c>
      <c r="W44" s="44" t="n">
        <v>4952</v>
      </c>
      <c r="X44" s="44" t="n">
        <v>3321</v>
      </c>
      <c r="Y44" s="47" t="n">
        <f aca="false">X44/W44</f>
        <v>0.670638126009693</v>
      </c>
      <c r="Z44" s="21"/>
      <c r="AA44" s="21"/>
      <c r="AB44" s="48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</row>
    <row r="45" s="53" customFormat="true" ht="15.8" hidden="false" customHeight="false" outlineLevel="0" collapsed="false">
      <c r="A45" s="43" t="s">
        <v>79</v>
      </c>
      <c r="B45" s="44" t="n">
        <v>38</v>
      </c>
      <c r="C45" s="44" t="n">
        <v>112</v>
      </c>
      <c r="D45" s="44" t="n">
        <v>4961</v>
      </c>
      <c r="E45" s="44" t="n">
        <v>1643</v>
      </c>
      <c r="F45" s="44" t="n">
        <v>16</v>
      </c>
      <c r="G45" s="44" t="n">
        <v>8</v>
      </c>
      <c r="H45" s="44" t="n">
        <v>80</v>
      </c>
      <c r="I45" s="44" t="n">
        <v>100</v>
      </c>
      <c r="J45" s="44" t="n">
        <v>4902</v>
      </c>
      <c r="K45" s="44" t="n">
        <v>1702</v>
      </c>
      <c r="L45" s="44" t="n">
        <v>134</v>
      </c>
      <c r="M45" s="44"/>
      <c r="N45" s="44"/>
      <c r="O45" s="45"/>
      <c r="P45" s="46"/>
      <c r="Q45" s="45" t="n">
        <v>3862</v>
      </c>
      <c r="R45" s="45" t="n">
        <v>2389</v>
      </c>
      <c r="S45" s="45" t="n">
        <v>2742</v>
      </c>
      <c r="T45" s="45" t="n">
        <v>3085</v>
      </c>
      <c r="U45" s="46"/>
      <c r="V45" s="44" t="n">
        <v>1381</v>
      </c>
      <c r="W45" s="44" t="n">
        <v>10231</v>
      </c>
      <c r="X45" s="44" t="n">
        <v>7102</v>
      </c>
      <c r="Y45" s="47" t="n">
        <f aca="false">X45/W45</f>
        <v>0.69416479327534</v>
      </c>
      <c r="Z45" s="21"/>
      <c r="AA45" s="21"/>
      <c r="AB45" s="48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</row>
    <row r="46" s="53" customFormat="true" ht="13.5" hidden="false" customHeight="true" outlineLevel="0" collapsed="false">
      <c r="A46" s="43" t="s">
        <v>80</v>
      </c>
      <c r="B46" s="44" t="n">
        <v>14</v>
      </c>
      <c r="C46" s="44" t="n">
        <v>51</v>
      </c>
      <c r="D46" s="44" t="n">
        <v>1872</v>
      </c>
      <c r="E46" s="44" t="n">
        <v>755</v>
      </c>
      <c r="F46" s="44" t="n">
        <v>4</v>
      </c>
      <c r="G46" s="44" t="n">
        <v>4</v>
      </c>
      <c r="H46" s="44" t="n">
        <v>9</v>
      </c>
      <c r="I46" s="44"/>
      <c r="J46" s="44"/>
      <c r="K46" s="44"/>
      <c r="L46" s="44"/>
      <c r="M46" s="44" t="n">
        <v>58</v>
      </c>
      <c r="N46" s="44" t="n">
        <v>1890</v>
      </c>
      <c r="O46" s="45" t="n">
        <v>694</v>
      </c>
      <c r="P46" s="46"/>
      <c r="Q46" s="45" t="n">
        <v>1587</v>
      </c>
      <c r="R46" s="45" t="n">
        <v>815</v>
      </c>
      <c r="S46" s="45" t="n">
        <v>1280</v>
      </c>
      <c r="T46" s="45" t="n">
        <v>1081</v>
      </c>
      <c r="U46" s="46"/>
      <c r="V46" s="44" t="n">
        <v>295</v>
      </c>
      <c r="W46" s="44" t="n">
        <v>3999</v>
      </c>
      <c r="X46" s="44" t="n">
        <v>2772</v>
      </c>
      <c r="Y46" s="47" t="n">
        <f aca="false">X46/W46</f>
        <v>0.693173293323331</v>
      </c>
      <c r="Z46" s="21"/>
      <c r="AA46" s="21"/>
      <c r="AB46" s="48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</row>
    <row r="47" s="53" customFormat="true" ht="12" hidden="false" customHeight="true" outlineLevel="0" collapsed="false">
      <c r="A47" s="49" t="s">
        <v>81</v>
      </c>
      <c r="B47" s="50" t="n">
        <v>66</v>
      </c>
      <c r="C47" s="50" t="n">
        <v>74</v>
      </c>
      <c r="D47" s="50" t="n">
        <v>2879</v>
      </c>
      <c r="E47" s="50" t="n">
        <v>2225</v>
      </c>
      <c r="F47" s="50" t="n">
        <v>27</v>
      </c>
      <c r="G47" s="50" t="n">
        <v>22</v>
      </c>
      <c r="H47" s="50" t="n">
        <v>92</v>
      </c>
      <c r="I47" s="50" t="n">
        <v>96</v>
      </c>
      <c r="J47" s="50" t="n">
        <v>2712</v>
      </c>
      <c r="K47" s="50" t="n">
        <v>2338</v>
      </c>
      <c r="L47" s="50" t="n">
        <v>151</v>
      </c>
      <c r="M47" s="50"/>
      <c r="N47" s="50"/>
      <c r="O47" s="51"/>
      <c r="P47" s="46"/>
      <c r="Q47" s="51" t="n">
        <v>3050</v>
      </c>
      <c r="R47" s="51" t="n">
        <v>1763</v>
      </c>
      <c r="S47" s="51" t="n">
        <v>2077</v>
      </c>
      <c r="T47" s="51" t="n">
        <v>2320</v>
      </c>
      <c r="U47" s="46"/>
      <c r="V47" s="50" t="n">
        <v>745</v>
      </c>
      <c r="W47" s="50" t="n">
        <v>8701</v>
      </c>
      <c r="X47" s="50" t="n">
        <v>5635</v>
      </c>
      <c r="Y47" s="52" t="n">
        <f aca="false">X47/W47</f>
        <v>0.647626709573612</v>
      </c>
      <c r="Z47" s="21"/>
      <c r="AA47" s="21"/>
      <c r="AB47" s="48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</row>
    <row r="48" s="53" customFormat="true" ht="15.8" hidden="false" customHeight="false" outlineLevel="0" collapsed="false">
      <c r="A48" s="43" t="s">
        <v>82</v>
      </c>
      <c r="B48" s="44" t="n">
        <v>19</v>
      </c>
      <c r="C48" s="44" t="n">
        <v>31</v>
      </c>
      <c r="D48" s="44" t="n">
        <v>1745</v>
      </c>
      <c r="E48" s="44" t="n">
        <v>720</v>
      </c>
      <c r="F48" s="44" t="n">
        <v>5</v>
      </c>
      <c r="G48" s="44"/>
      <c r="H48" s="44" t="n">
        <v>151</v>
      </c>
      <c r="I48" s="44"/>
      <c r="J48" s="44"/>
      <c r="K48" s="44"/>
      <c r="L48" s="44"/>
      <c r="M48" s="44" t="n">
        <v>105</v>
      </c>
      <c r="N48" s="44" t="n">
        <v>1620</v>
      </c>
      <c r="O48" s="45" t="n">
        <v>746</v>
      </c>
      <c r="P48" s="46"/>
      <c r="Q48" s="45" t="n">
        <v>1687</v>
      </c>
      <c r="R48" s="45" t="n">
        <v>710</v>
      </c>
      <c r="S48" s="45" t="n">
        <v>1337</v>
      </c>
      <c r="T48" s="45" t="n">
        <v>945</v>
      </c>
      <c r="U48" s="46"/>
      <c r="V48" s="44" t="n">
        <v>471</v>
      </c>
      <c r="W48" s="44" t="n">
        <v>3858</v>
      </c>
      <c r="X48" s="44" t="n">
        <v>2735</v>
      </c>
      <c r="Y48" s="47" t="n">
        <f aca="false">X48/W48</f>
        <v>0.708916537065837</v>
      </c>
      <c r="Z48" s="21"/>
      <c r="AA48" s="21"/>
      <c r="AB48" s="48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</row>
    <row r="49" s="53" customFormat="true" ht="15.8" hidden="false" customHeight="false" outlineLevel="0" collapsed="false">
      <c r="A49" s="43" t="s">
        <v>83</v>
      </c>
      <c r="B49" s="44" t="n">
        <v>123</v>
      </c>
      <c r="C49" s="44" t="n">
        <v>436</v>
      </c>
      <c r="D49" s="44" t="n">
        <v>15794</v>
      </c>
      <c r="E49" s="44" t="n">
        <v>5777</v>
      </c>
      <c r="F49" s="44" t="n">
        <v>27</v>
      </c>
      <c r="G49" s="44" t="n">
        <v>63</v>
      </c>
      <c r="H49" s="44" t="n">
        <v>310</v>
      </c>
      <c r="I49" s="44"/>
      <c r="J49" s="44"/>
      <c r="K49" s="44"/>
      <c r="L49" s="44"/>
      <c r="M49" s="44" t="n">
        <v>547</v>
      </c>
      <c r="N49" s="44" t="n">
        <v>17023</v>
      </c>
      <c r="O49" s="45" t="n">
        <v>5191</v>
      </c>
      <c r="P49" s="46"/>
      <c r="Q49" s="45" t="n">
        <v>14537</v>
      </c>
      <c r="R49" s="45" t="n">
        <v>5403</v>
      </c>
      <c r="S49" s="45" t="n">
        <v>11889</v>
      </c>
      <c r="T49" s="45" t="n">
        <v>7519</v>
      </c>
      <c r="U49" s="46"/>
      <c r="V49" s="44" t="n">
        <v>2729</v>
      </c>
      <c r="W49" s="44" t="n">
        <v>32427</v>
      </c>
      <c r="X49" s="44" t="n">
        <v>23785</v>
      </c>
      <c r="Y49" s="47" t="n">
        <f aca="false">X49/W49</f>
        <v>0.733493693526999</v>
      </c>
      <c r="Z49" s="21"/>
      <c r="AA49" s="21"/>
      <c r="AB49" s="48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</row>
    <row r="50" s="53" customFormat="true" ht="15.8" hidden="false" customHeight="false" outlineLevel="0" collapsed="false">
      <c r="A50" s="43" t="s">
        <v>84</v>
      </c>
      <c r="B50" s="44" t="n">
        <v>33</v>
      </c>
      <c r="C50" s="44" t="n">
        <v>57</v>
      </c>
      <c r="D50" s="44" t="n">
        <v>2548</v>
      </c>
      <c r="E50" s="44" t="n">
        <v>1129</v>
      </c>
      <c r="F50" s="44" t="n">
        <v>7</v>
      </c>
      <c r="G50" s="44" t="n">
        <v>3</v>
      </c>
      <c r="H50" s="44" t="n">
        <v>201</v>
      </c>
      <c r="I50" s="44" t="n">
        <v>70</v>
      </c>
      <c r="J50" s="44" t="n">
        <v>2476</v>
      </c>
      <c r="K50" s="44" t="n">
        <v>1294</v>
      </c>
      <c r="L50" s="44" t="n">
        <v>85</v>
      </c>
      <c r="M50" s="44"/>
      <c r="N50" s="44"/>
      <c r="O50" s="45"/>
      <c r="P50" s="46"/>
      <c r="Q50" s="45" t="n">
        <v>2358</v>
      </c>
      <c r="R50" s="45" t="n">
        <v>1061</v>
      </c>
      <c r="S50" s="45" t="n">
        <v>2009</v>
      </c>
      <c r="T50" s="45" t="n">
        <v>1340</v>
      </c>
      <c r="U50" s="46"/>
      <c r="V50" s="44" t="n">
        <v>537</v>
      </c>
      <c r="W50" s="44" t="n">
        <v>6158</v>
      </c>
      <c r="X50" s="44" t="n">
        <v>4108</v>
      </c>
      <c r="Y50" s="47" t="n">
        <f aca="false">X50/W50</f>
        <v>0.667099707697304</v>
      </c>
      <c r="Z50" s="21"/>
      <c r="AA50" s="21"/>
      <c r="AB50" s="48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</row>
    <row r="51" s="53" customFormat="true" ht="15.8" hidden="false" customHeight="false" outlineLevel="0" collapsed="false">
      <c r="A51" s="43" t="s">
        <v>85</v>
      </c>
      <c r="B51" s="44" t="n">
        <v>23</v>
      </c>
      <c r="C51" s="44" t="n">
        <v>89</v>
      </c>
      <c r="D51" s="44" t="n">
        <v>2899</v>
      </c>
      <c r="E51" s="44" t="n">
        <v>980</v>
      </c>
      <c r="F51" s="44" t="n">
        <v>7</v>
      </c>
      <c r="G51" s="44" t="n">
        <v>7</v>
      </c>
      <c r="H51" s="44" t="n">
        <v>64</v>
      </c>
      <c r="I51" s="44" t="n">
        <v>28</v>
      </c>
      <c r="J51" s="44" t="n">
        <v>2751</v>
      </c>
      <c r="K51" s="44" t="n">
        <v>952</v>
      </c>
      <c r="L51" s="44" t="n">
        <v>49</v>
      </c>
      <c r="M51" s="44"/>
      <c r="N51" s="44"/>
      <c r="O51" s="45"/>
      <c r="P51" s="46"/>
      <c r="Q51" s="45" t="n">
        <v>1876</v>
      </c>
      <c r="R51" s="45" t="n">
        <v>1787</v>
      </c>
      <c r="S51" s="45" t="n">
        <v>1373</v>
      </c>
      <c r="T51" s="45" t="n">
        <v>2161</v>
      </c>
      <c r="U51" s="46"/>
      <c r="V51" s="44" t="n">
        <v>622</v>
      </c>
      <c r="W51" s="44" t="n">
        <v>5622</v>
      </c>
      <c r="X51" s="44" t="n">
        <v>4210</v>
      </c>
      <c r="Y51" s="47" t="n">
        <f aca="false">X51/W51</f>
        <v>0.748843827819281</v>
      </c>
      <c r="Z51" s="21"/>
      <c r="AA51" s="21"/>
      <c r="AB51" s="48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</row>
    <row r="52" s="30" customFormat="true" ht="15.8" hidden="false" customHeight="false" outlineLevel="0" collapsed="false">
      <c r="A52" s="55" t="s">
        <v>86</v>
      </c>
      <c r="B52" s="56" t="n">
        <f aca="false">SUM(B8:B51)</f>
        <v>3488</v>
      </c>
      <c r="C52" s="56" t="n">
        <f aca="false">SUM(C8:C51)</f>
        <v>7615</v>
      </c>
      <c r="D52" s="56" t="n">
        <f aca="false">SUM(D8:D51)</f>
        <v>336937</v>
      </c>
      <c r="E52" s="56" t="n">
        <f aca="false">SUM(E8:E51)</f>
        <v>138637</v>
      </c>
      <c r="F52" s="56" t="n">
        <f aca="false">SUM(F8:F51)</f>
        <v>1177</v>
      </c>
      <c r="G52" s="56" t="n">
        <f aca="false">SUM(G8:G51)</f>
        <v>1469</v>
      </c>
      <c r="H52" s="56" t="n">
        <f aca="false">SUM(H8:H51)</f>
        <v>12292</v>
      </c>
      <c r="I52" s="56" t="n">
        <f aca="false">SUM(I8:I51)</f>
        <v>4200</v>
      </c>
      <c r="J52" s="56" t="n">
        <f aca="false">SUM(J8:J51)</f>
        <v>173743</v>
      </c>
      <c r="K52" s="56" t="n">
        <f aca="false">SUM(K8:K51)</f>
        <v>84080</v>
      </c>
      <c r="L52" s="56" t="n">
        <f aca="false">SUM(L8:L51)</f>
        <v>6093</v>
      </c>
      <c r="M52" s="56" t="n">
        <f aca="false">SUM(M8:M51)</f>
        <v>7542</v>
      </c>
      <c r="N52" s="56" t="n">
        <f aca="false">SUM(N8:N51)</f>
        <v>158912</v>
      </c>
      <c r="O52" s="57" t="n">
        <f aca="false">SUM(O8:O51)</f>
        <v>58265</v>
      </c>
      <c r="P52" s="46"/>
      <c r="Q52" s="57" t="n">
        <f aca="false">SUM(Q8:Q51)</f>
        <v>312433</v>
      </c>
      <c r="R52" s="57" t="n">
        <f aca="false">SUM(R8:R51)</f>
        <v>141212</v>
      </c>
      <c r="S52" s="57" t="n">
        <f aca="false">SUM(S8:S51)</f>
        <v>232312</v>
      </c>
      <c r="T52" s="57" t="n">
        <f aca="false">SUM(T8:T51)</f>
        <v>195398</v>
      </c>
      <c r="U52" s="46"/>
      <c r="V52" s="57" t="n">
        <f aca="false">SUM(V8:V51)</f>
        <v>83755</v>
      </c>
      <c r="W52" s="57" t="n">
        <f aca="false">SUM(W8:W51)</f>
        <v>728085</v>
      </c>
      <c r="X52" s="57" t="n">
        <f aca="false">SUM(X8:X51)</f>
        <v>516647</v>
      </c>
      <c r="Y52" s="58" t="n">
        <f aca="false">X52/W52</f>
        <v>0.709597093745922</v>
      </c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</row>
    <row r="53" s="30" customFormat="true" ht="15.8" hidden="false" customHeight="false" outlineLevel="0" collapsed="false">
      <c r="A53" s="32" t="s">
        <v>87</v>
      </c>
      <c r="B53" s="59"/>
      <c r="C53" s="60"/>
      <c r="D53" s="60" t="n">
        <f aca="false">D52-E52</f>
        <v>198300</v>
      </c>
      <c r="E53" s="60"/>
      <c r="F53" s="61"/>
      <c r="G53" s="61"/>
      <c r="H53" s="62"/>
      <c r="I53" s="63"/>
      <c r="J53" s="60" t="n">
        <f aca="false">J52-K52</f>
        <v>89663</v>
      </c>
      <c r="K53" s="60"/>
      <c r="L53" s="62"/>
      <c r="M53" s="59"/>
      <c r="N53" s="60" t="n">
        <f aca="false">N52-O52</f>
        <v>100647</v>
      </c>
      <c r="O53" s="62"/>
      <c r="P53" s="46"/>
      <c r="Q53" s="59" t="n">
        <f aca="false">Q52-R52</f>
        <v>171221</v>
      </c>
      <c r="R53" s="64"/>
      <c r="S53" s="59" t="n">
        <f aca="false">S52-T52</f>
        <v>36914</v>
      </c>
      <c r="T53" s="64"/>
      <c r="U53" s="46"/>
      <c r="V53" s="65"/>
      <c r="W53" s="66"/>
      <c r="X53" s="67"/>
      <c r="Y53" s="68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</row>
    <row r="54" s="30" customFormat="true" ht="15.8" hidden="false" customHeight="false" outlineLevel="0" collapsed="false">
      <c r="A54" s="32" t="s">
        <v>88</v>
      </c>
      <c r="B54" s="69" t="n">
        <f aca="false">B52/SUM(B52:H52)</f>
        <v>0.00695354006558815</v>
      </c>
      <c r="C54" s="70" t="n">
        <f aca="false">C52/SUM(B52:H52)</f>
        <v>0.0151809654814948</v>
      </c>
      <c r="D54" s="70" t="n">
        <f aca="false">D52/SUM(B52:H52)</f>
        <v>0.671704394804781</v>
      </c>
      <c r="E54" s="70" t="n">
        <f aca="false">E52/SUM(B52:H52)</f>
        <v>0.276381288438344</v>
      </c>
      <c r="F54" s="70" t="n">
        <f aca="false">F52/SUM(B52:H52)</f>
        <v>0.00234642105997628</v>
      </c>
      <c r="G54" s="70" t="n">
        <f aca="false">G52/SUM(B52:H52)</f>
        <v>0.00292854081317345</v>
      </c>
      <c r="H54" s="71" t="n">
        <f aca="false">H52/SUM(B52:H52)</f>
        <v>0.0245048493366426</v>
      </c>
      <c r="I54" s="72" t="n">
        <f aca="false">I52/SUM(I52:L52)</f>
        <v>0.0156648614778678</v>
      </c>
      <c r="J54" s="73" t="n">
        <f aca="false">J52/SUM(I52:L52)</f>
        <v>0.648014292321234</v>
      </c>
      <c r="K54" s="73" t="n">
        <f aca="false">K52/SUM(I52:L52)</f>
        <v>0.31359560787122</v>
      </c>
      <c r="L54" s="74" t="n">
        <f aca="false">L52/SUM(I52:L52)</f>
        <v>0.0227252383296782</v>
      </c>
      <c r="M54" s="72" t="n">
        <f aca="false">M52/SUM(M52:O52)</f>
        <v>0.0335619151028618</v>
      </c>
      <c r="N54" s="73" t="n">
        <f aca="false">N52/SUM(M52:O52)</f>
        <v>0.707158718221423</v>
      </c>
      <c r="O54" s="74" t="n">
        <f aca="false">O52/SUM(M52:O52)</f>
        <v>0.259279366675715</v>
      </c>
      <c r="P54" s="70"/>
      <c r="Q54" s="72" t="n">
        <f aca="false">Q52/SUM(Q52:R52)</f>
        <v>0.688716948274532</v>
      </c>
      <c r="R54" s="74" t="n">
        <f aca="false">R52/SUM(Q52:R52)</f>
        <v>0.311283051725468</v>
      </c>
      <c r="S54" s="72" t="n">
        <f aca="false">S52/SUM(S52:T52)</f>
        <v>0.543153071006056</v>
      </c>
      <c r="T54" s="74" t="n">
        <f aca="false">T52/SUM(S52:T52)</f>
        <v>0.456846928993944</v>
      </c>
      <c r="U54" s="70"/>
      <c r="V54" s="69"/>
      <c r="W54" s="70"/>
      <c r="X54" s="70"/>
      <c r="Y54" s="7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</row>
    <row r="56" customFormat="false" ht="15.8" hidden="false" customHeight="false" outlineLevel="0" collapsed="false">
      <c r="A56" s="1" t="s">
        <v>89</v>
      </c>
    </row>
    <row r="57" customFormat="false" ht="15.8" hidden="false" customHeight="false" outlineLevel="0" collapsed="false">
      <c r="A57" s="26" t="s">
        <v>90</v>
      </c>
    </row>
    <row r="58" customFormat="false" ht="15.8" hidden="false" customHeight="false" outlineLevel="0" collapsed="false">
      <c r="A58" s="26" t="s">
        <v>91</v>
      </c>
    </row>
  </sheetData>
  <mergeCells count="13">
    <mergeCell ref="A1:Y1"/>
    <mergeCell ref="A2:Y2"/>
    <mergeCell ref="B4:H4"/>
    <mergeCell ref="I4:O4"/>
    <mergeCell ref="Q4:T4"/>
    <mergeCell ref="B5:H5"/>
    <mergeCell ref="I5:L5"/>
    <mergeCell ref="M5:O5"/>
    <mergeCell ref="Q5:R5"/>
    <mergeCell ref="S5:T5"/>
    <mergeCell ref="V5:Y5"/>
    <mergeCell ref="Q6:R6"/>
    <mergeCell ref="S6:T6"/>
  </mergeCells>
  <printOptions headings="false" gridLines="false" gridLinesSet="true" horizontalCentered="true" verticalCentered="true"/>
  <pageMargins left="0.3" right="0.3" top="0.390277777777778" bottom="0.409722222222222" header="0.511805555555555" footer="0.51180555555555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