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1" firstSheet="0" activeTab="1"/>
  </bookViews>
  <sheets>
    <sheet name="Congressional - Gov" sheetId="1" state="visible" r:id="rId2"/>
    <sheet name="Lt Gov - Voting Stats" sheetId="2" state="visible" r:id="rId3"/>
    <sheet name="Constitutional Amendments" sheetId="3" state="visible" r:id="rId4"/>
  </sheets>
  <definedNames>
    <definedName function="false" hidden="false" localSheetId="0" name="_xlnm.Print_Titles" vbProcedure="false">'Congressional - Gov'!$1:$6</definedName>
    <definedName function="false" hidden="false" localSheetId="2" name="_xlnm.Print_Titles" vbProcedure="false">'Constitutional Amendments'!$1:$5</definedName>
    <definedName function="false" hidden="false" localSheetId="1" name="_xlnm.Print_Titles" vbProcedure="false">'Lt Gov - Voting Stats'!$A:$A,'Lt Gov - Voting Stats'!$1:$6</definedName>
    <definedName function="false" hidden="false" name="HTML1_1" vbProcedure="false">"'[96PRCNTY.XLS]96PRCNTY'!$A$1:$X$50"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"g:\election\96pri.html"</definedName>
    <definedName function="false" hidden="false" name="HTML1_2" vbProcedure="false">1</definedName>
    <definedName function="false" hidden="false" name="HTML1_3" vbProcedure="false">"1996 Idaho Primary"</definedName>
    <definedName function="false" hidden="false" name="HTML1_4" vbProcedure="false">"1996 Idaho Primary"</definedName>
    <definedName function="false" hidden="false" name="HTML1_5" vbProcedure="false">"Abstract of Votes
May 28, 1996 Primary Election"</definedName>
    <definedName function="false" hidden="false" name="HTML1_6" vbProcedure="false">1</definedName>
    <definedName function="false" hidden="false" name="HTML1_7" vbProcedure="false">1</definedName>
    <definedName function="false" hidden="false" name="HTML1_8" vbProcedure="false">"4/15/97"</definedName>
    <definedName function="false" hidden="false" name="HTML1_9" vbProcedure="false">""</definedName>
    <definedName function="false" hidden="false" name="HTMLCount" vbProcedure="false">1</definedName>
    <definedName function="false" hidden="false" localSheetId="0" name="Excel_BuiltIn_Print_Titles" vbProcedure="false">'Congressional - Gov'!$1:$6</definedName>
    <definedName function="false" hidden="false" localSheetId="1" name="Excel_BuiltIn_Print_Titles" vbProcedure="false">'Lt Gov - Voting Stats'!$A:$A,'Lt Gov - Voting Stats'!$1:$6</definedName>
    <definedName function="false" hidden="false" localSheetId="2" name="Excel_BuiltIn_Print_Titles" vbProcedure="false">'Constitutional Amendments'!$1:$5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<sst xmlns="http://schemas.openxmlformats.org/spreadsheetml/2006/main" count="250" uniqueCount="118">
  <si>
    <t xml:space="preserve">Issued by Ben Ysursa, Secretary of State</t>
  </si>
  <si>
    <t xml:space="preserve">UNITED STATES</t>
  </si>
  <si>
    <t xml:space="preserve">REPRESENTATIVE</t>
  </si>
  <si>
    <t xml:space="preserve">SENATOR</t>
  </si>
  <si>
    <t xml:space="preserve">DISTRICT 1</t>
  </si>
  <si>
    <t xml:space="preserve">DISTRICT 2</t>
  </si>
  <si>
    <t xml:space="preserve">GOVERNOR</t>
  </si>
  <si>
    <t xml:space="preserve">CON</t>
  </si>
  <si>
    <t xml:space="preserve">REP</t>
  </si>
  <si>
    <t xml:space="preserve">WRITE IN</t>
  </si>
  <si>
    <t xml:space="preserve">DEM</t>
  </si>
  <si>
    <t xml:space="preserve">IND</t>
  </si>
  <si>
    <t xml:space="preserve">LIB</t>
  </si>
  <si>
    <t xml:space="preserve">Counties</t>
  </si>
  <si>
    <t xml:space="preserve">Randy Lynn Bergquist</t>
  </si>
  <si>
    <t xml:space="preserve">Mike Crapo</t>
  </si>
  <si>
    <t xml:space="preserve">Frederick R. Reinisch Jr.</t>
  </si>
  <si>
    <t xml:space="preserve">P. Tom Sullivan</t>
  </si>
  <si>
    <t xml:space="preserve">Raul R. Labrador</t>
  </si>
  <si>
    <t xml:space="preserve">Walt Minnick</t>
  </si>
  <si>
    <t xml:space="preserve">Dave Olson</t>
  </si>
  <si>
    <t xml:space="preserve">Mike Washburn</t>
  </si>
  <si>
    <t xml:space="preserve">Mike Crawford</t>
  </si>
  <si>
    <t xml:space="preserve">Brian Schad</t>
  </si>
  <si>
    <t xml:space="preserve">Mike Simpson</t>
  </si>
  <si>
    <t xml:space="preserve">Keith Allred</t>
  </si>
  <si>
    <t xml:space="preserve">Ted Dunlap</t>
  </si>
  <si>
    <t xml:space="preserve">Jana M. Kemp</t>
  </si>
  <si>
    <t xml:space="preserve">C.L. "Butch" Otter</t>
  </si>
  <si>
    <t xml:space="preserve">Pro-Life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</si>
  <si>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</si>
  <si>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</si>
  <si>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</si>
  <si>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</si>
  <si>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</si>
  <si>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</si>
  <si>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</si>
  <si>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</si>
  <si>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</si>
  <si>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</si>
  <si>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</si>
  <si>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</si>
  <si>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</si>
  <si>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</si>
  <si>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</si>
  <si>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</si>
  <si>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</si>
  <si>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</si>
  <si>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</si>
  <si>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</si>
  <si>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</si>
  <si>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</si>
  <si>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</si>
  <si>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</si>
  <si>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</si>
  <si>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</si>
  <si>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</si>
  <si>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</si>
  <si>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</si>
  <si>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</si>
  <si>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</si>
  <si>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</si>
  <si>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</si>
  <si>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</si>
  <si>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</si>
  <si>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</si>
  <si>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</si>
  <si>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</si>
  <si>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</si>
  <si>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</si>
  <si>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</si>
  <si>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</si>
  <si>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</si>
  <si>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</si>
  <si>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</si>
  <si>
    <t xml:space="preserve">Plurality</t>
  </si>
  <si>
    <t xml:space="preserve">Percentage</t>
  </si>
  <si>
    <t xml:space="preserve">State of Idaho</t>
  </si>
  <si>
    <t xml:space="preserve">LIEUTENANT</t>
  </si>
  <si>
    <t xml:space="preserve">SECRETARY</t>
  </si>
  <si>
    <t xml:space="preserve">STATE</t>
  </si>
  <si>
    <t xml:space="preserve">ATTORNEY</t>
  </si>
  <si>
    <t xml:space="preserve">SUPERINTENDENT OF</t>
  </si>
  <si>
    <t xml:space="preserve">VOTING</t>
  </si>
  <si>
    <t xml:space="preserve">OF STATE</t>
  </si>
  <si>
    <t xml:space="preserve">CONTROLLER</t>
  </si>
  <si>
    <t xml:space="preserve">TREASURER</t>
  </si>
  <si>
    <t xml:space="preserve">GENERAL</t>
  </si>
  <si>
    <t xml:space="preserve">PUBLIC INSTRUCTION</t>
  </si>
  <si>
    <t xml:space="preserve">STATISTICS</t>
  </si>
  <si>
    <t xml:space="preserve">Brad Little</t>
  </si>
  <si>
    <t xml:space="preserve">Paul Venable</t>
  </si>
  <si>
    <t xml:space="preserve">Eldon Wallace</t>
  </si>
  <si>
    <t xml:space="preserve">Mack Sermon</t>
  </si>
  <si>
    <t xml:space="preserve">Ben Ysursa</t>
  </si>
  <si>
    <t xml:space="preserve">Donna M Jones</t>
  </si>
  <si>
    <t xml:space="preserve">Bruce Robinett</t>
  </si>
  <si>
    <t xml:space="preserve">Ron Crane</t>
  </si>
  <si>
    <t xml:space="preserve">Lawrence Wasden</t>
  </si>
  <si>
    <t xml:space="preserve">Tom Luna</t>
  </si>
  <si>
    <t xml:space="preserve">Stan Olson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</si>
  <si>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</si>
  <si>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</si>
  <si>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</si>
  <si>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</si>
  <si>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</si>
  <si>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S.J.R. 101</t>
  </si>
  <si>
    <t xml:space="preserve">H.J.R. 4</t>
  </si>
  <si>
    <t xml:space="preserve">H.J.R. 5</t>
  </si>
  <si>
    <t xml:space="preserve">H.J.R. 7</t>
  </si>
  <si>
    <t xml:space="preserve">University of Idaho</t>
  </si>
  <si>
    <t xml:space="preserve">Hospital</t>
  </si>
  <si>
    <t xml:space="preserve">Airport</t>
  </si>
  <si>
    <t xml:space="preserve">Municipal Electric</t>
  </si>
  <si>
    <t xml:space="preserve">Tuition</t>
  </si>
  <si>
    <t xml:space="preserve">Debt</t>
  </si>
  <si>
    <t xml:space="preserve">YES</t>
  </si>
  <si>
    <t xml:space="preserve">NO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</si>
</sst>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"/>
  </numFmts>
  <fonts count="22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sz val="10"/>
      <color rgb="FF0000FF"/>
      <name val="Arial"/>
      <family val="2"/>
    </font>
    <font>
      <sz val="10"/>
      <color rgb="FF008000"/>
      <name val="Arial"/>
      <family val="2"/>
    </font>
    <font>
      <sz val="10"/>
      <name val="Arial Narrow"/>
      <family val="2"/>
    </font>
    <font>
      <b val="true"/>
      <sz val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99"/>
        <bgColor rgb="FFFFCCCC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0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left" vertical="center" textRotation="90" wrapText="false" indent="0" shrinkToFit="false"/>
      <protection locked="false" hidden="false"/>
    </xf>
    <xf numFmtId="164" fontId="15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1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2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6" fillId="0" borderId="3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8" fillId="0" borderId="1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9" fillId="0" borderId="1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9" fillId="0" borderId="1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8" fillId="0" borderId="3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9" fillId="0" borderId="1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8" fillId="0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8" fillId="0" borderId="1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3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2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3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5" fillId="0" borderId="10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20" fillId="0" borderId="10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7" fontId="20" fillId="0" borderId="10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5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4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4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0" borderId="4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6" fillId="0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9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9" fillId="0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3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9" borderId="3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9" borderId="3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9" borderId="1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9" borderId="4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9" borderId="4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9" borderId="2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21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2" xfId="0" applyFont="true" applyBorder="true" applyAlignment="true" applyProtection="true">
      <alignment horizontal="right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FF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C53" activeCellId="0" sqref="C53"/>
    </sheetView>
  </sheetViews>
  <sheetFormatPr defaultRowHeight="12.75" zeroHeight="false" outlineLevelRow="0" outlineLevelCol="0"/>
  <cols>
    <col collapsed="false" customWidth="true" hidden="false" outlineLevel="0" max="1" min="1" style="1" width="12.07"/>
    <col collapsed="false" customWidth="true" hidden="false" outlineLevel="0" max="5" min="2" style="1" width="11.09"/>
    <col collapsed="false" customWidth="true" hidden="false" outlineLevel="0" max="12" min="6" style="2" width="11.09"/>
    <col collapsed="false" customWidth="true" hidden="false" outlineLevel="0" max="17" min="13" style="2" width="9.94"/>
    <col collapsed="false" customWidth="true" hidden="false" outlineLevel="0" max="257" min="18" style="2" width="10.44"/>
    <col collapsed="false" customWidth="true" hidden="false" outlineLevel="0" max="1025" min="258" style="0" width="10.44"/>
  </cols>
  <sheetData>
    <row r="1" s="4" customFormat="true" ht="18" hidden="false" customHeight="false" outlineLevel="0" collapsed="false">
      <c r="A1" s="3" t="s">
        <v>0</v>
      </c>
      <c r="C1" s="3"/>
      <c r="D1" s="3"/>
      <c r="E1" s="3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</row>
    <row r="2" s="11" customFormat="true" ht="12.75" hidden="false" customHeight="false" outlineLevel="0" collapsed="false">
      <c r="A2" s="7"/>
      <c r="B2" s="8"/>
      <c r="C2" s="8"/>
      <c r="D2" s="8"/>
      <c r="E2" s="8"/>
      <c r="F2" s="8" t="s">
        <v>1</v>
      </c>
      <c r="G2" s="8"/>
      <c r="H2" s="8"/>
      <c r="I2" s="8"/>
      <c r="J2" s="8" t="s">
        <v>1</v>
      </c>
      <c r="K2" s="8"/>
      <c r="L2" s="8"/>
      <c r="M2" s="9"/>
      <c r="N2" s="9"/>
      <c r="O2" s="9"/>
      <c r="P2" s="9"/>
      <c r="Q2" s="10"/>
    </row>
    <row r="3" s="3" customFormat="true" ht="12.75" hidden="false" customHeight="false" outlineLevel="0" collapsed="false">
      <c r="A3" s="12"/>
      <c r="B3" s="13" t="s">
        <v>1</v>
      </c>
      <c r="C3" s="13"/>
      <c r="D3" s="13"/>
      <c r="E3" s="13"/>
      <c r="F3" s="13" t="s">
        <v>2</v>
      </c>
      <c r="G3" s="13"/>
      <c r="H3" s="13"/>
      <c r="I3" s="13"/>
      <c r="J3" s="13" t="s">
        <v>2</v>
      </c>
      <c r="K3" s="13"/>
      <c r="L3" s="13"/>
      <c r="M3" s="12"/>
      <c r="N3" s="14"/>
      <c r="O3" s="14"/>
      <c r="P3" s="14"/>
      <c r="Q3" s="15"/>
    </row>
    <row r="4" s="3" customFormat="true" ht="12.75" hidden="false" customHeight="false" outlineLevel="0" collapsed="false">
      <c r="A4" s="12"/>
      <c r="B4" s="16" t="s">
        <v>3</v>
      </c>
      <c r="C4" s="16"/>
      <c r="D4" s="16"/>
      <c r="E4" s="16"/>
      <c r="F4" s="16" t="s">
        <v>4</v>
      </c>
      <c r="G4" s="16"/>
      <c r="H4" s="16"/>
      <c r="I4" s="16"/>
      <c r="J4" s="16" t="s">
        <v>5</v>
      </c>
      <c r="K4" s="16"/>
      <c r="L4" s="16"/>
      <c r="M4" s="16" t="s">
        <v>6</v>
      </c>
      <c r="N4" s="16"/>
      <c r="O4" s="16"/>
      <c r="P4" s="16"/>
      <c r="Q4" s="16"/>
    </row>
    <row r="5" s="1" customFormat="true" ht="12.75" hidden="false" customHeight="false" outlineLevel="0" collapsed="false">
      <c r="A5" s="17"/>
      <c r="B5" s="18" t="s">
        <v>7</v>
      </c>
      <c r="C5" s="18" t="s">
        <v>8</v>
      </c>
      <c r="D5" s="18" t="s">
        <v>9</v>
      </c>
      <c r="E5" s="18" t="s">
        <v>10</v>
      </c>
      <c r="F5" s="18" t="s">
        <v>8</v>
      </c>
      <c r="G5" s="18" t="s">
        <v>10</v>
      </c>
      <c r="H5" s="18" t="s">
        <v>11</v>
      </c>
      <c r="I5" s="18" t="s">
        <v>12</v>
      </c>
      <c r="J5" s="18" t="s">
        <v>10</v>
      </c>
      <c r="K5" s="18" t="s">
        <v>11</v>
      </c>
      <c r="L5" s="18" t="s">
        <v>8</v>
      </c>
      <c r="M5" s="18" t="s">
        <v>10</v>
      </c>
      <c r="N5" s="18" t="s">
        <v>12</v>
      </c>
      <c r="O5" s="18" t="s">
        <v>11</v>
      </c>
      <c r="P5" s="18" t="s">
        <v>8</v>
      </c>
      <c r="Q5" s="18" t="s">
        <v>11</v>
      </c>
    </row>
    <row r="6" s="21" customFormat="true" ht="136.5" hidden="false" customHeight="true" outlineLevel="0" collapsed="false">
      <c r="A6" s="19" t="s">
        <v>13</v>
      </c>
      <c r="B6" s="20" t="s">
        <v>14</v>
      </c>
      <c r="C6" s="20" t="s">
        <v>15</v>
      </c>
      <c r="D6" s="20" t="s">
        <v>16</v>
      </c>
      <c r="E6" s="20" t="s">
        <v>17</v>
      </c>
      <c r="F6" s="20" t="s">
        <v>18</v>
      </c>
      <c r="G6" s="20" t="s">
        <v>19</v>
      </c>
      <c r="H6" s="20" t="s">
        <v>20</v>
      </c>
      <c r="I6" s="20" t="s">
        <v>21</v>
      </c>
      <c r="J6" s="20" t="s">
        <v>22</v>
      </c>
      <c r="K6" s="20" t="s">
        <v>23</v>
      </c>
      <c r="L6" s="20" t="s">
        <v>24</v>
      </c>
      <c r="M6" s="20" t="s">
        <v>25</v>
      </c>
      <c r="N6" s="20" t="s">
        <v>26</v>
      </c>
      <c r="O6" s="20" t="s">
        <v>27</v>
      </c>
      <c r="P6" s="20" t="s">
        <v>28</v>
      </c>
      <c r="Q6" s="20" t="s">
        <v>29</v>
      </c>
    </row>
    <row r="7" s="29" customFormat="true" ht="12.75" hidden="false" customHeight="false" outlineLevel="0" collapsed="false">
      <c r="A7" s="22" t="s">
        <v>30</v>
      </c>
      <c r="B7" s="23" t="n">
        <v>3653</v>
      </c>
      <c r="C7" s="24" t="n">
        <v>80273</v>
      </c>
      <c r="D7" s="24" t="n">
        <v>3</v>
      </c>
      <c r="E7" s="25" t="n">
        <v>36377</v>
      </c>
      <c r="F7" s="26" t="n">
        <v>40125</v>
      </c>
      <c r="G7" s="24" t="n">
        <v>30990</v>
      </c>
      <c r="H7" s="24" t="n">
        <v>3770</v>
      </c>
      <c r="I7" s="25" t="n">
        <v>1167</v>
      </c>
      <c r="J7" s="26" t="n">
        <v>17444</v>
      </c>
      <c r="K7" s="24" t="n">
        <v>2052</v>
      </c>
      <c r="L7" s="25" t="n">
        <v>24087</v>
      </c>
      <c r="M7" s="23" t="n">
        <v>46777</v>
      </c>
      <c r="N7" s="24" t="n">
        <v>1380</v>
      </c>
      <c r="O7" s="24" t="n">
        <v>8451</v>
      </c>
      <c r="P7" s="27" t="n">
        <v>63871</v>
      </c>
      <c r="Q7" s="28" t="n">
        <v>727</v>
      </c>
    </row>
    <row r="8" s="29" customFormat="true" ht="12.75" hidden="false" customHeight="false" outlineLevel="0" collapsed="false">
      <c r="A8" s="30" t="s">
        <v>31</v>
      </c>
      <c r="B8" s="31" t="n">
        <v>95</v>
      </c>
      <c r="C8" s="32" t="n">
        <v>1225</v>
      </c>
      <c r="D8" s="32" t="n">
        <v>0</v>
      </c>
      <c r="E8" s="33" t="n">
        <v>338</v>
      </c>
      <c r="F8" s="31" t="n">
        <v>823</v>
      </c>
      <c r="G8" s="32" t="n">
        <v>669</v>
      </c>
      <c r="H8" s="32" t="n">
        <v>118</v>
      </c>
      <c r="I8" s="33" t="n">
        <v>45</v>
      </c>
      <c r="J8" s="31"/>
      <c r="K8" s="32"/>
      <c r="L8" s="33"/>
      <c r="M8" s="31" t="n">
        <v>384</v>
      </c>
      <c r="N8" s="32" t="n">
        <v>38</v>
      </c>
      <c r="O8" s="32" t="n">
        <v>110</v>
      </c>
      <c r="P8" s="32" t="n">
        <v>1137</v>
      </c>
      <c r="Q8" s="33" t="n">
        <v>6</v>
      </c>
    </row>
    <row r="9" s="29" customFormat="true" ht="12.75" hidden="false" customHeight="false" outlineLevel="0" collapsed="false">
      <c r="A9" s="30" t="s">
        <v>32</v>
      </c>
      <c r="B9" s="31" t="n">
        <v>844</v>
      </c>
      <c r="C9" s="32" t="n">
        <v>14636</v>
      </c>
      <c r="D9" s="32" t="n">
        <v>23</v>
      </c>
      <c r="E9" s="33" t="n">
        <v>7988</v>
      </c>
      <c r="F9" s="31"/>
      <c r="G9" s="32"/>
      <c r="H9" s="32"/>
      <c r="I9" s="33"/>
      <c r="J9" s="31" t="n">
        <v>7523</v>
      </c>
      <c r="K9" s="32" t="n">
        <v>1600</v>
      </c>
      <c r="L9" s="33" t="n">
        <v>14248</v>
      </c>
      <c r="M9" s="31" t="n">
        <v>10613</v>
      </c>
      <c r="N9" s="32" t="n">
        <v>341</v>
      </c>
      <c r="O9" s="32" t="n">
        <v>1138</v>
      </c>
      <c r="P9" s="32" t="n">
        <v>11308</v>
      </c>
      <c r="Q9" s="33" t="n">
        <v>155</v>
      </c>
    </row>
    <row r="10" s="29" customFormat="true" ht="12.75" hidden="false" customHeight="false" outlineLevel="0" collapsed="false">
      <c r="A10" s="30" t="s">
        <v>33</v>
      </c>
      <c r="B10" s="31" t="n">
        <v>104</v>
      </c>
      <c r="C10" s="32" t="n">
        <v>1771</v>
      </c>
      <c r="D10" s="32" t="n">
        <v>0</v>
      </c>
      <c r="E10" s="33" t="n">
        <v>331</v>
      </c>
      <c r="F10" s="31"/>
      <c r="G10" s="32"/>
      <c r="H10" s="32"/>
      <c r="I10" s="33"/>
      <c r="J10" s="31" t="n">
        <v>315</v>
      </c>
      <c r="K10" s="32" t="n">
        <v>127</v>
      </c>
      <c r="L10" s="33" t="n">
        <v>1757</v>
      </c>
      <c r="M10" s="31" t="n">
        <v>592</v>
      </c>
      <c r="N10" s="32" t="n">
        <v>30</v>
      </c>
      <c r="O10" s="32" t="n">
        <v>102</v>
      </c>
      <c r="P10" s="32" t="n">
        <v>1484</v>
      </c>
      <c r="Q10" s="33" t="n">
        <v>9</v>
      </c>
    </row>
    <row r="11" s="29" customFormat="true" ht="12.75" hidden="false" customHeight="false" outlineLevel="0" collapsed="false">
      <c r="A11" s="30" t="s">
        <v>34</v>
      </c>
      <c r="B11" s="31" t="n">
        <v>185</v>
      </c>
      <c r="C11" s="32" t="n">
        <v>2140</v>
      </c>
      <c r="D11" s="32" t="n">
        <v>0</v>
      </c>
      <c r="E11" s="33" t="n">
        <v>673</v>
      </c>
      <c r="F11" s="31" t="n">
        <v>1480</v>
      </c>
      <c r="G11" s="32" t="n">
        <v>1278</v>
      </c>
      <c r="H11" s="32" t="n">
        <v>187</v>
      </c>
      <c r="I11" s="33" t="n">
        <v>73</v>
      </c>
      <c r="J11" s="31"/>
      <c r="K11" s="32"/>
      <c r="L11" s="33"/>
      <c r="M11" s="31" t="n">
        <v>773</v>
      </c>
      <c r="N11" s="32" t="n">
        <v>90</v>
      </c>
      <c r="O11" s="32" t="n">
        <v>147</v>
      </c>
      <c r="P11" s="32" t="n">
        <v>1969</v>
      </c>
      <c r="Q11" s="33" t="n">
        <v>36</v>
      </c>
    </row>
    <row r="12" s="29" customFormat="true" ht="12.75" hidden="false" customHeight="false" outlineLevel="0" collapsed="false">
      <c r="A12" s="30" t="s">
        <v>35</v>
      </c>
      <c r="B12" s="31" t="n">
        <v>440</v>
      </c>
      <c r="C12" s="32" t="n">
        <v>9225</v>
      </c>
      <c r="D12" s="32" t="n">
        <v>0</v>
      </c>
      <c r="E12" s="33" t="n">
        <v>2182</v>
      </c>
      <c r="F12" s="31"/>
      <c r="G12" s="32"/>
      <c r="H12" s="32"/>
      <c r="I12" s="33"/>
      <c r="J12" s="31" t="n">
        <v>2051</v>
      </c>
      <c r="K12" s="32" t="n">
        <v>979</v>
      </c>
      <c r="L12" s="33" t="n">
        <v>8757</v>
      </c>
      <c r="M12" s="31" t="n">
        <v>4202</v>
      </c>
      <c r="N12" s="32" t="n">
        <v>115</v>
      </c>
      <c r="O12" s="32" t="n">
        <v>738</v>
      </c>
      <c r="P12" s="32" t="n">
        <v>6786</v>
      </c>
      <c r="Q12" s="33" t="n">
        <v>64</v>
      </c>
    </row>
    <row r="13" s="29" customFormat="true" ht="12.75" hidden="false" customHeight="false" outlineLevel="0" collapsed="false">
      <c r="A13" s="30" t="s">
        <v>36</v>
      </c>
      <c r="B13" s="31" t="n">
        <v>117</v>
      </c>
      <c r="C13" s="32" t="n">
        <v>3246</v>
      </c>
      <c r="D13" s="32" t="n">
        <v>0</v>
      </c>
      <c r="E13" s="33" t="n">
        <v>3213</v>
      </c>
      <c r="F13" s="31"/>
      <c r="G13" s="32"/>
      <c r="H13" s="32"/>
      <c r="I13" s="33"/>
      <c r="J13" s="31" t="n">
        <v>2853</v>
      </c>
      <c r="K13" s="32" t="n">
        <v>218</v>
      </c>
      <c r="L13" s="33" t="n">
        <v>3443</v>
      </c>
      <c r="M13" s="31" t="n">
        <v>3843</v>
      </c>
      <c r="N13" s="32" t="n">
        <v>61</v>
      </c>
      <c r="O13" s="32" t="n">
        <v>193</v>
      </c>
      <c r="P13" s="32" t="n">
        <v>2516</v>
      </c>
      <c r="Q13" s="33" t="n">
        <v>22</v>
      </c>
    </row>
    <row r="14" s="29" customFormat="true" ht="12.75" hidden="false" customHeight="false" outlineLevel="0" collapsed="false">
      <c r="A14" s="30" t="s">
        <v>37</v>
      </c>
      <c r="B14" s="31" t="n">
        <v>146</v>
      </c>
      <c r="C14" s="32" t="n">
        <v>2022</v>
      </c>
      <c r="D14" s="32" t="n">
        <v>1</v>
      </c>
      <c r="E14" s="33" t="n">
        <v>580</v>
      </c>
      <c r="F14" s="31" t="n">
        <v>1348</v>
      </c>
      <c r="G14" s="32" t="n">
        <v>1095</v>
      </c>
      <c r="H14" s="32" t="n">
        <v>194</v>
      </c>
      <c r="I14" s="33" t="n">
        <v>60</v>
      </c>
      <c r="J14" s="31"/>
      <c r="K14" s="32"/>
      <c r="L14" s="33"/>
      <c r="M14" s="31" t="n">
        <v>717</v>
      </c>
      <c r="N14" s="32" t="n">
        <v>42</v>
      </c>
      <c r="O14" s="32" t="n">
        <v>232</v>
      </c>
      <c r="P14" s="32" t="n">
        <v>1756</v>
      </c>
      <c r="Q14" s="33" t="n">
        <v>16</v>
      </c>
    </row>
    <row r="15" s="29" customFormat="true" ht="12.75" hidden="false" customHeight="false" outlineLevel="0" collapsed="false">
      <c r="A15" s="30" t="s">
        <v>38</v>
      </c>
      <c r="B15" s="31" t="n">
        <v>560</v>
      </c>
      <c r="C15" s="32" t="n">
        <v>9372</v>
      </c>
      <c r="D15" s="32" t="n">
        <v>0</v>
      </c>
      <c r="E15" s="33" t="n">
        <v>4032</v>
      </c>
      <c r="F15" s="31" t="n">
        <v>6460</v>
      </c>
      <c r="G15" s="32" t="n">
        <v>6206</v>
      </c>
      <c r="H15" s="32" t="n">
        <v>940</v>
      </c>
      <c r="I15" s="33" t="n">
        <v>333</v>
      </c>
      <c r="J15" s="31"/>
      <c r="K15" s="32"/>
      <c r="L15" s="33"/>
      <c r="M15" s="31" t="n">
        <v>4297</v>
      </c>
      <c r="N15" s="32" t="n">
        <v>243</v>
      </c>
      <c r="O15" s="32" t="n">
        <v>569</v>
      </c>
      <c r="P15" s="32" t="n">
        <v>8742</v>
      </c>
      <c r="Q15" s="33" t="n">
        <v>185</v>
      </c>
    </row>
    <row r="16" s="29" customFormat="true" ht="12.75" hidden="false" customHeight="false" outlineLevel="0" collapsed="false">
      <c r="A16" s="30" t="s">
        <v>39</v>
      </c>
      <c r="B16" s="31" t="n">
        <v>1177</v>
      </c>
      <c r="C16" s="32" t="n">
        <v>22073</v>
      </c>
      <c r="D16" s="32" t="n">
        <v>19</v>
      </c>
      <c r="E16" s="33" t="n">
        <v>5937</v>
      </c>
      <c r="F16" s="31"/>
      <c r="G16" s="32"/>
      <c r="H16" s="32"/>
      <c r="I16" s="33"/>
      <c r="J16" s="31" t="n">
        <v>5280</v>
      </c>
      <c r="K16" s="32" t="n">
        <v>2246</v>
      </c>
      <c r="L16" s="33" t="n">
        <v>21511</v>
      </c>
      <c r="M16" s="31" t="n">
        <v>11438</v>
      </c>
      <c r="N16" s="32" t="n">
        <v>358</v>
      </c>
      <c r="O16" s="32" t="n">
        <v>1250</v>
      </c>
      <c r="P16" s="32" t="n">
        <v>16204</v>
      </c>
      <c r="Q16" s="33" t="n">
        <v>198</v>
      </c>
    </row>
    <row r="17" s="29" customFormat="true" ht="12.75" hidden="false" customHeight="false" outlineLevel="0" collapsed="false">
      <c r="A17" s="30" t="s">
        <v>40</v>
      </c>
      <c r="B17" s="31" t="n">
        <v>237</v>
      </c>
      <c r="C17" s="32" t="n">
        <v>2495</v>
      </c>
      <c r="D17" s="32" t="n">
        <v>0</v>
      </c>
      <c r="E17" s="33" t="n">
        <v>775</v>
      </c>
      <c r="F17" s="31" t="n">
        <v>1838</v>
      </c>
      <c r="G17" s="32" t="n">
        <v>1333</v>
      </c>
      <c r="H17" s="32" t="n">
        <v>258</v>
      </c>
      <c r="I17" s="33" t="n">
        <v>82</v>
      </c>
      <c r="J17" s="31"/>
      <c r="K17" s="32"/>
      <c r="L17" s="33"/>
      <c r="M17" s="31" t="n">
        <v>892</v>
      </c>
      <c r="N17" s="32" t="n">
        <v>62</v>
      </c>
      <c r="O17" s="32" t="n">
        <v>147</v>
      </c>
      <c r="P17" s="32" t="n">
        <v>2381</v>
      </c>
      <c r="Q17" s="33" t="n">
        <v>67</v>
      </c>
    </row>
    <row r="18" s="29" customFormat="true" ht="12.75" hidden="false" customHeight="false" outlineLevel="0" collapsed="false">
      <c r="A18" s="30" t="s">
        <v>41</v>
      </c>
      <c r="B18" s="31" t="n">
        <v>58</v>
      </c>
      <c r="C18" s="32" t="n">
        <v>872</v>
      </c>
      <c r="D18" s="32" t="n">
        <v>0</v>
      </c>
      <c r="E18" s="33" t="n">
        <v>209</v>
      </c>
      <c r="F18" s="31"/>
      <c r="G18" s="32"/>
      <c r="H18" s="32"/>
      <c r="I18" s="33"/>
      <c r="J18" s="31" t="n">
        <v>190</v>
      </c>
      <c r="K18" s="32" t="n">
        <v>94</v>
      </c>
      <c r="L18" s="33" t="n">
        <v>847</v>
      </c>
      <c r="M18" s="31" t="n">
        <v>306</v>
      </c>
      <c r="N18" s="32" t="n">
        <v>27</v>
      </c>
      <c r="O18" s="32" t="n">
        <v>85</v>
      </c>
      <c r="P18" s="32" t="n">
        <v>724</v>
      </c>
      <c r="Q18" s="33" t="n">
        <v>4</v>
      </c>
    </row>
    <row r="19" s="34" customFormat="true" ht="12.75" hidden="false" customHeight="false" outlineLevel="0" collapsed="false">
      <c r="A19" s="30" t="s">
        <v>42</v>
      </c>
      <c r="B19" s="31" t="n">
        <v>33</v>
      </c>
      <c r="C19" s="32" t="n">
        <v>343</v>
      </c>
      <c r="D19" s="32" t="n">
        <v>0</v>
      </c>
      <c r="E19" s="33" t="n">
        <v>74</v>
      </c>
      <c r="F19" s="31"/>
      <c r="G19" s="32"/>
      <c r="H19" s="32"/>
      <c r="I19" s="33"/>
      <c r="J19" s="31" t="n">
        <v>64</v>
      </c>
      <c r="K19" s="32" t="n">
        <v>39</v>
      </c>
      <c r="L19" s="33" t="n">
        <v>347</v>
      </c>
      <c r="M19" s="31" t="n">
        <v>103</v>
      </c>
      <c r="N19" s="32" t="n">
        <v>4</v>
      </c>
      <c r="O19" s="32" t="n">
        <v>38</v>
      </c>
      <c r="P19" s="32" t="n">
        <v>305</v>
      </c>
      <c r="Q19" s="33" t="n">
        <v>2</v>
      </c>
    </row>
    <row r="20" s="34" customFormat="true" ht="12.75" hidden="false" customHeight="false" outlineLevel="0" collapsed="false">
      <c r="A20" s="30" t="s">
        <v>43</v>
      </c>
      <c r="B20" s="31" t="n">
        <v>1655</v>
      </c>
      <c r="C20" s="32" t="n">
        <v>34000</v>
      </c>
      <c r="D20" s="32" t="n">
        <v>0</v>
      </c>
      <c r="E20" s="33" t="n">
        <v>8360</v>
      </c>
      <c r="F20" s="31" t="n">
        <v>24641</v>
      </c>
      <c r="G20" s="32" t="n">
        <v>15805</v>
      </c>
      <c r="H20" s="32" t="n">
        <v>2550</v>
      </c>
      <c r="I20" s="33" t="n">
        <v>821</v>
      </c>
      <c r="J20" s="31"/>
      <c r="K20" s="32"/>
      <c r="L20" s="33"/>
      <c r="M20" s="31" t="n">
        <v>10537</v>
      </c>
      <c r="N20" s="32" t="n">
        <v>557</v>
      </c>
      <c r="O20" s="32" t="n">
        <v>3415</v>
      </c>
      <c r="P20" s="32" t="n">
        <v>29431</v>
      </c>
      <c r="Q20" s="33" t="n">
        <v>487</v>
      </c>
    </row>
    <row r="21" s="34" customFormat="true" ht="12.75" hidden="false" customHeight="false" outlineLevel="0" collapsed="false">
      <c r="A21" s="30" t="s">
        <v>44</v>
      </c>
      <c r="B21" s="31" t="n">
        <v>112</v>
      </c>
      <c r="C21" s="32" t="n">
        <v>1819</v>
      </c>
      <c r="D21" s="32" t="n">
        <v>0</v>
      </c>
      <c r="E21" s="33" t="n">
        <v>323</v>
      </c>
      <c r="F21" s="31"/>
      <c r="G21" s="32"/>
      <c r="H21" s="32"/>
      <c r="I21" s="33"/>
      <c r="J21" s="31" t="n">
        <v>313</v>
      </c>
      <c r="K21" s="32" t="n">
        <v>155</v>
      </c>
      <c r="L21" s="33" t="n">
        <v>1787</v>
      </c>
      <c r="M21" s="31" t="n">
        <v>721</v>
      </c>
      <c r="N21" s="32" t="n">
        <v>32</v>
      </c>
      <c r="O21" s="32" t="n">
        <v>91</v>
      </c>
      <c r="P21" s="32" t="n">
        <v>1434</v>
      </c>
      <c r="Q21" s="33" t="n">
        <v>3</v>
      </c>
    </row>
    <row r="22" s="34" customFormat="true" ht="12.75" hidden="false" customHeight="false" outlineLevel="0" collapsed="false">
      <c r="A22" s="30" t="s">
        <v>45</v>
      </c>
      <c r="B22" s="31" t="n">
        <v>237</v>
      </c>
      <c r="C22" s="32" t="n">
        <v>4789</v>
      </c>
      <c r="D22" s="32" t="n">
        <v>7</v>
      </c>
      <c r="E22" s="33" t="n">
        <v>537</v>
      </c>
      <c r="F22" s="31"/>
      <c r="G22" s="32"/>
      <c r="H22" s="32"/>
      <c r="I22" s="33"/>
      <c r="J22" s="31" t="n">
        <v>509</v>
      </c>
      <c r="K22" s="32" t="n">
        <v>422</v>
      </c>
      <c r="L22" s="33" t="n">
        <v>4599</v>
      </c>
      <c r="M22" s="31" t="n">
        <v>929</v>
      </c>
      <c r="N22" s="32" t="n">
        <v>64</v>
      </c>
      <c r="O22" s="32" t="n">
        <v>310</v>
      </c>
      <c r="P22" s="32" t="n">
        <v>4250</v>
      </c>
      <c r="Q22" s="33" t="n">
        <v>42</v>
      </c>
    </row>
    <row r="23" s="34" customFormat="true" ht="12.75" hidden="false" customHeight="false" outlineLevel="0" collapsed="false">
      <c r="A23" s="30" t="s">
        <v>46</v>
      </c>
      <c r="B23" s="31" t="n">
        <v>18</v>
      </c>
      <c r="C23" s="32" t="n">
        <v>283</v>
      </c>
      <c r="D23" s="32" t="n">
        <v>0</v>
      </c>
      <c r="E23" s="33" t="n">
        <v>40</v>
      </c>
      <c r="F23" s="31"/>
      <c r="G23" s="32"/>
      <c r="H23" s="32"/>
      <c r="I23" s="33"/>
      <c r="J23" s="31" t="n">
        <v>34</v>
      </c>
      <c r="K23" s="32" t="n">
        <v>29</v>
      </c>
      <c r="L23" s="33" t="n">
        <v>274</v>
      </c>
      <c r="M23" s="31" t="n">
        <v>91</v>
      </c>
      <c r="N23" s="32" t="n">
        <v>6</v>
      </c>
      <c r="O23" s="32" t="n">
        <v>18</v>
      </c>
      <c r="P23" s="32" t="n">
        <v>227</v>
      </c>
      <c r="Q23" s="33" t="n">
        <v>0</v>
      </c>
    </row>
    <row r="24" s="34" customFormat="true" ht="12.75" hidden="false" customHeight="false" outlineLevel="0" collapsed="false">
      <c r="A24" s="30" t="s">
        <v>47</v>
      </c>
      <c r="B24" s="31" t="n">
        <v>123</v>
      </c>
      <c r="C24" s="32" t="n">
        <v>2049</v>
      </c>
      <c r="D24" s="32" t="n">
        <v>0</v>
      </c>
      <c r="E24" s="33" t="n">
        <v>712</v>
      </c>
      <c r="F24" s="31" t="n">
        <v>1417</v>
      </c>
      <c r="G24" s="32" t="n">
        <v>1237</v>
      </c>
      <c r="H24" s="32" t="n">
        <v>164</v>
      </c>
      <c r="I24" s="33" t="n">
        <v>71</v>
      </c>
      <c r="J24" s="31"/>
      <c r="K24" s="32"/>
      <c r="L24" s="33"/>
      <c r="M24" s="31" t="n">
        <v>891</v>
      </c>
      <c r="N24" s="32" t="n">
        <v>39</v>
      </c>
      <c r="O24" s="32" t="n">
        <v>193</v>
      </c>
      <c r="P24" s="32" t="n">
        <v>1768</v>
      </c>
      <c r="Q24" s="33" t="n">
        <v>37</v>
      </c>
    </row>
    <row r="25" s="34" customFormat="true" ht="12.75" hidden="false" customHeight="false" outlineLevel="0" collapsed="false">
      <c r="A25" s="30" t="s">
        <v>48</v>
      </c>
      <c r="B25" s="31" t="n">
        <v>145</v>
      </c>
      <c r="C25" s="32" t="n">
        <v>1351</v>
      </c>
      <c r="D25" s="32" t="n">
        <v>0</v>
      </c>
      <c r="E25" s="33" t="n">
        <v>344</v>
      </c>
      <c r="F25" s="31"/>
      <c r="G25" s="32"/>
      <c r="H25" s="32"/>
      <c r="I25" s="33"/>
      <c r="J25" s="31" t="n">
        <v>316</v>
      </c>
      <c r="K25" s="32" t="n">
        <v>298</v>
      </c>
      <c r="L25" s="33" t="n">
        <v>1206</v>
      </c>
      <c r="M25" s="31" t="n">
        <v>419</v>
      </c>
      <c r="N25" s="32" t="n">
        <v>35</v>
      </c>
      <c r="O25" s="32" t="n">
        <v>125</v>
      </c>
      <c r="P25" s="32" t="n">
        <v>1267</v>
      </c>
      <c r="Q25" s="33" t="n">
        <v>15</v>
      </c>
    </row>
    <row r="26" s="34" customFormat="true" ht="12.75" hidden="false" customHeight="false" outlineLevel="0" collapsed="false">
      <c r="A26" s="30" t="s">
        <v>49</v>
      </c>
      <c r="B26" s="31" t="n">
        <v>220</v>
      </c>
      <c r="C26" s="32" t="n">
        <v>4094</v>
      </c>
      <c r="D26" s="32" t="n">
        <v>0</v>
      </c>
      <c r="E26" s="33" t="n">
        <v>1061</v>
      </c>
      <c r="F26" s="31"/>
      <c r="G26" s="32"/>
      <c r="H26" s="32"/>
      <c r="I26" s="33"/>
      <c r="J26" s="31" t="n">
        <v>1028</v>
      </c>
      <c r="K26" s="32" t="n">
        <v>309</v>
      </c>
      <c r="L26" s="33" t="n">
        <v>4013</v>
      </c>
      <c r="M26" s="31" t="n">
        <v>1373</v>
      </c>
      <c r="N26" s="32" t="n">
        <v>57</v>
      </c>
      <c r="O26" s="32" t="n">
        <v>391</v>
      </c>
      <c r="P26" s="32" t="n">
        <v>3511</v>
      </c>
      <c r="Q26" s="33" t="n">
        <v>63</v>
      </c>
    </row>
    <row r="27" s="34" customFormat="true" ht="12.75" hidden="false" customHeight="false" outlineLevel="0" collapsed="false">
      <c r="A27" s="30" t="s">
        <v>50</v>
      </c>
      <c r="B27" s="31" t="n">
        <v>303</v>
      </c>
      <c r="C27" s="32" t="n">
        <v>2996</v>
      </c>
      <c r="D27" s="32" t="n">
        <v>0</v>
      </c>
      <c r="E27" s="33" t="n">
        <v>393</v>
      </c>
      <c r="F27" s="31"/>
      <c r="G27" s="32"/>
      <c r="H27" s="32"/>
      <c r="I27" s="33"/>
      <c r="J27" s="31" t="n">
        <v>355</v>
      </c>
      <c r="K27" s="32" t="n">
        <v>303</v>
      </c>
      <c r="L27" s="33" t="n">
        <v>3025</v>
      </c>
      <c r="M27" s="31" t="n">
        <v>890</v>
      </c>
      <c r="N27" s="32" t="n">
        <v>52</v>
      </c>
      <c r="O27" s="32" t="n">
        <v>141</v>
      </c>
      <c r="P27" s="32" t="n">
        <v>2612</v>
      </c>
      <c r="Q27" s="33" t="n">
        <v>57</v>
      </c>
    </row>
    <row r="28" s="34" customFormat="true" ht="12.75" hidden="false" customHeight="false" outlineLevel="0" collapsed="false">
      <c r="A28" s="30" t="s">
        <v>51</v>
      </c>
      <c r="B28" s="31" t="n">
        <v>143</v>
      </c>
      <c r="C28" s="32" t="n">
        <v>3348</v>
      </c>
      <c r="D28" s="32" t="n">
        <v>0</v>
      </c>
      <c r="E28" s="33" t="n">
        <v>530</v>
      </c>
      <c r="F28" s="31"/>
      <c r="G28" s="32"/>
      <c r="H28" s="32"/>
      <c r="I28" s="33"/>
      <c r="J28" s="31" t="n">
        <v>497</v>
      </c>
      <c r="K28" s="32" t="n">
        <v>345</v>
      </c>
      <c r="L28" s="33" t="n">
        <v>3134</v>
      </c>
      <c r="M28" s="31" t="n">
        <v>1137</v>
      </c>
      <c r="N28" s="32" t="n">
        <v>44</v>
      </c>
      <c r="O28" s="32" t="n">
        <v>174</v>
      </c>
      <c r="P28" s="32" t="n">
        <v>2645</v>
      </c>
      <c r="Q28" s="33" t="n">
        <v>24</v>
      </c>
    </row>
    <row r="29" s="34" customFormat="true" ht="12.75" hidden="false" customHeight="false" outlineLevel="0" collapsed="false">
      <c r="A29" s="30" t="s">
        <v>52</v>
      </c>
      <c r="B29" s="31" t="n">
        <v>245</v>
      </c>
      <c r="C29" s="32" t="n">
        <v>4326</v>
      </c>
      <c r="D29" s="32" t="n">
        <v>5</v>
      </c>
      <c r="E29" s="33" t="n">
        <v>909</v>
      </c>
      <c r="F29" s="31" t="n">
        <v>2976</v>
      </c>
      <c r="G29" s="32" t="n">
        <v>1950</v>
      </c>
      <c r="H29" s="32" t="n">
        <v>422</v>
      </c>
      <c r="I29" s="33" t="n">
        <v>97</v>
      </c>
      <c r="J29" s="31"/>
      <c r="K29" s="32"/>
      <c r="L29" s="33"/>
      <c r="M29" s="31" t="n">
        <v>1073</v>
      </c>
      <c r="N29" s="32" t="n">
        <v>83</v>
      </c>
      <c r="O29" s="32" t="n">
        <v>411</v>
      </c>
      <c r="P29" s="32" t="n">
        <v>3901</v>
      </c>
      <c r="Q29" s="33" t="n">
        <v>50</v>
      </c>
    </row>
    <row r="30" s="34" customFormat="true" ht="12.75" hidden="false" customHeight="false" outlineLevel="0" collapsed="false">
      <c r="A30" s="30" t="s">
        <v>53</v>
      </c>
      <c r="B30" s="31" t="n">
        <v>205</v>
      </c>
      <c r="C30" s="32" t="n">
        <v>3015</v>
      </c>
      <c r="D30" s="32" t="n">
        <v>0</v>
      </c>
      <c r="E30" s="33" t="n">
        <v>736</v>
      </c>
      <c r="F30" s="31"/>
      <c r="G30" s="32"/>
      <c r="H30" s="32"/>
      <c r="I30" s="33"/>
      <c r="J30" s="31" t="n">
        <v>664</v>
      </c>
      <c r="K30" s="32" t="n">
        <v>284</v>
      </c>
      <c r="L30" s="33" t="n">
        <v>2984</v>
      </c>
      <c r="M30" s="31" t="n">
        <v>1024</v>
      </c>
      <c r="N30" s="32" t="n">
        <v>48</v>
      </c>
      <c r="O30" s="32" t="n">
        <v>317</v>
      </c>
      <c r="P30" s="32" t="n">
        <v>2544</v>
      </c>
      <c r="Q30" s="33" t="n">
        <v>36</v>
      </c>
    </row>
    <row r="31" s="34" customFormat="true" ht="12.75" hidden="false" customHeight="false" outlineLevel="0" collapsed="false">
      <c r="A31" s="30" t="s">
        <v>54</v>
      </c>
      <c r="B31" s="31" t="n">
        <v>431</v>
      </c>
      <c r="C31" s="32" t="n">
        <v>4933</v>
      </c>
      <c r="D31" s="32" t="n">
        <v>0</v>
      </c>
      <c r="E31" s="33" t="n">
        <v>1162</v>
      </c>
      <c r="F31" s="31" t="n">
        <v>3624</v>
      </c>
      <c r="G31" s="32" t="n">
        <v>2325</v>
      </c>
      <c r="H31" s="32" t="n">
        <v>464</v>
      </c>
      <c r="I31" s="33" t="n">
        <v>138</v>
      </c>
      <c r="J31" s="31"/>
      <c r="K31" s="32"/>
      <c r="L31" s="33"/>
      <c r="M31" s="31" t="n">
        <v>1505</v>
      </c>
      <c r="N31" s="32" t="n">
        <v>160</v>
      </c>
      <c r="O31" s="32" t="n">
        <v>446</v>
      </c>
      <c r="P31" s="32" t="n">
        <v>4324</v>
      </c>
      <c r="Q31" s="33" t="n">
        <v>121</v>
      </c>
    </row>
    <row r="32" s="34" customFormat="true" ht="12.75" hidden="false" customHeight="false" outlineLevel="0" collapsed="false">
      <c r="A32" s="30" t="s">
        <v>55</v>
      </c>
      <c r="B32" s="31" t="n">
        <v>401</v>
      </c>
      <c r="C32" s="32" t="n">
        <v>6230</v>
      </c>
      <c r="D32" s="32" t="n">
        <v>0</v>
      </c>
      <c r="E32" s="33" t="n">
        <v>880</v>
      </c>
      <c r="F32" s="31"/>
      <c r="G32" s="32"/>
      <c r="H32" s="32"/>
      <c r="I32" s="33"/>
      <c r="J32" s="31" t="n">
        <v>805</v>
      </c>
      <c r="K32" s="32" t="n">
        <v>693</v>
      </c>
      <c r="L32" s="33" t="n">
        <v>5961</v>
      </c>
      <c r="M32" s="31" t="n">
        <v>1923</v>
      </c>
      <c r="N32" s="32" t="n">
        <v>88</v>
      </c>
      <c r="O32" s="32" t="n">
        <v>441</v>
      </c>
      <c r="P32" s="32" t="n">
        <v>5024</v>
      </c>
      <c r="Q32" s="33" t="n">
        <v>52</v>
      </c>
    </row>
    <row r="33" s="34" customFormat="true" ht="12.75" hidden="false" customHeight="false" outlineLevel="0" collapsed="false">
      <c r="A33" s="30" t="s">
        <v>56</v>
      </c>
      <c r="B33" s="31" t="n">
        <v>177</v>
      </c>
      <c r="C33" s="32" t="n">
        <v>3709</v>
      </c>
      <c r="D33" s="32" t="n">
        <v>0</v>
      </c>
      <c r="E33" s="33" t="n">
        <v>782</v>
      </c>
      <c r="F33" s="31"/>
      <c r="G33" s="32"/>
      <c r="H33" s="32"/>
      <c r="I33" s="33"/>
      <c r="J33" s="31" t="n">
        <v>736</v>
      </c>
      <c r="K33" s="32" t="n">
        <v>309</v>
      </c>
      <c r="L33" s="33" t="n">
        <v>3587</v>
      </c>
      <c r="M33" s="31" t="n">
        <v>1129</v>
      </c>
      <c r="N33" s="32" t="n">
        <v>43</v>
      </c>
      <c r="O33" s="32" t="n">
        <v>333</v>
      </c>
      <c r="P33" s="32" t="n">
        <v>3138</v>
      </c>
      <c r="Q33" s="33" t="n">
        <v>33</v>
      </c>
    </row>
    <row r="34" s="34" customFormat="true" ht="12.75" hidden="false" customHeight="false" outlineLevel="0" collapsed="false">
      <c r="A34" s="30" t="s">
        <v>57</v>
      </c>
      <c r="B34" s="31" t="n">
        <v>1701</v>
      </c>
      <c r="C34" s="32" t="n">
        <v>29983</v>
      </c>
      <c r="D34" s="32" t="n">
        <v>0</v>
      </c>
      <c r="E34" s="33" t="n">
        <v>10476</v>
      </c>
      <c r="F34" s="31" t="n">
        <v>21659</v>
      </c>
      <c r="G34" s="32" t="n">
        <v>16824</v>
      </c>
      <c r="H34" s="32" t="n">
        <v>2620</v>
      </c>
      <c r="I34" s="33" t="n">
        <v>870</v>
      </c>
      <c r="J34" s="31"/>
      <c r="K34" s="32"/>
      <c r="L34" s="33"/>
      <c r="M34" s="31" t="n">
        <v>11246</v>
      </c>
      <c r="N34" s="32" t="n">
        <v>568</v>
      </c>
      <c r="O34" s="32" t="n">
        <v>1585</v>
      </c>
      <c r="P34" s="32" t="n">
        <v>28381</v>
      </c>
      <c r="Q34" s="33" t="n">
        <v>517</v>
      </c>
    </row>
    <row r="35" s="34" customFormat="true" ht="12.75" hidden="false" customHeight="false" outlineLevel="0" collapsed="false">
      <c r="A35" s="30" t="s">
        <v>58</v>
      </c>
      <c r="B35" s="31" t="n">
        <v>372</v>
      </c>
      <c r="C35" s="32" t="n">
        <v>6736</v>
      </c>
      <c r="D35" s="32" t="n">
        <v>0</v>
      </c>
      <c r="E35" s="33" t="n">
        <v>5162</v>
      </c>
      <c r="F35" s="31" t="n">
        <v>4373</v>
      </c>
      <c r="G35" s="32" t="n">
        <v>6977</v>
      </c>
      <c r="H35" s="32" t="n">
        <v>562</v>
      </c>
      <c r="I35" s="33" t="n">
        <v>299</v>
      </c>
      <c r="J35" s="31"/>
      <c r="K35" s="32"/>
      <c r="L35" s="33"/>
      <c r="M35" s="31" t="n">
        <v>5857</v>
      </c>
      <c r="N35" s="32" t="n">
        <v>303</v>
      </c>
      <c r="O35" s="32" t="n">
        <v>393</v>
      </c>
      <c r="P35" s="32" t="n">
        <v>5696</v>
      </c>
      <c r="Q35" s="33" t="n">
        <v>132</v>
      </c>
    </row>
    <row r="36" s="34" customFormat="true" ht="12.75" hidden="false" customHeight="false" outlineLevel="0" collapsed="false">
      <c r="A36" s="30" t="s">
        <v>59</v>
      </c>
      <c r="B36" s="31" t="n">
        <v>162</v>
      </c>
      <c r="C36" s="32" t="n">
        <v>2553</v>
      </c>
      <c r="D36" s="32" t="n">
        <v>0</v>
      </c>
      <c r="E36" s="33" t="n">
        <v>642</v>
      </c>
      <c r="F36" s="31"/>
      <c r="G36" s="32"/>
      <c r="H36" s="32"/>
      <c r="I36" s="33"/>
      <c r="J36" s="31" t="n">
        <v>579</v>
      </c>
      <c r="K36" s="32" t="n">
        <v>312</v>
      </c>
      <c r="L36" s="33" t="n">
        <v>2448</v>
      </c>
      <c r="M36" s="31" t="n">
        <v>729</v>
      </c>
      <c r="N36" s="32" t="n">
        <v>59</v>
      </c>
      <c r="O36" s="32" t="n">
        <v>279</v>
      </c>
      <c r="P36" s="32" t="n">
        <v>2272</v>
      </c>
      <c r="Q36" s="33" t="n">
        <v>34</v>
      </c>
    </row>
    <row r="37" s="34" customFormat="true" ht="12.75" hidden="false" customHeight="false" outlineLevel="0" collapsed="false">
      <c r="A37" s="30" t="s">
        <v>60</v>
      </c>
      <c r="B37" s="31" t="n">
        <v>63</v>
      </c>
      <c r="C37" s="32" t="n">
        <v>963</v>
      </c>
      <c r="D37" s="32" t="n">
        <v>0</v>
      </c>
      <c r="E37" s="33" t="n">
        <v>271</v>
      </c>
      <c r="F37" s="31" t="n">
        <v>653</v>
      </c>
      <c r="G37" s="32" t="n">
        <v>537</v>
      </c>
      <c r="H37" s="32" t="n">
        <v>93</v>
      </c>
      <c r="I37" s="33" t="n">
        <v>26</v>
      </c>
      <c r="J37" s="31"/>
      <c r="K37" s="32"/>
      <c r="L37" s="33"/>
      <c r="M37" s="31" t="n">
        <v>358</v>
      </c>
      <c r="N37" s="32" t="n">
        <v>24</v>
      </c>
      <c r="O37" s="32" t="n">
        <v>82</v>
      </c>
      <c r="P37" s="32" t="n">
        <v>827</v>
      </c>
      <c r="Q37" s="33" t="n">
        <v>15</v>
      </c>
    </row>
    <row r="38" s="34" customFormat="true" ht="12.75" hidden="false" customHeight="false" outlineLevel="0" collapsed="false">
      <c r="A38" s="30" t="s">
        <v>61</v>
      </c>
      <c r="B38" s="31" t="n">
        <v>62</v>
      </c>
      <c r="C38" s="32" t="n">
        <v>956</v>
      </c>
      <c r="D38" s="32" t="n">
        <v>0</v>
      </c>
      <c r="E38" s="33" t="n">
        <v>236</v>
      </c>
      <c r="F38" s="31"/>
      <c r="G38" s="32"/>
      <c r="H38" s="32"/>
      <c r="I38" s="33"/>
      <c r="J38" s="31" t="n">
        <v>231</v>
      </c>
      <c r="K38" s="32" t="n">
        <v>76</v>
      </c>
      <c r="L38" s="33" t="n">
        <v>940</v>
      </c>
      <c r="M38" s="31" t="n">
        <v>354</v>
      </c>
      <c r="N38" s="32" t="n">
        <v>17</v>
      </c>
      <c r="O38" s="32" t="n">
        <v>117</v>
      </c>
      <c r="P38" s="32" t="n">
        <v>773</v>
      </c>
      <c r="Q38" s="33" t="n">
        <v>9</v>
      </c>
    </row>
    <row r="39" s="34" customFormat="true" ht="12.75" hidden="false" customHeight="false" outlineLevel="0" collapsed="false">
      <c r="A39" s="30" t="s">
        <v>62</v>
      </c>
      <c r="B39" s="31" t="n">
        <v>325</v>
      </c>
      <c r="C39" s="32" t="n">
        <v>6616</v>
      </c>
      <c r="D39" s="32" t="n">
        <v>15</v>
      </c>
      <c r="E39" s="33" t="n">
        <v>734</v>
      </c>
      <c r="F39" s="31"/>
      <c r="G39" s="32"/>
      <c r="H39" s="32"/>
      <c r="I39" s="33"/>
      <c r="J39" s="31" t="n">
        <v>708</v>
      </c>
      <c r="K39" s="32" t="n">
        <v>575</v>
      </c>
      <c r="L39" s="33" t="n">
        <v>6302</v>
      </c>
      <c r="M39" s="31" t="n">
        <v>2594</v>
      </c>
      <c r="N39" s="32" t="n">
        <v>82</v>
      </c>
      <c r="O39" s="32" t="n">
        <v>255</v>
      </c>
      <c r="P39" s="32" t="n">
        <v>4739</v>
      </c>
      <c r="Q39" s="33" t="n">
        <v>43</v>
      </c>
    </row>
    <row r="40" s="34" customFormat="true" ht="12.75" hidden="false" customHeight="false" outlineLevel="0" collapsed="false">
      <c r="A40" s="30" t="s">
        <v>63</v>
      </c>
      <c r="B40" s="31" t="n">
        <v>211</v>
      </c>
      <c r="C40" s="32" t="n">
        <v>3846</v>
      </c>
      <c r="D40" s="32" t="n">
        <v>0</v>
      </c>
      <c r="E40" s="33" t="n">
        <v>708</v>
      </c>
      <c r="F40" s="31"/>
      <c r="G40" s="32"/>
      <c r="H40" s="32"/>
      <c r="I40" s="33"/>
      <c r="J40" s="31" t="n">
        <v>694</v>
      </c>
      <c r="K40" s="32" t="n">
        <v>350</v>
      </c>
      <c r="L40" s="33" t="n">
        <v>3684</v>
      </c>
      <c r="M40" s="31" t="n">
        <v>1000</v>
      </c>
      <c r="N40" s="32" t="n">
        <v>47</v>
      </c>
      <c r="O40" s="32" t="n">
        <v>292</v>
      </c>
      <c r="P40" s="32" t="n">
        <v>3448</v>
      </c>
      <c r="Q40" s="33" t="n">
        <v>51</v>
      </c>
    </row>
    <row r="41" s="34" customFormat="true" ht="12.75" hidden="false" customHeight="false" outlineLevel="0" collapsed="false">
      <c r="A41" s="30" t="s">
        <v>64</v>
      </c>
      <c r="B41" s="31" t="n">
        <v>338</v>
      </c>
      <c r="C41" s="32" t="n">
        <v>8492</v>
      </c>
      <c r="D41" s="32" t="n">
        <v>10</v>
      </c>
      <c r="E41" s="33" t="n">
        <v>3695</v>
      </c>
      <c r="F41" s="31" t="n">
        <v>5369</v>
      </c>
      <c r="G41" s="32" t="n">
        <v>6272</v>
      </c>
      <c r="H41" s="32" t="n">
        <v>614</v>
      </c>
      <c r="I41" s="33" t="n">
        <v>229</v>
      </c>
      <c r="J41" s="31"/>
      <c r="K41" s="32"/>
      <c r="L41" s="33"/>
      <c r="M41" s="31" t="n">
        <v>4438</v>
      </c>
      <c r="N41" s="32" t="n">
        <v>141</v>
      </c>
      <c r="O41" s="32" t="n">
        <v>640</v>
      </c>
      <c r="P41" s="32" t="n">
        <v>7289</v>
      </c>
      <c r="Q41" s="33" t="n">
        <v>117</v>
      </c>
    </row>
    <row r="42" s="34" customFormat="true" ht="12.75" hidden="false" customHeight="false" outlineLevel="0" collapsed="false">
      <c r="A42" s="30" t="s">
        <v>65</v>
      </c>
      <c r="B42" s="31" t="n">
        <v>74</v>
      </c>
      <c r="C42" s="32" t="n">
        <v>1329</v>
      </c>
      <c r="D42" s="32" t="n">
        <v>0</v>
      </c>
      <c r="E42" s="33" t="n">
        <v>213</v>
      </c>
      <c r="F42" s="31"/>
      <c r="G42" s="32"/>
      <c r="H42" s="32"/>
      <c r="I42" s="33"/>
      <c r="J42" s="31" t="n">
        <v>206</v>
      </c>
      <c r="K42" s="32" t="n">
        <v>103</v>
      </c>
      <c r="L42" s="33" t="n">
        <v>1300</v>
      </c>
      <c r="M42" s="31" t="n">
        <v>308</v>
      </c>
      <c r="N42" s="32" t="n">
        <v>26</v>
      </c>
      <c r="O42" s="32" t="n">
        <v>69</v>
      </c>
      <c r="P42" s="32" t="n">
        <v>1219</v>
      </c>
      <c r="Q42" s="33" t="n">
        <v>9</v>
      </c>
    </row>
    <row r="43" s="34" customFormat="true" ht="12.75" hidden="false" customHeight="false" outlineLevel="0" collapsed="false">
      <c r="A43" s="30" t="s">
        <v>66</v>
      </c>
      <c r="B43" s="31" t="n">
        <v>142</v>
      </c>
      <c r="C43" s="32" t="n">
        <v>2319</v>
      </c>
      <c r="D43" s="32" t="n">
        <v>0</v>
      </c>
      <c r="E43" s="33" t="n">
        <v>397</v>
      </c>
      <c r="F43" s="31" t="n">
        <v>1603</v>
      </c>
      <c r="G43" s="32" t="n">
        <v>983</v>
      </c>
      <c r="H43" s="32" t="n">
        <v>198</v>
      </c>
      <c r="I43" s="33" t="n">
        <v>49</v>
      </c>
      <c r="J43" s="31"/>
      <c r="K43" s="32"/>
      <c r="L43" s="33"/>
      <c r="M43" s="31" t="n">
        <v>472</v>
      </c>
      <c r="N43" s="32" t="n">
        <v>44</v>
      </c>
      <c r="O43" s="32" t="n">
        <v>202</v>
      </c>
      <c r="P43" s="32" t="n">
        <v>2128</v>
      </c>
      <c r="Q43" s="33" t="n">
        <v>35</v>
      </c>
    </row>
    <row r="44" s="34" customFormat="true" ht="12.75" hidden="false" customHeight="false" outlineLevel="0" collapsed="false">
      <c r="A44" s="30" t="s">
        <v>67</v>
      </c>
      <c r="B44" s="31" t="n">
        <v>322</v>
      </c>
      <c r="C44" s="32" t="n">
        <v>4684</v>
      </c>
      <c r="D44" s="32" t="n">
        <v>0</v>
      </c>
      <c r="E44" s="33" t="n">
        <v>1001</v>
      </c>
      <c r="F44" s="31" t="n">
        <v>3216</v>
      </c>
      <c r="G44" s="32" t="n">
        <v>2244</v>
      </c>
      <c r="H44" s="32" t="n">
        <v>380</v>
      </c>
      <c r="I44" s="33" t="n">
        <v>104</v>
      </c>
      <c r="J44" s="31"/>
      <c r="K44" s="32"/>
      <c r="L44" s="33"/>
      <c r="M44" s="31" t="n">
        <v>1104</v>
      </c>
      <c r="N44" s="32" t="n">
        <v>88</v>
      </c>
      <c r="O44" s="32" t="n">
        <v>447</v>
      </c>
      <c r="P44" s="32" t="n">
        <v>4342</v>
      </c>
      <c r="Q44" s="33" t="n">
        <v>55</v>
      </c>
    </row>
    <row r="45" s="34" customFormat="true" ht="12.75" hidden="false" customHeight="false" outlineLevel="0" collapsed="false">
      <c r="A45" s="30" t="s">
        <v>68</v>
      </c>
      <c r="B45" s="31" t="n">
        <v>61</v>
      </c>
      <c r="C45" s="32" t="n">
        <v>1599</v>
      </c>
      <c r="D45" s="32" t="n">
        <v>0</v>
      </c>
      <c r="E45" s="33" t="n">
        <v>545</v>
      </c>
      <c r="F45" s="31"/>
      <c r="G45" s="32"/>
      <c r="H45" s="32"/>
      <c r="I45" s="33"/>
      <c r="J45" s="31" t="n">
        <v>503</v>
      </c>
      <c r="K45" s="32" t="n">
        <v>97</v>
      </c>
      <c r="L45" s="33" t="n">
        <v>1588</v>
      </c>
      <c r="M45" s="31" t="n">
        <v>811</v>
      </c>
      <c r="N45" s="32" t="n">
        <v>21</v>
      </c>
      <c r="O45" s="32" t="n">
        <v>101</v>
      </c>
      <c r="P45" s="32" t="n">
        <v>1268</v>
      </c>
      <c r="Q45" s="33" t="n">
        <v>13</v>
      </c>
    </row>
    <row r="46" s="34" customFormat="true" ht="12.75" hidden="false" customHeight="false" outlineLevel="0" collapsed="false">
      <c r="A46" s="30" t="s">
        <v>69</v>
      </c>
      <c r="B46" s="31" t="n">
        <v>182</v>
      </c>
      <c r="C46" s="32" t="n">
        <v>2286</v>
      </c>
      <c r="D46" s="32" t="n">
        <v>0</v>
      </c>
      <c r="E46" s="33" t="n">
        <v>1356</v>
      </c>
      <c r="F46" s="31" t="n">
        <v>1288</v>
      </c>
      <c r="G46" s="32" t="n">
        <v>2117</v>
      </c>
      <c r="H46" s="32" t="n">
        <v>326</v>
      </c>
      <c r="I46" s="33" t="n">
        <v>108</v>
      </c>
      <c r="J46" s="31"/>
      <c r="K46" s="32"/>
      <c r="L46" s="33"/>
      <c r="M46" s="31" t="n">
        <v>1343</v>
      </c>
      <c r="N46" s="32" t="n">
        <v>70</v>
      </c>
      <c r="O46" s="32" t="n">
        <v>218</v>
      </c>
      <c r="P46" s="32" t="n">
        <v>2186</v>
      </c>
      <c r="Q46" s="33" t="n">
        <v>58</v>
      </c>
    </row>
    <row r="47" s="34" customFormat="true" ht="12.75" hidden="false" customHeight="false" outlineLevel="0" collapsed="false">
      <c r="A47" s="30" t="s">
        <v>70</v>
      </c>
      <c r="B47" s="31" t="n">
        <v>52</v>
      </c>
      <c r="C47" s="32" t="n">
        <v>1766</v>
      </c>
      <c r="D47" s="32" t="n">
        <v>0</v>
      </c>
      <c r="E47" s="33" t="n">
        <v>1564</v>
      </c>
      <c r="F47" s="31"/>
      <c r="G47" s="32"/>
      <c r="H47" s="32"/>
      <c r="I47" s="33"/>
      <c r="J47" s="31" t="n">
        <v>1355</v>
      </c>
      <c r="K47" s="32" t="n">
        <v>160</v>
      </c>
      <c r="L47" s="33" t="n">
        <v>1796</v>
      </c>
      <c r="M47" s="31" t="n">
        <v>1706</v>
      </c>
      <c r="N47" s="32" t="n">
        <v>47</v>
      </c>
      <c r="O47" s="32" t="n">
        <v>134</v>
      </c>
      <c r="P47" s="32" t="n">
        <v>1470</v>
      </c>
      <c r="Q47" s="33" t="n">
        <v>28</v>
      </c>
    </row>
    <row r="48" s="34" customFormat="true" ht="12.75" hidden="false" customHeight="false" outlineLevel="0" collapsed="false">
      <c r="A48" s="30" t="s">
        <v>71</v>
      </c>
      <c r="B48" s="31" t="n">
        <v>809</v>
      </c>
      <c r="C48" s="32" t="n">
        <v>14181</v>
      </c>
      <c r="D48" s="32" t="n">
        <v>2</v>
      </c>
      <c r="E48" s="33" t="n">
        <v>3761</v>
      </c>
      <c r="F48" s="31"/>
      <c r="G48" s="32"/>
      <c r="H48" s="32"/>
      <c r="I48" s="33"/>
      <c r="J48" s="31" t="n">
        <v>3496</v>
      </c>
      <c r="K48" s="32" t="n">
        <v>1325</v>
      </c>
      <c r="L48" s="33" t="n">
        <v>13843</v>
      </c>
      <c r="M48" s="31" t="n">
        <v>5650</v>
      </c>
      <c r="N48" s="32" t="n">
        <v>162</v>
      </c>
      <c r="O48" s="32" t="n">
        <v>1372</v>
      </c>
      <c r="P48" s="32" t="n">
        <v>11511</v>
      </c>
      <c r="Q48" s="33" t="n">
        <v>163</v>
      </c>
    </row>
    <row r="49" s="34" customFormat="true" ht="12.75" hidden="false" customHeight="false" outlineLevel="0" collapsed="false">
      <c r="A49" s="30" t="s">
        <v>72</v>
      </c>
      <c r="B49" s="31" t="n">
        <v>118</v>
      </c>
      <c r="C49" s="32" t="n">
        <v>2453</v>
      </c>
      <c r="D49" s="32" t="n">
        <v>6</v>
      </c>
      <c r="E49" s="33" t="n">
        <v>1227</v>
      </c>
      <c r="F49" s="31" t="n">
        <v>1511</v>
      </c>
      <c r="G49" s="32" t="n">
        <v>1951</v>
      </c>
      <c r="H49" s="32" t="n">
        <v>248</v>
      </c>
      <c r="I49" s="33" t="n">
        <v>70</v>
      </c>
      <c r="J49" s="31"/>
      <c r="K49" s="32"/>
      <c r="L49" s="33"/>
      <c r="M49" s="31" t="n">
        <v>1385</v>
      </c>
      <c r="N49" s="32" t="n">
        <v>29</v>
      </c>
      <c r="O49" s="32" t="n">
        <v>235</v>
      </c>
      <c r="P49" s="32" t="n">
        <v>2170</v>
      </c>
      <c r="Q49" s="33" t="n">
        <v>42</v>
      </c>
    </row>
    <row r="50" s="34" customFormat="true" ht="12.75" hidden="false" customHeight="false" outlineLevel="0" collapsed="false">
      <c r="A50" s="35" t="s">
        <v>73</v>
      </c>
      <c r="B50" s="36" t="n">
        <v>371</v>
      </c>
      <c r="C50" s="37" t="n">
        <v>2556</v>
      </c>
      <c r="D50" s="37" t="n">
        <v>0</v>
      </c>
      <c r="E50" s="38" t="n">
        <v>591</v>
      </c>
      <c r="F50" s="39" t="n">
        <v>1827</v>
      </c>
      <c r="G50" s="37" t="n">
        <v>1342</v>
      </c>
      <c r="H50" s="37" t="n">
        <v>257</v>
      </c>
      <c r="I50" s="38" t="n">
        <v>54</v>
      </c>
      <c r="J50" s="39"/>
      <c r="K50" s="37"/>
      <c r="L50" s="38"/>
      <c r="M50" s="36" t="n">
        <v>746</v>
      </c>
      <c r="N50" s="37" t="n">
        <v>40</v>
      </c>
      <c r="O50" s="37" t="n">
        <v>228</v>
      </c>
      <c r="P50" s="40" t="n">
        <v>2505</v>
      </c>
      <c r="Q50" s="41" t="n">
        <v>18</v>
      </c>
    </row>
    <row r="51" s="3" customFormat="true" ht="12.75" hidden="false" customHeight="false" outlineLevel="0" collapsed="false">
      <c r="A51" s="42" t="s">
        <v>74</v>
      </c>
      <c r="B51" s="43" t="n">
        <f aca="false">SUM(B7:B50)</f>
        <v>17429</v>
      </c>
      <c r="C51" s="44" t="n">
        <f aca="false">SUM(C7:C50)</f>
        <v>319953</v>
      </c>
      <c r="D51" s="44" t="n">
        <f aca="false">SUM(D7:D50)</f>
        <v>91</v>
      </c>
      <c r="E51" s="43" t="n">
        <f aca="false">SUM(E7:E50)</f>
        <v>112057</v>
      </c>
      <c r="F51" s="44" t="n">
        <f aca="false">SUM(F7:F50)</f>
        <v>126231</v>
      </c>
      <c r="G51" s="43" t="n">
        <f aca="false">SUM(G7:G50)</f>
        <v>102135</v>
      </c>
      <c r="H51" s="43" t="n">
        <f aca="false">SUM(H7:H50)</f>
        <v>14365</v>
      </c>
      <c r="I51" s="43" t="n">
        <f aca="false">SUM(I7:I50)</f>
        <v>4696</v>
      </c>
      <c r="J51" s="44" t="n">
        <f aca="false">SUM(J7:J50)</f>
        <v>48749</v>
      </c>
      <c r="K51" s="43" t="n">
        <f aca="false">SUM(K7:K50)</f>
        <v>13500</v>
      </c>
      <c r="L51" s="44" t="n">
        <f aca="false">SUM(L7:L50)</f>
        <v>137468</v>
      </c>
      <c r="M51" s="43" t="n">
        <f aca="false">SUM(M7:M50)</f>
        <v>148680</v>
      </c>
      <c r="N51" s="44" t="n">
        <f aca="false">SUM(N7:N50)</f>
        <v>5867</v>
      </c>
      <c r="O51" s="43" t="n">
        <f aca="false">SUM(O7:O50)</f>
        <v>26655</v>
      </c>
      <c r="P51" s="43" t="n">
        <f aca="false">SUM(P7:P50)</f>
        <v>267483</v>
      </c>
      <c r="Q51" s="44" t="n">
        <f aca="false">SUM(Q7:Q50)</f>
        <v>3850</v>
      </c>
    </row>
    <row r="52" s="1" customFormat="true" ht="12.75" hidden="false" customHeight="false" outlineLevel="0" collapsed="false">
      <c r="A52" s="22" t="s">
        <v>75</v>
      </c>
      <c r="B52" s="45"/>
      <c r="C52" s="24" t="n">
        <f aca="false">C51-E51</f>
        <v>207896</v>
      </c>
      <c r="D52" s="24"/>
      <c r="E52" s="46"/>
      <c r="F52" s="26" t="n">
        <f aca="false">F51-G51</f>
        <v>24096</v>
      </c>
      <c r="G52" s="47"/>
      <c r="H52" s="48"/>
      <c r="I52" s="49"/>
      <c r="J52" s="50"/>
      <c r="K52" s="51"/>
      <c r="L52" s="28" t="n">
        <f aca="false">L51-J51</f>
        <v>88719</v>
      </c>
      <c r="M52" s="23"/>
      <c r="N52" s="51"/>
      <c r="O52" s="24"/>
      <c r="P52" s="27" t="n">
        <f aca="false">P51-M51</f>
        <v>118803</v>
      </c>
      <c r="Q52" s="49"/>
    </row>
    <row r="53" s="1" customFormat="true" ht="12.75" hidden="false" customHeight="false" outlineLevel="0" collapsed="false">
      <c r="A53" s="52" t="s">
        <v>76</v>
      </c>
      <c r="B53" s="53" t="n">
        <f aca="false">B51/(SUM($B$51:$E$51))</f>
        <v>0.038771605899495</v>
      </c>
      <c r="C53" s="54" t="n">
        <f aca="false">C51/(SUM($B$51:$E$51))</f>
        <v>0.711750050052277</v>
      </c>
      <c r="D53" s="54" t="n">
        <f aca="false">D51/(SUM($B$51:$E$51))</f>
        <v>0.00020243365292639</v>
      </c>
      <c r="E53" s="55" t="n">
        <f aca="false">E51/(SUM($B$51:$E$51))</f>
        <v>0.249275910395302</v>
      </c>
      <c r="F53" s="53" t="n">
        <f aca="false">F51/(SUM($F$51:$I$51))</f>
        <v>0.510174718199711</v>
      </c>
      <c r="G53" s="54" t="n">
        <f aca="false">G51/(SUM($F$51:$I$51))</f>
        <v>0.412788418402195</v>
      </c>
      <c r="H53" s="54" t="n">
        <f aca="false">H51/(SUM($F$51:$I$51))</f>
        <v>0.058057528078989</v>
      </c>
      <c r="I53" s="55" t="n">
        <f aca="false">I51/(SUM($F$51:$I$51))</f>
        <v>0.0189793353191042</v>
      </c>
      <c r="J53" s="54" t="n">
        <f aca="false">J51/(SUM($J$51:$L$51))</f>
        <v>0.244090387898877</v>
      </c>
      <c r="K53" s="54" t="n">
        <f aca="false">K51/(SUM($J$51:$L$51))</f>
        <v>0.067595647841696</v>
      </c>
      <c r="L53" s="54" t="n">
        <f aca="false">L51/(SUM($J$51:$L$51))</f>
        <v>0.688313964259427</v>
      </c>
      <c r="M53" s="53" t="n">
        <f aca="false">M51/(SUM($M$51:$Q$51))</f>
        <v>0.328549172992144</v>
      </c>
      <c r="N53" s="54" t="n">
        <f aca="false">N51/(SUM($M$51:$Q$51))</f>
        <v>0.012964743058548</v>
      </c>
      <c r="O53" s="54" t="n">
        <f aca="false">O51/(SUM($M$51:$Q$51))</f>
        <v>0.0589015214292817</v>
      </c>
      <c r="P53" s="54" t="n">
        <f aca="false">P51/(SUM($M$51:$Q$51))</f>
        <v>0.591076933275879</v>
      </c>
      <c r="Q53" s="55" t="n">
        <f aca="false">Q51/(SUM($M$51:$Q$51))</f>
        <v>0.00850762924414686</v>
      </c>
    </row>
  </sheetData>
  <mergeCells count="11">
    <mergeCell ref="K1:L1"/>
    <mergeCell ref="B2:E2"/>
    <mergeCell ref="F2:I2"/>
    <mergeCell ref="J2:L2"/>
    <mergeCell ref="B3:E3"/>
    <mergeCell ref="F3:I3"/>
    <mergeCell ref="J3:L3"/>
    <mergeCell ref="B4:E4"/>
    <mergeCell ref="F4:I4"/>
    <mergeCell ref="J4:L4"/>
    <mergeCell ref="M4:Q4"/>
  </mergeCells>
  <printOptions headings="false" gridLines="false" gridLinesSet="true" horizontalCentered="true" verticalCentered="false"/>
  <pageMargins left="0.5" right="0.5" top="0.5" bottom="0.5" header="0.2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&amp;CABSTRACT OF VOTES
Cast at the General Election         November 2, 2010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I27" activePane="bottomRight" state="frozen"/>
      <selection pane="topLeft" activeCell="A1" activeCellId="0" sqref="A1"/>
      <selection pane="topRight" activeCell="I1" activeCellId="0" sqref="I1"/>
      <selection pane="bottomLeft" activeCell="A27" activeCellId="0" sqref="A27"/>
      <selection pane="bottomRight" activeCell="O27" activeCellId="0" sqref="O27"/>
    </sheetView>
  </sheetViews>
  <sheetFormatPr defaultRowHeight="12.75" zeroHeight="false" outlineLevelRow="0" outlineLevelCol="0"/>
  <cols>
    <col collapsed="false" customWidth="true" hidden="false" outlineLevel="0" max="1" min="1" style="1" width="12.07"/>
    <col collapsed="false" customWidth="true" hidden="false" outlineLevel="0" max="8" min="2" style="2" width="9.94"/>
    <col collapsed="false" customWidth="true" hidden="false" outlineLevel="0" max="9" min="9" style="2" width="14.03"/>
    <col collapsed="false" customWidth="true" hidden="false" outlineLevel="0" max="10" min="10" style="2" width="12.4"/>
    <col collapsed="false" customWidth="true" hidden="false" outlineLevel="0" max="12" min="11" style="2" width="13.05"/>
    <col collapsed="false" customWidth="true" hidden="false" outlineLevel="0" max="257" min="13" style="2" width="10.44"/>
    <col collapsed="false" customWidth="true" hidden="false" outlineLevel="0" max="1025" min="258" style="0" width="10.44"/>
  </cols>
  <sheetData>
    <row r="1" s="4" customFormat="true" ht="18" hidden="false" customHeight="false" outlineLevel="0" collapsed="false">
      <c r="A1" s="3" t="s">
        <v>0</v>
      </c>
      <c r="B1" s="5"/>
      <c r="C1" s="5"/>
      <c r="E1" s="56"/>
      <c r="F1" s="56"/>
      <c r="G1" s="5"/>
      <c r="H1" s="6"/>
      <c r="I1" s="5"/>
      <c r="J1" s="5"/>
      <c r="K1" s="5"/>
      <c r="M1" s="5"/>
      <c r="N1" s="5"/>
      <c r="O1" s="5"/>
      <c r="P1" s="5"/>
      <c r="Q1" s="57" t="s">
        <v>77</v>
      </c>
    </row>
    <row r="2" s="11" customFormat="true" ht="12.75" hidden="false" customHeight="false" outlineLevel="0" collapsed="false">
      <c r="A2" s="7"/>
      <c r="B2" s="9"/>
      <c r="C2" s="9"/>
      <c r="D2" s="9"/>
      <c r="E2" s="58"/>
      <c r="F2" s="58"/>
      <c r="G2" s="59"/>
      <c r="H2" s="10"/>
      <c r="I2" s="59"/>
      <c r="J2" s="59"/>
      <c r="K2" s="59"/>
      <c r="L2" s="9"/>
      <c r="M2" s="59"/>
      <c r="N2" s="9"/>
      <c r="O2" s="9"/>
      <c r="P2" s="9"/>
      <c r="Q2" s="10"/>
    </row>
    <row r="3" s="3" customFormat="true" ht="12.75" hidden="false" customHeight="false" outlineLevel="0" collapsed="false">
      <c r="A3" s="12"/>
      <c r="B3" s="13" t="s">
        <v>78</v>
      </c>
      <c r="C3" s="13"/>
      <c r="D3" s="13"/>
      <c r="E3" s="13" t="s">
        <v>79</v>
      </c>
      <c r="F3" s="13"/>
      <c r="G3" s="13" t="s">
        <v>80</v>
      </c>
      <c r="H3" s="13"/>
      <c r="I3" s="60" t="s">
        <v>80</v>
      </c>
      <c r="J3" s="60" t="s">
        <v>81</v>
      </c>
      <c r="K3" s="13" t="s">
        <v>82</v>
      </c>
      <c r="L3" s="13"/>
      <c r="M3" s="13" t="s">
        <v>83</v>
      </c>
      <c r="N3" s="13"/>
      <c r="O3" s="13"/>
      <c r="P3" s="13"/>
      <c r="Q3" s="13"/>
    </row>
    <row r="4" s="3" customFormat="true" ht="12.75" hidden="false" customHeight="false" outlineLevel="0" collapsed="false">
      <c r="A4" s="12"/>
      <c r="B4" s="16" t="s">
        <v>6</v>
      </c>
      <c r="C4" s="16"/>
      <c r="D4" s="16"/>
      <c r="E4" s="16" t="s">
        <v>84</v>
      </c>
      <c r="F4" s="16"/>
      <c r="G4" s="16" t="s">
        <v>85</v>
      </c>
      <c r="H4" s="16"/>
      <c r="I4" s="61" t="s">
        <v>86</v>
      </c>
      <c r="J4" s="61" t="s">
        <v>87</v>
      </c>
      <c r="K4" s="16" t="s">
        <v>88</v>
      </c>
      <c r="L4" s="16"/>
      <c r="M4" s="13" t="s">
        <v>89</v>
      </c>
      <c r="N4" s="13"/>
      <c r="O4" s="13"/>
      <c r="P4" s="13"/>
      <c r="Q4" s="13"/>
    </row>
    <row r="5" s="1" customFormat="true" ht="12.75" hidden="false" customHeight="false" outlineLevel="0" collapsed="false">
      <c r="A5" s="17"/>
      <c r="B5" s="18" t="s">
        <v>8</v>
      </c>
      <c r="C5" s="18" t="s">
        <v>7</v>
      </c>
      <c r="D5" s="18" t="s">
        <v>10</v>
      </c>
      <c r="E5" s="18" t="s">
        <v>10</v>
      </c>
      <c r="F5" s="18" t="s">
        <v>8</v>
      </c>
      <c r="G5" s="18" t="s">
        <v>8</v>
      </c>
      <c r="H5" s="18" t="s">
        <v>10</v>
      </c>
      <c r="I5" s="18" t="s">
        <v>8</v>
      </c>
      <c r="J5" s="18" t="s">
        <v>8</v>
      </c>
      <c r="K5" s="18" t="s">
        <v>8</v>
      </c>
      <c r="L5" s="62" t="s">
        <v>10</v>
      </c>
      <c r="M5" s="63"/>
      <c r="N5" s="64"/>
      <c r="O5" s="64"/>
      <c r="P5" s="64"/>
      <c r="Q5" s="65"/>
    </row>
    <row r="6" s="21" customFormat="true" ht="136.5" hidden="false" customHeight="true" outlineLevel="0" collapsed="false">
      <c r="A6" s="19" t="s">
        <v>13</v>
      </c>
      <c r="B6" s="20" t="s">
        <v>90</v>
      </c>
      <c r="C6" s="66" t="s">
        <v>91</v>
      </c>
      <c r="D6" s="20" t="s">
        <v>92</v>
      </c>
      <c r="E6" s="66" t="s">
        <v>93</v>
      </c>
      <c r="F6" s="66" t="s">
        <v>94</v>
      </c>
      <c r="G6" s="66" t="s">
        <v>95</v>
      </c>
      <c r="H6" s="66" t="s">
        <v>96</v>
      </c>
      <c r="I6" s="66" t="s">
        <v>97</v>
      </c>
      <c r="J6" s="66" t="s">
        <v>98</v>
      </c>
      <c r="K6" s="66" t="s">
        <v>99</v>
      </c>
      <c r="L6" s="66" t="s">
        <v>100</v>
      </c>
      <c r="M6" s="67" t="s">
        <v>101</v>
      </c>
      <c r="N6" s="67" t="s">
        <v>102</v>
      </c>
      <c r="O6" s="67" t="s">
        <v>103</v>
      </c>
      <c r="P6" s="67" t="s">
        <v>104</v>
      </c>
      <c r="Q6" s="68" t="s">
        <v>105</v>
      </c>
    </row>
    <row r="7" s="29" customFormat="true" ht="12.75" hidden="false" customHeight="false" outlineLevel="0" collapsed="false">
      <c r="A7" s="22" t="s">
        <v>30</v>
      </c>
      <c r="B7" s="26" t="n">
        <v>74972</v>
      </c>
      <c r="C7" s="24" t="n">
        <v>5837</v>
      </c>
      <c r="D7" s="25" t="n">
        <v>37286</v>
      </c>
      <c r="E7" s="26" t="n">
        <v>33487</v>
      </c>
      <c r="F7" s="25" t="n">
        <v>84079</v>
      </c>
      <c r="G7" s="69" t="n">
        <v>73546</v>
      </c>
      <c r="H7" s="70" t="n">
        <v>41538</v>
      </c>
      <c r="I7" s="71" t="n">
        <v>92177</v>
      </c>
      <c r="J7" s="72" t="n">
        <v>93059</v>
      </c>
      <c r="K7" s="69" t="n">
        <v>65015</v>
      </c>
      <c r="L7" s="70" t="n">
        <v>53918</v>
      </c>
      <c r="M7" s="73" t="n">
        <v>200250</v>
      </c>
      <c r="N7" s="74" t="n">
        <v>15107</v>
      </c>
      <c r="O7" s="75" t="n">
        <f aca="false">M7+N7</f>
        <v>215357</v>
      </c>
      <c r="P7" s="75" t="n">
        <v>122175</v>
      </c>
      <c r="Q7" s="76" t="n">
        <f aca="false">IF(O7&lt;&gt;0,P7/O7,"")</f>
        <v>0.567313809163389</v>
      </c>
    </row>
    <row r="8" s="29" customFormat="true" ht="12.75" hidden="false" customHeight="false" outlineLevel="0" collapsed="false">
      <c r="A8" s="30" t="s">
        <v>31</v>
      </c>
      <c r="B8" s="31" t="n">
        <v>1213</v>
      </c>
      <c r="C8" s="32" t="n">
        <v>99</v>
      </c>
      <c r="D8" s="33" t="n">
        <v>334</v>
      </c>
      <c r="E8" s="31" t="n">
        <v>335</v>
      </c>
      <c r="F8" s="33" t="n">
        <v>1282</v>
      </c>
      <c r="G8" s="77" t="n">
        <v>1235</v>
      </c>
      <c r="H8" s="78" t="n">
        <v>363</v>
      </c>
      <c r="I8" s="77" t="n">
        <v>1359</v>
      </c>
      <c r="J8" s="79" t="n">
        <v>1360</v>
      </c>
      <c r="K8" s="77" t="n">
        <v>1151</v>
      </c>
      <c r="L8" s="78" t="n">
        <v>490</v>
      </c>
      <c r="M8" s="80" t="n">
        <v>2641</v>
      </c>
      <c r="N8" s="75" t="n">
        <v>54</v>
      </c>
      <c r="O8" s="75" t="n">
        <f aca="false">M8+N8</f>
        <v>2695</v>
      </c>
      <c r="P8" s="75" t="n">
        <v>1714</v>
      </c>
      <c r="Q8" s="76" t="n">
        <f aca="false">IF(O8&lt;&gt;0,P8/O8,"")</f>
        <v>0.635992578849722</v>
      </c>
    </row>
    <row r="9" s="29" customFormat="true" ht="12.75" hidden="false" customHeight="false" outlineLevel="0" collapsed="false">
      <c r="A9" s="30" t="s">
        <v>32</v>
      </c>
      <c r="B9" s="31" t="n">
        <v>13039</v>
      </c>
      <c r="C9" s="32" t="n">
        <v>1034</v>
      </c>
      <c r="D9" s="33" t="n">
        <v>8936</v>
      </c>
      <c r="E9" s="31" t="n">
        <v>8449</v>
      </c>
      <c r="F9" s="33" t="n">
        <v>14489</v>
      </c>
      <c r="G9" s="77" t="n">
        <v>14094</v>
      </c>
      <c r="H9" s="78" t="n">
        <v>8664</v>
      </c>
      <c r="I9" s="77" t="n">
        <v>18743</v>
      </c>
      <c r="J9" s="79" t="n">
        <v>18741</v>
      </c>
      <c r="K9" s="77" t="n">
        <v>11426</v>
      </c>
      <c r="L9" s="78" t="n">
        <v>11864</v>
      </c>
      <c r="M9" s="80" t="n">
        <v>39856</v>
      </c>
      <c r="N9" s="75" t="n">
        <v>2927</v>
      </c>
      <c r="O9" s="75" t="n">
        <f aca="false">M9+N9</f>
        <v>42783</v>
      </c>
      <c r="P9" s="75" t="n">
        <v>23942</v>
      </c>
      <c r="Q9" s="76" t="n">
        <f aca="false">IF(O9&lt;&gt;0,P9/O9,"")</f>
        <v>0.559614800271136</v>
      </c>
    </row>
    <row r="10" s="29" customFormat="true" ht="12.75" hidden="false" customHeight="false" outlineLevel="0" collapsed="false">
      <c r="A10" s="30" t="s">
        <v>33</v>
      </c>
      <c r="B10" s="31" t="n">
        <v>1672</v>
      </c>
      <c r="C10" s="32" t="n">
        <v>107</v>
      </c>
      <c r="D10" s="33" t="n">
        <v>385</v>
      </c>
      <c r="E10" s="31" t="n">
        <v>397</v>
      </c>
      <c r="F10" s="33" t="n">
        <v>1761</v>
      </c>
      <c r="G10" s="77" t="n">
        <v>1802</v>
      </c>
      <c r="H10" s="78" t="n">
        <v>354</v>
      </c>
      <c r="I10" s="77" t="n">
        <v>1993</v>
      </c>
      <c r="J10" s="79" t="n">
        <v>1977</v>
      </c>
      <c r="K10" s="77" t="n">
        <v>1474</v>
      </c>
      <c r="L10" s="78" t="n">
        <v>701</v>
      </c>
      <c r="M10" s="80" t="n">
        <v>3265</v>
      </c>
      <c r="N10" s="75" t="n">
        <v>100</v>
      </c>
      <c r="O10" s="75" t="n">
        <f aca="false">M10+N10</f>
        <v>3365</v>
      </c>
      <c r="P10" s="75" t="n">
        <v>2277</v>
      </c>
      <c r="Q10" s="76" t="n">
        <f aca="false">IF(O10&lt;&gt;0,P10/O10,"")</f>
        <v>0.67667161961367</v>
      </c>
    </row>
    <row r="11" s="29" customFormat="true" ht="12.75" hidden="false" customHeight="false" outlineLevel="0" collapsed="false">
      <c r="A11" s="30" t="s">
        <v>34</v>
      </c>
      <c r="B11" s="31" t="n">
        <v>1969</v>
      </c>
      <c r="C11" s="32" t="n">
        <v>223</v>
      </c>
      <c r="D11" s="33" t="n">
        <v>727</v>
      </c>
      <c r="E11" s="31" t="n">
        <v>775</v>
      </c>
      <c r="F11" s="33" t="n">
        <v>2122</v>
      </c>
      <c r="G11" s="77" t="n">
        <v>2123</v>
      </c>
      <c r="H11" s="78" t="n">
        <v>768</v>
      </c>
      <c r="I11" s="77" t="n">
        <v>2482</v>
      </c>
      <c r="J11" s="79" t="n">
        <v>2426</v>
      </c>
      <c r="K11" s="77" t="n">
        <v>1965</v>
      </c>
      <c r="L11" s="78" t="n">
        <v>944</v>
      </c>
      <c r="M11" s="80" t="n">
        <v>5025</v>
      </c>
      <c r="N11" s="75" t="n">
        <v>95</v>
      </c>
      <c r="O11" s="75" t="n">
        <f aca="false">M11+N11</f>
        <v>5120</v>
      </c>
      <c r="P11" s="75" t="n">
        <v>3079</v>
      </c>
      <c r="Q11" s="76" t="n">
        <f aca="false">IF(O11&lt;&gt;0,P11/O11,"")</f>
        <v>0.6013671875</v>
      </c>
    </row>
    <row r="12" s="29" customFormat="true" ht="12.75" hidden="false" customHeight="false" outlineLevel="0" collapsed="false">
      <c r="A12" s="30" t="s">
        <v>35</v>
      </c>
      <c r="B12" s="31" t="n">
        <v>8218</v>
      </c>
      <c r="C12" s="32" t="n">
        <v>552</v>
      </c>
      <c r="D12" s="33" t="n">
        <v>2837</v>
      </c>
      <c r="E12" s="31" t="n">
        <v>2685</v>
      </c>
      <c r="F12" s="33" t="n">
        <v>8913</v>
      </c>
      <c r="G12" s="77" t="n">
        <v>8826</v>
      </c>
      <c r="H12" s="78" t="n">
        <v>2669</v>
      </c>
      <c r="I12" s="77" t="n">
        <v>10178</v>
      </c>
      <c r="J12" s="79" t="n">
        <v>10228</v>
      </c>
      <c r="K12" s="77" t="n">
        <v>6487</v>
      </c>
      <c r="L12" s="78" t="n">
        <v>5297</v>
      </c>
      <c r="M12" s="80" t="n">
        <v>19791</v>
      </c>
      <c r="N12" s="75" t="n">
        <v>1001</v>
      </c>
      <c r="O12" s="75" t="n">
        <f aca="false">M12+N12</f>
        <v>20792</v>
      </c>
      <c r="P12" s="75" t="n">
        <v>12034</v>
      </c>
      <c r="Q12" s="76" t="n">
        <f aca="false">IF(O12&lt;&gt;0,P12/O12,"")</f>
        <v>0.578780300115429</v>
      </c>
    </row>
    <row r="13" s="29" customFormat="true" ht="12.75" hidden="false" customHeight="false" outlineLevel="0" collapsed="false">
      <c r="A13" s="30" t="s">
        <v>36</v>
      </c>
      <c r="B13" s="31" t="n">
        <v>2929</v>
      </c>
      <c r="C13" s="32" t="n">
        <v>188</v>
      </c>
      <c r="D13" s="33" t="n">
        <v>3257</v>
      </c>
      <c r="E13" s="31" t="n">
        <v>2942</v>
      </c>
      <c r="F13" s="33" t="n">
        <v>3406</v>
      </c>
      <c r="G13" s="77" t="n">
        <v>2992</v>
      </c>
      <c r="H13" s="78" t="n">
        <v>3276</v>
      </c>
      <c r="I13" s="77" t="n">
        <v>4536</v>
      </c>
      <c r="J13" s="79" t="n">
        <v>4531</v>
      </c>
      <c r="K13" s="77" t="n">
        <v>2757</v>
      </c>
      <c r="L13" s="78" t="n">
        <v>3686</v>
      </c>
      <c r="M13" s="80" t="n">
        <v>11978</v>
      </c>
      <c r="N13" s="75" t="n">
        <v>453</v>
      </c>
      <c r="O13" s="75" t="n">
        <f aca="false">M13+N13</f>
        <v>12431</v>
      </c>
      <c r="P13" s="75" t="n">
        <v>6694</v>
      </c>
      <c r="Q13" s="76" t="n">
        <f aca="false">IF(O13&lt;&gt;0,P13/O13,"")</f>
        <v>0.538492478481216</v>
      </c>
    </row>
    <row r="14" s="29" customFormat="true" ht="12.75" hidden="false" customHeight="false" outlineLevel="0" collapsed="false">
      <c r="A14" s="30" t="s">
        <v>37</v>
      </c>
      <c r="B14" s="31" t="n">
        <v>1941</v>
      </c>
      <c r="C14" s="32" t="n">
        <v>180</v>
      </c>
      <c r="D14" s="33" t="n">
        <v>607</v>
      </c>
      <c r="E14" s="31" t="n">
        <v>568</v>
      </c>
      <c r="F14" s="33" t="n">
        <v>2132</v>
      </c>
      <c r="G14" s="77" t="n">
        <v>1973</v>
      </c>
      <c r="H14" s="78" t="n">
        <v>671</v>
      </c>
      <c r="I14" s="77" t="n">
        <v>2246</v>
      </c>
      <c r="J14" s="79" t="n">
        <v>2253</v>
      </c>
      <c r="K14" s="77" t="n">
        <v>1785</v>
      </c>
      <c r="L14" s="78" t="n">
        <v>894</v>
      </c>
      <c r="M14" s="80" t="n">
        <v>4494</v>
      </c>
      <c r="N14" s="75" t="n">
        <v>223</v>
      </c>
      <c r="O14" s="75" t="n">
        <f aca="false">M14+N14</f>
        <v>4717</v>
      </c>
      <c r="P14" s="75" t="n">
        <v>2800</v>
      </c>
      <c r="Q14" s="76" t="n">
        <f aca="false">IF(O14&lt;&gt;0,P14/O14,"")</f>
        <v>0.593597625609498</v>
      </c>
    </row>
    <row r="15" s="29" customFormat="true" ht="12.75" hidden="false" customHeight="false" outlineLevel="0" collapsed="false">
      <c r="A15" s="30" t="s">
        <v>38</v>
      </c>
      <c r="B15" s="31" t="n">
        <v>8998</v>
      </c>
      <c r="C15" s="32" t="n">
        <v>650</v>
      </c>
      <c r="D15" s="33" t="n">
        <v>4052</v>
      </c>
      <c r="E15" s="31" t="n">
        <v>3966</v>
      </c>
      <c r="F15" s="33" t="n">
        <v>9606</v>
      </c>
      <c r="G15" s="77" t="n">
        <v>9285</v>
      </c>
      <c r="H15" s="78" t="n">
        <v>4166</v>
      </c>
      <c r="I15" s="77" t="n">
        <v>11035</v>
      </c>
      <c r="J15" s="79" t="n">
        <v>10979</v>
      </c>
      <c r="K15" s="77" t="n">
        <v>8768</v>
      </c>
      <c r="L15" s="78" t="n">
        <v>4944</v>
      </c>
      <c r="M15" s="80" t="n">
        <v>23033</v>
      </c>
      <c r="N15" s="75" t="n">
        <v>937</v>
      </c>
      <c r="O15" s="75" t="n">
        <f aca="false">M15+N15</f>
        <v>23970</v>
      </c>
      <c r="P15" s="75" t="n">
        <v>14233</v>
      </c>
      <c r="Q15" s="76" t="n">
        <f aca="false">IF(O15&lt;&gt;0,P15/O15,"")</f>
        <v>0.593783896537338</v>
      </c>
    </row>
    <row r="16" s="29" customFormat="true" ht="12.75" hidden="false" customHeight="false" outlineLevel="0" collapsed="false">
      <c r="A16" s="30" t="s">
        <v>39</v>
      </c>
      <c r="B16" s="31" t="n">
        <v>19755</v>
      </c>
      <c r="C16" s="32" t="n">
        <v>1383</v>
      </c>
      <c r="D16" s="33" t="n">
        <v>7520</v>
      </c>
      <c r="E16" s="31" t="n">
        <v>7166</v>
      </c>
      <c r="F16" s="33" t="n">
        <v>21498</v>
      </c>
      <c r="G16" s="77" t="n">
        <v>21449</v>
      </c>
      <c r="H16" s="78" t="n">
        <v>6854</v>
      </c>
      <c r="I16" s="77" t="n">
        <v>24785</v>
      </c>
      <c r="J16" s="79" t="n">
        <v>24808</v>
      </c>
      <c r="K16" s="77" t="n">
        <v>17160</v>
      </c>
      <c r="L16" s="78" t="n">
        <v>12072</v>
      </c>
      <c r="M16" s="80" t="n">
        <v>44796</v>
      </c>
      <c r="N16" s="75" t="n">
        <v>3006</v>
      </c>
      <c r="O16" s="75" t="n">
        <f aca="false">M16+N16</f>
        <v>47802</v>
      </c>
      <c r="P16" s="75" t="n">
        <v>29698</v>
      </c>
      <c r="Q16" s="76" t="n">
        <f aca="false">IF(O16&lt;&gt;0,P16/O16,"")</f>
        <v>0.621271076523995</v>
      </c>
    </row>
    <row r="17" s="29" customFormat="true" ht="12.75" hidden="false" customHeight="false" outlineLevel="0" collapsed="false">
      <c r="A17" s="30" t="s">
        <v>40</v>
      </c>
      <c r="B17" s="31" t="n">
        <v>2333</v>
      </c>
      <c r="C17" s="32" t="n">
        <v>281</v>
      </c>
      <c r="D17" s="33" t="n">
        <v>833</v>
      </c>
      <c r="E17" s="31" t="n">
        <v>855</v>
      </c>
      <c r="F17" s="33" t="n">
        <v>2573</v>
      </c>
      <c r="G17" s="77" t="n">
        <v>2522</v>
      </c>
      <c r="H17" s="78" t="n">
        <v>862</v>
      </c>
      <c r="I17" s="77" t="n">
        <v>2857</v>
      </c>
      <c r="J17" s="79" t="n">
        <v>2859</v>
      </c>
      <c r="K17" s="77" t="n">
        <v>2310</v>
      </c>
      <c r="L17" s="78" t="n">
        <v>1120</v>
      </c>
      <c r="M17" s="80" t="n">
        <v>5754</v>
      </c>
      <c r="N17" s="75" t="n">
        <v>208</v>
      </c>
      <c r="O17" s="75" t="n">
        <f aca="false">M17+N17</f>
        <v>5962</v>
      </c>
      <c r="P17" s="75" t="n">
        <v>3620</v>
      </c>
      <c r="Q17" s="76" t="n">
        <f aca="false">IF(O17&lt;&gt;0,P17/O17,"")</f>
        <v>0.607178799060718</v>
      </c>
    </row>
    <row r="18" s="29" customFormat="true" ht="12.75" hidden="false" customHeight="false" outlineLevel="0" collapsed="false">
      <c r="A18" s="30" t="s">
        <v>41</v>
      </c>
      <c r="B18" s="31" t="n">
        <v>807</v>
      </c>
      <c r="C18" s="32" t="n">
        <v>59</v>
      </c>
      <c r="D18" s="33" t="n">
        <v>234</v>
      </c>
      <c r="E18" s="31" t="n">
        <v>253</v>
      </c>
      <c r="F18" s="33" t="n">
        <v>856</v>
      </c>
      <c r="G18" s="77" t="n">
        <v>854</v>
      </c>
      <c r="H18" s="78" t="n">
        <v>241</v>
      </c>
      <c r="I18" s="77" t="n">
        <v>962</v>
      </c>
      <c r="J18" s="79" t="n">
        <v>957</v>
      </c>
      <c r="K18" s="77" t="n">
        <v>685</v>
      </c>
      <c r="L18" s="78" t="n">
        <v>420</v>
      </c>
      <c r="M18" s="80" t="n">
        <v>1631</v>
      </c>
      <c r="N18" s="75" t="n">
        <v>56</v>
      </c>
      <c r="O18" s="75" t="n">
        <f aca="false">M18+N18</f>
        <v>1687</v>
      </c>
      <c r="P18" s="75" t="n">
        <v>1164</v>
      </c>
      <c r="Q18" s="76" t="n">
        <f aca="false">IF(O18&lt;&gt;0,P18/O18,"")</f>
        <v>0.689982216953171</v>
      </c>
    </row>
    <row r="19" s="34" customFormat="true" ht="12.75" hidden="false" customHeight="false" outlineLevel="0" collapsed="false">
      <c r="A19" s="30" t="s">
        <v>42</v>
      </c>
      <c r="B19" s="31" t="n">
        <v>332</v>
      </c>
      <c r="C19" s="32" t="n">
        <v>28</v>
      </c>
      <c r="D19" s="33" t="n">
        <v>84</v>
      </c>
      <c r="E19" s="31" t="n">
        <v>87</v>
      </c>
      <c r="F19" s="33" t="n">
        <v>358</v>
      </c>
      <c r="G19" s="77" t="n">
        <v>345</v>
      </c>
      <c r="H19" s="78" t="n">
        <v>93</v>
      </c>
      <c r="I19" s="77" t="n">
        <v>395</v>
      </c>
      <c r="J19" s="79" t="n">
        <v>399</v>
      </c>
      <c r="K19" s="77" t="n">
        <v>301</v>
      </c>
      <c r="L19" s="78" t="n">
        <v>142</v>
      </c>
      <c r="M19" s="80" t="n">
        <v>768</v>
      </c>
      <c r="N19" s="75" t="n">
        <v>20</v>
      </c>
      <c r="O19" s="75" t="n">
        <f aca="false">M19+N19</f>
        <v>788</v>
      </c>
      <c r="P19" s="75" t="n">
        <v>461</v>
      </c>
      <c r="Q19" s="76" t="n">
        <f aca="false">IF(O19&lt;&gt;0,P19/O19,"")</f>
        <v>0.58502538071066</v>
      </c>
    </row>
    <row r="20" s="34" customFormat="true" ht="12.75" hidden="false" customHeight="false" outlineLevel="0" collapsed="false">
      <c r="A20" s="30" t="s">
        <v>43</v>
      </c>
      <c r="B20" s="31" t="n">
        <v>32679</v>
      </c>
      <c r="C20" s="32" t="n">
        <v>2394</v>
      </c>
      <c r="D20" s="33" t="n">
        <v>8580</v>
      </c>
      <c r="E20" s="31" t="n">
        <v>8497</v>
      </c>
      <c r="F20" s="33" t="n">
        <v>34930</v>
      </c>
      <c r="G20" s="77" t="n">
        <v>32995</v>
      </c>
      <c r="H20" s="78" t="n">
        <v>9738</v>
      </c>
      <c r="I20" s="77" t="n">
        <v>37776</v>
      </c>
      <c r="J20" s="79" t="n">
        <v>37763</v>
      </c>
      <c r="K20" s="77" t="n">
        <v>29703</v>
      </c>
      <c r="L20" s="78" t="n">
        <v>13885</v>
      </c>
      <c r="M20" s="80" t="n">
        <v>75509</v>
      </c>
      <c r="N20" s="75" t="n">
        <v>2919</v>
      </c>
      <c r="O20" s="75" t="n">
        <f aca="false">M20+N20</f>
        <v>78428</v>
      </c>
      <c r="P20" s="75" t="n">
        <v>45030</v>
      </c>
      <c r="Q20" s="76" t="n">
        <f aca="false">IF(O20&lt;&gt;0,P20/O20,"")</f>
        <v>0.574157188759117</v>
      </c>
    </row>
    <row r="21" s="34" customFormat="true" ht="12.75" hidden="false" customHeight="false" outlineLevel="0" collapsed="false">
      <c r="A21" s="30" t="s">
        <v>44</v>
      </c>
      <c r="B21" s="31" t="n">
        <v>1669</v>
      </c>
      <c r="C21" s="32" t="n">
        <v>128</v>
      </c>
      <c r="D21" s="33" t="n">
        <v>421</v>
      </c>
      <c r="E21" s="31" t="n">
        <v>382</v>
      </c>
      <c r="F21" s="33" t="n">
        <v>1836</v>
      </c>
      <c r="G21" s="77" t="n">
        <v>1823</v>
      </c>
      <c r="H21" s="78" t="n">
        <v>379</v>
      </c>
      <c r="I21" s="77" t="n">
        <v>2066</v>
      </c>
      <c r="J21" s="79" t="n">
        <v>2061</v>
      </c>
      <c r="K21" s="77" t="n">
        <v>1473</v>
      </c>
      <c r="L21" s="78" t="n">
        <v>764</v>
      </c>
      <c r="M21" s="80" t="n">
        <v>3827</v>
      </c>
      <c r="N21" s="75" t="n">
        <v>93</v>
      </c>
      <c r="O21" s="75" t="n">
        <f aca="false">M21+N21</f>
        <v>3920</v>
      </c>
      <c r="P21" s="75" t="n">
        <v>2293</v>
      </c>
      <c r="Q21" s="76" t="n">
        <f aca="false">IF(O21&lt;&gt;0,P21/O21,"")</f>
        <v>0.584948979591837</v>
      </c>
    </row>
    <row r="22" s="34" customFormat="true" ht="12.75" hidden="false" customHeight="false" outlineLevel="0" collapsed="false">
      <c r="A22" s="30" t="s">
        <v>45</v>
      </c>
      <c r="B22" s="31" t="n">
        <v>4599</v>
      </c>
      <c r="C22" s="32" t="n">
        <v>253</v>
      </c>
      <c r="D22" s="33" t="n">
        <v>675</v>
      </c>
      <c r="E22" s="31" t="n">
        <v>627</v>
      </c>
      <c r="F22" s="33" t="n">
        <v>4866</v>
      </c>
      <c r="G22" s="77" t="n">
        <v>4803</v>
      </c>
      <c r="H22" s="78" t="n">
        <v>678</v>
      </c>
      <c r="I22" s="77" t="n">
        <v>5037</v>
      </c>
      <c r="J22" s="79" t="n">
        <v>4978</v>
      </c>
      <c r="K22" s="77" t="n">
        <v>3938</v>
      </c>
      <c r="L22" s="78" t="n">
        <v>1604</v>
      </c>
      <c r="M22" s="80" t="n">
        <v>9000</v>
      </c>
      <c r="N22" s="75" t="n">
        <v>387</v>
      </c>
      <c r="O22" s="75" t="n">
        <f aca="false">M22+N22</f>
        <v>9387</v>
      </c>
      <c r="P22" s="75" t="n">
        <v>5667</v>
      </c>
      <c r="Q22" s="76" t="n">
        <f aca="false">IF(O22&lt;&gt;0,P22/O22,"")</f>
        <v>0.603707254713966</v>
      </c>
    </row>
    <row r="23" s="34" customFormat="true" ht="12.75" hidden="false" customHeight="false" outlineLevel="0" collapsed="false">
      <c r="A23" s="30" t="s">
        <v>46</v>
      </c>
      <c r="B23" s="31" t="n">
        <v>252</v>
      </c>
      <c r="C23" s="32" t="n">
        <v>18</v>
      </c>
      <c r="D23" s="33" t="n">
        <v>58</v>
      </c>
      <c r="E23" s="31" t="n">
        <v>56</v>
      </c>
      <c r="F23" s="33" t="n">
        <v>271</v>
      </c>
      <c r="G23" s="77" t="n">
        <v>271</v>
      </c>
      <c r="H23" s="78" t="n">
        <v>52</v>
      </c>
      <c r="I23" s="77" t="n">
        <v>287</v>
      </c>
      <c r="J23" s="79" t="n">
        <v>292</v>
      </c>
      <c r="K23" s="77" t="n">
        <v>226</v>
      </c>
      <c r="L23" s="78" t="n">
        <v>108</v>
      </c>
      <c r="M23" s="80" t="n">
        <v>405</v>
      </c>
      <c r="N23" s="75" t="n">
        <v>20</v>
      </c>
      <c r="O23" s="75" t="n">
        <f aca="false">M23+N23</f>
        <v>425</v>
      </c>
      <c r="P23" s="75" t="n">
        <v>349</v>
      </c>
      <c r="Q23" s="76" t="n">
        <f aca="false">IF(O23&lt;&gt;0,P23/O23,"")</f>
        <v>0.821176470588235</v>
      </c>
    </row>
    <row r="24" s="34" customFormat="true" ht="12.75" hidden="false" customHeight="false" outlineLevel="0" collapsed="false">
      <c r="A24" s="30" t="s">
        <v>47</v>
      </c>
      <c r="B24" s="31" t="n">
        <v>1887</v>
      </c>
      <c r="C24" s="32" t="n">
        <v>132</v>
      </c>
      <c r="D24" s="33" t="n">
        <v>832</v>
      </c>
      <c r="E24" s="31" t="n">
        <v>801</v>
      </c>
      <c r="F24" s="33" t="n">
        <v>2037</v>
      </c>
      <c r="G24" s="77" t="n">
        <v>1841</v>
      </c>
      <c r="H24" s="78" t="n">
        <v>953</v>
      </c>
      <c r="I24" s="77" t="n">
        <v>2299</v>
      </c>
      <c r="J24" s="79" t="n">
        <v>2270</v>
      </c>
      <c r="K24" s="77" t="n">
        <v>1718</v>
      </c>
      <c r="L24" s="78" t="n">
        <v>1124</v>
      </c>
      <c r="M24" s="80" t="n">
        <v>4527</v>
      </c>
      <c r="N24" s="75" t="n">
        <v>328</v>
      </c>
      <c r="O24" s="75" t="n">
        <f aca="false">M24+N24</f>
        <v>4855</v>
      </c>
      <c r="P24" s="75" t="n">
        <v>2993</v>
      </c>
      <c r="Q24" s="76" t="n">
        <f aca="false">IF(O24&lt;&gt;0,P24/O24,"")</f>
        <v>0.616477857878476</v>
      </c>
    </row>
    <row r="25" s="34" customFormat="true" ht="12.75" hidden="false" customHeight="false" outlineLevel="0" collapsed="false">
      <c r="A25" s="30" t="s">
        <v>48</v>
      </c>
      <c r="B25" s="31" t="n">
        <v>1287</v>
      </c>
      <c r="C25" s="32" t="n">
        <v>153</v>
      </c>
      <c r="D25" s="33" t="n">
        <v>358</v>
      </c>
      <c r="E25" s="31" t="n">
        <v>340</v>
      </c>
      <c r="F25" s="33" t="n">
        <v>1452</v>
      </c>
      <c r="G25" s="77" t="n">
        <v>1415</v>
      </c>
      <c r="H25" s="78" t="n">
        <v>355</v>
      </c>
      <c r="I25" s="77" t="n">
        <v>1531</v>
      </c>
      <c r="J25" s="79" t="n">
        <v>1535</v>
      </c>
      <c r="K25" s="77" t="n">
        <v>1229</v>
      </c>
      <c r="L25" s="78" t="n">
        <v>557</v>
      </c>
      <c r="M25" s="80" t="n">
        <v>2771</v>
      </c>
      <c r="N25" s="75" t="n">
        <v>134</v>
      </c>
      <c r="O25" s="75" t="n">
        <f aca="false">M25+N25</f>
        <v>2905</v>
      </c>
      <c r="P25" s="75" t="n">
        <v>1870</v>
      </c>
      <c r="Q25" s="76" t="n">
        <f aca="false">IF(O25&lt;&gt;0,P25/O25,"")</f>
        <v>0.643717728055077</v>
      </c>
    </row>
    <row r="26" s="34" customFormat="true" ht="12.75" hidden="false" customHeight="false" outlineLevel="0" collapsed="false">
      <c r="A26" s="30" t="s">
        <v>49</v>
      </c>
      <c r="B26" s="31" t="n">
        <v>3865</v>
      </c>
      <c r="C26" s="32" t="n">
        <v>288</v>
      </c>
      <c r="D26" s="33" t="n">
        <v>1132</v>
      </c>
      <c r="E26" s="31" t="n">
        <v>1057</v>
      </c>
      <c r="F26" s="33" t="n">
        <v>4211</v>
      </c>
      <c r="G26" s="77" t="n">
        <v>3933</v>
      </c>
      <c r="H26" s="78" t="n">
        <v>1223</v>
      </c>
      <c r="I26" s="77" t="n">
        <v>4584</v>
      </c>
      <c r="J26" s="79" t="n">
        <v>4553</v>
      </c>
      <c r="K26" s="77" t="n">
        <v>3368</v>
      </c>
      <c r="L26" s="78" t="n">
        <v>1934</v>
      </c>
      <c r="M26" s="80" t="n">
        <v>10179</v>
      </c>
      <c r="N26" s="75" t="n">
        <v>371</v>
      </c>
      <c r="O26" s="75" t="n">
        <f aca="false">M26+N26</f>
        <v>10550</v>
      </c>
      <c r="P26" s="75" t="n">
        <v>5468</v>
      </c>
      <c r="Q26" s="76" t="n">
        <f aca="false">IF(O26&lt;&gt;0,P26/O26,"")</f>
        <v>0.518293838862559</v>
      </c>
    </row>
    <row r="27" s="34" customFormat="true" ht="12.75" hidden="false" customHeight="false" outlineLevel="0" collapsed="false">
      <c r="A27" s="30" t="s">
        <v>50</v>
      </c>
      <c r="B27" s="31" t="n">
        <v>2977</v>
      </c>
      <c r="C27" s="32" t="n">
        <v>212</v>
      </c>
      <c r="D27" s="33" t="n">
        <v>500</v>
      </c>
      <c r="E27" s="31" t="n">
        <v>473</v>
      </c>
      <c r="F27" s="33" t="n">
        <v>3205</v>
      </c>
      <c r="G27" s="77" t="n">
        <v>3221</v>
      </c>
      <c r="H27" s="78" t="n">
        <v>438</v>
      </c>
      <c r="I27" s="77" t="n">
        <v>3403</v>
      </c>
      <c r="J27" s="79" t="n">
        <v>3214</v>
      </c>
      <c r="K27" s="77" t="n">
        <v>2823</v>
      </c>
      <c r="L27" s="78" t="n">
        <v>815</v>
      </c>
      <c r="M27" s="80" t="n">
        <v>5997</v>
      </c>
      <c r="N27" s="75" t="n">
        <v>145</v>
      </c>
      <c r="O27" s="75" t="n">
        <f aca="false">M27+N27</f>
        <v>6142</v>
      </c>
      <c r="P27" s="75" t="n">
        <v>3824</v>
      </c>
      <c r="Q27" s="76" t="n">
        <f aca="false">IF(O27&lt;&gt;0,P27/O27,"")</f>
        <v>0.622598502116574</v>
      </c>
    </row>
    <row r="28" s="34" customFormat="true" ht="12.75" hidden="false" customHeight="false" outlineLevel="0" collapsed="false">
      <c r="A28" s="30" t="s">
        <v>51</v>
      </c>
      <c r="B28" s="31" t="n">
        <v>3006</v>
      </c>
      <c r="C28" s="32" t="n">
        <v>211</v>
      </c>
      <c r="D28" s="33" t="n">
        <v>685</v>
      </c>
      <c r="E28" s="31" t="n">
        <v>685</v>
      </c>
      <c r="F28" s="33" t="n">
        <v>3209</v>
      </c>
      <c r="G28" s="77" t="n">
        <v>3203</v>
      </c>
      <c r="H28" s="78" t="n">
        <v>659</v>
      </c>
      <c r="I28" s="77" t="n">
        <v>3469</v>
      </c>
      <c r="J28" s="79" t="n">
        <v>3500</v>
      </c>
      <c r="K28" s="77" t="n">
        <v>2570</v>
      </c>
      <c r="L28" s="78" t="n">
        <v>1416</v>
      </c>
      <c r="M28" s="80" t="n">
        <v>6793</v>
      </c>
      <c r="N28" s="75" t="n">
        <v>236</v>
      </c>
      <c r="O28" s="75" t="n">
        <f aca="false">M28+N28</f>
        <v>7029</v>
      </c>
      <c r="P28" s="75" t="n">
        <v>4068</v>
      </c>
      <c r="Q28" s="76" t="n">
        <f aca="false">IF(O28&lt;&gt;0,P28/O28,"")</f>
        <v>0.578745198463508</v>
      </c>
    </row>
    <row r="29" s="34" customFormat="true" ht="12.75" hidden="false" customHeight="false" outlineLevel="0" collapsed="false">
      <c r="A29" s="30" t="s">
        <v>52</v>
      </c>
      <c r="B29" s="31" t="n">
        <v>4460</v>
      </c>
      <c r="C29" s="32" t="n">
        <v>312</v>
      </c>
      <c r="D29" s="33" t="n">
        <v>708</v>
      </c>
      <c r="E29" s="31" t="n">
        <v>927</v>
      </c>
      <c r="F29" s="33" t="n">
        <v>4430</v>
      </c>
      <c r="G29" s="77" t="n">
        <v>4248</v>
      </c>
      <c r="H29" s="78" t="n">
        <v>1080</v>
      </c>
      <c r="I29" s="77" t="n">
        <v>4609</v>
      </c>
      <c r="J29" s="79" t="n">
        <v>4625</v>
      </c>
      <c r="K29" s="77" t="n">
        <v>3767</v>
      </c>
      <c r="L29" s="78" t="n">
        <v>1626</v>
      </c>
      <c r="M29" s="80" t="n">
        <v>9027</v>
      </c>
      <c r="N29" s="75" t="n">
        <v>420</v>
      </c>
      <c r="O29" s="75" t="n">
        <f aca="false">M29+N29</f>
        <v>9447</v>
      </c>
      <c r="P29" s="75" t="n">
        <v>5562</v>
      </c>
      <c r="Q29" s="76" t="n">
        <f aca="false">IF(O29&lt;&gt;0,P29/O29,"")</f>
        <v>0.588758335979676</v>
      </c>
    </row>
    <row r="30" s="34" customFormat="true" ht="12.75" hidden="false" customHeight="false" outlineLevel="0" collapsed="false">
      <c r="A30" s="30" t="s">
        <v>53</v>
      </c>
      <c r="B30" s="31" t="n">
        <v>2861</v>
      </c>
      <c r="C30" s="32" t="n">
        <v>209</v>
      </c>
      <c r="D30" s="33" t="n">
        <v>827</v>
      </c>
      <c r="E30" s="31" t="n">
        <v>756</v>
      </c>
      <c r="F30" s="33" t="n">
        <v>3126</v>
      </c>
      <c r="G30" s="77" t="n">
        <v>3015</v>
      </c>
      <c r="H30" s="78" t="n">
        <v>824</v>
      </c>
      <c r="I30" s="77" t="n">
        <v>3427</v>
      </c>
      <c r="J30" s="79" t="n">
        <v>3418</v>
      </c>
      <c r="K30" s="77" t="n">
        <v>2335</v>
      </c>
      <c r="L30" s="78" t="n">
        <v>1589</v>
      </c>
      <c r="M30" s="80" t="n">
        <v>6306</v>
      </c>
      <c r="N30" s="75" t="n">
        <v>202</v>
      </c>
      <c r="O30" s="75" t="n">
        <f aca="false">M30+N30</f>
        <v>6508</v>
      </c>
      <c r="P30" s="75" t="n">
        <v>4007</v>
      </c>
      <c r="Q30" s="76" t="n">
        <f aca="false">IF(O30&lt;&gt;0,P30/O30,"")</f>
        <v>0.615703749231715</v>
      </c>
    </row>
    <row r="31" s="34" customFormat="true" ht="12.75" hidden="false" customHeight="false" outlineLevel="0" collapsed="false">
      <c r="A31" s="30" t="s">
        <v>54</v>
      </c>
      <c r="B31" s="31" t="n">
        <v>4571</v>
      </c>
      <c r="C31" s="32" t="n">
        <v>521</v>
      </c>
      <c r="D31" s="33" t="n">
        <v>1282</v>
      </c>
      <c r="E31" s="31" t="n">
        <v>1199</v>
      </c>
      <c r="F31" s="33" t="n">
        <v>5173</v>
      </c>
      <c r="G31" s="77" t="n">
        <v>5006</v>
      </c>
      <c r="H31" s="78" t="n">
        <v>1303</v>
      </c>
      <c r="I31" s="77" t="n">
        <v>5540</v>
      </c>
      <c r="J31" s="79" t="n">
        <v>5509</v>
      </c>
      <c r="K31" s="77" t="n">
        <v>4641</v>
      </c>
      <c r="L31" s="78" t="n">
        <v>1773</v>
      </c>
      <c r="M31" s="80" t="n">
        <v>9904</v>
      </c>
      <c r="N31" s="75" t="n">
        <v>345</v>
      </c>
      <c r="O31" s="75" t="n">
        <f aca="false">M31+N31</f>
        <v>10249</v>
      </c>
      <c r="P31" s="75" t="n">
        <v>6760</v>
      </c>
      <c r="Q31" s="76" t="n">
        <f aca="false">IF(O31&lt;&gt;0,P31/O31,"")</f>
        <v>0.659576544053078</v>
      </c>
    </row>
    <row r="32" s="34" customFormat="true" ht="12.75" hidden="false" customHeight="false" outlineLevel="0" collapsed="false">
      <c r="A32" s="30" t="s">
        <v>55</v>
      </c>
      <c r="B32" s="31" t="n">
        <v>5827</v>
      </c>
      <c r="C32" s="32" t="n">
        <v>495</v>
      </c>
      <c r="D32" s="33" t="n">
        <v>1086</v>
      </c>
      <c r="E32" s="31" t="n">
        <v>1115</v>
      </c>
      <c r="F32" s="33" t="n">
        <v>6270</v>
      </c>
      <c r="G32" s="77" t="n">
        <v>6255</v>
      </c>
      <c r="H32" s="78" t="n">
        <v>1080</v>
      </c>
      <c r="I32" s="77" t="n">
        <v>6674</v>
      </c>
      <c r="J32" s="79" t="n">
        <v>6721</v>
      </c>
      <c r="K32" s="77" t="n">
        <v>5207</v>
      </c>
      <c r="L32" s="78" t="n">
        <v>2253</v>
      </c>
      <c r="M32" s="80" t="n">
        <v>11894</v>
      </c>
      <c r="N32" s="75" t="n">
        <v>545</v>
      </c>
      <c r="O32" s="75" t="n">
        <f aca="false">M32+N32</f>
        <v>12439</v>
      </c>
      <c r="P32" s="75" t="n">
        <v>7570</v>
      </c>
      <c r="Q32" s="76" t="n">
        <f aca="false">IF(O32&lt;&gt;0,P32/O32,"")</f>
        <v>0.608569820725139</v>
      </c>
    </row>
    <row r="33" s="34" customFormat="true" ht="12.75" hidden="false" customHeight="false" outlineLevel="0" collapsed="false">
      <c r="A33" s="30" t="s">
        <v>56</v>
      </c>
      <c r="B33" s="31" t="n">
        <v>3448</v>
      </c>
      <c r="C33" s="32" t="n">
        <v>207</v>
      </c>
      <c r="D33" s="33" t="n">
        <v>923</v>
      </c>
      <c r="E33" s="31" t="n">
        <v>840</v>
      </c>
      <c r="F33" s="33" t="n">
        <v>3728</v>
      </c>
      <c r="G33" s="77" t="n">
        <v>3607</v>
      </c>
      <c r="H33" s="78" t="n">
        <v>946</v>
      </c>
      <c r="I33" s="77" t="n">
        <v>4150</v>
      </c>
      <c r="J33" s="79" t="n">
        <v>4177</v>
      </c>
      <c r="K33" s="77" t="n">
        <v>3053</v>
      </c>
      <c r="L33" s="78" t="n">
        <v>1563</v>
      </c>
      <c r="M33" s="80" t="n">
        <v>8245</v>
      </c>
      <c r="N33" s="75" t="n">
        <v>313</v>
      </c>
      <c r="O33" s="75" t="n">
        <f aca="false">M33+N33</f>
        <v>8558</v>
      </c>
      <c r="P33" s="75" t="n">
        <v>4742</v>
      </c>
      <c r="Q33" s="76" t="n">
        <f aca="false">IF(O33&lt;&gt;0,P33/O33,"")</f>
        <v>0.554101425566721</v>
      </c>
    </row>
    <row r="34" s="34" customFormat="true" ht="12.75" hidden="false" customHeight="false" outlineLevel="0" collapsed="false">
      <c r="A34" s="30" t="s">
        <v>57</v>
      </c>
      <c r="B34" s="31" t="n">
        <v>28820</v>
      </c>
      <c r="C34" s="32" t="n">
        <v>1858</v>
      </c>
      <c r="D34" s="33" t="n">
        <v>10838</v>
      </c>
      <c r="E34" s="31" t="n">
        <v>10703</v>
      </c>
      <c r="F34" s="33" t="n">
        <v>30557</v>
      </c>
      <c r="G34" s="77" t="n">
        <v>29473</v>
      </c>
      <c r="H34" s="78" t="n">
        <v>11438</v>
      </c>
      <c r="I34" s="77" t="n">
        <v>35107</v>
      </c>
      <c r="J34" s="79" t="n">
        <v>34928</v>
      </c>
      <c r="K34" s="77" t="n">
        <v>28662</v>
      </c>
      <c r="L34" s="78" t="n">
        <v>12877</v>
      </c>
      <c r="M34" s="80" t="n">
        <v>70124</v>
      </c>
      <c r="N34" s="75" t="n">
        <v>3397</v>
      </c>
      <c r="O34" s="75" t="n">
        <f aca="false">M34+N34</f>
        <v>73521</v>
      </c>
      <c r="P34" s="75" t="n">
        <v>42719</v>
      </c>
      <c r="Q34" s="76" t="n">
        <f aca="false">IF(O34&lt;&gt;0,P34/O34,"")</f>
        <v>0.581044871533303</v>
      </c>
    </row>
    <row r="35" s="34" customFormat="true" ht="12.75" hidden="false" customHeight="false" outlineLevel="0" collapsed="false">
      <c r="A35" s="30" t="s">
        <v>58</v>
      </c>
      <c r="B35" s="31" t="n">
        <v>6173</v>
      </c>
      <c r="C35" s="32" t="n">
        <v>480</v>
      </c>
      <c r="D35" s="33" t="n">
        <v>5274</v>
      </c>
      <c r="E35" s="31" t="n">
        <v>4942</v>
      </c>
      <c r="F35" s="33" t="n">
        <v>6886</v>
      </c>
      <c r="G35" s="77" t="n">
        <v>6434</v>
      </c>
      <c r="H35" s="78" t="n">
        <v>5202</v>
      </c>
      <c r="I35" s="77" t="n">
        <v>8913</v>
      </c>
      <c r="J35" s="79" t="n">
        <v>8867</v>
      </c>
      <c r="K35" s="77" t="n">
        <v>6004</v>
      </c>
      <c r="L35" s="78" t="n">
        <v>6022</v>
      </c>
      <c r="M35" s="80" t="n">
        <v>21142</v>
      </c>
      <c r="N35" s="75" t="n">
        <v>1570</v>
      </c>
      <c r="O35" s="75" t="n">
        <f aca="false">M35+N35</f>
        <v>22712</v>
      </c>
      <c r="P35" s="75" t="n">
        <v>12559</v>
      </c>
      <c r="Q35" s="76" t="n">
        <f aca="false">IF(O35&lt;&gt;0,P35/O35,"")</f>
        <v>0.552967594223318</v>
      </c>
    </row>
    <row r="36" s="34" customFormat="true" ht="12.75" hidden="false" customHeight="false" outlineLevel="0" collapsed="false">
      <c r="A36" s="30" t="s">
        <v>59</v>
      </c>
      <c r="B36" s="31" t="n">
        <v>2416</v>
      </c>
      <c r="C36" s="32" t="n">
        <v>159</v>
      </c>
      <c r="D36" s="33" t="n">
        <v>687</v>
      </c>
      <c r="E36" s="31" t="n">
        <v>676</v>
      </c>
      <c r="F36" s="33" t="n">
        <v>2554</v>
      </c>
      <c r="G36" s="77" t="n">
        <v>2522</v>
      </c>
      <c r="H36" s="78" t="n">
        <v>683</v>
      </c>
      <c r="I36" s="77" t="n">
        <v>2727</v>
      </c>
      <c r="J36" s="79" t="n">
        <v>2739</v>
      </c>
      <c r="K36" s="77" t="n">
        <v>2296</v>
      </c>
      <c r="L36" s="78" t="n">
        <v>967</v>
      </c>
      <c r="M36" s="80" t="n">
        <v>5050</v>
      </c>
      <c r="N36" s="75" t="n">
        <v>208</v>
      </c>
      <c r="O36" s="75" t="n">
        <f aca="false">M36+N36</f>
        <v>5258</v>
      </c>
      <c r="P36" s="75" t="n">
        <v>3429</v>
      </c>
      <c r="Q36" s="76" t="n">
        <f aca="false">IF(O36&lt;&gt;0,P36/O36,"")</f>
        <v>0.652149106124002</v>
      </c>
    </row>
    <row r="37" s="34" customFormat="true" ht="12.75" hidden="false" customHeight="false" outlineLevel="0" collapsed="false">
      <c r="A37" s="30" t="s">
        <v>60</v>
      </c>
      <c r="B37" s="31" t="n">
        <v>915</v>
      </c>
      <c r="C37" s="32" t="n">
        <v>62</v>
      </c>
      <c r="D37" s="33" t="n">
        <v>304</v>
      </c>
      <c r="E37" s="31" t="n">
        <v>292</v>
      </c>
      <c r="F37" s="33" t="n">
        <v>977</v>
      </c>
      <c r="G37" s="77" t="n">
        <v>944</v>
      </c>
      <c r="H37" s="78" t="n">
        <v>319</v>
      </c>
      <c r="I37" s="77" t="n">
        <v>1094</v>
      </c>
      <c r="J37" s="79" t="n">
        <v>1094</v>
      </c>
      <c r="K37" s="77" t="n">
        <v>802</v>
      </c>
      <c r="L37" s="78" t="n">
        <v>482</v>
      </c>
      <c r="M37" s="80" t="n">
        <v>2019</v>
      </c>
      <c r="N37" s="75" t="n">
        <v>76</v>
      </c>
      <c r="O37" s="75" t="n">
        <f aca="false">M37+N37</f>
        <v>2095</v>
      </c>
      <c r="P37" s="75" t="n">
        <v>1329</v>
      </c>
      <c r="Q37" s="76" t="n">
        <f aca="false">IF(O37&lt;&gt;0,P37/O37,"")</f>
        <v>0.63436754176611</v>
      </c>
    </row>
    <row r="38" s="34" customFormat="true" ht="12.75" hidden="false" customHeight="false" outlineLevel="0" collapsed="false">
      <c r="A38" s="30" t="s">
        <v>61</v>
      </c>
      <c r="B38" s="31" t="n">
        <v>902</v>
      </c>
      <c r="C38" s="32" t="n">
        <v>65</v>
      </c>
      <c r="D38" s="33" t="n">
        <v>268</v>
      </c>
      <c r="E38" s="31" t="n">
        <v>234</v>
      </c>
      <c r="F38" s="33" t="n">
        <v>994</v>
      </c>
      <c r="G38" s="77" t="n">
        <v>963</v>
      </c>
      <c r="H38" s="78" t="n">
        <v>259</v>
      </c>
      <c r="I38" s="77" t="n">
        <v>1078</v>
      </c>
      <c r="J38" s="79" t="n">
        <v>1085</v>
      </c>
      <c r="K38" s="77" t="n">
        <v>730</v>
      </c>
      <c r="L38" s="78" t="n">
        <v>514</v>
      </c>
      <c r="M38" s="80" t="n">
        <v>2105</v>
      </c>
      <c r="N38" s="75" t="n">
        <v>75</v>
      </c>
      <c r="O38" s="75" t="n">
        <f aca="false">M38+N38</f>
        <v>2180</v>
      </c>
      <c r="P38" s="75" t="n">
        <v>1253</v>
      </c>
      <c r="Q38" s="76" t="n">
        <f aca="false">IF(O38&lt;&gt;0,P38/O38,"")</f>
        <v>0.574770642201835</v>
      </c>
    </row>
    <row r="39" s="34" customFormat="true" ht="12.75" hidden="false" customHeight="false" outlineLevel="0" collapsed="false">
      <c r="A39" s="30" t="s">
        <v>62</v>
      </c>
      <c r="B39" s="31" t="n">
        <v>5933</v>
      </c>
      <c r="C39" s="32" t="n">
        <v>389</v>
      </c>
      <c r="D39" s="33" t="n">
        <v>1119</v>
      </c>
      <c r="E39" s="31" t="n">
        <v>1085</v>
      </c>
      <c r="F39" s="33" t="n">
        <v>6304</v>
      </c>
      <c r="G39" s="77" t="n">
        <v>6317</v>
      </c>
      <c r="H39" s="78" t="n">
        <v>980</v>
      </c>
      <c r="I39" s="77" t="n">
        <v>6817</v>
      </c>
      <c r="J39" s="79" t="n">
        <v>6873</v>
      </c>
      <c r="K39" s="77" t="n">
        <v>4847</v>
      </c>
      <c r="L39" s="78" t="n">
        <v>2748</v>
      </c>
      <c r="M39" s="80" t="n">
        <v>15041</v>
      </c>
      <c r="N39" s="75" t="n">
        <v>1186</v>
      </c>
      <c r="O39" s="75" t="n">
        <f aca="false">M39+N39</f>
        <v>16227</v>
      </c>
      <c r="P39" s="75" t="n">
        <v>7810</v>
      </c>
      <c r="Q39" s="76" t="n">
        <f aca="false">IF(O39&lt;&gt;0,P39/O39,"")</f>
        <v>0.481296604424724</v>
      </c>
    </row>
    <row r="40" s="34" customFormat="true" ht="12.75" hidden="false" customHeight="false" outlineLevel="0" collapsed="false">
      <c r="A40" s="30" t="s">
        <v>63</v>
      </c>
      <c r="B40" s="31" t="n">
        <v>3737</v>
      </c>
      <c r="C40" s="32" t="n">
        <v>220</v>
      </c>
      <c r="D40" s="33" t="n">
        <v>817</v>
      </c>
      <c r="E40" s="31" t="n">
        <v>811</v>
      </c>
      <c r="F40" s="33" t="n">
        <v>3938</v>
      </c>
      <c r="G40" s="77" t="n">
        <v>3892</v>
      </c>
      <c r="H40" s="78" t="n">
        <v>835</v>
      </c>
      <c r="I40" s="77" t="n">
        <v>4225</v>
      </c>
      <c r="J40" s="79" t="n">
        <v>4299</v>
      </c>
      <c r="K40" s="77" t="n">
        <v>3109</v>
      </c>
      <c r="L40" s="78" t="n">
        <v>1681</v>
      </c>
      <c r="M40" s="80" t="n">
        <v>7945</v>
      </c>
      <c r="N40" s="75" t="n">
        <v>371</v>
      </c>
      <c r="O40" s="75" t="n">
        <f aca="false">M40+N40</f>
        <v>8316</v>
      </c>
      <c r="P40" s="75" t="n">
        <v>4909</v>
      </c>
      <c r="Q40" s="76" t="n">
        <f aca="false">IF(O40&lt;&gt;0,P40/O40,"")</f>
        <v>0.59030784030784</v>
      </c>
    </row>
    <row r="41" s="34" customFormat="true" ht="12.75" hidden="false" customHeight="false" outlineLevel="0" collapsed="false">
      <c r="A41" s="30" t="s">
        <v>64</v>
      </c>
      <c r="B41" s="31" t="n">
        <v>7644</v>
      </c>
      <c r="C41" s="32" t="n">
        <v>421</v>
      </c>
      <c r="D41" s="33" t="n">
        <v>4183</v>
      </c>
      <c r="E41" s="31" t="n">
        <v>3921</v>
      </c>
      <c r="F41" s="33" t="n">
        <v>8326</v>
      </c>
      <c r="G41" s="77" t="n">
        <v>7900</v>
      </c>
      <c r="H41" s="78" t="n">
        <v>4210</v>
      </c>
      <c r="I41" s="77" t="n">
        <v>10395</v>
      </c>
      <c r="J41" s="79" t="n">
        <v>10292</v>
      </c>
      <c r="K41" s="77" t="n">
        <v>7210</v>
      </c>
      <c r="L41" s="78" t="n">
        <v>5118</v>
      </c>
      <c r="M41" s="80" t="n">
        <v>20751</v>
      </c>
      <c r="N41" s="75" t="n">
        <v>905</v>
      </c>
      <c r="O41" s="75" t="n">
        <f aca="false">M41+N41</f>
        <v>21656</v>
      </c>
      <c r="P41" s="75" t="n">
        <v>12770</v>
      </c>
      <c r="Q41" s="76" t="n">
        <f aca="false">IF(O41&lt;&gt;0,P41/O41,"")</f>
        <v>0.589674916882157</v>
      </c>
    </row>
    <row r="42" s="34" customFormat="true" ht="12.75" hidden="false" customHeight="false" outlineLevel="0" collapsed="false">
      <c r="A42" s="30" t="s">
        <v>65</v>
      </c>
      <c r="B42" s="31" t="n">
        <v>1204</v>
      </c>
      <c r="C42" s="32" t="n">
        <v>93</v>
      </c>
      <c r="D42" s="33" t="n">
        <v>276</v>
      </c>
      <c r="E42" s="31" t="n">
        <v>260</v>
      </c>
      <c r="F42" s="33" t="n">
        <v>1307</v>
      </c>
      <c r="G42" s="77" t="n">
        <v>1315</v>
      </c>
      <c r="H42" s="78" t="n">
        <v>237</v>
      </c>
      <c r="I42" s="77" t="n">
        <v>1427</v>
      </c>
      <c r="J42" s="79" t="n">
        <v>1423</v>
      </c>
      <c r="K42" s="77" t="n">
        <v>1037</v>
      </c>
      <c r="L42" s="78" t="n">
        <v>563</v>
      </c>
      <c r="M42" s="80" t="n">
        <v>2506</v>
      </c>
      <c r="N42" s="75" t="n">
        <v>127</v>
      </c>
      <c r="O42" s="75" t="n">
        <f aca="false">M42+N42</f>
        <v>2633</v>
      </c>
      <c r="P42" s="75" t="n">
        <v>1656</v>
      </c>
      <c r="Q42" s="76" t="n">
        <f aca="false">IF(O42&lt;&gt;0,P42/O42,"")</f>
        <v>0.628940372199013</v>
      </c>
    </row>
    <row r="43" s="34" customFormat="true" ht="12.75" hidden="false" customHeight="false" outlineLevel="0" collapsed="false">
      <c r="A43" s="30" t="s">
        <v>66</v>
      </c>
      <c r="B43" s="31" t="n">
        <v>2285</v>
      </c>
      <c r="C43" s="32" t="n">
        <v>167</v>
      </c>
      <c r="D43" s="33" t="n">
        <v>389</v>
      </c>
      <c r="E43" s="31" t="n">
        <v>401</v>
      </c>
      <c r="F43" s="33" t="n">
        <v>2421</v>
      </c>
      <c r="G43" s="77" t="n">
        <v>2305</v>
      </c>
      <c r="H43" s="78" t="n">
        <v>476</v>
      </c>
      <c r="I43" s="77" t="n">
        <v>2554</v>
      </c>
      <c r="J43" s="79" t="n">
        <v>2552</v>
      </c>
      <c r="K43" s="77" t="n">
        <v>2156</v>
      </c>
      <c r="L43" s="78" t="n">
        <v>652</v>
      </c>
      <c r="M43" s="80" t="n">
        <v>4678</v>
      </c>
      <c r="N43" s="75" t="n">
        <v>201</v>
      </c>
      <c r="O43" s="75" t="n">
        <f aca="false">M43+N43</f>
        <v>4879</v>
      </c>
      <c r="P43" s="75" t="n">
        <v>2932</v>
      </c>
      <c r="Q43" s="76" t="n">
        <f aca="false">IF(O43&lt;&gt;0,P43/O43,"")</f>
        <v>0.600942816150851</v>
      </c>
    </row>
    <row r="44" s="34" customFormat="true" ht="12.75" hidden="false" customHeight="false" outlineLevel="0" collapsed="false">
      <c r="A44" s="30" t="s">
        <v>67</v>
      </c>
      <c r="B44" s="31" t="n">
        <v>4696</v>
      </c>
      <c r="C44" s="32" t="n">
        <v>313</v>
      </c>
      <c r="D44" s="33" t="n">
        <v>1394</v>
      </c>
      <c r="E44" s="31" t="n">
        <v>1023</v>
      </c>
      <c r="F44" s="33" t="n">
        <v>4877</v>
      </c>
      <c r="G44" s="77" t="n">
        <v>4882</v>
      </c>
      <c r="H44" s="78" t="n">
        <v>1043</v>
      </c>
      <c r="I44" s="77" t="n">
        <v>5251</v>
      </c>
      <c r="J44" s="79" t="n">
        <v>5248</v>
      </c>
      <c r="K44" s="77" t="n">
        <v>4089</v>
      </c>
      <c r="L44" s="78" t="n">
        <v>1921</v>
      </c>
      <c r="M44" s="80" t="n">
        <v>10061</v>
      </c>
      <c r="N44" s="75" t="n">
        <v>487</v>
      </c>
      <c r="O44" s="75" t="n">
        <f aca="false">M44+N44</f>
        <v>10548</v>
      </c>
      <c r="P44" s="75" t="n">
        <v>6085</v>
      </c>
      <c r="Q44" s="76" t="n">
        <f aca="false">IF(O44&lt;&gt;0,P44/O44,"")</f>
        <v>0.576886613576033</v>
      </c>
    </row>
    <row r="45" s="34" customFormat="true" ht="12.75" hidden="false" customHeight="false" outlineLevel="0" collapsed="false">
      <c r="A45" s="30" t="s">
        <v>68</v>
      </c>
      <c r="B45" s="31" t="n">
        <v>1456</v>
      </c>
      <c r="C45" s="32" t="n">
        <v>66</v>
      </c>
      <c r="D45" s="33" t="n">
        <v>620</v>
      </c>
      <c r="E45" s="31" t="n">
        <v>577</v>
      </c>
      <c r="F45" s="33" t="n">
        <v>1568</v>
      </c>
      <c r="G45" s="77" t="n">
        <v>1529</v>
      </c>
      <c r="H45" s="78" t="n">
        <v>577</v>
      </c>
      <c r="I45" s="77" t="n">
        <v>1865</v>
      </c>
      <c r="J45" s="79" t="n">
        <v>1867</v>
      </c>
      <c r="K45" s="77" t="n">
        <v>1206</v>
      </c>
      <c r="L45" s="78" t="n">
        <v>981</v>
      </c>
      <c r="M45" s="80" t="n">
        <v>3312</v>
      </c>
      <c r="N45" s="75" t="n">
        <v>157</v>
      </c>
      <c r="O45" s="75" t="n">
        <f aca="false">M45+N45</f>
        <v>3469</v>
      </c>
      <c r="P45" s="75" t="n">
        <v>2246</v>
      </c>
      <c r="Q45" s="76" t="n">
        <f aca="false">IF(O45&lt;&gt;0,P45/O45,"")</f>
        <v>0.647448832516575</v>
      </c>
    </row>
    <row r="46" s="34" customFormat="true" ht="12.75" hidden="false" customHeight="false" outlineLevel="0" collapsed="false">
      <c r="A46" s="30" t="s">
        <v>69</v>
      </c>
      <c r="B46" s="31" t="n">
        <v>2060</v>
      </c>
      <c r="C46" s="32" t="n">
        <v>205</v>
      </c>
      <c r="D46" s="33" t="n">
        <v>1467</v>
      </c>
      <c r="E46" s="31" t="n">
        <v>1473</v>
      </c>
      <c r="F46" s="33" t="n">
        <v>2228</v>
      </c>
      <c r="G46" s="77" t="n">
        <v>2112</v>
      </c>
      <c r="H46" s="78" t="n">
        <v>1524</v>
      </c>
      <c r="I46" s="77" t="n">
        <v>2973</v>
      </c>
      <c r="J46" s="79" t="n">
        <v>3033</v>
      </c>
      <c r="K46" s="77" t="n">
        <v>2019</v>
      </c>
      <c r="L46" s="78" t="n">
        <v>1750</v>
      </c>
      <c r="M46" s="80" t="n">
        <v>6584</v>
      </c>
      <c r="N46" s="75" t="n">
        <v>186</v>
      </c>
      <c r="O46" s="75" t="n">
        <f aca="false">M46+N46</f>
        <v>6770</v>
      </c>
      <c r="P46" s="75" t="n">
        <v>3988</v>
      </c>
      <c r="Q46" s="76" t="n">
        <f aca="false">IF(O46&lt;&gt;0,P46/O46,"")</f>
        <v>0.589069423929099</v>
      </c>
    </row>
    <row r="47" s="34" customFormat="true" ht="12.75" hidden="false" customHeight="false" outlineLevel="0" collapsed="false">
      <c r="A47" s="30" t="s">
        <v>70</v>
      </c>
      <c r="B47" s="31" t="n">
        <v>1628</v>
      </c>
      <c r="C47" s="32" t="n">
        <v>88</v>
      </c>
      <c r="D47" s="33" t="n">
        <v>1478</v>
      </c>
      <c r="E47" s="31" t="n">
        <v>1440</v>
      </c>
      <c r="F47" s="33" t="n">
        <v>1763</v>
      </c>
      <c r="G47" s="77" t="n">
        <v>1745</v>
      </c>
      <c r="H47" s="78" t="n">
        <v>1401</v>
      </c>
      <c r="I47" s="77" t="n">
        <v>2274</v>
      </c>
      <c r="J47" s="79" t="n">
        <v>2250</v>
      </c>
      <c r="K47" s="77" t="n">
        <v>1514</v>
      </c>
      <c r="L47" s="78" t="n">
        <v>1745</v>
      </c>
      <c r="M47" s="80" t="n">
        <v>5411</v>
      </c>
      <c r="N47" s="75" t="n">
        <v>341</v>
      </c>
      <c r="O47" s="75" t="n">
        <f aca="false">M47+N47</f>
        <v>5752</v>
      </c>
      <c r="P47" s="75" t="n">
        <v>3437</v>
      </c>
      <c r="Q47" s="76" t="n">
        <f aca="false">IF(O47&lt;&gt;0,P47/O47,"")</f>
        <v>0.597531293463143</v>
      </c>
    </row>
    <row r="48" s="34" customFormat="true" ht="12.75" hidden="false" customHeight="false" outlineLevel="0" collapsed="false">
      <c r="A48" s="30" t="s">
        <v>71</v>
      </c>
      <c r="B48" s="31" t="n">
        <v>13380</v>
      </c>
      <c r="C48" s="32" t="n">
        <v>929</v>
      </c>
      <c r="D48" s="33" t="n">
        <v>4155</v>
      </c>
      <c r="E48" s="31" t="n">
        <v>3878</v>
      </c>
      <c r="F48" s="33" t="n">
        <v>14518</v>
      </c>
      <c r="G48" s="77" t="n">
        <v>14092</v>
      </c>
      <c r="H48" s="78" t="n">
        <v>4193</v>
      </c>
      <c r="I48" s="77" t="n">
        <v>16078</v>
      </c>
      <c r="J48" s="79" t="n">
        <v>16133</v>
      </c>
      <c r="K48" s="77" t="n">
        <v>11412</v>
      </c>
      <c r="L48" s="78" t="n">
        <v>7196</v>
      </c>
      <c r="M48" s="80" t="n">
        <v>33348</v>
      </c>
      <c r="N48" s="75" t="n">
        <v>1090</v>
      </c>
      <c r="O48" s="75" t="n">
        <f aca="false">M48+N48</f>
        <v>34438</v>
      </c>
      <c r="P48" s="75" t="n">
        <v>19042</v>
      </c>
      <c r="Q48" s="76" t="n">
        <f aca="false">IF(O48&lt;&gt;0,P48/O48,"")</f>
        <v>0.552935710552297</v>
      </c>
    </row>
    <row r="49" s="34" customFormat="true" ht="12.75" hidden="false" customHeight="false" outlineLevel="0" collapsed="false">
      <c r="A49" s="30" t="s">
        <v>72</v>
      </c>
      <c r="B49" s="31" t="n">
        <v>2458</v>
      </c>
      <c r="C49" s="32" t="n">
        <v>159</v>
      </c>
      <c r="D49" s="33" t="n">
        <v>1145</v>
      </c>
      <c r="E49" s="31" t="n">
        <v>1140</v>
      </c>
      <c r="F49" s="33" t="n">
        <v>2559</v>
      </c>
      <c r="G49" s="77" t="n">
        <v>2371</v>
      </c>
      <c r="H49" s="78" t="n">
        <v>1262</v>
      </c>
      <c r="I49" s="77" t="n">
        <v>2875</v>
      </c>
      <c r="J49" s="79" t="n">
        <v>2847</v>
      </c>
      <c r="K49" s="77" t="n">
        <v>2102</v>
      </c>
      <c r="L49" s="78" t="n">
        <v>1670</v>
      </c>
      <c r="M49" s="81" t="n">
        <v>6274</v>
      </c>
      <c r="N49" s="82" t="n">
        <v>311</v>
      </c>
      <c r="O49" s="75" t="n">
        <f aca="false">M49+N49</f>
        <v>6585</v>
      </c>
      <c r="P49" s="82" t="n">
        <v>3921</v>
      </c>
      <c r="Q49" s="83" t="n">
        <f aca="false">IF(O49&lt;&gt;0,P49/O49,"")</f>
        <v>0.595444191343964</v>
      </c>
    </row>
    <row r="50" s="34" customFormat="true" ht="12.75" hidden="false" customHeight="false" outlineLevel="0" collapsed="false">
      <c r="A50" s="35" t="s">
        <v>73</v>
      </c>
      <c r="B50" s="39" t="n">
        <v>2706</v>
      </c>
      <c r="C50" s="37" t="n">
        <v>179</v>
      </c>
      <c r="D50" s="38" t="n">
        <v>601</v>
      </c>
      <c r="E50" s="39" t="n">
        <v>588</v>
      </c>
      <c r="F50" s="38" t="n">
        <v>2857</v>
      </c>
      <c r="G50" s="84" t="n">
        <v>2729</v>
      </c>
      <c r="H50" s="85" t="n">
        <v>705</v>
      </c>
      <c r="I50" s="86" t="n">
        <v>3007</v>
      </c>
      <c r="J50" s="87" t="n">
        <v>3014</v>
      </c>
      <c r="K50" s="84" t="n">
        <v>2322</v>
      </c>
      <c r="L50" s="85" t="n">
        <v>1151</v>
      </c>
      <c r="M50" s="81" t="n">
        <v>5050</v>
      </c>
      <c r="N50" s="82" t="n">
        <v>276</v>
      </c>
      <c r="O50" s="75" t="n">
        <f aca="false">M50+N50</f>
        <v>5326</v>
      </c>
      <c r="P50" s="41" t="n">
        <v>3569</v>
      </c>
      <c r="Q50" s="88" t="n">
        <f aca="false">IF(O50&lt;&gt;0,P50/O50,"")</f>
        <v>0.670108899737139</v>
      </c>
    </row>
    <row r="51" s="3" customFormat="true" ht="12.75" hidden="false" customHeight="false" outlineLevel="0" collapsed="false">
      <c r="A51" s="42" t="s">
        <v>74</v>
      </c>
      <c r="B51" s="44" t="n">
        <f aca="false">SUM(B7:B50)</f>
        <v>299979</v>
      </c>
      <c r="C51" s="43" t="n">
        <f aca="false">SUM(C7:C50)</f>
        <v>22007</v>
      </c>
      <c r="D51" s="43" t="n">
        <f aca="false">SUM(D7:D50)</f>
        <v>120174</v>
      </c>
      <c r="E51" s="43" t="n">
        <f aca="false">SUM(E7:E50)</f>
        <v>113164</v>
      </c>
      <c r="F51" s="44" t="n">
        <f aca="false">SUM(F7:F50)</f>
        <v>326453</v>
      </c>
      <c r="G51" s="89" t="n">
        <f aca="false">SUM(G7:G50)</f>
        <v>308207</v>
      </c>
      <c r="H51" s="90" t="n">
        <f aca="false">SUM(H7:H50)</f>
        <v>125571</v>
      </c>
      <c r="I51" s="91" t="n">
        <f aca="false">SUM(I7:I50)</f>
        <v>367260</v>
      </c>
      <c r="J51" s="91" t="n">
        <f aca="false">SUM(J7:J50)</f>
        <v>367737</v>
      </c>
      <c r="K51" s="91" t="n">
        <f aca="false">SUM(K7:K50)</f>
        <v>268852</v>
      </c>
      <c r="L51" s="91" t="n">
        <f aca="false">SUM(L7:L50)</f>
        <v>175541</v>
      </c>
      <c r="M51" s="92" t="n">
        <f aca="false">SUM(M7:M50)</f>
        <v>749067</v>
      </c>
      <c r="N51" s="92" t="n">
        <f aca="false">SUM(N7:N50)</f>
        <v>41609</v>
      </c>
      <c r="O51" s="93" t="n">
        <f aca="false">SUM(O7:O50)</f>
        <v>790676</v>
      </c>
      <c r="P51" s="93" t="n">
        <f aca="false">SUM(P7:P50)</f>
        <v>457748</v>
      </c>
      <c r="Q51" s="94" t="n">
        <f aca="false">IF(O51&lt;&gt;0,P51/O51,"")</f>
        <v>0.578932457795608</v>
      </c>
    </row>
    <row r="52" s="1" customFormat="true" ht="12.75" hidden="false" customHeight="false" outlineLevel="0" collapsed="false">
      <c r="A52" s="22" t="s">
        <v>75</v>
      </c>
      <c r="B52" s="26" t="n">
        <f aca="false">B51-D51</f>
        <v>179805</v>
      </c>
      <c r="C52" s="24"/>
      <c r="D52" s="95"/>
      <c r="E52" s="96"/>
      <c r="F52" s="97" t="n">
        <f aca="false">F51-E51</f>
        <v>213289</v>
      </c>
      <c r="G52" s="69" t="n">
        <f aca="false">G51-H51</f>
        <v>182636</v>
      </c>
      <c r="H52" s="70"/>
      <c r="I52" s="98"/>
      <c r="J52" s="99"/>
      <c r="K52" s="26" t="n">
        <f aca="false">K51-L51</f>
        <v>93311</v>
      </c>
      <c r="L52" s="46"/>
      <c r="M52" s="100"/>
      <c r="N52" s="101"/>
      <c r="O52" s="102"/>
      <c r="P52" s="102"/>
      <c r="Q52" s="102"/>
    </row>
    <row r="53" s="1" customFormat="true" ht="12.75" hidden="false" customHeight="false" outlineLevel="0" collapsed="false">
      <c r="A53" s="52" t="s">
        <v>76</v>
      </c>
      <c r="B53" s="53" t="n">
        <f aca="false">B51/(SUM($B$51:$D$51))</f>
        <v>0.678439931246608</v>
      </c>
      <c r="C53" s="54" t="n">
        <f aca="false">C51/(SUM($B$51:$D$51))</f>
        <v>0.0497715759001267</v>
      </c>
      <c r="D53" s="55" t="n">
        <f aca="false">D51/(SUM($B$51:$D$51))</f>
        <v>0.271788492853266</v>
      </c>
      <c r="E53" s="53" t="n">
        <f aca="false">E51/(SUM($E$51:$F$51))</f>
        <v>0.257414977127818</v>
      </c>
      <c r="F53" s="55" t="n">
        <f aca="false">F51/(SUM($E$51:$F$51))</f>
        <v>0.742585022872182</v>
      </c>
      <c r="G53" s="53" t="n">
        <f aca="false">G51/(SUM($G$51:$H$51))</f>
        <v>0.710517822480624</v>
      </c>
      <c r="H53" s="55" t="n">
        <f aca="false">H51/(SUM($G$51:$H$51))</f>
        <v>0.289482177519376</v>
      </c>
      <c r="I53" s="53" t="n">
        <f aca="false">I51/I51</f>
        <v>1</v>
      </c>
      <c r="J53" s="53" t="n">
        <f aca="false">J51/J51</f>
        <v>1</v>
      </c>
      <c r="K53" s="53" t="n">
        <f aca="false">K51/(SUM($K$51:$L$51))</f>
        <v>0.604987027248404</v>
      </c>
      <c r="L53" s="55" t="n">
        <f aca="false">L51/(SUM($K$51:$L$51))</f>
        <v>0.395012972751596</v>
      </c>
      <c r="M53" s="103"/>
      <c r="N53" s="104"/>
      <c r="O53" s="105"/>
      <c r="P53" s="105"/>
      <c r="Q53" s="105"/>
    </row>
  </sheetData>
  <mergeCells count="11">
    <mergeCell ref="E2:F2"/>
    <mergeCell ref="B3:D3"/>
    <mergeCell ref="E3:F3"/>
    <mergeCell ref="G3:H3"/>
    <mergeCell ref="K3:L3"/>
    <mergeCell ref="M3:Q3"/>
    <mergeCell ref="B4:D4"/>
    <mergeCell ref="E4:F4"/>
    <mergeCell ref="G4:H4"/>
    <mergeCell ref="K4:L4"/>
    <mergeCell ref="M4:Q4"/>
  </mergeCells>
  <printOptions headings="false" gridLines="false" gridLinesSet="true" horizontalCentered="true" verticalCentered="false"/>
  <pageMargins left="0.5" right="0.5" top="0.5" bottom="0.5" header="0.2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&amp;CABSTRACT OF VOTES
Cast at the General Election         November 2, 2010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28" activePane="bottomRight" state="frozen"/>
      <selection pane="topLeft" activeCell="A1" activeCellId="0" sqref="A1"/>
      <selection pane="topRight" activeCell="B1" activeCellId="0" sqref="B1"/>
      <selection pane="bottomLeft" activeCell="A28" activeCellId="0" sqref="A28"/>
      <selection pane="bottomRight" activeCell="H3" activeCellId="0" sqref="H3:I3"/>
    </sheetView>
  </sheetViews>
  <sheetFormatPr defaultRowHeight="12.75" zeroHeight="false" outlineLevelRow="0" outlineLevelCol="0"/>
  <cols>
    <col collapsed="false" customWidth="true" hidden="false" outlineLevel="0" max="1" min="1" style="1" width="12.07"/>
    <col collapsed="false" customWidth="true" hidden="false" outlineLevel="0" max="3" min="2" style="1" width="11.09"/>
    <col collapsed="false" customWidth="true" hidden="false" outlineLevel="0" max="7" min="4" style="2" width="11.09"/>
    <col collapsed="false" customWidth="true" hidden="false" outlineLevel="0" max="9" min="8" style="2" width="9.94"/>
    <col collapsed="false" customWidth="true" hidden="false" outlineLevel="0" max="257" min="10" style="2" width="10.44"/>
    <col collapsed="false" customWidth="true" hidden="false" outlineLevel="0" max="1025" min="258" style="0" width="10.44"/>
  </cols>
  <sheetData>
    <row r="1" s="4" customFormat="true" ht="18" hidden="false" customHeight="false" outlineLevel="0" collapsed="false">
      <c r="A1" s="3" t="s">
        <v>0</v>
      </c>
      <c r="C1" s="3"/>
      <c r="D1" s="5"/>
      <c r="E1" s="5"/>
      <c r="F1" s="5"/>
      <c r="G1" s="6"/>
      <c r="H1" s="5"/>
      <c r="I1" s="5"/>
    </row>
    <row r="2" s="11" customFormat="true" ht="12.75" hidden="false" customHeight="false" outlineLevel="0" collapsed="false">
      <c r="A2" s="7"/>
      <c r="B2" s="106" t="s">
        <v>106</v>
      </c>
      <c r="C2" s="106"/>
      <c r="D2" s="106" t="s">
        <v>107</v>
      </c>
      <c r="E2" s="106"/>
      <c r="F2" s="106" t="s">
        <v>108</v>
      </c>
      <c r="G2" s="106"/>
      <c r="H2" s="106" t="s">
        <v>109</v>
      </c>
      <c r="I2" s="106"/>
    </row>
    <row r="3" s="3" customFormat="true" ht="12.75" hidden="false" customHeight="false" outlineLevel="0" collapsed="false">
      <c r="A3" s="12"/>
      <c r="B3" s="107" t="s">
        <v>110</v>
      </c>
      <c r="C3" s="107"/>
      <c r="D3" s="107" t="s">
        <v>111</v>
      </c>
      <c r="E3" s="107"/>
      <c r="F3" s="107" t="s">
        <v>112</v>
      </c>
      <c r="G3" s="107"/>
      <c r="H3" s="107" t="s">
        <v>113</v>
      </c>
      <c r="I3" s="107"/>
    </row>
    <row r="4" s="3" customFormat="true" ht="12.75" hidden="false" customHeight="false" outlineLevel="0" collapsed="false">
      <c r="A4" s="12"/>
      <c r="B4" s="108" t="s">
        <v>114</v>
      </c>
      <c r="C4" s="108"/>
      <c r="D4" s="108" t="s">
        <v>115</v>
      </c>
      <c r="E4" s="108"/>
      <c r="F4" s="108" t="s">
        <v>115</v>
      </c>
      <c r="G4" s="108"/>
      <c r="H4" s="108" t="s">
        <v>115</v>
      </c>
      <c r="I4" s="108"/>
    </row>
    <row r="5" s="21" customFormat="true" ht="80.25" hidden="false" customHeight="true" outlineLevel="0" collapsed="false">
      <c r="A5" s="19" t="s">
        <v>13</v>
      </c>
      <c r="B5" s="67" t="s">
        <v>116</v>
      </c>
      <c r="C5" s="67" t="s">
        <v>117</v>
      </c>
      <c r="D5" s="67" t="s">
        <v>116</v>
      </c>
      <c r="E5" s="67" t="s">
        <v>117</v>
      </c>
      <c r="F5" s="67" t="s">
        <v>116</v>
      </c>
      <c r="G5" s="67" t="s">
        <v>117</v>
      </c>
      <c r="H5" s="67" t="s">
        <v>116</v>
      </c>
      <c r="I5" s="67" t="s">
        <v>117</v>
      </c>
    </row>
    <row r="6" s="29" customFormat="true" ht="12.75" hidden="false" customHeight="false" outlineLevel="0" collapsed="false">
      <c r="A6" s="22" t="s">
        <v>30</v>
      </c>
      <c r="B6" s="23" t="n">
        <v>81106</v>
      </c>
      <c r="C6" s="25" t="n">
        <v>35309</v>
      </c>
      <c r="D6" s="26" t="n">
        <v>76427</v>
      </c>
      <c r="E6" s="25" t="n">
        <v>39433</v>
      </c>
      <c r="F6" s="26" t="n">
        <v>64528</v>
      </c>
      <c r="G6" s="25" t="n">
        <v>48765</v>
      </c>
      <c r="H6" s="23" t="n">
        <v>64486</v>
      </c>
      <c r="I6" s="28" t="n">
        <v>47300</v>
      </c>
    </row>
    <row r="7" s="29" customFormat="true" ht="12.75" hidden="false" customHeight="false" outlineLevel="0" collapsed="false">
      <c r="A7" s="30" t="s">
        <v>31</v>
      </c>
      <c r="B7" s="31" t="n">
        <v>938</v>
      </c>
      <c r="C7" s="33" t="n">
        <v>637</v>
      </c>
      <c r="D7" s="31" t="n">
        <v>862</v>
      </c>
      <c r="E7" s="33" t="n">
        <v>709</v>
      </c>
      <c r="F7" s="31" t="n">
        <v>683</v>
      </c>
      <c r="G7" s="33" t="n">
        <v>854</v>
      </c>
      <c r="H7" s="31" t="n">
        <v>764</v>
      </c>
      <c r="I7" s="33" t="n">
        <v>771</v>
      </c>
    </row>
    <row r="8" s="29" customFormat="true" ht="12.75" hidden="false" customHeight="false" outlineLevel="0" collapsed="false">
      <c r="A8" s="30" t="s">
        <v>32</v>
      </c>
      <c r="B8" s="31" t="n">
        <v>12663</v>
      </c>
      <c r="C8" s="33" t="n">
        <v>10140</v>
      </c>
      <c r="D8" s="31" t="n">
        <v>13518</v>
      </c>
      <c r="E8" s="33" t="n">
        <v>9335</v>
      </c>
      <c r="F8" s="31" t="n">
        <v>11565</v>
      </c>
      <c r="G8" s="33" t="n">
        <v>10773</v>
      </c>
      <c r="H8" s="31" t="n">
        <v>12548</v>
      </c>
      <c r="I8" s="33" t="n">
        <v>9593</v>
      </c>
    </row>
    <row r="9" s="29" customFormat="true" ht="12.75" hidden="false" customHeight="false" outlineLevel="0" collapsed="false">
      <c r="A9" s="30" t="s">
        <v>33</v>
      </c>
      <c r="B9" s="31" t="n">
        <v>1309</v>
      </c>
      <c r="C9" s="33" t="n">
        <v>814</v>
      </c>
      <c r="D9" s="31" t="n">
        <v>1426</v>
      </c>
      <c r="E9" s="33" t="n">
        <v>755</v>
      </c>
      <c r="F9" s="31" t="n">
        <v>1114</v>
      </c>
      <c r="G9" s="33" t="n">
        <v>969</v>
      </c>
      <c r="H9" s="31" t="n">
        <v>1220</v>
      </c>
      <c r="I9" s="33" t="n">
        <v>871</v>
      </c>
    </row>
    <row r="10" s="29" customFormat="true" ht="12.75" hidden="false" customHeight="false" outlineLevel="0" collapsed="false">
      <c r="A10" s="30" t="s">
        <v>34</v>
      </c>
      <c r="B10" s="31" t="n">
        <v>1403</v>
      </c>
      <c r="C10" s="33" t="n">
        <v>1490</v>
      </c>
      <c r="D10" s="31" t="n">
        <v>1406</v>
      </c>
      <c r="E10" s="33" t="n">
        <v>1497</v>
      </c>
      <c r="F10" s="31" t="n">
        <v>1032</v>
      </c>
      <c r="G10" s="33" t="n">
        <v>1825</v>
      </c>
      <c r="H10" s="31" t="n">
        <v>1269</v>
      </c>
      <c r="I10" s="33" t="n">
        <v>1564</v>
      </c>
    </row>
    <row r="11" s="29" customFormat="true" ht="12.75" hidden="false" customHeight="false" outlineLevel="0" collapsed="false">
      <c r="A11" s="30" t="s">
        <v>35</v>
      </c>
      <c r="B11" s="31" t="n">
        <v>7095</v>
      </c>
      <c r="C11" s="33" t="n">
        <v>4495</v>
      </c>
      <c r="D11" s="31" t="n">
        <v>6984</v>
      </c>
      <c r="E11" s="33" t="n">
        <v>4623</v>
      </c>
      <c r="F11" s="31" t="n">
        <v>6105</v>
      </c>
      <c r="G11" s="33" t="n">
        <v>5266</v>
      </c>
      <c r="H11" s="31" t="n">
        <v>6985</v>
      </c>
      <c r="I11" s="33" t="n">
        <v>4396</v>
      </c>
    </row>
    <row r="12" s="29" customFormat="true" ht="12.75" hidden="false" customHeight="false" outlineLevel="0" collapsed="false">
      <c r="A12" s="30" t="s">
        <v>36</v>
      </c>
      <c r="B12" s="31" t="n">
        <v>4918</v>
      </c>
      <c r="C12" s="33" t="n">
        <v>1502</v>
      </c>
      <c r="D12" s="31" t="n">
        <v>4636</v>
      </c>
      <c r="E12" s="33" t="n">
        <v>1711</v>
      </c>
      <c r="F12" s="31" t="n">
        <v>3767</v>
      </c>
      <c r="G12" s="33" t="n">
        <v>2448</v>
      </c>
      <c r="H12" s="31" t="n">
        <v>4140</v>
      </c>
      <c r="I12" s="33" t="n">
        <v>2015</v>
      </c>
    </row>
    <row r="13" s="29" customFormat="true" ht="12.75" hidden="false" customHeight="false" outlineLevel="0" collapsed="false">
      <c r="A13" s="30" t="s">
        <v>37</v>
      </c>
      <c r="B13" s="31" t="n">
        <v>1593</v>
      </c>
      <c r="C13" s="33" t="n">
        <v>1062</v>
      </c>
      <c r="D13" s="31" t="n">
        <v>1430</v>
      </c>
      <c r="E13" s="33" t="n">
        <v>1221</v>
      </c>
      <c r="F13" s="31" t="n">
        <v>1108</v>
      </c>
      <c r="G13" s="33" t="n">
        <v>1501</v>
      </c>
      <c r="H13" s="31" t="n">
        <v>1273</v>
      </c>
      <c r="I13" s="33" t="n">
        <v>1344</v>
      </c>
    </row>
    <row r="14" s="29" customFormat="true" ht="12.75" hidden="false" customHeight="false" outlineLevel="0" collapsed="false">
      <c r="A14" s="30" t="s">
        <v>38</v>
      </c>
      <c r="B14" s="31" t="n">
        <v>7123</v>
      </c>
      <c r="C14" s="33" t="n">
        <v>6426</v>
      </c>
      <c r="D14" s="31" t="n">
        <v>7456</v>
      </c>
      <c r="E14" s="33" t="n">
        <v>5977</v>
      </c>
      <c r="F14" s="31" t="n">
        <v>5564</v>
      </c>
      <c r="G14" s="33" t="n">
        <v>7659</v>
      </c>
      <c r="H14" s="31" t="n">
        <v>6148</v>
      </c>
      <c r="I14" s="33" t="n">
        <v>6989</v>
      </c>
    </row>
    <row r="15" s="29" customFormat="true" ht="12.75" hidden="false" customHeight="false" outlineLevel="0" collapsed="false">
      <c r="A15" s="30" t="s">
        <v>39</v>
      </c>
      <c r="B15" s="31" t="n">
        <v>21393</v>
      </c>
      <c r="C15" s="33" t="n">
        <v>7074</v>
      </c>
      <c r="D15" s="31" t="n">
        <v>21461</v>
      </c>
      <c r="E15" s="33" t="n">
        <v>7027</v>
      </c>
      <c r="F15" s="31" t="n">
        <v>19436</v>
      </c>
      <c r="G15" s="33" t="n">
        <v>8433</v>
      </c>
      <c r="H15" s="31" t="n">
        <v>21962</v>
      </c>
      <c r="I15" s="33" t="n">
        <v>6155</v>
      </c>
    </row>
    <row r="16" s="29" customFormat="true" ht="12.75" hidden="false" customHeight="false" outlineLevel="0" collapsed="false">
      <c r="A16" s="30" t="s">
        <v>40</v>
      </c>
      <c r="B16" s="31" t="n">
        <v>1773</v>
      </c>
      <c r="C16" s="33" t="n">
        <v>1645</v>
      </c>
      <c r="D16" s="31" t="n">
        <v>1920</v>
      </c>
      <c r="E16" s="33" t="n">
        <v>1509</v>
      </c>
      <c r="F16" s="31" t="n">
        <v>1552</v>
      </c>
      <c r="G16" s="33" t="n">
        <v>1828</v>
      </c>
      <c r="H16" s="31" t="n">
        <v>1916</v>
      </c>
      <c r="I16" s="33" t="n">
        <v>1480</v>
      </c>
    </row>
    <row r="17" s="29" customFormat="true" ht="12.75" hidden="false" customHeight="false" outlineLevel="0" collapsed="false">
      <c r="A17" s="30" t="s">
        <v>41</v>
      </c>
      <c r="B17" s="31" t="n">
        <v>651</v>
      </c>
      <c r="C17" s="33" t="n">
        <v>402</v>
      </c>
      <c r="D17" s="31" t="n">
        <v>680</v>
      </c>
      <c r="E17" s="33" t="n">
        <v>393</v>
      </c>
      <c r="F17" s="31" t="n">
        <v>540</v>
      </c>
      <c r="G17" s="33" t="n">
        <v>509</v>
      </c>
      <c r="H17" s="31" t="n">
        <v>650</v>
      </c>
      <c r="I17" s="33" t="n">
        <v>402</v>
      </c>
    </row>
    <row r="18" s="34" customFormat="true" ht="12.75" hidden="false" customHeight="false" outlineLevel="0" collapsed="false">
      <c r="A18" s="30" t="s">
        <v>42</v>
      </c>
      <c r="B18" s="31" t="n">
        <v>290</v>
      </c>
      <c r="C18" s="33" t="n">
        <v>142</v>
      </c>
      <c r="D18" s="31" t="n">
        <v>278</v>
      </c>
      <c r="E18" s="33" t="n">
        <v>149</v>
      </c>
      <c r="F18" s="31" t="n">
        <v>216</v>
      </c>
      <c r="G18" s="33" t="n">
        <v>202</v>
      </c>
      <c r="H18" s="31" t="n">
        <v>237</v>
      </c>
      <c r="I18" s="33" t="n">
        <v>182</v>
      </c>
    </row>
    <row r="19" s="34" customFormat="true" ht="12.75" hidden="false" customHeight="false" outlineLevel="0" collapsed="false">
      <c r="A19" s="30" t="s">
        <v>43</v>
      </c>
      <c r="B19" s="31" t="n">
        <v>26486</v>
      </c>
      <c r="C19" s="33" t="n">
        <v>16210</v>
      </c>
      <c r="D19" s="31" t="n">
        <v>26031</v>
      </c>
      <c r="E19" s="33" t="n">
        <v>16613</v>
      </c>
      <c r="F19" s="31" t="n">
        <v>20653</v>
      </c>
      <c r="G19" s="33" t="n">
        <v>21288</v>
      </c>
      <c r="H19" s="31" t="n">
        <v>21065</v>
      </c>
      <c r="I19" s="33" t="n">
        <v>20534</v>
      </c>
    </row>
    <row r="20" s="34" customFormat="true" ht="12.75" hidden="false" customHeight="false" outlineLevel="0" collapsed="false">
      <c r="A20" s="30" t="s">
        <v>44</v>
      </c>
      <c r="B20" s="31" t="n">
        <v>1426</v>
      </c>
      <c r="C20" s="33" t="n">
        <v>747</v>
      </c>
      <c r="D20" s="31" t="n">
        <v>1454</v>
      </c>
      <c r="E20" s="33" t="n">
        <v>741</v>
      </c>
      <c r="F20" s="31" t="n">
        <v>1262</v>
      </c>
      <c r="G20" s="33" t="n">
        <v>907</v>
      </c>
      <c r="H20" s="31" t="n">
        <v>1461</v>
      </c>
      <c r="I20" s="33" t="n">
        <v>723</v>
      </c>
    </row>
    <row r="21" s="34" customFormat="true" ht="12.75" hidden="false" customHeight="false" outlineLevel="0" collapsed="false">
      <c r="A21" s="30" t="s">
        <v>45</v>
      </c>
      <c r="B21" s="31" t="n">
        <v>3813</v>
      </c>
      <c r="C21" s="33" t="n">
        <v>1615</v>
      </c>
      <c r="D21" s="31" t="n">
        <v>3747</v>
      </c>
      <c r="E21" s="33" t="n">
        <v>1698</v>
      </c>
      <c r="F21" s="31" t="n">
        <v>3163</v>
      </c>
      <c r="G21" s="33" t="n">
        <v>2205</v>
      </c>
      <c r="H21" s="31" t="n">
        <v>3711</v>
      </c>
      <c r="I21" s="33" t="n">
        <v>1681</v>
      </c>
    </row>
    <row r="22" s="34" customFormat="true" ht="12.75" hidden="false" customHeight="false" outlineLevel="0" collapsed="false">
      <c r="A22" s="30" t="s">
        <v>46</v>
      </c>
      <c r="B22" s="31" t="n">
        <v>194</v>
      </c>
      <c r="C22" s="33" t="n">
        <v>127</v>
      </c>
      <c r="D22" s="31" t="n">
        <v>221</v>
      </c>
      <c r="E22" s="33" t="n">
        <v>101</v>
      </c>
      <c r="F22" s="31" t="n">
        <v>181</v>
      </c>
      <c r="G22" s="33" t="n">
        <v>137</v>
      </c>
      <c r="H22" s="31" t="n">
        <v>213</v>
      </c>
      <c r="I22" s="33" t="n">
        <v>105</v>
      </c>
    </row>
    <row r="23" s="34" customFormat="true" ht="12.75" hidden="false" customHeight="false" outlineLevel="0" collapsed="false">
      <c r="A23" s="30" t="s">
        <v>47</v>
      </c>
      <c r="B23" s="31" t="n">
        <v>1520</v>
      </c>
      <c r="C23" s="33" t="n">
        <v>1250</v>
      </c>
      <c r="D23" s="31" t="n">
        <v>1605</v>
      </c>
      <c r="E23" s="33" t="n">
        <v>1133</v>
      </c>
      <c r="F23" s="31" t="n">
        <v>1243</v>
      </c>
      <c r="G23" s="33" t="n">
        <v>1410</v>
      </c>
      <c r="H23" s="31" t="n">
        <v>1341</v>
      </c>
      <c r="I23" s="33" t="n">
        <v>1313</v>
      </c>
    </row>
    <row r="24" s="34" customFormat="true" ht="12.75" hidden="false" customHeight="false" outlineLevel="0" collapsed="false">
      <c r="A24" s="30" t="s">
        <v>48</v>
      </c>
      <c r="B24" s="31" t="n">
        <v>1071</v>
      </c>
      <c r="C24" s="33" t="n">
        <v>659</v>
      </c>
      <c r="D24" s="31" t="n">
        <v>1046</v>
      </c>
      <c r="E24" s="33" t="n">
        <v>691</v>
      </c>
      <c r="F24" s="31" t="n">
        <v>839</v>
      </c>
      <c r="G24" s="33" t="n">
        <v>867</v>
      </c>
      <c r="H24" s="31" t="n">
        <v>1048</v>
      </c>
      <c r="I24" s="33" t="n">
        <v>666</v>
      </c>
    </row>
    <row r="25" s="34" customFormat="true" ht="12.75" hidden="false" customHeight="false" outlineLevel="0" collapsed="false">
      <c r="A25" s="30" t="s">
        <v>49</v>
      </c>
      <c r="B25" s="31" t="n">
        <v>3257</v>
      </c>
      <c r="C25" s="33" t="n">
        <v>1991</v>
      </c>
      <c r="D25" s="31" t="n">
        <v>3277</v>
      </c>
      <c r="E25" s="33" t="n">
        <v>1967</v>
      </c>
      <c r="F25" s="31" t="n">
        <v>2558</v>
      </c>
      <c r="G25" s="33" t="n">
        <v>2571</v>
      </c>
      <c r="H25" s="31" t="n">
        <v>2750</v>
      </c>
      <c r="I25" s="33" t="n">
        <v>2340</v>
      </c>
    </row>
    <row r="26" s="34" customFormat="true" ht="12.75" hidden="false" customHeight="false" outlineLevel="0" collapsed="false">
      <c r="A26" s="30" t="s">
        <v>50</v>
      </c>
      <c r="B26" s="31" t="n">
        <v>2284</v>
      </c>
      <c r="C26" s="33" t="n">
        <v>1285</v>
      </c>
      <c r="D26" s="31" t="n">
        <v>2131</v>
      </c>
      <c r="E26" s="33" t="n">
        <v>1476</v>
      </c>
      <c r="F26" s="31" t="n">
        <v>1649</v>
      </c>
      <c r="G26" s="33" t="n">
        <v>1798</v>
      </c>
      <c r="H26" s="31" t="n">
        <v>1834</v>
      </c>
      <c r="I26" s="33" t="n">
        <v>1590</v>
      </c>
    </row>
    <row r="27" s="34" customFormat="true" ht="12.75" hidden="false" customHeight="false" outlineLevel="0" collapsed="false">
      <c r="A27" s="30" t="s">
        <v>51</v>
      </c>
      <c r="B27" s="31" t="n">
        <v>2504</v>
      </c>
      <c r="C27" s="33" t="n">
        <v>1353</v>
      </c>
      <c r="D27" s="31" t="n">
        <v>2657</v>
      </c>
      <c r="E27" s="33" t="n">
        <v>1234</v>
      </c>
      <c r="F27" s="31" t="n">
        <v>2266</v>
      </c>
      <c r="G27" s="33" t="n">
        <v>1536</v>
      </c>
      <c r="H27" s="31" t="n">
        <v>2613</v>
      </c>
      <c r="I27" s="33" t="n">
        <v>1212</v>
      </c>
    </row>
    <row r="28" s="34" customFormat="true" ht="12.75" hidden="false" customHeight="false" outlineLevel="0" collapsed="false">
      <c r="A28" s="30" t="s">
        <v>52</v>
      </c>
      <c r="B28" s="31" t="n">
        <v>3160</v>
      </c>
      <c r="C28" s="33" t="n">
        <v>2152</v>
      </c>
      <c r="D28" s="31" t="n">
        <v>3118</v>
      </c>
      <c r="E28" s="33" t="n">
        <v>2206</v>
      </c>
      <c r="F28" s="31" t="n">
        <v>2279</v>
      </c>
      <c r="G28" s="33" t="n">
        <v>2924</v>
      </c>
      <c r="H28" s="31" t="n">
        <v>2413</v>
      </c>
      <c r="I28" s="33" t="n">
        <v>2743</v>
      </c>
    </row>
    <row r="29" s="34" customFormat="true" ht="12.75" hidden="false" customHeight="false" outlineLevel="0" collapsed="false">
      <c r="A29" s="30" t="s">
        <v>53</v>
      </c>
      <c r="B29" s="31" t="n">
        <v>2373</v>
      </c>
      <c r="C29" s="33" t="n">
        <v>1489</v>
      </c>
      <c r="D29" s="31" t="n">
        <v>2284</v>
      </c>
      <c r="E29" s="33" t="n">
        <v>1562</v>
      </c>
      <c r="F29" s="31" t="n">
        <v>1832</v>
      </c>
      <c r="G29" s="33" t="n">
        <v>1932</v>
      </c>
      <c r="H29" s="31" t="n">
        <v>2078</v>
      </c>
      <c r="I29" s="33" t="n">
        <v>1669</v>
      </c>
    </row>
    <row r="30" s="34" customFormat="true" ht="12.75" hidden="false" customHeight="false" outlineLevel="0" collapsed="false">
      <c r="A30" s="30" t="s">
        <v>54</v>
      </c>
      <c r="B30" s="31" t="n">
        <v>3063</v>
      </c>
      <c r="C30" s="33" t="n">
        <v>3216</v>
      </c>
      <c r="D30" s="31" t="n">
        <v>3288</v>
      </c>
      <c r="E30" s="33" t="n">
        <v>2948</v>
      </c>
      <c r="F30" s="31" t="n">
        <v>2641</v>
      </c>
      <c r="G30" s="33" t="n">
        <v>3539</v>
      </c>
      <c r="H30" s="31" t="n">
        <v>2833</v>
      </c>
      <c r="I30" s="33" t="n">
        <v>3262</v>
      </c>
    </row>
    <row r="31" s="34" customFormat="true" ht="12.75" hidden="false" customHeight="false" outlineLevel="0" collapsed="false">
      <c r="A31" s="30" t="s">
        <v>55</v>
      </c>
      <c r="B31" s="31" t="n">
        <v>4691</v>
      </c>
      <c r="C31" s="33" t="n">
        <v>2562</v>
      </c>
      <c r="D31" s="31" t="n">
        <v>4707</v>
      </c>
      <c r="E31" s="33" t="n">
        <v>2587</v>
      </c>
      <c r="F31" s="31" t="n">
        <v>4112</v>
      </c>
      <c r="G31" s="33" t="n">
        <v>3068</v>
      </c>
      <c r="H31" s="31" t="n">
        <v>4653</v>
      </c>
      <c r="I31" s="33" t="n">
        <v>2560</v>
      </c>
    </row>
    <row r="32" s="34" customFormat="true" ht="12.75" hidden="false" customHeight="false" outlineLevel="0" collapsed="false">
      <c r="A32" s="30" t="s">
        <v>56</v>
      </c>
      <c r="B32" s="31" t="n">
        <v>2987</v>
      </c>
      <c r="C32" s="33" t="n">
        <v>1553</v>
      </c>
      <c r="D32" s="31" t="n">
        <v>2954</v>
      </c>
      <c r="E32" s="33" t="n">
        <v>1605</v>
      </c>
      <c r="F32" s="31" t="n">
        <v>2378</v>
      </c>
      <c r="G32" s="33" t="n">
        <v>2060</v>
      </c>
      <c r="H32" s="31" t="n">
        <v>2588</v>
      </c>
      <c r="I32" s="33" t="n">
        <v>1832</v>
      </c>
    </row>
    <row r="33" s="34" customFormat="true" ht="12.75" hidden="false" customHeight="false" outlineLevel="0" collapsed="false">
      <c r="A33" s="30" t="s">
        <v>57</v>
      </c>
      <c r="B33" s="31" t="n">
        <v>23551</v>
      </c>
      <c r="C33" s="33" t="n">
        <v>17491</v>
      </c>
      <c r="D33" s="31" t="n">
        <v>23974</v>
      </c>
      <c r="E33" s="33" t="n">
        <v>17004</v>
      </c>
      <c r="F33" s="31" t="n">
        <v>18358</v>
      </c>
      <c r="G33" s="33" t="n">
        <v>21930</v>
      </c>
      <c r="H33" s="31" t="n">
        <v>19017</v>
      </c>
      <c r="I33" s="33" t="n">
        <v>20969</v>
      </c>
    </row>
    <row r="34" s="34" customFormat="true" ht="12.75" hidden="false" customHeight="false" outlineLevel="0" collapsed="false">
      <c r="A34" s="30" t="s">
        <v>58</v>
      </c>
      <c r="B34" s="31" t="n">
        <v>7593</v>
      </c>
      <c r="C34" s="33" t="n">
        <v>4562</v>
      </c>
      <c r="D34" s="31" t="n">
        <v>7819</v>
      </c>
      <c r="E34" s="33" t="n">
        <v>4089</v>
      </c>
      <c r="F34" s="31" t="n">
        <v>6380</v>
      </c>
      <c r="G34" s="33" t="n">
        <v>5263</v>
      </c>
      <c r="H34" s="31" t="n">
        <v>6787</v>
      </c>
      <c r="I34" s="33" t="n">
        <v>4728</v>
      </c>
    </row>
    <row r="35" s="34" customFormat="true" ht="12.75" hidden="false" customHeight="false" outlineLevel="0" collapsed="false">
      <c r="A35" s="30" t="s">
        <v>59</v>
      </c>
      <c r="B35" s="31" t="n">
        <v>1836</v>
      </c>
      <c r="C35" s="33" t="n">
        <v>1379</v>
      </c>
      <c r="D35" s="31" t="n">
        <v>1912</v>
      </c>
      <c r="E35" s="33" t="n">
        <v>1306</v>
      </c>
      <c r="F35" s="31" t="n">
        <v>1513</v>
      </c>
      <c r="G35" s="33" t="n">
        <v>1622</v>
      </c>
      <c r="H35" s="31" t="n">
        <v>1755</v>
      </c>
      <c r="I35" s="33" t="n">
        <v>1344</v>
      </c>
    </row>
    <row r="36" s="34" customFormat="true" ht="12.75" hidden="false" customHeight="false" outlineLevel="0" collapsed="false">
      <c r="A36" s="30" t="s">
        <v>60</v>
      </c>
      <c r="B36" s="31" t="n">
        <v>604</v>
      </c>
      <c r="C36" s="33" t="n">
        <v>649</v>
      </c>
      <c r="D36" s="31" t="n">
        <v>723</v>
      </c>
      <c r="E36" s="33" t="n">
        <v>523</v>
      </c>
      <c r="F36" s="31" t="n">
        <v>517</v>
      </c>
      <c r="G36" s="33" t="n">
        <v>699</v>
      </c>
      <c r="H36" s="31" t="n">
        <v>562</v>
      </c>
      <c r="I36" s="33" t="n">
        <v>656</v>
      </c>
    </row>
    <row r="37" s="34" customFormat="true" ht="12.75" hidden="false" customHeight="false" outlineLevel="0" collapsed="false">
      <c r="A37" s="30" t="s">
        <v>61</v>
      </c>
      <c r="B37" s="31" t="n">
        <v>774</v>
      </c>
      <c r="C37" s="33" t="n">
        <v>433</v>
      </c>
      <c r="D37" s="31" t="n">
        <v>717</v>
      </c>
      <c r="E37" s="33" t="n">
        <v>500</v>
      </c>
      <c r="F37" s="31" t="n">
        <v>602</v>
      </c>
      <c r="G37" s="33" t="n">
        <v>589</v>
      </c>
      <c r="H37" s="31" t="n">
        <v>696</v>
      </c>
      <c r="I37" s="33" t="n">
        <v>490</v>
      </c>
    </row>
    <row r="38" s="34" customFormat="true" ht="12.75" hidden="false" customHeight="false" outlineLevel="0" collapsed="false">
      <c r="A38" s="30" t="s">
        <v>62</v>
      </c>
      <c r="B38" s="31" t="n">
        <v>5478</v>
      </c>
      <c r="C38" s="33" t="n">
        <v>1920</v>
      </c>
      <c r="D38" s="31" t="n">
        <v>5195</v>
      </c>
      <c r="E38" s="33" t="n">
        <v>2259</v>
      </c>
      <c r="F38" s="31" t="n">
        <v>4551</v>
      </c>
      <c r="G38" s="33" t="n">
        <v>2763</v>
      </c>
      <c r="H38" s="31" t="n">
        <v>4706</v>
      </c>
      <c r="I38" s="33" t="n">
        <v>2347</v>
      </c>
    </row>
    <row r="39" s="34" customFormat="true" ht="12.75" hidden="false" customHeight="false" outlineLevel="0" collapsed="false">
      <c r="A39" s="30" t="s">
        <v>63</v>
      </c>
      <c r="B39" s="31" t="n">
        <v>3234</v>
      </c>
      <c r="C39" s="33" t="n">
        <v>1419</v>
      </c>
      <c r="D39" s="31" t="n">
        <v>3268</v>
      </c>
      <c r="E39" s="33" t="n">
        <v>1418</v>
      </c>
      <c r="F39" s="31" t="n">
        <v>2633</v>
      </c>
      <c r="G39" s="33" t="n">
        <v>1929</v>
      </c>
      <c r="H39" s="31" t="n">
        <v>3157</v>
      </c>
      <c r="I39" s="33" t="n">
        <v>1432</v>
      </c>
    </row>
    <row r="40" s="34" customFormat="true" ht="12.75" hidden="false" customHeight="false" outlineLevel="0" collapsed="false">
      <c r="A40" s="30" t="s">
        <v>64</v>
      </c>
      <c r="B40" s="31" t="n">
        <v>6855</v>
      </c>
      <c r="C40" s="33" t="n">
        <v>5356</v>
      </c>
      <c r="D40" s="31" t="n">
        <v>8083</v>
      </c>
      <c r="E40" s="33" t="n">
        <v>4035</v>
      </c>
      <c r="F40" s="31" t="n">
        <v>6588</v>
      </c>
      <c r="G40" s="33" t="n">
        <v>5365</v>
      </c>
      <c r="H40" s="31" t="n">
        <v>6265</v>
      </c>
      <c r="I40" s="33" t="n">
        <v>5543</v>
      </c>
    </row>
    <row r="41" s="34" customFormat="true" ht="12.75" hidden="false" customHeight="false" outlineLevel="0" collapsed="false">
      <c r="A41" s="30" t="s">
        <v>65</v>
      </c>
      <c r="B41" s="31" t="n">
        <v>930</v>
      </c>
      <c r="C41" s="33" t="n">
        <v>628</v>
      </c>
      <c r="D41" s="31" t="n">
        <v>991</v>
      </c>
      <c r="E41" s="33" t="n">
        <v>586</v>
      </c>
      <c r="F41" s="31" t="n">
        <v>753</v>
      </c>
      <c r="G41" s="33" t="n">
        <v>772</v>
      </c>
      <c r="H41" s="31" t="n">
        <v>815</v>
      </c>
      <c r="I41" s="33" t="n">
        <v>696</v>
      </c>
    </row>
    <row r="42" s="34" customFormat="true" ht="12.75" hidden="false" customHeight="false" outlineLevel="0" collapsed="false">
      <c r="A42" s="30" t="s">
        <v>66</v>
      </c>
      <c r="B42" s="31" t="n">
        <v>1495</v>
      </c>
      <c r="C42" s="33" t="n">
        <v>1149</v>
      </c>
      <c r="D42" s="31" t="n">
        <v>1466</v>
      </c>
      <c r="E42" s="33" t="n">
        <v>1234</v>
      </c>
      <c r="F42" s="31" t="n">
        <v>1163</v>
      </c>
      <c r="G42" s="33" t="n">
        <v>1511</v>
      </c>
      <c r="H42" s="31" t="n">
        <v>1297</v>
      </c>
      <c r="I42" s="33" t="n">
        <v>1374</v>
      </c>
    </row>
    <row r="43" s="34" customFormat="true" ht="12.75" hidden="false" customHeight="false" outlineLevel="0" collapsed="false">
      <c r="A43" s="30" t="s">
        <v>67</v>
      </c>
      <c r="B43" s="31" t="n">
        <v>3823</v>
      </c>
      <c r="C43" s="33" t="n">
        <v>2028</v>
      </c>
      <c r="D43" s="31" t="n">
        <v>3703</v>
      </c>
      <c r="E43" s="33" t="n">
        <v>2130</v>
      </c>
      <c r="F43" s="31" t="n">
        <v>2847</v>
      </c>
      <c r="G43" s="33" t="n">
        <v>2871</v>
      </c>
      <c r="H43" s="31" t="n">
        <v>3050</v>
      </c>
      <c r="I43" s="33" t="n">
        <v>2651</v>
      </c>
    </row>
    <row r="44" s="34" customFormat="true" ht="12.75" hidden="false" customHeight="false" outlineLevel="0" collapsed="false">
      <c r="A44" s="30" t="s">
        <v>68</v>
      </c>
      <c r="B44" s="31" t="n">
        <v>1298</v>
      </c>
      <c r="C44" s="33" t="n">
        <v>826</v>
      </c>
      <c r="D44" s="31" t="n">
        <v>1326</v>
      </c>
      <c r="E44" s="33" t="n">
        <v>815</v>
      </c>
      <c r="F44" s="31" t="n">
        <v>1091</v>
      </c>
      <c r="G44" s="33" t="n">
        <v>986</v>
      </c>
      <c r="H44" s="31" t="n">
        <v>1208</v>
      </c>
      <c r="I44" s="33" t="n">
        <v>866</v>
      </c>
    </row>
    <row r="45" s="34" customFormat="true" ht="12.75" hidden="false" customHeight="false" outlineLevel="0" collapsed="false">
      <c r="A45" s="30" t="s">
        <v>69</v>
      </c>
      <c r="B45" s="31" t="n">
        <v>1805</v>
      </c>
      <c r="C45" s="33" t="n">
        <v>1856</v>
      </c>
      <c r="D45" s="31" t="n">
        <v>1837</v>
      </c>
      <c r="E45" s="33" t="n">
        <v>1764</v>
      </c>
      <c r="F45" s="31" t="n">
        <v>1342</v>
      </c>
      <c r="G45" s="33" t="n">
        <v>2138</v>
      </c>
      <c r="H45" s="31" t="n">
        <v>1440</v>
      </c>
      <c r="I45" s="33" t="n">
        <v>2007</v>
      </c>
    </row>
    <row r="46" s="34" customFormat="true" ht="12.75" hidden="false" customHeight="false" outlineLevel="0" collapsed="false">
      <c r="A46" s="30" t="s">
        <v>70</v>
      </c>
      <c r="B46" s="31" t="n">
        <v>2238</v>
      </c>
      <c r="C46" s="33" t="n">
        <v>1018</v>
      </c>
      <c r="D46" s="31" t="n">
        <v>2313</v>
      </c>
      <c r="E46" s="33" t="n">
        <v>957</v>
      </c>
      <c r="F46" s="31" t="n">
        <v>1719</v>
      </c>
      <c r="G46" s="33" t="n">
        <v>1436</v>
      </c>
      <c r="H46" s="31" t="n">
        <v>2062</v>
      </c>
      <c r="I46" s="33" t="n">
        <v>1094</v>
      </c>
    </row>
    <row r="47" s="34" customFormat="true" ht="12.75" hidden="false" customHeight="false" outlineLevel="0" collapsed="false">
      <c r="A47" s="30" t="s">
        <v>71</v>
      </c>
      <c r="B47" s="31" t="n">
        <v>12206</v>
      </c>
      <c r="C47" s="33" t="n">
        <v>6031</v>
      </c>
      <c r="D47" s="31" t="n">
        <v>11620</v>
      </c>
      <c r="E47" s="33" t="n">
        <v>6587</v>
      </c>
      <c r="F47" s="31" t="n">
        <v>9900</v>
      </c>
      <c r="G47" s="33" t="n">
        <v>8029</v>
      </c>
      <c r="H47" s="31" t="n">
        <v>10553</v>
      </c>
      <c r="I47" s="33" t="n">
        <v>7287</v>
      </c>
    </row>
    <row r="48" s="34" customFormat="true" ht="12.75" hidden="false" customHeight="false" outlineLevel="0" collapsed="false">
      <c r="A48" s="30" t="s">
        <v>72</v>
      </c>
      <c r="B48" s="31" t="n">
        <v>2390</v>
      </c>
      <c r="C48" s="33" t="n">
        <v>1346</v>
      </c>
      <c r="D48" s="31" t="n">
        <v>2180</v>
      </c>
      <c r="E48" s="33" t="n">
        <v>1524</v>
      </c>
      <c r="F48" s="31" t="n">
        <v>1618</v>
      </c>
      <c r="G48" s="33" t="n">
        <v>2008</v>
      </c>
      <c r="H48" s="31" t="n">
        <v>1808</v>
      </c>
      <c r="I48" s="33" t="n">
        <v>1789</v>
      </c>
    </row>
    <row r="49" s="34" customFormat="true" ht="12.75" hidden="false" customHeight="false" outlineLevel="0" collapsed="false">
      <c r="A49" s="35" t="s">
        <v>73</v>
      </c>
      <c r="B49" s="36" t="n">
        <v>2123</v>
      </c>
      <c r="C49" s="38" t="n">
        <v>1243</v>
      </c>
      <c r="D49" s="39" t="n">
        <v>2124</v>
      </c>
      <c r="E49" s="38" t="n">
        <v>1289</v>
      </c>
      <c r="F49" s="39" t="n">
        <v>1651</v>
      </c>
      <c r="G49" s="38" t="n">
        <v>1683</v>
      </c>
      <c r="H49" s="36" t="n">
        <v>1889</v>
      </c>
      <c r="I49" s="41" t="n">
        <v>1449</v>
      </c>
    </row>
    <row r="50" s="3" customFormat="true" ht="12.75" hidden="false" customHeight="false" outlineLevel="0" collapsed="false">
      <c r="A50" s="42" t="s">
        <v>74</v>
      </c>
      <c r="B50" s="43" t="n">
        <f aca="false">SUM(B6:B49)</f>
        <v>279317</v>
      </c>
      <c r="C50" s="43" t="n">
        <f aca="false">SUM(C6:C49)</f>
        <v>156681</v>
      </c>
      <c r="D50" s="44" t="n">
        <f aca="false">SUM(D6:D49)</f>
        <v>276255</v>
      </c>
      <c r="E50" s="43" t="n">
        <f aca="false">SUM(E6:E49)</f>
        <v>158921</v>
      </c>
      <c r="F50" s="44" t="n">
        <f aca="false">SUM(F6:F49)</f>
        <v>227492</v>
      </c>
      <c r="G50" s="44" t="n">
        <f aca="false">SUM(G6:G49)</f>
        <v>198868</v>
      </c>
      <c r="H50" s="43" t="n">
        <f aca="false">SUM(H6:H49)</f>
        <v>241266</v>
      </c>
      <c r="I50" s="44" t="n">
        <f aca="false">SUM(I6:I49)</f>
        <v>182014</v>
      </c>
    </row>
    <row r="51" s="1" customFormat="true" ht="12.75" hidden="false" customHeight="false" outlineLevel="0" collapsed="false">
      <c r="A51" s="22" t="s">
        <v>75</v>
      </c>
      <c r="B51" s="109" t="n">
        <f aca="false">B50-C50</f>
        <v>122636</v>
      </c>
      <c r="C51" s="46"/>
      <c r="D51" s="26" t="n">
        <f aca="false">D50-E50</f>
        <v>117334</v>
      </c>
      <c r="E51" s="49"/>
      <c r="F51" s="26" t="n">
        <f aca="false">F50-G50</f>
        <v>28624</v>
      </c>
      <c r="G51" s="28"/>
      <c r="H51" s="23" t="n">
        <f aca="false">H50-I50</f>
        <v>59252</v>
      </c>
      <c r="I51" s="49"/>
    </row>
    <row r="52" s="1" customFormat="true" ht="12.75" hidden="false" customHeight="false" outlineLevel="0" collapsed="false">
      <c r="A52" s="52" t="s">
        <v>76</v>
      </c>
      <c r="B52" s="53" t="n">
        <f aca="false">B50/(SUM($B$50:$C$50))</f>
        <v>0.640638259808531</v>
      </c>
      <c r="C52" s="55" t="n">
        <f aca="false">C50/(SUM($B$50:$C$50))</f>
        <v>0.359361740191469</v>
      </c>
      <c r="D52" s="53" t="n">
        <f aca="false">D50/(SUM($D$50:$E$50))</f>
        <v>0.634812121992022</v>
      </c>
      <c r="E52" s="55" t="n">
        <f aca="false">E50/(SUM($D$50:$E$50))</f>
        <v>0.365187878007978</v>
      </c>
      <c r="F52" s="53" t="n">
        <f aca="false">F50/(SUM($F$50:$G$50))</f>
        <v>0.53356787691153</v>
      </c>
      <c r="G52" s="55" t="n">
        <f aca="false">G50/(SUM($F$50:$G$50))</f>
        <v>0.46643212308847</v>
      </c>
      <c r="H52" s="53" t="n">
        <f aca="false">H50/(SUM($H$50:$I$50))</f>
        <v>0.569991494991495</v>
      </c>
      <c r="I52" s="55" t="n">
        <f aca="false">I50/(SUM($H$50:$I$50))</f>
        <v>0.430008505008505</v>
      </c>
    </row>
  </sheetData>
  <mergeCells count="12">
    <mergeCell ref="B2:C2"/>
    <mergeCell ref="D2:E2"/>
    <mergeCell ref="F2:G2"/>
    <mergeCell ref="H2:I2"/>
    <mergeCell ref="B3:C3"/>
    <mergeCell ref="D3:E3"/>
    <mergeCell ref="F3:G3"/>
    <mergeCell ref="H3:I3"/>
    <mergeCell ref="B4:C4"/>
    <mergeCell ref="D4:E4"/>
    <mergeCell ref="F4:G4"/>
    <mergeCell ref="H4:I4"/>
  </mergeCells>
  <printOptions headings="false" gridLines="false" gridLinesSet="true" horizontalCentered="true" verticalCentered="false"/>
  <pageMargins left="0.5" right="0.5" top="0.5" bottom="0.5" header="0.2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&amp;CABSTRACT OF VOTES
Cast at the General Election         November 2, 2010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1999-09-27T18:47:33Z</dcterms:created>
  <dc:creator>Patricia Herman</dc:creator>
  <dc:description/>
  <dc:language>en-GB</dc:language>
  <cp:lastModifiedBy>Betsie</cp:lastModifiedBy>
  <cp:lastPrinted>2011-03-02T15:53:08Z</cp:lastPrinted>
  <dcterms:modified xsi:type="dcterms:W3CDTF">2011-06-15T15:40:12Z</dcterms:modified>
  <cp:revision>0</cp:revision>
  <dc:subject/>
  <dc:title>94 primary by precinct</dc:title>
</cp:coreProperties>
</file>