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3"/>
  </bookViews>
  <sheets>
    <sheet name="Congressional" sheetId="1" state="visible" r:id="rId2"/>
    <sheet name="Gov - St Controller" sheetId="2" state="visible" r:id="rId3"/>
    <sheet name="St Treasurer - Superintendent" sheetId="3" state="visible" r:id="rId4"/>
    <sheet name="Supreme Ct - Voting Stats" sheetId="4" state="visible" r:id="rId5"/>
    <sheet name="Const Candidates" sheetId="5" state="visible" r:id="rId6"/>
  </sheets>
  <definedNames>
    <definedName function="false" hidden="false" localSheetId="0" name="_xlnm.Print_Titles" vbProcedure="false">Congressional!$1:$6</definedName>
    <definedName function="false" hidden="false" localSheetId="4" name="_xlnm.Print_Titles" vbProcedure="false">'Const Candidates'!$A:$A,'Const Candidates'!$1:$6</definedName>
    <definedName function="false" hidden="false" localSheetId="1" name="_xlnm.Print_Titles" vbProcedure="false">'Gov - St Controller'!$A:$A,'Gov - St Controller'!$1:$6</definedName>
    <definedName function="false" hidden="false" localSheetId="2" name="_xlnm.Print_Titles" vbProcedure="false">'St Treasurer - Superintendent'!$1:$6</definedName>
    <definedName function="false" hidden="false" localSheetId="3" name="_xlnm.Print_Titles" vbProcedure="false">'Supreme Ct - Voting Stats'!$1:$6</definedName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  <definedName function="false" hidden="false" localSheetId="0" name="Excel_BuiltIn_Print_Titles" vbProcedure="false">Congressional!$1:$6</definedName>
    <definedName function="false" hidden="false" localSheetId="1" name="Excel_BuiltIn_Print_Titles" vbProcedure="false">'Gov - St Controller'!$A:$A,'Gov - St Controller'!$1:$6</definedName>
    <definedName function="false" hidden="false" localSheetId="2" name="Excel_BuiltIn_Print_Titles" vbProcedure="false">'St Treasurer - Superintendent'!$1:$6</definedName>
    <definedName function="false" hidden="false" localSheetId="3" name="Excel_BuiltIn_Print_Titles" vbProcedure="false">'Supreme Ct - Voting Stats'!$1:$6</definedName>
    <definedName function="false" hidden="false" localSheetId="4" name="Excel_BuiltIn_Print_Titles" vbProcedure="false">'Const Candidates'!$A:$A,'Const Candidates'!$1:$6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<sst xmlns="http://schemas.openxmlformats.org/spreadsheetml/2006/main" count="338" uniqueCount="128">
  <si>
    <t xml:space="preserve">Issued by Ben Ysursa, Secretary of State</t>
  </si>
  <si>
    <t xml:space="preserve">State of Idaho</t>
  </si>
  <si>
    <t xml:space="preserve">UNITED STATES</t>
  </si>
  <si>
    <t xml:space="preserve">REPRESENTATIVE</t>
  </si>
  <si>
    <t xml:space="preserve">SENATOR</t>
  </si>
  <si>
    <t xml:space="preserve">DISTRICT 1</t>
  </si>
  <si>
    <t xml:space="preserve">DISTRICT 2</t>
  </si>
  <si>
    <t xml:space="preserve">DEM</t>
  </si>
  <si>
    <t xml:space="preserve">REP</t>
  </si>
  <si>
    <t xml:space="preserve">Counties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</si>
  <si>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</si>
  <si>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</si>
  <si>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</si>
  <si>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</si>
  <si>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</si>
  <si>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</si>
  <si>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</si>
  <si>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</si>
  <si>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</si>
  <si>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</si>
  <si>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</si>
  <si>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Richard Stallings</t>
  </si>
  <si>
    <t xml:space="preserve">Mike Simpson</t>
  </si>
  <si>
    <t xml:space="preserve">Bryan D. Smith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</si>
  <si>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</si>
  <si>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</si>
  <si>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</si>
  <si>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</si>
  <si>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</si>
  <si>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</si>
  <si>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</si>
  <si>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</si>
  <si>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</si>
  <si>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</si>
  <si>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</si>
  <si>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</si>
  <si>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</si>
  <si>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</si>
  <si>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</si>
  <si>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</si>
  <si>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</si>
  <si>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</si>
  <si>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</si>
  <si>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</si>
  <si>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</si>
  <si>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</si>
  <si>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</si>
  <si>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</si>
  <si>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</si>
  <si>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</si>
  <si>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</si>
  <si>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</si>
  <si>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</si>
  <si>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</si>
  <si>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</si>
  <si>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</si>
  <si>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</si>
  <si>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</si>
  <si>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</si>
  <si>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</si>
  <si>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</si>
  <si>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</si>
  <si>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</si>
  <si>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</si>
  <si>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</si>
  <si>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</si>
  <si>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</si>
  <si>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</si>
  <si>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</si>
  <si>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</si>
  <si>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</si>
  <si>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LIEUTENANT</t>
  </si>
  <si>
    <t xml:space="preserve">SECRETARY</t>
  </si>
  <si>
    <t xml:space="preserve">STATE</t>
  </si>
  <si>
    <t xml:space="preserve">GOVERNOR</t>
  </si>
  <si>
    <t xml:space="preserve">OF STATE</t>
  </si>
  <si>
    <t xml:space="preserve">CONTROLLER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</si>
  <si>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</si>
  <si>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</si>
  <si>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</si>
  <si>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</si>
  <si>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</si>
  <si>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</si>
  <si>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</si>
  <si>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</si>
  <si>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</si>
  <si>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</si>
  <si>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</si>
  <si>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</si>
  <si>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</si>
  <si>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</si>
  <si>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</si>
  <si>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</si>
  <si>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ATTORNEY</t>
  </si>
  <si>
    <t xml:space="preserve">SUPERINTENDENT OF</t>
  </si>
  <si>
    <t xml:space="preserve">TREASURER</t>
  </si>
  <si>
    <t xml:space="preserve">GENERAL</t>
  </si>
  <si>
    <t xml:space="preserve">PUBLIC INSTRUCTION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</si>
  <si>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</si>
  <si>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</si>
  <si>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</si>
  <si>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</si>
  <si>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</si>
  <si>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</si>
  <si>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</si>
  <si>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</si>
  <si>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</si>
  <si>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</si>
  <si>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</si>
  <si>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</si>
  <si>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</si>
  <si>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</si>
  <si>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</si>
  <si>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</si>
  <si>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</si>
  <si>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</si>
  <si>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</si>
  <si>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</si>
  <si>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</si>
  <si>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</si>
  <si>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</si>
  <si>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</si>
  <si>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</si>
  <si>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</si>
  <si>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</si>
  <si>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CON</t>
  </si>
  <si>
    <t xml:space="preserve">Steve Pankey </t>
  </si>
  <si>
    <t xml:space="preserve">David Hartigan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</si>
</sst>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99"/>
        <bgColor rgb="FFFFCCCC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center" textRotation="9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6" fillId="0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6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4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18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8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4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4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4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9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4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5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9" fillId="0" borderId="40" xfId="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47" activePane="bottomRight" state="frozen"/>
      <selection pane="topLeft" activeCell="A1" activeCellId="0" sqref="A1"/>
      <selection pane="topRight" activeCell="B1" activeCellId="0" sqref="B1"/>
      <selection pane="bottomLeft" activeCell="A47" activeCellId="0" sqref="A47"/>
      <selection pane="bottomRight" activeCell="O53" activeCellId="0" sqref="O53"/>
    </sheetView>
  </sheetViews>
  <sheetFormatPr defaultRowHeight="13.2" zeroHeight="false" outlineLevelRow="0" outlineLevelCol="0"/>
  <cols>
    <col collapsed="false" customWidth="true" hidden="false" outlineLevel="0" max="1" min="1" style="1" width="12.05"/>
    <col collapsed="false" customWidth="true" hidden="false" outlineLevel="0" max="5" min="2" style="1" width="11.04"/>
    <col collapsed="false" customWidth="true" hidden="false" outlineLevel="0" max="15" min="6" style="2" width="11.04"/>
    <col collapsed="false" customWidth="true" hidden="false" outlineLevel="0" max="257" min="16" style="2" width="10.4"/>
    <col collapsed="false" customWidth="true" hidden="false" outlineLevel="0" max="1025" min="258" style="0" width="10.4"/>
  </cols>
  <sheetData>
    <row r="1" s="4" customFormat="true" ht="17.4" hidden="false" customHeight="false" outlineLevel="0" collapsed="false">
      <c r="A1" s="3" t="s">
        <v>0</v>
      </c>
      <c r="C1" s="3"/>
      <c r="D1" s="3"/>
      <c r="E1" s="3"/>
      <c r="F1" s="5"/>
      <c r="G1" s="5"/>
      <c r="H1" s="5"/>
      <c r="I1" s="5"/>
      <c r="J1" s="5"/>
      <c r="K1" s="5"/>
      <c r="L1" s="5"/>
      <c r="M1" s="5"/>
      <c r="N1" s="5"/>
      <c r="O1" s="6" t="s">
        <v>1</v>
      </c>
    </row>
    <row r="2" s="9" customFormat="true" ht="13.2" hidden="false" customHeight="false" outlineLevel="0" collapsed="false">
      <c r="A2" s="7"/>
      <c r="B2" s="8"/>
      <c r="C2" s="8"/>
      <c r="D2" s="8"/>
      <c r="E2" s="8"/>
      <c r="F2" s="8" t="s">
        <v>2</v>
      </c>
      <c r="G2" s="8"/>
      <c r="H2" s="8"/>
      <c r="I2" s="8"/>
      <c r="J2" s="8"/>
      <c r="K2" s="8"/>
      <c r="L2" s="8"/>
      <c r="M2" s="8" t="s">
        <v>2</v>
      </c>
      <c r="N2" s="8"/>
      <c r="O2" s="8"/>
    </row>
    <row r="3" s="3" customFormat="true" ht="13.2" hidden="false" customHeight="false" outlineLevel="0" collapsed="false">
      <c r="A3" s="10"/>
      <c r="B3" s="11" t="s">
        <v>2</v>
      </c>
      <c r="C3" s="11"/>
      <c r="D3" s="11"/>
      <c r="E3" s="11"/>
      <c r="F3" s="11" t="s">
        <v>3</v>
      </c>
      <c r="G3" s="11"/>
      <c r="H3" s="11"/>
      <c r="I3" s="11"/>
      <c r="J3" s="11"/>
      <c r="K3" s="11"/>
      <c r="L3" s="11"/>
      <c r="M3" s="11" t="s">
        <v>3</v>
      </c>
      <c r="N3" s="11"/>
      <c r="O3" s="11"/>
    </row>
    <row r="4" s="3" customFormat="true" ht="13.2" hidden="false" customHeight="false" outlineLevel="0" collapsed="false">
      <c r="A4" s="10"/>
      <c r="B4" s="12" t="s">
        <v>4</v>
      </c>
      <c r="C4" s="12"/>
      <c r="D4" s="12"/>
      <c r="E4" s="12"/>
      <c r="F4" s="12" t="s">
        <v>5</v>
      </c>
      <c r="G4" s="12"/>
      <c r="H4" s="12"/>
      <c r="I4" s="12"/>
      <c r="J4" s="12"/>
      <c r="K4" s="12"/>
      <c r="L4" s="12"/>
      <c r="M4" s="12" t="s">
        <v>6</v>
      </c>
      <c r="N4" s="12"/>
      <c r="O4" s="12"/>
    </row>
    <row r="5" s="1" customFormat="true" ht="13.2" hidden="false" customHeight="false" outlineLevel="0" collapsed="false">
      <c r="A5" s="13"/>
      <c r="B5" s="14" t="s">
        <v>7</v>
      </c>
      <c r="C5" s="14" t="s">
        <v>7</v>
      </c>
      <c r="D5" s="14" t="s">
        <v>8</v>
      </c>
      <c r="E5" s="14" t="s">
        <v>8</v>
      </c>
      <c r="F5" s="14" t="s">
        <v>7</v>
      </c>
      <c r="G5" s="14" t="s">
        <v>7</v>
      </c>
      <c r="H5" s="14" t="s">
        <v>8</v>
      </c>
      <c r="I5" s="14" t="s">
        <v>8</v>
      </c>
      <c r="J5" s="14" t="s">
        <v>8</v>
      </c>
      <c r="K5" s="14" t="s">
        <v>8</v>
      </c>
      <c r="L5" s="14" t="s">
        <v>8</v>
      </c>
      <c r="M5" s="14" t="s">
        <v>7</v>
      </c>
      <c r="N5" s="14" t="s">
        <v>8</v>
      </c>
      <c r="O5" s="14" t="s">
        <v>8</v>
      </c>
    </row>
    <row r="6" s="17" customFormat="true" ht="136.5" hidden="false" customHeight="true" outlineLevel="0" collapsed="false">
      <c r="A6" s="15" t="s">
        <v>9</v>
      </c>
      <c r="B6" s="16" t="s">
        <v>10</v>
      </c>
      <c r="C6" s="16" t="s">
        <v>11</v>
      </c>
      <c r="D6" s="16" t="s">
        <v>12</v>
      </c>
      <c r="E6" s="16" t="s">
        <v>13</v>
      </c>
      <c r="F6" s="16" t="s">
        <v>14</v>
      </c>
      <c r="G6" s="16" t="s">
        <v>15</v>
      </c>
      <c r="H6" s="16" t="s">
        <v>16</v>
      </c>
      <c r="I6" s="16" t="s">
        <v>17</v>
      </c>
      <c r="J6" s="16" t="s">
        <v>18</v>
      </c>
      <c r="K6" s="16" t="s">
        <v>19</v>
      </c>
      <c r="L6" s="16" t="s">
        <v>20</v>
      </c>
      <c r="M6" s="16" t="s">
        <v>21</v>
      </c>
      <c r="N6" s="16" t="s">
        <v>22</v>
      </c>
      <c r="O6" s="16" t="s">
        <v>23</v>
      </c>
    </row>
    <row r="7" s="25" customFormat="true" ht="13.2" hidden="false" customHeight="false" outlineLevel="0" collapsed="false">
      <c r="A7" s="18" t="s">
        <v>24</v>
      </c>
      <c r="B7" s="19" t="n">
        <v>2823</v>
      </c>
      <c r="C7" s="20" t="n">
        <v>6303</v>
      </c>
      <c r="D7" s="21" t="n">
        <v>5491</v>
      </c>
      <c r="E7" s="22" t="n">
        <v>24126</v>
      </c>
      <c r="F7" s="21" t="n">
        <v>433</v>
      </c>
      <c r="G7" s="22" t="n">
        <v>1984</v>
      </c>
      <c r="H7" s="21" t="n">
        <v>664</v>
      </c>
      <c r="I7" s="23" t="n">
        <v>973</v>
      </c>
      <c r="J7" s="23" t="n">
        <v>13934</v>
      </c>
      <c r="K7" s="23" t="n">
        <v>1133</v>
      </c>
      <c r="L7" s="22" t="n">
        <v>682</v>
      </c>
      <c r="M7" s="24" t="n">
        <v>6878</v>
      </c>
      <c r="N7" s="21" t="n">
        <v>8256</v>
      </c>
      <c r="O7" s="22" t="n">
        <v>4184</v>
      </c>
    </row>
    <row r="8" s="25" customFormat="true" ht="13.2" hidden="false" customHeight="false" outlineLevel="0" collapsed="false">
      <c r="A8" s="26" t="s">
        <v>25</v>
      </c>
      <c r="B8" s="27" t="n">
        <v>18</v>
      </c>
      <c r="C8" s="28" t="n">
        <v>39</v>
      </c>
      <c r="D8" s="27" t="n">
        <v>148</v>
      </c>
      <c r="E8" s="28" t="n">
        <v>549</v>
      </c>
      <c r="F8" s="27" t="n">
        <v>6</v>
      </c>
      <c r="G8" s="28" t="n">
        <v>49</v>
      </c>
      <c r="H8" s="27" t="n">
        <v>21</v>
      </c>
      <c r="I8" s="29" t="n">
        <v>36</v>
      </c>
      <c r="J8" s="29" t="n">
        <v>537</v>
      </c>
      <c r="K8" s="29" t="n">
        <v>74</v>
      </c>
      <c r="L8" s="28" t="n">
        <v>23</v>
      </c>
      <c r="M8" s="30"/>
      <c r="N8" s="27"/>
      <c r="O8" s="28"/>
    </row>
    <row r="9" s="25" customFormat="true" ht="13.2" hidden="false" customHeight="false" outlineLevel="0" collapsed="false">
      <c r="A9" s="26" t="s">
        <v>26</v>
      </c>
      <c r="B9" s="27" t="n">
        <v>1164</v>
      </c>
      <c r="C9" s="28" t="n">
        <v>1884</v>
      </c>
      <c r="D9" s="27" t="n">
        <v>1616</v>
      </c>
      <c r="E9" s="28" t="n">
        <v>6124</v>
      </c>
      <c r="F9" s="27"/>
      <c r="G9" s="28"/>
      <c r="H9" s="27"/>
      <c r="I9" s="29"/>
      <c r="J9" s="29"/>
      <c r="K9" s="29"/>
      <c r="L9" s="28"/>
      <c r="M9" s="30" t="n">
        <v>3414</v>
      </c>
      <c r="N9" s="27" t="n">
        <v>4486</v>
      </c>
      <c r="O9" s="28" t="n">
        <v>3470</v>
      </c>
    </row>
    <row r="10" s="25" customFormat="true" ht="13.2" hidden="false" customHeight="false" outlineLevel="0" collapsed="false">
      <c r="A10" s="26" t="s">
        <v>27</v>
      </c>
      <c r="B10" s="27" t="n">
        <v>19</v>
      </c>
      <c r="C10" s="28" t="n">
        <v>41</v>
      </c>
      <c r="D10" s="27" t="n">
        <v>308</v>
      </c>
      <c r="E10" s="28" t="n">
        <v>900</v>
      </c>
      <c r="F10" s="27"/>
      <c r="G10" s="28"/>
      <c r="H10" s="27"/>
      <c r="I10" s="29"/>
      <c r="J10" s="29"/>
      <c r="K10" s="29"/>
      <c r="L10" s="28"/>
      <c r="M10" s="30" t="n">
        <v>59</v>
      </c>
      <c r="N10" s="27" t="n">
        <v>654</v>
      </c>
      <c r="O10" s="28" t="n">
        <v>615</v>
      </c>
    </row>
    <row r="11" s="25" customFormat="true" ht="13.2" hidden="false" customHeight="false" outlineLevel="0" collapsed="false">
      <c r="A11" s="26" t="s">
        <v>28</v>
      </c>
      <c r="B11" s="27" t="n">
        <v>52</v>
      </c>
      <c r="C11" s="28" t="n">
        <v>168</v>
      </c>
      <c r="D11" s="27" t="n">
        <v>164</v>
      </c>
      <c r="E11" s="28" t="n">
        <v>582</v>
      </c>
      <c r="F11" s="27" t="n">
        <v>48</v>
      </c>
      <c r="G11" s="28" t="n">
        <v>193</v>
      </c>
      <c r="H11" s="27" t="n">
        <v>34</v>
      </c>
      <c r="I11" s="29" t="n">
        <v>25</v>
      </c>
      <c r="J11" s="29" t="n">
        <v>617</v>
      </c>
      <c r="K11" s="29" t="n">
        <v>37</v>
      </c>
      <c r="L11" s="28" t="n">
        <v>48</v>
      </c>
      <c r="M11" s="30"/>
      <c r="N11" s="27"/>
      <c r="O11" s="28"/>
    </row>
    <row r="12" s="25" customFormat="true" ht="13.2" hidden="false" customHeight="false" outlineLevel="0" collapsed="false">
      <c r="A12" s="26" t="s">
        <v>29</v>
      </c>
      <c r="B12" s="27" t="n">
        <v>126</v>
      </c>
      <c r="C12" s="28" t="n">
        <v>179</v>
      </c>
      <c r="D12" s="27" t="n">
        <v>1276</v>
      </c>
      <c r="E12" s="28" t="n">
        <v>4341</v>
      </c>
      <c r="F12" s="27"/>
      <c r="G12" s="28"/>
      <c r="H12" s="27"/>
      <c r="I12" s="29"/>
      <c r="J12" s="29"/>
      <c r="K12" s="29"/>
      <c r="L12" s="28"/>
      <c r="M12" s="30" t="n">
        <v>318</v>
      </c>
      <c r="N12" s="27" t="n">
        <v>3612</v>
      </c>
      <c r="O12" s="28" t="n">
        <v>2079</v>
      </c>
    </row>
    <row r="13" s="25" customFormat="true" ht="13.2" hidden="false" customHeight="false" outlineLevel="0" collapsed="false">
      <c r="A13" s="26" t="s">
        <v>30</v>
      </c>
      <c r="B13" s="27" t="n">
        <v>142</v>
      </c>
      <c r="C13" s="28" t="n">
        <v>499</v>
      </c>
      <c r="D13" s="27" t="n">
        <v>156</v>
      </c>
      <c r="E13" s="28" t="n">
        <v>871</v>
      </c>
      <c r="F13" s="27"/>
      <c r="G13" s="28"/>
      <c r="H13" s="27"/>
      <c r="I13" s="29"/>
      <c r="J13" s="29"/>
      <c r="K13" s="29"/>
      <c r="L13" s="28"/>
      <c r="M13" s="30" t="n">
        <v>680</v>
      </c>
      <c r="N13" s="27" t="n">
        <v>845</v>
      </c>
      <c r="O13" s="28" t="n">
        <v>243</v>
      </c>
    </row>
    <row r="14" s="25" customFormat="true" ht="13.2" hidden="false" customHeight="false" outlineLevel="0" collapsed="false">
      <c r="A14" s="26" t="s">
        <v>31</v>
      </c>
      <c r="B14" s="27" t="n">
        <v>34</v>
      </c>
      <c r="C14" s="28" t="n">
        <v>83</v>
      </c>
      <c r="D14" s="27" t="n">
        <v>350</v>
      </c>
      <c r="E14" s="28" t="n">
        <v>916</v>
      </c>
      <c r="F14" s="27" t="n">
        <v>29</v>
      </c>
      <c r="G14" s="28" t="n">
        <v>88</v>
      </c>
      <c r="H14" s="27" t="n">
        <v>86</v>
      </c>
      <c r="I14" s="29" t="n">
        <v>98</v>
      </c>
      <c r="J14" s="29" t="n">
        <v>866</v>
      </c>
      <c r="K14" s="29" t="n">
        <v>147</v>
      </c>
      <c r="L14" s="28" t="n">
        <v>67</v>
      </c>
      <c r="M14" s="30"/>
      <c r="N14" s="27"/>
      <c r="O14" s="28"/>
    </row>
    <row r="15" s="25" customFormat="true" ht="13.2" hidden="false" customHeight="false" outlineLevel="0" collapsed="false">
      <c r="A15" s="26" t="s">
        <v>32</v>
      </c>
      <c r="B15" s="27" t="n">
        <v>171</v>
      </c>
      <c r="C15" s="28" t="n">
        <v>425</v>
      </c>
      <c r="D15" s="27" t="n">
        <v>1022</v>
      </c>
      <c r="E15" s="28" t="n">
        <v>3878</v>
      </c>
      <c r="F15" s="27" t="n">
        <v>137</v>
      </c>
      <c r="G15" s="28" t="n">
        <v>478</v>
      </c>
      <c r="H15" s="27" t="n">
        <v>348</v>
      </c>
      <c r="I15" s="29" t="n">
        <v>227</v>
      </c>
      <c r="J15" s="29" t="n">
        <v>3601</v>
      </c>
      <c r="K15" s="29" t="n">
        <v>401</v>
      </c>
      <c r="L15" s="28" t="n">
        <v>286</v>
      </c>
      <c r="M15" s="30"/>
      <c r="N15" s="27"/>
      <c r="O15" s="28"/>
    </row>
    <row r="16" s="25" customFormat="true" ht="13.2" hidden="false" customHeight="false" outlineLevel="0" collapsed="false">
      <c r="A16" s="26" t="s">
        <v>33</v>
      </c>
      <c r="B16" s="27" t="n">
        <v>204</v>
      </c>
      <c r="C16" s="28" t="n">
        <v>416</v>
      </c>
      <c r="D16" s="27" t="n">
        <v>2261</v>
      </c>
      <c r="E16" s="28" t="n">
        <v>8557</v>
      </c>
      <c r="F16" s="27"/>
      <c r="G16" s="28"/>
      <c r="H16" s="27"/>
      <c r="I16" s="29"/>
      <c r="J16" s="29"/>
      <c r="K16" s="29"/>
      <c r="L16" s="28"/>
      <c r="M16" s="30" t="n">
        <v>653</v>
      </c>
      <c r="N16" s="27" t="n">
        <v>6867</v>
      </c>
      <c r="O16" s="28" t="n">
        <v>4274</v>
      </c>
    </row>
    <row r="17" s="25" customFormat="true" ht="13.2" hidden="false" customHeight="false" outlineLevel="0" collapsed="false">
      <c r="A17" s="26" t="s">
        <v>34</v>
      </c>
      <c r="B17" s="27" t="n">
        <v>56</v>
      </c>
      <c r="C17" s="28" t="n">
        <v>117</v>
      </c>
      <c r="D17" s="27" t="n">
        <v>405</v>
      </c>
      <c r="E17" s="28" t="n">
        <v>1274</v>
      </c>
      <c r="F17" s="27" t="n">
        <v>47</v>
      </c>
      <c r="G17" s="28" t="n">
        <v>126</v>
      </c>
      <c r="H17" s="27" t="n">
        <v>96</v>
      </c>
      <c r="I17" s="29" t="n">
        <v>70</v>
      </c>
      <c r="J17" s="29" t="n">
        <v>1297</v>
      </c>
      <c r="K17" s="29" t="n">
        <v>131</v>
      </c>
      <c r="L17" s="28" t="n">
        <v>102</v>
      </c>
      <c r="M17" s="30"/>
      <c r="N17" s="27"/>
      <c r="O17" s="28"/>
    </row>
    <row r="18" s="25" customFormat="true" ht="13.2" hidden="false" customHeight="false" outlineLevel="0" collapsed="false">
      <c r="A18" s="26" t="s">
        <v>35</v>
      </c>
      <c r="B18" s="27" t="n">
        <v>16</v>
      </c>
      <c r="C18" s="28" t="n">
        <v>30</v>
      </c>
      <c r="D18" s="27" t="n">
        <v>177</v>
      </c>
      <c r="E18" s="28" t="n">
        <v>557</v>
      </c>
      <c r="F18" s="27"/>
      <c r="G18" s="28"/>
      <c r="H18" s="27"/>
      <c r="I18" s="29"/>
      <c r="J18" s="29"/>
      <c r="K18" s="29"/>
      <c r="L18" s="28"/>
      <c r="M18" s="30" t="n">
        <v>45</v>
      </c>
      <c r="N18" s="27" t="n">
        <v>530</v>
      </c>
      <c r="O18" s="28" t="n">
        <v>238</v>
      </c>
    </row>
    <row r="19" s="31" customFormat="true" ht="13.2" hidden="false" customHeight="false" outlineLevel="0" collapsed="false">
      <c r="A19" s="26" t="s">
        <v>36</v>
      </c>
      <c r="B19" s="27" t="n">
        <v>0</v>
      </c>
      <c r="C19" s="28" t="n">
        <v>2</v>
      </c>
      <c r="D19" s="27" t="n">
        <v>68</v>
      </c>
      <c r="E19" s="28" t="n">
        <v>206</v>
      </c>
      <c r="F19" s="27"/>
      <c r="G19" s="28"/>
      <c r="H19" s="27"/>
      <c r="I19" s="29"/>
      <c r="J19" s="29"/>
      <c r="K19" s="29"/>
      <c r="L19" s="28"/>
      <c r="M19" s="30" t="n">
        <v>3</v>
      </c>
      <c r="N19" s="27" t="n">
        <v>179</v>
      </c>
      <c r="O19" s="28" t="n">
        <v>103</v>
      </c>
    </row>
    <row r="20" s="31" customFormat="true" ht="13.2" hidden="false" customHeight="false" outlineLevel="0" collapsed="false">
      <c r="A20" s="26" t="s">
        <v>37</v>
      </c>
      <c r="B20" s="27" t="n">
        <v>447</v>
      </c>
      <c r="C20" s="28" t="n">
        <v>781</v>
      </c>
      <c r="D20" s="27" t="n">
        <v>2965</v>
      </c>
      <c r="E20" s="28" t="n">
        <v>12506</v>
      </c>
      <c r="F20" s="27" t="n">
        <v>274</v>
      </c>
      <c r="G20" s="28" t="n">
        <v>981</v>
      </c>
      <c r="H20" s="27" t="n">
        <v>699</v>
      </c>
      <c r="I20" s="29" t="n">
        <v>672</v>
      </c>
      <c r="J20" s="29" t="n">
        <v>12403</v>
      </c>
      <c r="K20" s="29" t="n">
        <v>1012</v>
      </c>
      <c r="L20" s="28" t="n">
        <v>557</v>
      </c>
      <c r="M20" s="30"/>
      <c r="N20" s="27"/>
      <c r="O20" s="28"/>
    </row>
    <row r="21" s="31" customFormat="true" ht="13.2" hidden="false" customHeight="false" outlineLevel="0" collapsed="false">
      <c r="A21" s="26" t="s">
        <v>38</v>
      </c>
      <c r="B21" s="27" t="n">
        <v>27</v>
      </c>
      <c r="C21" s="28" t="n">
        <v>31</v>
      </c>
      <c r="D21" s="27" t="n">
        <v>384</v>
      </c>
      <c r="E21" s="28" t="n">
        <v>1180</v>
      </c>
      <c r="F21" s="27"/>
      <c r="G21" s="28"/>
      <c r="H21" s="27"/>
      <c r="I21" s="29"/>
      <c r="J21" s="29"/>
      <c r="K21" s="29"/>
      <c r="L21" s="28"/>
      <c r="M21" s="30" t="n">
        <v>60</v>
      </c>
      <c r="N21" s="27" t="n">
        <v>1066</v>
      </c>
      <c r="O21" s="28" t="n">
        <v>521</v>
      </c>
    </row>
    <row r="22" s="31" customFormat="true" ht="13.2" hidden="false" customHeight="false" outlineLevel="0" collapsed="false">
      <c r="A22" s="26" t="s">
        <v>39</v>
      </c>
      <c r="B22" s="27" t="n">
        <v>7.2</v>
      </c>
      <c r="C22" s="28" t="n">
        <v>34</v>
      </c>
      <c r="D22" s="27" t="n">
        <v>622</v>
      </c>
      <c r="E22" s="28" t="n">
        <v>2211</v>
      </c>
      <c r="F22" s="27"/>
      <c r="G22" s="28"/>
      <c r="H22" s="27"/>
      <c r="I22" s="29"/>
      <c r="J22" s="29"/>
      <c r="K22" s="29"/>
      <c r="L22" s="28"/>
      <c r="M22" s="30" t="n">
        <v>41</v>
      </c>
      <c r="N22" s="27" t="n">
        <v>1635</v>
      </c>
      <c r="O22" s="28" t="n">
        <v>1228</v>
      </c>
    </row>
    <row r="23" s="31" customFormat="true" ht="13.2" hidden="false" customHeight="false" outlineLevel="0" collapsed="false">
      <c r="A23" s="26" t="s">
        <v>40</v>
      </c>
      <c r="B23" s="27" t="n">
        <v>3</v>
      </c>
      <c r="C23" s="28" t="n">
        <v>4</v>
      </c>
      <c r="D23" s="27" t="n">
        <v>65</v>
      </c>
      <c r="E23" s="28" t="n">
        <v>164</v>
      </c>
      <c r="F23" s="27"/>
      <c r="G23" s="28"/>
      <c r="H23" s="27"/>
      <c r="I23" s="29"/>
      <c r="J23" s="29"/>
      <c r="K23" s="29"/>
      <c r="L23" s="28"/>
      <c r="M23" s="30" t="n">
        <v>8</v>
      </c>
      <c r="N23" s="27" t="n">
        <v>163</v>
      </c>
      <c r="O23" s="28" t="n">
        <v>83</v>
      </c>
    </row>
    <row r="24" s="31" customFormat="true" ht="13.2" hidden="false" customHeight="false" outlineLevel="0" collapsed="false">
      <c r="A24" s="26" t="s">
        <v>41</v>
      </c>
      <c r="B24" s="27" t="n">
        <v>54</v>
      </c>
      <c r="C24" s="28" t="n">
        <v>134</v>
      </c>
      <c r="D24" s="27" t="n">
        <v>150</v>
      </c>
      <c r="E24" s="28" t="n">
        <v>566</v>
      </c>
      <c r="F24" s="27" t="n">
        <v>45</v>
      </c>
      <c r="G24" s="28" t="n">
        <v>177</v>
      </c>
      <c r="H24" s="27" t="n">
        <v>39</v>
      </c>
      <c r="I24" s="29" t="n">
        <v>37</v>
      </c>
      <c r="J24" s="29" t="n">
        <v>545</v>
      </c>
      <c r="K24" s="29" t="n">
        <v>54</v>
      </c>
      <c r="L24" s="28" t="n">
        <v>37</v>
      </c>
      <c r="M24" s="30"/>
      <c r="N24" s="27"/>
      <c r="O24" s="28"/>
    </row>
    <row r="25" s="31" customFormat="true" ht="13.2" hidden="false" customHeight="false" outlineLevel="0" collapsed="false">
      <c r="A25" s="26" t="s">
        <v>42</v>
      </c>
      <c r="B25" s="27" t="n">
        <v>13</v>
      </c>
      <c r="C25" s="28" t="n">
        <v>46</v>
      </c>
      <c r="D25" s="27" t="n">
        <v>274</v>
      </c>
      <c r="E25" s="28" t="n">
        <v>829</v>
      </c>
      <c r="F25" s="27"/>
      <c r="G25" s="28"/>
      <c r="H25" s="27"/>
      <c r="I25" s="29"/>
      <c r="J25" s="29"/>
      <c r="K25" s="29"/>
      <c r="L25" s="28"/>
      <c r="M25" s="30" t="n">
        <v>64</v>
      </c>
      <c r="N25" s="27" t="n">
        <v>669</v>
      </c>
      <c r="O25" s="28" t="n">
        <v>488</v>
      </c>
    </row>
    <row r="26" s="31" customFormat="true" ht="13.2" hidden="false" customHeight="false" outlineLevel="0" collapsed="false">
      <c r="A26" s="26" t="s">
        <v>43</v>
      </c>
      <c r="B26" s="27" t="n">
        <v>83</v>
      </c>
      <c r="C26" s="28" t="n">
        <v>177</v>
      </c>
      <c r="D26" s="27" t="n">
        <v>503</v>
      </c>
      <c r="E26" s="28" t="n">
        <v>1671</v>
      </c>
      <c r="F26" s="27"/>
      <c r="G26" s="28"/>
      <c r="H26" s="27"/>
      <c r="I26" s="29"/>
      <c r="J26" s="29"/>
      <c r="K26" s="29"/>
      <c r="L26" s="28"/>
      <c r="M26" s="30" t="n">
        <v>256</v>
      </c>
      <c r="N26" s="27" t="n">
        <v>1476</v>
      </c>
      <c r="O26" s="28" t="n">
        <v>740</v>
      </c>
    </row>
    <row r="27" s="31" customFormat="true" ht="13.2" hidden="false" customHeight="false" outlineLevel="0" collapsed="false">
      <c r="A27" s="26" t="s">
        <v>44</v>
      </c>
      <c r="B27" s="27" t="n">
        <v>10</v>
      </c>
      <c r="C27" s="28" t="n">
        <v>30</v>
      </c>
      <c r="D27" s="27" t="n">
        <v>453</v>
      </c>
      <c r="E27" s="28" t="n">
        <v>1176</v>
      </c>
      <c r="F27" s="27"/>
      <c r="G27" s="28"/>
      <c r="H27" s="27"/>
      <c r="I27" s="29"/>
      <c r="J27" s="29"/>
      <c r="K27" s="29"/>
      <c r="L27" s="28"/>
      <c r="M27" s="30" t="n">
        <v>43</v>
      </c>
      <c r="N27" s="27" t="n">
        <v>887</v>
      </c>
      <c r="O27" s="28" t="n">
        <v>866</v>
      </c>
    </row>
    <row r="28" s="31" customFormat="true" ht="13.2" hidden="false" customHeight="false" outlineLevel="0" collapsed="false">
      <c r="A28" s="26" t="s">
        <v>45</v>
      </c>
      <c r="B28" s="27" t="n">
        <v>18</v>
      </c>
      <c r="C28" s="28" t="n">
        <v>43</v>
      </c>
      <c r="D28" s="27" t="n">
        <v>581</v>
      </c>
      <c r="E28" s="28" t="n">
        <v>2006</v>
      </c>
      <c r="F28" s="27"/>
      <c r="G28" s="28"/>
      <c r="H28" s="27"/>
      <c r="I28" s="29"/>
      <c r="J28" s="29"/>
      <c r="K28" s="29"/>
      <c r="L28" s="28"/>
      <c r="M28" s="30" t="n">
        <v>59</v>
      </c>
      <c r="N28" s="27" t="n">
        <v>1619</v>
      </c>
      <c r="O28" s="28" t="n">
        <v>917</v>
      </c>
    </row>
    <row r="29" s="31" customFormat="true" ht="13.2" hidden="false" customHeight="false" outlineLevel="0" collapsed="false">
      <c r="A29" s="26" t="s">
        <v>46</v>
      </c>
      <c r="B29" s="27" t="n">
        <v>62</v>
      </c>
      <c r="C29" s="28" t="n">
        <v>105</v>
      </c>
      <c r="D29" s="27" t="n">
        <v>506</v>
      </c>
      <c r="E29" s="28" t="n">
        <v>2051</v>
      </c>
      <c r="F29" s="27" t="n">
        <v>43</v>
      </c>
      <c r="G29" s="28" t="n">
        <v>122</v>
      </c>
      <c r="H29" s="27" t="n">
        <v>121</v>
      </c>
      <c r="I29" s="29" t="n">
        <v>132</v>
      </c>
      <c r="J29" s="29" t="n">
        <v>1966</v>
      </c>
      <c r="K29" s="29" t="n">
        <v>171</v>
      </c>
      <c r="L29" s="28" t="n">
        <v>125</v>
      </c>
      <c r="M29" s="30"/>
      <c r="N29" s="27"/>
      <c r="O29" s="28"/>
    </row>
    <row r="30" s="31" customFormat="true" ht="13.2" hidden="false" customHeight="false" outlineLevel="0" collapsed="false">
      <c r="A30" s="26" t="s">
        <v>47</v>
      </c>
      <c r="B30" s="27" t="n">
        <v>62</v>
      </c>
      <c r="C30" s="28" t="n">
        <v>92</v>
      </c>
      <c r="D30" s="27" t="n">
        <v>325</v>
      </c>
      <c r="E30" s="28" t="n">
        <v>1364</v>
      </c>
      <c r="F30" s="27"/>
      <c r="G30" s="28"/>
      <c r="H30" s="27"/>
      <c r="I30" s="29"/>
      <c r="J30" s="29"/>
      <c r="K30" s="29"/>
      <c r="L30" s="28"/>
      <c r="M30" s="30" t="n">
        <v>158</v>
      </c>
      <c r="N30" s="27" t="n">
        <v>1072</v>
      </c>
      <c r="O30" s="28" t="n">
        <v>649</v>
      </c>
    </row>
    <row r="31" s="31" customFormat="true" ht="13.2" hidden="false" customHeight="false" outlineLevel="0" collapsed="false">
      <c r="A31" s="26" t="s">
        <v>48</v>
      </c>
      <c r="B31" s="27" t="n">
        <v>78</v>
      </c>
      <c r="C31" s="28" t="n">
        <v>248</v>
      </c>
      <c r="D31" s="27" t="n">
        <v>609</v>
      </c>
      <c r="E31" s="28" t="n">
        <v>2417</v>
      </c>
      <c r="F31" s="27" t="n">
        <v>59</v>
      </c>
      <c r="G31" s="28" t="n">
        <v>293</v>
      </c>
      <c r="H31" s="27" t="n">
        <v>193</v>
      </c>
      <c r="I31" s="29" t="n">
        <v>152</v>
      </c>
      <c r="J31" s="29" t="n">
        <v>2207</v>
      </c>
      <c r="K31" s="29" t="n">
        <v>248</v>
      </c>
      <c r="L31" s="28" t="n">
        <v>183</v>
      </c>
      <c r="M31" s="30"/>
      <c r="N31" s="27"/>
      <c r="O31" s="28"/>
    </row>
    <row r="32" s="31" customFormat="true" ht="13.2" hidden="false" customHeight="false" outlineLevel="0" collapsed="false">
      <c r="A32" s="26" t="s">
        <v>49</v>
      </c>
      <c r="B32" s="27" t="n">
        <v>19</v>
      </c>
      <c r="C32" s="28" t="n">
        <v>58</v>
      </c>
      <c r="D32" s="27" t="n">
        <v>939</v>
      </c>
      <c r="E32" s="28" t="n">
        <v>3271</v>
      </c>
      <c r="F32" s="27"/>
      <c r="G32" s="28"/>
      <c r="H32" s="27"/>
      <c r="I32" s="29"/>
      <c r="J32" s="29"/>
      <c r="K32" s="29"/>
      <c r="L32" s="28"/>
      <c r="M32" s="30" t="n">
        <v>79</v>
      </c>
      <c r="N32" s="27" t="n">
        <v>2358</v>
      </c>
      <c r="O32" s="28" t="n">
        <v>1911</v>
      </c>
    </row>
    <row r="33" s="31" customFormat="true" ht="13.2" hidden="false" customHeight="false" outlineLevel="0" collapsed="false">
      <c r="A33" s="26" t="s">
        <v>50</v>
      </c>
      <c r="B33" s="27" t="n">
        <v>28</v>
      </c>
      <c r="C33" s="28" t="n">
        <v>70</v>
      </c>
      <c r="D33" s="27" t="n">
        <v>399</v>
      </c>
      <c r="E33" s="28" t="n">
        <v>1523</v>
      </c>
      <c r="F33" s="27"/>
      <c r="G33" s="28"/>
      <c r="H33" s="27"/>
      <c r="I33" s="29"/>
      <c r="J33" s="29"/>
      <c r="K33" s="29"/>
      <c r="L33" s="28"/>
      <c r="M33" s="30" t="n">
        <v>106</v>
      </c>
      <c r="N33" s="27" t="n">
        <v>1242</v>
      </c>
      <c r="O33" s="28" t="n">
        <v>701</v>
      </c>
    </row>
    <row r="34" s="31" customFormat="true" ht="13.2" hidden="false" customHeight="false" outlineLevel="0" collapsed="false">
      <c r="A34" s="26" t="s">
        <v>51</v>
      </c>
      <c r="B34" s="27" t="n">
        <v>376</v>
      </c>
      <c r="C34" s="28" t="n">
        <v>1510</v>
      </c>
      <c r="D34" s="27" t="n">
        <v>1627</v>
      </c>
      <c r="E34" s="28" t="n">
        <v>10152</v>
      </c>
      <c r="F34" s="27" t="n">
        <v>358</v>
      </c>
      <c r="G34" s="28" t="n">
        <v>1560</v>
      </c>
      <c r="H34" s="27" t="n">
        <v>404</v>
      </c>
      <c r="I34" s="29" t="n">
        <v>429</v>
      </c>
      <c r="J34" s="29" t="n">
        <v>9444</v>
      </c>
      <c r="K34" s="29" t="n">
        <v>746</v>
      </c>
      <c r="L34" s="28" t="n">
        <v>652</v>
      </c>
      <c r="M34" s="30"/>
      <c r="N34" s="27"/>
      <c r="O34" s="28"/>
    </row>
    <row r="35" s="31" customFormat="true" ht="13.2" hidden="false" customHeight="false" outlineLevel="0" collapsed="false">
      <c r="A35" s="26" t="s">
        <v>52</v>
      </c>
      <c r="B35" s="27" t="n">
        <v>200</v>
      </c>
      <c r="C35" s="28" t="n">
        <v>879</v>
      </c>
      <c r="D35" s="27" t="n">
        <v>320</v>
      </c>
      <c r="E35" s="28" t="n">
        <v>1340</v>
      </c>
      <c r="F35" s="27" t="n">
        <v>60</v>
      </c>
      <c r="G35" s="28" t="n">
        <v>1287</v>
      </c>
      <c r="H35" s="27" t="n">
        <v>77</v>
      </c>
      <c r="I35" s="29" t="n">
        <v>95</v>
      </c>
      <c r="J35" s="29" t="n">
        <v>1298</v>
      </c>
      <c r="K35" s="29" t="n">
        <v>115</v>
      </c>
      <c r="L35" s="28" t="n">
        <v>98</v>
      </c>
      <c r="M35" s="30"/>
      <c r="N35" s="27"/>
      <c r="O35" s="28"/>
    </row>
    <row r="36" s="31" customFormat="true" ht="13.2" hidden="false" customHeight="false" outlineLevel="0" collapsed="false">
      <c r="A36" s="26" t="s">
        <v>53</v>
      </c>
      <c r="B36" s="27" t="n">
        <v>41</v>
      </c>
      <c r="C36" s="28" t="n">
        <v>74</v>
      </c>
      <c r="D36" s="27" t="n">
        <v>419</v>
      </c>
      <c r="E36" s="28" t="n">
        <v>1472</v>
      </c>
      <c r="F36" s="27"/>
      <c r="G36" s="28"/>
      <c r="H36" s="27"/>
      <c r="I36" s="29"/>
      <c r="J36" s="29"/>
      <c r="K36" s="29"/>
      <c r="L36" s="28"/>
      <c r="M36" s="30" t="n">
        <v>121</v>
      </c>
      <c r="N36" s="27" t="n">
        <v>1226</v>
      </c>
      <c r="O36" s="28" t="n">
        <v>734</v>
      </c>
    </row>
    <row r="37" s="31" customFormat="true" ht="13.2" hidden="false" customHeight="false" outlineLevel="0" collapsed="false">
      <c r="A37" s="26" t="s">
        <v>54</v>
      </c>
      <c r="B37" s="27" t="n">
        <v>29</v>
      </c>
      <c r="C37" s="28" t="n">
        <v>64</v>
      </c>
      <c r="D37" s="27" t="n">
        <v>102</v>
      </c>
      <c r="E37" s="28" t="n">
        <v>389</v>
      </c>
      <c r="F37" s="27" t="n">
        <v>22</v>
      </c>
      <c r="G37" s="28" t="n">
        <v>79</v>
      </c>
      <c r="H37" s="27" t="n">
        <v>32</v>
      </c>
      <c r="I37" s="29" t="n">
        <v>21</v>
      </c>
      <c r="J37" s="29" t="n">
        <v>344</v>
      </c>
      <c r="K37" s="29" t="n">
        <v>45</v>
      </c>
      <c r="L37" s="28" t="n">
        <v>35</v>
      </c>
      <c r="M37" s="30"/>
      <c r="N37" s="27"/>
      <c r="O37" s="28"/>
    </row>
    <row r="38" s="31" customFormat="true" ht="13.2" hidden="false" customHeight="false" outlineLevel="0" collapsed="false">
      <c r="A38" s="26" t="s">
        <v>55</v>
      </c>
      <c r="B38" s="27" t="n">
        <v>20</v>
      </c>
      <c r="C38" s="28" t="n">
        <v>27</v>
      </c>
      <c r="D38" s="27" t="n">
        <v>141</v>
      </c>
      <c r="E38" s="28" t="n">
        <v>545</v>
      </c>
      <c r="F38" s="27"/>
      <c r="G38" s="28"/>
      <c r="H38" s="27"/>
      <c r="I38" s="29"/>
      <c r="J38" s="29"/>
      <c r="K38" s="29"/>
      <c r="L38" s="28"/>
      <c r="M38" s="30" t="n">
        <v>51</v>
      </c>
      <c r="N38" s="27" t="n">
        <v>519</v>
      </c>
      <c r="O38" s="28" t="n">
        <v>188</v>
      </c>
    </row>
    <row r="39" s="31" customFormat="true" ht="13.2" hidden="false" customHeight="false" outlineLevel="0" collapsed="false">
      <c r="A39" s="26" t="s">
        <v>56</v>
      </c>
      <c r="B39" s="27" t="n">
        <v>20</v>
      </c>
      <c r="C39" s="28" t="n">
        <v>46</v>
      </c>
      <c r="D39" s="27" t="n">
        <v>813</v>
      </c>
      <c r="E39" s="28" t="n">
        <v>3086</v>
      </c>
      <c r="F39" s="27"/>
      <c r="G39" s="28"/>
      <c r="H39" s="27"/>
      <c r="I39" s="29"/>
      <c r="J39" s="29"/>
      <c r="K39" s="29"/>
      <c r="L39" s="28"/>
      <c r="M39" s="30" t="n">
        <v>76</v>
      </c>
      <c r="N39" s="27" t="n">
        <v>2289</v>
      </c>
      <c r="O39" s="28" t="n">
        <v>1674</v>
      </c>
    </row>
    <row r="40" s="31" customFormat="true" ht="13.2" hidden="false" customHeight="false" outlineLevel="0" collapsed="false">
      <c r="A40" s="26" t="s">
        <v>57</v>
      </c>
      <c r="B40" s="27" t="n">
        <v>45</v>
      </c>
      <c r="C40" s="28" t="n">
        <v>78</v>
      </c>
      <c r="D40" s="27" t="n">
        <v>591</v>
      </c>
      <c r="E40" s="28" t="n">
        <v>2014</v>
      </c>
      <c r="F40" s="27"/>
      <c r="G40" s="28"/>
      <c r="H40" s="27"/>
      <c r="I40" s="29"/>
      <c r="J40" s="29"/>
      <c r="K40" s="29"/>
      <c r="L40" s="28"/>
      <c r="M40" s="30" t="n">
        <v>117</v>
      </c>
      <c r="N40" s="27" t="n">
        <v>1631</v>
      </c>
      <c r="O40" s="28" t="n">
        <v>1002</v>
      </c>
    </row>
    <row r="41" s="31" customFormat="true" ht="13.2" hidden="false" customHeight="false" outlineLevel="0" collapsed="false">
      <c r="A41" s="26" t="s">
        <v>58</v>
      </c>
      <c r="B41" s="27" t="n">
        <v>186</v>
      </c>
      <c r="C41" s="28" t="n">
        <v>649</v>
      </c>
      <c r="D41" s="27" t="n">
        <v>381</v>
      </c>
      <c r="E41" s="28" t="n">
        <v>1572</v>
      </c>
      <c r="F41" s="27" t="n">
        <v>118</v>
      </c>
      <c r="G41" s="28" t="n">
        <v>825</v>
      </c>
      <c r="H41" s="27" t="n">
        <v>102</v>
      </c>
      <c r="I41" s="29" t="n">
        <v>117</v>
      </c>
      <c r="J41" s="29" t="n">
        <v>1444</v>
      </c>
      <c r="K41" s="29" t="n">
        <v>162</v>
      </c>
      <c r="L41" s="28" t="n">
        <v>109</v>
      </c>
      <c r="M41" s="30"/>
      <c r="N41" s="27"/>
      <c r="O41" s="28"/>
    </row>
    <row r="42" s="31" customFormat="true" ht="13.2" hidden="false" customHeight="false" outlineLevel="0" collapsed="false">
      <c r="A42" s="26" t="s">
        <v>59</v>
      </c>
      <c r="B42" s="27" t="n">
        <v>8</v>
      </c>
      <c r="C42" s="28" t="n">
        <v>24</v>
      </c>
      <c r="D42" s="27" t="n">
        <v>142</v>
      </c>
      <c r="E42" s="28" t="n">
        <v>378</v>
      </c>
      <c r="F42" s="27"/>
      <c r="G42" s="28"/>
      <c r="H42" s="27"/>
      <c r="I42" s="29"/>
      <c r="J42" s="29"/>
      <c r="K42" s="29"/>
      <c r="L42" s="28"/>
      <c r="M42" s="30" t="n">
        <v>35</v>
      </c>
      <c r="N42" s="27" t="n">
        <v>233</v>
      </c>
      <c r="O42" s="28" t="n">
        <v>305</v>
      </c>
    </row>
    <row r="43" s="31" customFormat="true" ht="13.2" hidden="false" customHeight="false" outlineLevel="0" collapsed="false">
      <c r="A43" s="26" t="s">
        <v>60</v>
      </c>
      <c r="B43" s="27" t="n">
        <v>34</v>
      </c>
      <c r="C43" s="28" t="n">
        <v>46</v>
      </c>
      <c r="D43" s="27" t="n">
        <v>211</v>
      </c>
      <c r="E43" s="28" t="n">
        <v>1007</v>
      </c>
      <c r="F43" s="27" t="n">
        <v>29</v>
      </c>
      <c r="G43" s="28" t="n">
        <v>51</v>
      </c>
      <c r="H43" s="27" t="n">
        <v>53</v>
      </c>
      <c r="I43" s="29" t="n">
        <v>43</v>
      </c>
      <c r="J43" s="29" t="n">
        <v>1011</v>
      </c>
      <c r="K43" s="29" t="n">
        <v>62</v>
      </c>
      <c r="L43" s="28" t="n">
        <v>52</v>
      </c>
      <c r="M43" s="30"/>
      <c r="N43" s="27"/>
      <c r="O43" s="28"/>
    </row>
    <row r="44" s="31" customFormat="true" ht="13.2" hidden="false" customHeight="false" outlineLevel="0" collapsed="false">
      <c r="A44" s="26" t="s">
        <v>61</v>
      </c>
      <c r="B44" s="27" t="n">
        <v>91</v>
      </c>
      <c r="C44" s="28" t="n">
        <v>137</v>
      </c>
      <c r="D44" s="27" t="n">
        <v>563</v>
      </c>
      <c r="E44" s="28" t="n">
        <v>2354</v>
      </c>
      <c r="F44" s="27" t="n">
        <v>56</v>
      </c>
      <c r="G44" s="28" t="n">
        <v>177</v>
      </c>
      <c r="H44" s="27" t="n">
        <v>175</v>
      </c>
      <c r="I44" s="29" t="n">
        <v>152</v>
      </c>
      <c r="J44" s="29" t="n">
        <v>2166</v>
      </c>
      <c r="K44" s="29" t="n">
        <v>283</v>
      </c>
      <c r="L44" s="28" t="n">
        <v>116</v>
      </c>
      <c r="M44" s="30"/>
      <c r="N44" s="27"/>
      <c r="O44" s="28"/>
    </row>
    <row r="45" s="31" customFormat="true" ht="13.2" hidden="false" customHeight="false" outlineLevel="0" collapsed="false">
      <c r="A45" s="26" t="s">
        <v>62</v>
      </c>
      <c r="B45" s="27" t="n">
        <v>80</v>
      </c>
      <c r="C45" s="28" t="n">
        <v>123</v>
      </c>
      <c r="D45" s="27" t="n">
        <v>161</v>
      </c>
      <c r="E45" s="28" t="n">
        <v>559</v>
      </c>
      <c r="F45" s="27"/>
      <c r="G45" s="28"/>
      <c r="H45" s="27"/>
      <c r="I45" s="29"/>
      <c r="J45" s="29"/>
      <c r="K45" s="29"/>
      <c r="L45" s="28"/>
      <c r="M45" s="30" t="n">
        <v>246</v>
      </c>
      <c r="N45" s="27" t="n">
        <v>512</v>
      </c>
      <c r="O45" s="28" t="n">
        <v>234</v>
      </c>
    </row>
    <row r="46" s="31" customFormat="true" ht="13.2" hidden="false" customHeight="false" outlineLevel="0" collapsed="false">
      <c r="A46" s="26" t="s">
        <v>63</v>
      </c>
      <c r="B46" s="27" t="n">
        <v>142</v>
      </c>
      <c r="C46" s="28" t="n">
        <v>369</v>
      </c>
      <c r="D46" s="27" t="n">
        <v>137</v>
      </c>
      <c r="E46" s="28" t="n">
        <v>451</v>
      </c>
      <c r="F46" s="27" t="n">
        <v>171</v>
      </c>
      <c r="G46" s="28" t="n">
        <v>351</v>
      </c>
      <c r="H46" s="27" t="n">
        <v>35</v>
      </c>
      <c r="I46" s="29" t="n">
        <v>25</v>
      </c>
      <c r="J46" s="29" t="n">
        <v>435</v>
      </c>
      <c r="K46" s="29" t="n">
        <v>52</v>
      </c>
      <c r="L46" s="28" t="n">
        <v>49</v>
      </c>
      <c r="M46" s="30"/>
      <c r="N46" s="27"/>
      <c r="O46" s="28"/>
    </row>
    <row r="47" s="31" customFormat="true" ht="13.2" hidden="false" customHeight="false" outlineLevel="0" collapsed="false">
      <c r="A47" s="26" t="s">
        <v>64</v>
      </c>
      <c r="B47" s="27" t="n">
        <v>115</v>
      </c>
      <c r="C47" s="28" t="n">
        <v>297</v>
      </c>
      <c r="D47" s="27" t="n">
        <v>242</v>
      </c>
      <c r="E47" s="28" t="n">
        <v>775</v>
      </c>
      <c r="F47" s="27"/>
      <c r="G47" s="28"/>
      <c r="H47" s="27"/>
      <c r="I47" s="29"/>
      <c r="J47" s="29"/>
      <c r="K47" s="29"/>
      <c r="L47" s="28"/>
      <c r="M47" s="30" t="n">
        <v>432</v>
      </c>
      <c r="N47" s="27" t="n">
        <v>638</v>
      </c>
      <c r="O47" s="28" t="n">
        <v>448</v>
      </c>
    </row>
    <row r="48" s="31" customFormat="true" ht="13.2" hidden="false" customHeight="false" outlineLevel="0" collapsed="false">
      <c r="A48" s="26" t="s">
        <v>65</v>
      </c>
      <c r="B48" s="27" t="n">
        <v>170</v>
      </c>
      <c r="C48" s="28" t="n">
        <v>358</v>
      </c>
      <c r="D48" s="27" t="n">
        <v>1247</v>
      </c>
      <c r="E48" s="28" t="n">
        <v>5010</v>
      </c>
      <c r="F48" s="27"/>
      <c r="G48" s="28"/>
      <c r="H48" s="27"/>
      <c r="I48" s="29"/>
      <c r="J48" s="29"/>
      <c r="K48" s="29"/>
      <c r="L48" s="28"/>
      <c r="M48" s="30" t="n">
        <v>545</v>
      </c>
      <c r="N48" s="27" t="n">
        <v>3968</v>
      </c>
      <c r="O48" s="28" t="n">
        <v>2368</v>
      </c>
    </row>
    <row r="49" s="31" customFormat="true" ht="13.2" hidden="false" customHeight="false" outlineLevel="0" collapsed="false">
      <c r="A49" s="26" t="s">
        <v>66</v>
      </c>
      <c r="B49" s="27" t="n">
        <v>46</v>
      </c>
      <c r="C49" s="28" t="n">
        <v>111</v>
      </c>
      <c r="D49" s="27" t="n">
        <v>224</v>
      </c>
      <c r="E49" s="28" t="n">
        <v>931</v>
      </c>
      <c r="F49" s="27" t="n">
        <v>19</v>
      </c>
      <c r="G49" s="28" t="n">
        <v>140</v>
      </c>
      <c r="H49" s="27" t="n">
        <v>44</v>
      </c>
      <c r="I49" s="29" t="n">
        <v>116</v>
      </c>
      <c r="J49" s="29" t="n">
        <v>783</v>
      </c>
      <c r="K49" s="29" t="n">
        <v>123</v>
      </c>
      <c r="L49" s="28" t="n">
        <v>66</v>
      </c>
      <c r="M49" s="30"/>
      <c r="N49" s="27"/>
      <c r="O49" s="28"/>
    </row>
    <row r="50" s="31" customFormat="true" ht="13.2" hidden="false" customHeight="false" outlineLevel="0" collapsed="false">
      <c r="A50" s="32" t="s">
        <v>67</v>
      </c>
      <c r="B50" s="33" t="n">
        <v>39</v>
      </c>
      <c r="C50" s="34" t="n">
        <v>77</v>
      </c>
      <c r="D50" s="35" t="n">
        <v>401</v>
      </c>
      <c r="E50" s="36" t="n">
        <v>1358</v>
      </c>
      <c r="F50" s="33" t="n">
        <v>27</v>
      </c>
      <c r="G50" s="34" t="n">
        <v>86</v>
      </c>
      <c r="H50" s="35" t="n">
        <v>81</v>
      </c>
      <c r="I50" s="37" t="n">
        <v>74</v>
      </c>
      <c r="J50" s="37" t="n">
        <v>1308</v>
      </c>
      <c r="K50" s="37" t="n">
        <v>168</v>
      </c>
      <c r="L50" s="36" t="n">
        <v>86</v>
      </c>
      <c r="M50" s="38"/>
      <c r="N50" s="35"/>
      <c r="O50" s="36"/>
    </row>
    <row r="51" s="3" customFormat="true" ht="13.2" hidden="false" customHeight="false" outlineLevel="0" collapsed="false">
      <c r="A51" s="39" t="s">
        <v>68</v>
      </c>
      <c r="B51" s="40" t="n">
        <f aca="false">SUM(B7:B50)</f>
        <v>7378.2</v>
      </c>
      <c r="C51" s="41" t="n">
        <f aca="false">SUM(C7:C50)</f>
        <v>16908</v>
      </c>
      <c r="D51" s="40" t="n">
        <f aca="false">SUM(D7:D50)</f>
        <v>29939</v>
      </c>
      <c r="E51" s="40" t="n">
        <f aca="false">SUM(E7:E50)</f>
        <v>119209</v>
      </c>
      <c r="F51" s="40" t="n">
        <f aca="false">SUM(F7:F50)</f>
        <v>1981</v>
      </c>
      <c r="G51" s="40" t="n">
        <f aca="false">SUM(G7:G50)</f>
        <v>9047</v>
      </c>
      <c r="H51" s="40" t="n">
        <f aca="false">SUM(H7:H50)</f>
        <v>3304</v>
      </c>
      <c r="I51" s="40" t="n">
        <f aca="false">SUM(I7:I50)</f>
        <v>3494</v>
      </c>
      <c r="J51" s="40" t="n">
        <f aca="false">SUM(J7:J50)</f>
        <v>56206</v>
      </c>
      <c r="K51" s="40" t="n">
        <f aca="false">SUM(K7:K50)</f>
        <v>5164</v>
      </c>
      <c r="L51" s="40" t="n">
        <f aca="false">SUM(L7:L50)</f>
        <v>3373</v>
      </c>
      <c r="M51" s="41" t="n">
        <f aca="false">SUM(M7:M50)</f>
        <v>14547</v>
      </c>
      <c r="N51" s="40" t="n">
        <f aca="false">SUM(N7:N50)</f>
        <v>48632</v>
      </c>
      <c r="O51" s="41" t="n">
        <f aca="false">SUM(O7:O50)</f>
        <v>30263</v>
      </c>
    </row>
    <row r="52" s="1" customFormat="true" ht="13.2" hidden="false" customHeight="false" outlineLevel="0" collapsed="false">
      <c r="A52" s="18" t="s">
        <v>69</v>
      </c>
      <c r="B52" s="42"/>
      <c r="C52" s="22" t="n">
        <f aca="false">C51-B51</f>
        <v>9529.8</v>
      </c>
      <c r="D52" s="42"/>
      <c r="E52" s="20" t="n">
        <f aca="false">E51-D51</f>
        <v>89270</v>
      </c>
      <c r="F52" s="19"/>
      <c r="G52" s="20" t="n">
        <f aca="false">G51-F51</f>
        <v>7066</v>
      </c>
      <c r="H52" s="19"/>
      <c r="I52" s="43"/>
      <c r="J52" s="44" t="n">
        <f aca="false">J51-K51</f>
        <v>51042</v>
      </c>
      <c r="K52" s="45"/>
      <c r="L52" s="20"/>
      <c r="M52" s="24"/>
      <c r="N52" s="42" t="n">
        <f aca="false">N51-O51</f>
        <v>18369</v>
      </c>
      <c r="O52" s="20"/>
    </row>
    <row r="53" s="1" customFormat="true" ht="13.2" hidden="false" customHeight="false" outlineLevel="0" collapsed="false">
      <c r="A53" s="46" t="s">
        <v>70</v>
      </c>
      <c r="B53" s="47" t="n">
        <f aca="false">B51/(SUM($B$51:$C$51))</f>
        <v>0.303802159250933</v>
      </c>
      <c r="C53" s="48" t="n">
        <f aca="false">C51/(SUM($B$51:$C$51))</f>
        <v>0.696197840749067</v>
      </c>
      <c r="D53" s="49" t="n">
        <f aca="false">D51/SUM($D$51:$E$51)</f>
        <v>0.200733499611125</v>
      </c>
      <c r="E53" s="50" t="n">
        <f aca="false">E51/SUM($D$51:$E$51)</f>
        <v>0.799266500388876</v>
      </c>
      <c r="F53" s="49" t="n">
        <f aca="false">F51/SUM($F$51:$G$51)</f>
        <v>0.179633659775118</v>
      </c>
      <c r="G53" s="48" t="n">
        <f aca="false">G51/SUM($F$51:$G$51)</f>
        <v>0.820366340224882</v>
      </c>
      <c r="H53" s="47" t="n">
        <f aca="false">H51/(SUM($H$51:$L$51))</f>
        <v>0.0461833074740359</v>
      </c>
      <c r="I53" s="51" t="n">
        <f aca="false">I51/(SUM($H$51:$L$51))</f>
        <v>0.0488391272137655</v>
      </c>
      <c r="J53" s="51" t="n">
        <f aca="false">J51/(SUM($H$51:$L$51))</f>
        <v>0.785647391006556</v>
      </c>
      <c r="K53" s="51" t="n">
        <f aca="false">K51/(SUM($H$51:$L$51))</f>
        <v>0.0721823849261263</v>
      </c>
      <c r="L53" s="48" t="n">
        <f aca="false">L51/(SUM($H$51:$L$51))</f>
        <v>0.0471477893795166</v>
      </c>
      <c r="M53" s="52" t="n">
        <f aca="false">M51/M51</f>
        <v>1</v>
      </c>
      <c r="N53" s="47" t="n">
        <f aca="false">N51/(SUM($N$51:$O$51))</f>
        <v>0.616414221433551</v>
      </c>
      <c r="O53" s="48" t="n">
        <f aca="false">O51/(SUM($N$51:$O$51))</f>
        <v>0.383585778566449</v>
      </c>
    </row>
  </sheetData>
  <mergeCells count="9">
    <mergeCell ref="B2:E2"/>
    <mergeCell ref="F2:L2"/>
    <mergeCell ref="M2:O2"/>
    <mergeCell ref="B3:E3"/>
    <mergeCell ref="F3:L3"/>
    <mergeCell ref="M3:O3"/>
    <mergeCell ref="B4:E4"/>
    <mergeCell ref="F4:L4"/>
    <mergeCell ref="M4:O4"/>
  </mergeCells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&amp;CABSTRACT OF VOTES
Cast at the Primary Election     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45" activePane="bottomRight" state="frozen"/>
      <selection pane="topLeft" activeCell="A1" activeCellId="0" sqref="A1"/>
      <selection pane="topRight" activeCell="B1" activeCellId="0" sqref="B1"/>
      <selection pane="bottomLeft" activeCell="A45" activeCellId="0" sqref="A45"/>
      <selection pane="bottomRight" activeCell="B53" activeCellId="0" sqref="B53"/>
    </sheetView>
  </sheetViews>
  <sheetFormatPr defaultRowHeight="13.2" zeroHeight="false" outlineLevelRow="0" outlineLevelCol="0"/>
  <cols>
    <col collapsed="false" customWidth="true" hidden="false" outlineLevel="0" max="1" min="1" style="1" width="12.05"/>
    <col collapsed="false" customWidth="true" hidden="false" outlineLevel="0" max="17" min="2" style="2" width="9.89"/>
    <col collapsed="false" customWidth="true" hidden="false" outlineLevel="0" max="257" min="18" style="2" width="10.4"/>
    <col collapsed="false" customWidth="true" hidden="false" outlineLevel="0" max="1025" min="258" style="0" width="10.4"/>
  </cols>
  <sheetData>
    <row r="1" s="4" customFormat="true" ht="17.4" hidden="false" customHeight="false" outlineLevel="0" collapsed="false">
      <c r="A1" s="3" t="s">
        <v>0</v>
      </c>
      <c r="B1" s="5"/>
      <c r="C1" s="5"/>
      <c r="D1" s="5"/>
      <c r="E1" s="5"/>
      <c r="F1" s="5"/>
      <c r="G1" s="5"/>
      <c r="H1" s="5"/>
      <c r="I1" s="5"/>
      <c r="K1" s="53"/>
      <c r="L1" s="53"/>
      <c r="M1" s="53"/>
      <c r="N1" s="53"/>
      <c r="O1" s="53"/>
      <c r="P1" s="5"/>
      <c r="Q1" s="6" t="s">
        <v>1</v>
      </c>
    </row>
    <row r="2" s="9" customFormat="true" ht="13.2" hidden="false" customHeight="false" outlineLevel="0" collapsed="false">
      <c r="A2" s="7"/>
      <c r="B2" s="54"/>
      <c r="C2" s="54"/>
      <c r="D2" s="54"/>
      <c r="E2" s="54"/>
      <c r="F2" s="54"/>
      <c r="G2" s="55"/>
      <c r="H2" s="54"/>
      <c r="I2" s="54"/>
      <c r="J2" s="54"/>
      <c r="K2" s="56"/>
      <c r="L2" s="56"/>
      <c r="M2" s="56"/>
      <c r="N2" s="56"/>
      <c r="O2" s="56"/>
      <c r="P2" s="57"/>
      <c r="Q2" s="55"/>
    </row>
    <row r="3" s="3" customFormat="true" ht="13.2" hidden="false" customHeight="false" outlineLevel="0" collapsed="false">
      <c r="A3" s="10"/>
      <c r="B3" s="10"/>
      <c r="C3" s="58"/>
      <c r="D3" s="58"/>
      <c r="E3" s="58"/>
      <c r="F3" s="58"/>
      <c r="G3" s="59"/>
      <c r="H3" s="11" t="s">
        <v>71</v>
      </c>
      <c r="I3" s="11"/>
      <c r="J3" s="11"/>
      <c r="K3" s="11" t="s">
        <v>72</v>
      </c>
      <c r="L3" s="11"/>
      <c r="M3" s="11"/>
      <c r="N3" s="11"/>
      <c r="O3" s="11"/>
      <c r="P3" s="11" t="s">
        <v>73</v>
      </c>
      <c r="Q3" s="11"/>
    </row>
    <row r="4" s="3" customFormat="true" ht="13.2" hidden="false" customHeight="false" outlineLevel="0" collapsed="false">
      <c r="A4" s="10"/>
      <c r="B4" s="12" t="s">
        <v>74</v>
      </c>
      <c r="C4" s="12"/>
      <c r="D4" s="12"/>
      <c r="E4" s="12"/>
      <c r="F4" s="12"/>
      <c r="G4" s="12"/>
      <c r="H4" s="12" t="s">
        <v>74</v>
      </c>
      <c r="I4" s="12"/>
      <c r="J4" s="12"/>
      <c r="K4" s="12" t="s">
        <v>75</v>
      </c>
      <c r="L4" s="12"/>
      <c r="M4" s="12"/>
      <c r="N4" s="12"/>
      <c r="O4" s="12"/>
      <c r="P4" s="12" t="s">
        <v>76</v>
      </c>
      <c r="Q4" s="12"/>
    </row>
    <row r="5" s="1" customFormat="true" ht="13.2" hidden="false" customHeight="false" outlineLevel="0" collapsed="false">
      <c r="A5" s="13"/>
      <c r="B5" s="14" t="s">
        <v>7</v>
      </c>
      <c r="C5" s="14" t="s">
        <v>7</v>
      </c>
      <c r="D5" s="14" t="s">
        <v>8</v>
      </c>
      <c r="E5" s="14" t="s">
        <v>8</v>
      </c>
      <c r="F5" s="14" t="s">
        <v>8</v>
      </c>
      <c r="G5" s="14" t="s">
        <v>8</v>
      </c>
      <c r="H5" s="14" t="s">
        <v>7</v>
      </c>
      <c r="I5" s="14" t="s">
        <v>8</v>
      </c>
      <c r="J5" s="14" t="s">
        <v>8</v>
      </c>
      <c r="K5" s="14" t="s">
        <v>7</v>
      </c>
      <c r="L5" s="14" t="s">
        <v>8</v>
      </c>
      <c r="M5" s="14" t="s">
        <v>8</v>
      </c>
      <c r="N5" s="14" t="s">
        <v>8</v>
      </c>
      <c r="O5" s="14" t="s">
        <v>8</v>
      </c>
      <c r="P5" s="14" t="s">
        <v>8</v>
      </c>
      <c r="Q5" s="14" t="s">
        <v>8</v>
      </c>
    </row>
    <row r="6" s="17" customFormat="true" ht="136.5" hidden="false" customHeight="true" outlineLevel="0" collapsed="false">
      <c r="A6" s="15" t="s">
        <v>9</v>
      </c>
      <c r="B6" s="16" t="s">
        <v>77</v>
      </c>
      <c r="C6" s="16" t="s">
        <v>78</v>
      </c>
      <c r="D6" s="16" t="s">
        <v>79</v>
      </c>
      <c r="E6" s="16" t="s">
        <v>80</v>
      </c>
      <c r="F6" s="16" t="s">
        <v>81</v>
      </c>
      <c r="G6" s="16" t="s">
        <v>82</v>
      </c>
      <c r="H6" s="16" t="s">
        <v>83</v>
      </c>
      <c r="I6" s="16" t="s">
        <v>84</v>
      </c>
      <c r="J6" s="60" t="s">
        <v>85</v>
      </c>
      <c r="K6" s="60" t="s">
        <v>86</v>
      </c>
      <c r="L6" s="60" t="s">
        <v>87</v>
      </c>
      <c r="M6" s="60" t="s">
        <v>88</v>
      </c>
      <c r="N6" s="60" t="s">
        <v>89</v>
      </c>
      <c r="O6" s="60" t="s">
        <v>90</v>
      </c>
      <c r="P6" s="60" t="s">
        <v>91</v>
      </c>
      <c r="Q6" s="60" t="s">
        <v>92</v>
      </c>
    </row>
    <row r="7" s="25" customFormat="true" ht="13.2" hidden="false" customHeight="false" outlineLevel="0" collapsed="false">
      <c r="A7" s="18" t="s">
        <v>24</v>
      </c>
      <c r="B7" s="19" t="n">
        <v>8040</v>
      </c>
      <c r="C7" s="20" t="n">
        <v>2027</v>
      </c>
      <c r="D7" s="19" t="n">
        <v>302</v>
      </c>
      <c r="E7" s="44" t="n">
        <v>662</v>
      </c>
      <c r="F7" s="45" t="n">
        <v>15679</v>
      </c>
      <c r="G7" s="20" t="n">
        <v>14232</v>
      </c>
      <c r="H7" s="61" t="n">
        <v>8870</v>
      </c>
      <c r="I7" s="21" t="n">
        <v>8592</v>
      </c>
      <c r="J7" s="22" t="n">
        <v>20424</v>
      </c>
      <c r="K7" s="20" t="n">
        <v>9242</v>
      </c>
      <c r="L7" s="21" t="n">
        <v>8597</v>
      </c>
      <c r="M7" s="23" t="n">
        <v>2450</v>
      </c>
      <c r="N7" s="23" t="n">
        <v>10080</v>
      </c>
      <c r="O7" s="22" t="n">
        <v>6179</v>
      </c>
      <c r="P7" s="62" t="n">
        <v>11692</v>
      </c>
      <c r="Q7" s="63" t="n">
        <v>14756</v>
      </c>
    </row>
    <row r="8" s="25" customFormat="true" ht="13.2" hidden="false" customHeight="false" outlineLevel="0" collapsed="false">
      <c r="A8" s="26" t="s">
        <v>25</v>
      </c>
      <c r="B8" s="27" t="n">
        <v>37</v>
      </c>
      <c r="C8" s="28" t="n">
        <v>19</v>
      </c>
      <c r="D8" s="27" t="n">
        <v>12</v>
      </c>
      <c r="E8" s="29" t="n">
        <v>32</v>
      </c>
      <c r="F8" s="64" t="n">
        <v>337</v>
      </c>
      <c r="G8" s="28" t="n">
        <v>360</v>
      </c>
      <c r="H8" s="30" t="n">
        <v>52</v>
      </c>
      <c r="I8" s="27" t="n">
        <v>279</v>
      </c>
      <c r="J8" s="28" t="n">
        <v>428</v>
      </c>
      <c r="K8" s="28" t="n">
        <v>51</v>
      </c>
      <c r="L8" s="27" t="n">
        <v>460</v>
      </c>
      <c r="M8" s="29" t="n">
        <v>53</v>
      </c>
      <c r="N8" s="29" t="n">
        <v>125</v>
      </c>
      <c r="O8" s="28" t="n">
        <v>51</v>
      </c>
      <c r="P8" s="65" t="n">
        <v>386</v>
      </c>
      <c r="Q8" s="66" t="n">
        <v>263</v>
      </c>
    </row>
    <row r="9" s="25" customFormat="true" ht="13.2" hidden="false" customHeight="false" outlineLevel="0" collapsed="false">
      <c r="A9" s="26" t="s">
        <v>26</v>
      </c>
      <c r="B9" s="27" t="n">
        <v>1621</v>
      </c>
      <c r="C9" s="28" t="n">
        <v>1563</v>
      </c>
      <c r="D9" s="27" t="n">
        <v>190</v>
      </c>
      <c r="E9" s="29" t="n">
        <v>442</v>
      </c>
      <c r="F9" s="64" t="n">
        <v>2816</v>
      </c>
      <c r="G9" s="28" t="n">
        <v>4518</v>
      </c>
      <c r="H9" s="30" t="n">
        <v>3364</v>
      </c>
      <c r="I9" s="27" t="n">
        <v>2146</v>
      </c>
      <c r="J9" s="28" t="n">
        <v>5114</v>
      </c>
      <c r="K9" s="28" t="n">
        <v>3194</v>
      </c>
      <c r="L9" s="27" t="n">
        <v>1491</v>
      </c>
      <c r="M9" s="29" t="n">
        <v>4909</v>
      </c>
      <c r="N9" s="29" t="n">
        <v>677</v>
      </c>
      <c r="O9" s="28" t="n">
        <v>501</v>
      </c>
      <c r="P9" s="65" t="n">
        <v>3296</v>
      </c>
      <c r="Q9" s="66" t="n">
        <v>3624</v>
      </c>
    </row>
    <row r="10" s="25" customFormat="true" ht="13.2" hidden="false" customHeight="false" outlineLevel="0" collapsed="false">
      <c r="A10" s="26" t="s">
        <v>27</v>
      </c>
      <c r="B10" s="27" t="n">
        <v>23</v>
      </c>
      <c r="C10" s="28" t="n">
        <v>40</v>
      </c>
      <c r="D10" s="27" t="n">
        <v>40</v>
      </c>
      <c r="E10" s="29" t="n">
        <v>109</v>
      </c>
      <c r="F10" s="64" t="n">
        <v>326</v>
      </c>
      <c r="G10" s="28" t="n">
        <v>791</v>
      </c>
      <c r="H10" s="30" t="n">
        <v>58</v>
      </c>
      <c r="I10" s="27" t="n">
        <v>363</v>
      </c>
      <c r="J10" s="28" t="n">
        <v>785</v>
      </c>
      <c r="K10" s="28" t="n">
        <v>60</v>
      </c>
      <c r="L10" s="27" t="n">
        <v>292</v>
      </c>
      <c r="M10" s="29" t="n">
        <v>468</v>
      </c>
      <c r="N10" s="29" t="n">
        <v>221</v>
      </c>
      <c r="O10" s="28" t="n">
        <v>114</v>
      </c>
      <c r="P10" s="65" t="n">
        <v>498</v>
      </c>
      <c r="Q10" s="66" t="n">
        <v>590</v>
      </c>
    </row>
    <row r="11" s="25" customFormat="true" ht="13.2" hidden="false" customHeight="false" outlineLevel="0" collapsed="false">
      <c r="A11" s="26" t="s">
        <v>28</v>
      </c>
      <c r="B11" s="27" t="n">
        <v>111</v>
      </c>
      <c r="C11" s="28" t="n">
        <v>109</v>
      </c>
      <c r="D11" s="27" t="n">
        <v>10</v>
      </c>
      <c r="E11" s="29" t="n">
        <v>19</v>
      </c>
      <c r="F11" s="64" t="n">
        <v>581</v>
      </c>
      <c r="G11" s="28" t="n">
        <v>195</v>
      </c>
      <c r="H11" s="30" t="n">
        <v>196</v>
      </c>
      <c r="I11" s="27" t="n">
        <v>553</v>
      </c>
      <c r="J11" s="28" t="n">
        <v>217</v>
      </c>
      <c r="K11" s="28" t="n">
        <v>204</v>
      </c>
      <c r="L11" s="27" t="n">
        <v>567</v>
      </c>
      <c r="M11" s="29" t="n">
        <v>28</v>
      </c>
      <c r="N11" s="29" t="n">
        <v>88</v>
      </c>
      <c r="O11" s="28" t="n">
        <v>76</v>
      </c>
      <c r="P11" s="65" t="n">
        <v>549</v>
      </c>
      <c r="Q11" s="66" t="n">
        <v>200</v>
      </c>
    </row>
    <row r="12" s="25" customFormat="true" ht="13.2" hidden="false" customHeight="false" outlineLevel="0" collapsed="false">
      <c r="A12" s="26" t="s">
        <v>29</v>
      </c>
      <c r="B12" s="27" t="n">
        <v>146</v>
      </c>
      <c r="C12" s="28" t="n">
        <v>161</v>
      </c>
      <c r="D12" s="27" t="n">
        <v>141</v>
      </c>
      <c r="E12" s="29" t="n">
        <v>259</v>
      </c>
      <c r="F12" s="64" t="n">
        <v>2111</v>
      </c>
      <c r="G12" s="28" t="n">
        <v>3226</v>
      </c>
      <c r="H12" s="30" t="n">
        <v>306</v>
      </c>
      <c r="I12" s="27" t="n">
        <v>1479</v>
      </c>
      <c r="J12" s="28" t="n">
        <v>3852</v>
      </c>
      <c r="K12" s="28" t="n">
        <v>305</v>
      </c>
      <c r="L12" s="27" t="n">
        <v>1121</v>
      </c>
      <c r="M12" s="29" t="n">
        <v>2631</v>
      </c>
      <c r="N12" s="29" t="n">
        <v>1018</v>
      </c>
      <c r="O12" s="28" t="n">
        <v>499</v>
      </c>
      <c r="P12" s="65" t="n">
        <v>2231</v>
      </c>
      <c r="Q12" s="66" t="n">
        <v>2801</v>
      </c>
    </row>
    <row r="13" s="25" customFormat="true" ht="13.2" hidden="false" customHeight="false" outlineLevel="0" collapsed="false">
      <c r="A13" s="26" t="s">
        <v>30</v>
      </c>
      <c r="B13" s="27" t="n">
        <v>469</v>
      </c>
      <c r="C13" s="28" t="n">
        <v>210</v>
      </c>
      <c r="D13" s="27" t="n">
        <v>18</v>
      </c>
      <c r="E13" s="29" t="n">
        <v>49</v>
      </c>
      <c r="F13" s="64" t="n">
        <v>205</v>
      </c>
      <c r="G13" s="28" t="n">
        <v>818</v>
      </c>
      <c r="H13" s="30" t="n">
        <v>653</v>
      </c>
      <c r="I13" s="27" t="n">
        <v>204</v>
      </c>
      <c r="J13" s="28" t="n">
        <v>692</v>
      </c>
      <c r="K13" s="28" t="n">
        <v>649</v>
      </c>
      <c r="L13" s="27" t="n">
        <v>261</v>
      </c>
      <c r="M13" s="29" t="n">
        <v>98</v>
      </c>
      <c r="N13" s="29" t="n">
        <v>263</v>
      </c>
      <c r="O13" s="28" t="n">
        <v>180</v>
      </c>
      <c r="P13" s="65" t="n">
        <v>345</v>
      </c>
      <c r="Q13" s="66" t="n">
        <v>409</v>
      </c>
    </row>
    <row r="14" s="25" customFormat="true" ht="13.2" hidden="false" customHeight="false" outlineLevel="0" collapsed="false">
      <c r="A14" s="26" t="s">
        <v>31</v>
      </c>
      <c r="B14" s="27" t="n">
        <v>69</v>
      </c>
      <c r="C14" s="28" t="n">
        <v>50</v>
      </c>
      <c r="D14" s="27" t="n">
        <v>27</v>
      </c>
      <c r="E14" s="29" t="n">
        <v>73</v>
      </c>
      <c r="F14" s="64" t="n">
        <v>561</v>
      </c>
      <c r="G14" s="28" t="n">
        <v>690</v>
      </c>
      <c r="H14" s="30" t="n">
        <v>114</v>
      </c>
      <c r="I14" s="27" t="n">
        <v>365</v>
      </c>
      <c r="J14" s="28" t="n">
        <v>874</v>
      </c>
      <c r="K14" s="28" t="n">
        <v>112</v>
      </c>
      <c r="L14" s="27" t="n">
        <v>364</v>
      </c>
      <c r="M14" s="29" t="n">
        <v>114</v>
      </c>
      <c r="N14" s="29" t="n">
        <v>373</v>
      </c>
      <c r="O14" s="28" t="n">
        <v>263</v>
      </c>
      <c r="P14" s="65" t="n">
        <v>582</v>
      </c>
      <c r="Q14" s="66" t="n">
        <v>557</v>
      </c>
    </row>
    <row r="15" s="25" customFormat="true" ht="13.2" hidden="false" customHeight="false" outlineLevel="0" collapsed="false">
      <c r="A15" s="26" t="s">
        <v>32</v>
      </c>
      <c r="B15" s="27" t="n">
        <v>284</v>
      </c>
      <c r="C15" s="28" t="n">
        <v>328</v>
      </c>
      <c r="D15" s="27" t="n">
        <v>138</v>
      </c>
      <c r="E15" s="29" t="n">
        <v>213</v>
      </c>
      <c r="F15" s="64" t="n">
        <v>2403</v>
      </c>
      <c r="G15" s="28" t="n">
        <v>2523</v>
      </c>
      <c r="H15" s="30" t="n">
        <v>559</v>
      </c>
      <c r="I15" s="27" t="n">
        <v>2372</v>
      </c>
      <c r="J15" s="28" t="n">
        <v>2399</v>
      </c>
      <c r="K15" s="28" t="n">
        <v>574</v>
      </c>
      <c r="L15" s="27" t="n">
        <v>2327</v>
      </c>
      <c r="M15" s="29" t="n">
        <v>385</v>
      </c>
      <c r="N15" s="29" t="n">
        <v>1181</v>
      </c>
      <c r="O15" s="28" t="n">
        <v>545</v>
      </c>
      <c r="P15" s="65" t="n">
        <v>2794</v>
      </c>
      <c r="Q15" s="66" t="n">
        <v>1698</v>
      </c>
    </row>
    <row r="16" s="25" customFormat="true" ht="13.2" hidden="false" customHeight="false" outlineLevel="0" collapsed="false">
      <c r="A16" s="26" t="s">
        <v>33</v>
      </c>
      <c r="B16" s="27" t="n">
        <v>391</v>
      </c>
      <c r="C16" s="28" t="n">
        <v>249</v>
      </c>
      <c r="D16" s="27" t="n">
        <v>195</v>
      </c>
      <c r="E16" s="29" t="n">
        <v>331</v>
      </c>
      <c r="F16" s="64" t="n">
        <v>5272</v>
      </c>
      <c r="G16" s="28" t="n">
        <v>5375</v>
      </c>
      <c r="H16" s="30" t="n">
        <v>596</v>
      </c>
      <c r="I16" s="27" t="n">
        <v>3118</v>
      </c>
      <c r="J16" s="28" t="n">
        <v>6832</v>
      </c>
      <c r="K16" s="28" t="n">
        <v>598</v>
      </c>
      <c r="L16" s="27" t="n">
        <v>2763</v>
      </c>
      <c r="M16" s="29" t="n">
        <v>3311</v>
      </c>
      <c r="N16" s="29" t="n">
        <v>2483</v>
      </c>
      <c r="O16" s="28" t="n">
        <v>1253</v>
      </c>
      <c r="P16" s="65" t="n">
        <v>4040</v>
      </c>
      <c r="Q16" s="66" t="n">
        <v>5342</v>
      </c>
    </row>
    <row r="17" s="25" customFormat="true" ht="13.2" hidden="false" customHeight="false" outlineLevel="0" collapsed="false">
      <c r="A17" s="26" t="s">
        <v>34</v>
      </c>
      <c r="B17" s="27" t="n">
        <v>82</v>
      </c>
      <c r="C17" s="28" t="n">
        <v>93</v>
      </c>
      <c r="D17" s="27" t="n">
        <v>63</v>
      </c>
      <c r="E17" s="29" t="n">
        <v>74</v>
      </c>
      <c r="F17" s="64" t="n">
        <v>732</v>
      </c>
      <c r="G17" s="28" t="n">
        <v>963</v>
      </c>
      <c r="H17" s="30" t="n">
        <v>158</v>
      </c>
      <c r="I17" s="27" t="n">
        <v>750</v>
      </c>
      <c r="J17" s="28" t="n">
        <v>843</v>
      </c>
      <c r="K17" s="28" t="n">
        <v>166</v>
      </c>
      <c r="L17" s="27" t="n">
        <v>708</v>
      </c>
      <c r="M17" s="29" t="n">
        <v>143</v>
      </c>
      <c r="N17" s="29" t="n">
        <v>451</v>
      </c>
      <c r="O17" s="28" t="n">
        <v>207</v>
      </c>
      <c r="P17" s="65" t="n">
        <v>924</v>
      </c>
      <c r="Q17" s="66" t="n">
        <v>595</v>
      </c>
    </row>
    <row r="18" s="25" customFormat="true" ht="13.2" hidden="false" customHeight="false" outlineLevel="0" collapsed="false">
      <c r="A18" s="26" t="s">
        <v>35</v>
      </c>
      <c r="B18" s="27" t="n">
        <v>22</v>
      </c>
      <c r="C18" s="28" t="n">
        <v>25</v>
      </c>
      <c r="D18" s="27" t="n">
        <v>34</v>
      </c>
      <c r="E18" s="29" t="n">
        <v>46</v>
      </c>
      <c r="F18" s="64" t="n">
        <v>214</v>
      </c>
      <c r="G18" s="28" t="n">
        <v>474</v>
      </c>
      <c r="H18" s="30" t="n">
        <v>42</v>
      </c>
      <c r="I18" s="27" t="n">
        <v>140</v>
      </c>
      <c r="J18" s="28" t="n">
        <v>575</v>
      </c>
      <c r="K18" s="28" t="n">
        <v>41</v>
      </c>
      <c r="L18" s="27" t="n">
        <v>201</v>
      </c>
      <c r="M18" s="29" t="n">
        <v>219</v>
      </c>
      <c r="N18" s="29" t="n">
        <v>146</v>
      </c>
      <c r="O18" s="28" t="n">
        <v>81</v>
      </c>
      <c r="P18" s="65" t="n">
        <v>261</v>
      </c>
      <c r="Q18" s="66" t="n">
        <v>398</v>
      </c>
    </row>
    <row r="19" s="31" customFormat="true" ht="13.2" hidden="false" customHeight="false" outlineLevel="0" collapsed="false">
      <c r="A19" s="26" t="s">
        <v>36</v>
      </c>
      <c r="B19" s="27" t="n">
        <v>1</v>
      </c>
      <c r="C19" s="28" t="n">
        <v>2</v>
      </c>
      <c r="D19" s="27" t="n">
        <v>8</v>
      </c>
      <c r="E19" s="29" t="n">
        <v>14</v>
      </c>
      <c r="F19" s="64" t="n">
        <v>108</v>
      </c>
      <c r="G19" s="28" t="n">
        <v>164</v>
      </c>
      <c r="H19" s="30" t="n">
        <v>3</v>
      </c>
      <c r="I19" s="27" t="n">
        <v>63</v>
      </c>
      <c r="J19" s="28" t="n">
        <v>206</v>
      </c>
      <c r="K19" s="28" t="n">
        <v>3</v>
      </c>
      <c r="L19" s="27" t="n">
        <v>82</v>
      </c>
      <c r="M19" s="29" t="n">
        <v>25</v>
      </c>
      <c r="N19" s="29" t="n">
        <v>81</v>
      </c>
      <c r="O19" s="28" t="n">
        <v>35</v>
      </c>
      <c r="P19" s="65" t="n">
        <v>131</v>
      </c>
      <c r="Q19" s="66" t="n">
        <v>111</v>
      </c>
    </row>
    <row r="20" s="31" customFormat="true" ht="13.2" hidden="false" customHeight="false" outlineLevel="0" collapsed="false">
      <c r="A20" s="26" t="s">
        <v>37</v>
      </c>
      <c r="B20" s="27" t="n">
        <v>754</v>
      </c>
      <c r="C20" s="28" t="n">
        <v>509</v>
      </c>
      <c r="D20" s="27" t="n">
        <v>180</v>
      </c>
      <c r="E20" s="29" t="n">
        <v>319</v>
      </c>
      <c r="F20" s="64" t="n">
        <v>8009</v>
      </c>
      <c r="G20" s="28" t="n">
        <v>7476</v>
      </c>
      <c r="H20" s="30" t="n">
        <v>1172</v>
      </c>
      <c r="I20" s="27" t="n">
        <v>4762</v>
      </c>
      <c r="J20" s="28" t="n">
        <v>10432</v>
      </c>
      <c r="K20" s="28" t="n">
        <v>1201</v>
      </c>
      <c r="L20" s="27" t="n">
        <v>5759</v>
      </c>
      <c r="M20" s="29" t="n">
        <v>1274</v>
      </c>
      <c r="N20" s="29" t="n">
        <v>4490</v>
      </c>
      <c r="O20" s="28" t="n">
        <v>2763</v>
      </c>
      <c r="P20" s="65" t="n">
        <v>6659</v>
      </c>
      <c r="Q20" s="66" t="n">
        <v>7256</v>
      </c>
    </row>
    <row r="21" s="31" customFormat="true" ht="13.2" hidden="false" customHeight="false" outlineLevel="0" collapsed="false">
      <c r="A21" s="26" t="s">
        <v>38</v>
      </c>
      <c r="B21" s="27" t="n">
        <v>32</v>
      </c>
      <c r="C21" s="28" t="n">
        <v>22</v>
      </c>
      <c r="D21" s="27" t="n">
        <v>69</v>
      </c>
      <c r="E21" s="29" t="n">
        <v>126</v>
      </c>
      <c r="F21" s="64" t="n">
        <v>353</v>
      </c>
      <c r="G21" s="28" t="n">
        <v>1023</v>
      </c>
      <c r="H21" s="30" t="n">
        <v>63</v>
      </c>
      <c r="I21" s="27" t="n">
        <v>320</v>
      </c>
      <c r="J21" s="28" t="n">
        <v>1174</v>
      </c>
      <c r="K21" s="28" t="n">
        <v>59</v>
      </c>
      <c r="L21" s="27" t="n">
        <v>287</v>
      </c>
      <c r="M21" s="29" t="n">
        <v>686</v>
      </c>
      <c r="N21" s="29" t="n">
        <v>366</v>
      </c>
      <c r="O21" s="28" t="n">
        <v>123</v>
      </c>
      <c r="P21" s="65" t="n">
        <v>598</v>
      </c>
      <c r="Q21" s="66" t="n">
        <v>867</v>
      </c>
    </row>
    <row r="22" s="31" customFormat="true" ht="13.2" hidden="false" customHeight="false" outlineLevel="0" collapsed="false">
      <c r="A22" s="26" t="s">
        <v>39</v>
      </c>
      <c r="B22" s="27" t="n">
        <v>13</v>
      </c>
      <c r="C22" s="28" t="n">
        <v>26</v>
      </c>
      <c r="D22" s="27" t="n">
        <v>50</v>
      </c>
      <c r="E22" s="29" t="n">
        <v>83</v>
      </c>
      <c r="F22" s="64" t="n">
        <v>1079</v>
      </c>
      <c r="G22" s="28" t="n">
        <v>1699</v>
      </c>
      <c r="H22" s="30" t="n">
        <v>39</v>
      </c>
      <c r="I22" s="27" t="n">
        <v>814</v>
      </c>
      <c r="J22" s="28" t="n">
        <v>1957</v>
      </c>
      <c r="K22" s="28" t="n">
        <v>38</v>
      </c>
      <c r="L22" s="27" t="n">
        <v>948</v>
      </c>
      <c r="M22" s="29" t="n">
        <v>508</v>
      </c>
      <c r="N22" s="29" t="n">
        <v>815</v>
      </c>
      <c r="O22" s="28" t="n">
        <v>357</v>
      </c>
      <c r="P22" s="65" t="n">
        <v>1412</v>
      </c>
      <c r="Q22" s="66" t="n">
        <v>1191</v>
      </c>
    </row>
    <row r="23" s="31" customFormat="true" ht="13.2" hidden="false" customHeight="false" outlineLevel="0" collapsed="false">
      <c r="A23" s="26" t="s">
        <v>40</v>
      </c>
      <c r="B23" s="27" t="n">
        <v>2</v>
      </c>
      <c r="C23" s="28" t="n">
        <v>4</v>
      </c>
      <c r="D23" s="27" t="n">
        <v>8</v>
      </c>
      <c r="E23" s="29" t="n">
        <v>15</v>
      </c>
      <c r="F23" s="64" t="n">
        <v>73</v>
      </c>
      <c r="G23" s="28" t="n">
        <v>147</v>
      </c>
      <c r="H23" s="30" t="n">
        <v>7</v>
      </c>
      <c r="I23" s="27" t="n">
        <v>41</v>
      </c>
      <c r="J23" s="28" t="n">
        <v>189</v>
      </c>
      <c r="K23" s="28" t="n">
        <v>7</v>
      </c>
      <c r="L23" s="27" t="n">
        <v>50</v>
      </c>
      <c r="M23" s="29" t="n">
        <v>68</v>
      </c>
      <c r="N23" s="29" t="n">
        <v>55</v>
      </c>
      <c r="O23" s="28" t="n">
        <v>35</v>
      </c>
      <c r="P23" s="65" t="n">
        <v>90</v>
      </c>
      <c r="Q23" s="66" t="n">
        <v>117</v>
      </c>
    </row>
    <row r="24" s="31" customFormat="true" ht="13.2" hidden="false" customHeight="false" outlineLevel="0" collapsed="false">
      <c r="A24" s="26" t="s">
        <v>41</v>
      </c>
      <c r="B24" s="27" t="n">
        <v>115</v>
      </c>
      <c r="C24" s="28" t="n">
        <v>84</v>
      </c>
      <c r="D24" s="27" t="n">
        <v>5</v>
      </c>
      <c r="E24" s="29" t="n">
        <v>17</v>
      </c>
      <c r="F24" s="64" t="n">
        <v>466</v>
      </c>
      <c r="G24" s="28" t="n">
        <v>257</v>
      </c>
      <c r="H24" s="30" t="n">
        <v>185</v>
      </c>
      <c r="I24" s="27" t="n">
        <v>413</v>
      </c>
      <c r="J24" s="28" t="n">
        <v>289</v>
      </c>
      <c r="K24" s="28" t="n">
        <v>185</v>
      </c>
      <c r="L24" s="27" t="n">
        <v>387</v>
      </c>
      <c r="M24" s="29" t="n">
        <v>87</v>
      </c>
      <c r="N24" s="29" t="n">
        <v>125</v>
      </c>
      <c r="O24" s="28" t="n">
        <v>70</v>
      </c>
      <c r="P24" s="65" t="n">
        <v>396</v>
      </c>
      <c r="Q24" s="66" t="n">
        <v>275</v>
      </c>
    </row>
    <row r="25" s="31" customFormat="true" ht="13.2" hidden="false" customHeight="false" outlineLevel="0" collapsed="false">
      <c r="A25" s="26" t="s">
        <v>42</v>
      </c>
      <c r="B25" s="27" t="n">
        <v>36</v>
      </c>
      <c r="C25" s="28" t="n">
        <v>26</v>
      </c>
      <c r="D25" s="27" t="n">
        <v>30</v>
      </c>
      <c r="E25" s="29" t="n">
        <v>58</v>
      </c>
      <c r="F25" s="64" t="n">
        <v>471</v>
      </c>
      <c r="G25" s="28" t="n">
        <v>615</v>
      </c>
      <c r="H25" s="30" t="n">
        <v>56</v>
      </c>
      <c r="I25" s="27" t="n">
        <v>386</v>
      </c>
      <c r="J25" s="28" t="n">
        <v>678</v>
      </c>
      <c r="K25" s="28" t="n">
        <v>59</v>
      </c>
      <c r="L25" s="27" t="n">
        <v>469</v>
      </c>
      <c r="M25" s="29" t="n">
        <v>196</v>
      </c>
      <c r="N25" s="29" t="n">
        <v>226</v>
      </c>
      <c r="O25" s="28" t="n">
        <v>93</v>
      </c>
      <c r="P25" s="65" t="n">
        <v>518</v>
      </c>
      <c r="Q25" s="66" t="n">
        <v>465</v>
      </c>
    </row>
    <row r="26" s="31" customFormat="true" ht="13.2" hidden="false" customHeight="false" outlineLevel="0" collapsed="false">
      <c r="A26" s="26" t="s">
        <v>43</v>
      </c>
      <c r="B26" s="27" t="n">
        <v>141</v>
      </c>
      <c r="C26" s="28" t="n">
        <v>125</v>
      </c>
      <c r="D26" s="27" t="n">
        <v>49</v>
      </c>
      <c r="E26" s="29" t="n">
        <v>92</v>
      </c>
      <c r="F26" s="64" t="n">
        <v>681</v>
      </c>
      <c r="G26" s="28" t="n">
        <v>1404</v>
      </c>
      <c r="H26" s="30" t="n">
        <v>244</v>
      </c>
      <c r="I26" s="27" t="n">
        <v>476</v>
      </c>
      <c r="J26" s="28" t="n">
        <v>1656</v>
      </c>
      <c r="K26" s="28" t="n">
        <v>251</v>
      </c>
      <c r="L26" s="27" t="n">
        <v>578</v>
      </c>
      <c r="M26" s="29" t="n">
        <v>280</v>
      </c>
      <c r="N26" s="29" t="n">
        <v>790</v>
      </c>
      <c r="O26" s="28" t="n">
        <v>312</v>
      </c>
      <c r="P26" s="65" t="n">
        <v>869</v>
      </c>
      <c r="Q26" s="66" t="n">
        <v>1103</v>
      </c>
    </row>
    <row r="27" s="31" customFormat="true" ht="13.2" hidden="false" customHeight="false" outlineLevel="0" collapsed="false">
      <c r="A27" s="26" t="s">
        <v>44</v>
      </c>
      <c r="B27" s="27" t="n">
        <v>18</v>
      </c>
      <c r="C27" s="28" t="n">
        <v>23</v>
      </c>
      <c r="D27" s="27" t="n">
        <v>64</v>
      </c>
      <c r="E27" s="29" t="n">
        <v>135</v>
      </c>
      <c r="F27" s="64" t="n">
        <v>452</v>
      </c>
      <c r="G27" s="28" t="n">
        <v>1181</v>
      </c>
      <c r="H27" s="30" t="n">
        <v>41</v>
      </c>
      <c r="I27" s="27" t="n">
        <v>539</v>
      </c>
      <c r="J27" s="28" t="n">
        <v>1119</v>
      </c>
      <c r="K27" s="28" t="n">
        <v>41</v>
      </c>
      <c r="L27" s="27" t="n">
        <v>486</v>
      </c>
      <c r="M27" s="29" t="n">
        <v>445</v>
      </c>
      <c r="N27" s="29" t="n">
        <v>434</v>
      </c>
      <c r="O27" s="28" t="n">
        <v>211</v>
      </c>
      <c r="P27" s="65" t="n">
        <v>364</v>
      </c>
      <c r="Q27" s="66" t="n">
        <v>1426</v>
      </c>
    </row>
    <row r="28" s="31" customFormat="true" ht="13.2" hidden="false" customHeight="false" outlineLevel="0" collapsed="false">
      <c r="A28" s="26" t="s">
        <v>45</v>
      </c>
      <c r="B28" s="27" t="n">
        <v>22</v>
      </c>
      <c r="C28" s="28" t="n">
        <v>39</v>
      </c>
      <c r="D28" s="27" t="n">
        <v>74</v>
      </c>
      <c r="E28" s="29" t="n">
        <v>145</v>
      </c>
      <c r="F28" s="64" t="n">
        <v>828</v>
      </c>
      <c r="G28" s="28" t="n">
        <v>1586</v>
      </c>
      <c r="H28" s="30" t="n">
        <v>56</v>
      </c>
      <c r="I28" s="27" t="n">
        <v>505</v>
      </c>
      <c r="J28" s="28" t="n">
        <v>1961</v>
      </c>
      <c r="K28" s="28" t="n">
        <v>57</v>
      </c>
      <c r="L28" s="27" t="n">
        <v>565</v>
      </c>
      <c r="M28" s="29" t="n">
        <v>690</v>
      </c>
      <c r="N28" s="29" t="n">
        <v>431</v>
      </c>
      <c r="O28" s="28" t="n">
        <v>673</v>
      </c>
      <c r="P28" s="65" t="n">
        <v>1060</v>
      </c>
      <c r="Q28" s="66" t="n">
        <v>1293</v>
      </c>
    </row>
    <row r="29" s="31" customFormat="true" ht="13.2" hidden="false" customHeight="false" outlineLevel="0" collapsed="false">
      <c r="A29" s="26" t="s">
        <v>46</v>
      </c>
      <c r="B29" s="27" t="n">
        <v>81</v>
      </c>
      <c r="C29" s="28" t="n">
        <v>85</v>
      </c>
      <c r="D29" s="27" t="n">
        <v>50</v>
      </c>
      <c r="E29" s="29" t="n">
        <v>59</v>
      </c>
      <c r="F29" s="64" t="n">
        <v>1195</v>
      </c>
      <c r="G29" s="28" t="n">
        <v>1363</v>
      </c>
      <c r="H29" s="30" t="n">
        <v>159</v>
      </c>
      <c r="I29" s="27" t="n">
        <v>801</v>
      </c>
      <c r="J29" s="28" t="n">
        <v>1848</v>
      </c>
      <c r="K29" s="28" t="n">
        <v>156</v>
      </c>
      <c r="L29" s="27" t="n">
        <v>1061</v>
      </c>
      <c r="M29" s="29" t="n">
        <v>216</v>
      </c>
      <c r="N29" s="29" t="n">
        <v>779</v>
      </c>
      <c r="O29" s="28" t="n">
        <v>308</v>
      </c>
      <c r="P29" s="65" t="n">
        <v>1239</v>
      </c>
      <c r="Q29" s="66" t="n">
        <v>1119</v>
      </c>
    </row>
    <row r="30" s="31" customFormat="true" ht="13.2" hidden="false" customHeight="false" outlineLevel="0" collapsed="false">
      <c r="A30" s="26" t="s">
        <v>47</v>
      </c>
      <c r="B30" s="27" t="n">
        <v>85</v>
      </c>
      <c r="C30" s="28" t="n">
        <v>65</v>
      </c>
      <c r="D30" s="27" t="n">
        <v>47</v>
      </c>
      <c r="E30" s="29" t="n">
        <v>57</v>
      </c>
      <c r="F30" s="64" t="n">
        <v>488</v>
      </c>
      <c r="G30" s="28" t="n">
        <v>1134</v>
      </c>
      <c r="H30" s="30" t="n">
        <v>150</v>
      </c>
      <c r="I30" s="27" t="n">
        <v>394</v>
      </c>
      <c r="J30" s="28" t="n">
        <v>1199</v>
      </c>
      <c r="K30" s="28" t="n">
        <v>151</v>
      </c>
      <c r="L30" s="27" t="n">
        <v>508</v>
      </c>
      <c r="M30" s="29" t="n">
        <v>214</v>
      </c>
      <c r="N30" s="29" t="n">
        <v>444</v>
      </c>
      <c r="O30" s="28" t="n">
        <v>302</v>
      </c>
      <c r="P30" s="65" t="n">
        <v>745</v>
      </c>
      <c r="Q30" s="66" t="n">
        <v>769</v>
      </c>
    </row>
    <row r="31" s="31" customFormat="true" ht="13.2" hidden="false" customHeight="false" outlineLevel="0" collapsed="false">
      <c r="A31" s="26" t="s">
        <v>48</v>
      </c>
      <c r="B31" s="27" t="n">
        <v>164</v>
      </c>
      <c r="C31" s="28" t="n">
        <v>165</v>
      </c>
      <c r="D31" s="27" t="n">
        <v>63</v>
      </c>
      <c r="E31" s="29" t="n">
        <v>112</v>
      </c>
      <c r="F31" s="64" t="n">
        <v>1740</v>
      </c>
      <c r="G31" s="28" t="n">
        <v>1335</v>
      </c>
      <c r="H31" s="30" t="n">
        <v>307</v>
      </c>
      <c r="I31" s="27" t="n">
        <v>1912</v>
      </c>
      <c r="J31" s="28" t="n">
        <v>1314</v>
      </c>
      <c r="K31" s="28" t="n">
        <v>312</v>
      </c>
      <c r="L31" s="27" t="n">
        <v>1555</v>
      </c>
      <c r="M31" s="29" t="n">
        <v>296</v>
      </c>
      <c r="N31" s="29" t="n">
        <v>645</v>
      </c>
      <c r="O31" s="28" t="n">
        <v>225</v>
      </c>
      <c r="P31" s="65" t="n">
        <v>1683</v>
      </c>
      <c r="Q31" s="66" t="n">
        <v>1073</v>
      </c>
    </row>
    <row r="32" s="31" customFormat="true" ht="13.2" hidden="false" customHeight="false" outlineLevel="0" collapsed="false">
      <c r="A32" s="26" t="s">
        <v>49</v>
      </c>
      <c r="B32" s="27" t="n">
        <v>37</v>
      </c>
      <c r="C32" s="28" t="n">
        <v>40</v>
      </c>
      <c r="D32" s="27" t="n">
        <v>68</v>
      </c>
      <c r="E32" s="29" t="n">
        <v>139</v>
      </c>
      <c r="F32" s="64" t="n">
        <v>2116</v>
      </c>
      <c r="G32" s="28" t="n">
        <v>2006</v>
      </c>
      <c r="H32" s="30" t="n">
        <v>74</v>
      </c>
      <c r="I32" s="27" t="n">
        <v>1341</v>
      </c>
      <c r="J32" s="28" t="n">
        <v>2698</v>
      </c>
      <c r="K32" s="28" t="n">
        <v>75</v>
      </c>
      <c r="L32" s="27" t="n">
        <v>1278</v>
      </c>
      <c r="M32" s="29" t="n">
        <v>1115</v>
      </c>
      <c r="N32" s="29" t="n">
        <v>754</v>
      </c>
      <c r="O32" s="28" t="n">
        <v>765</v>
      </c>
      <c r="P32" s="65" t="n">
        <v>1779</v>
      </c>
      <c r="Q32" s="66" t="n">
        <v>2103</v>
      </c>
    </row>
    <row r="33" s="31" customFormat="true" ht="13.2" hidden="false" customHeight="false" outlineLevel="0" collapsed="false">
      <c r="A33" s="26" t="s">
        <v>50</v>
      </c>
      <c r="B33" s="27" t="n">
        <v>36</v>
      </c>
      <c r="C33" s="28" t="n">
        <v>55</v>
      </c>
      <c r="D33" s="27" t="n">
        <v>38</v>
      </c>
      <c r="E33" s="29" t="n">
        <v>72</v>
      </c>
      <c r="F33" s="64" t="n">
        <v>520</v>
      </c>
      <c r="G33" s="28" t="n">
        <v>1346</v>
      </c>
      <c r="H33" s="30" t="n">
        <v>97</v>
      </c>
      <c r="I33" s="27" t="n">
        <v>408</v>
      </c>
      <c r="J33" s="28" t="n">
        <v>1441</v>
      </c>
      <c r="K33" s="28" t="n">
        <v>95</v>
      </c>
      <c r="L33" s="27" t="n">
        <v>588</v>
      </c>
      <c r="M33" s="29" t="n">
        <v>307</v>
      </c>
      <c r="N33" s="29" t="n">
        <v>491</v>
      </c>
      <c r="O33" s="28" t="n">
        <v>328</v>
      </c>
      <c r="P33" s="65" t="n">
        <v>800</v>
      </c>
      <c r="Q33" s="66" t="n">
        <v>896</v>
      </c>
    </row>
    <row r="34" s="31" customFormat="true" ht="13.2" hidden="false" customHeight="false" outlineLevel="0" collapsed="false">
      <c r="A34" s="26" t="s">
        <v>51</v>
      </c>
      <c r="B34" s="27" t="n">
        <v>1141</v>
      </c>
      <c r="C34" s="28" t="n">
        <v>754</v>
      </c>
      <c r="D34" s="27" t="n">
        <v>147</v>
      </c>
      <c r="E34" s="29" t="n">
        <v>271</v>
      </c>
      <c r="F34" s="64" t="n">
        <v>6474</v>
      </c>
      <c r="G34" s="28" t="n">
        <v>5445</v>
      </c>
      <c r="H34" s="30" t="n">
        <v>1823</v>
      </c>
      <c r="I34" s="27" t="n">
        <v>6122</v>
      </c>
      <c r="J34" s="28" t="n">
        <v>5513</v>
      </c>
      <c r="K34" s="28" t="n">
        <v>1827</v>
      </c>
      <c r="L34" s="27" t="n">
        <v>6181</v>
      </c>
      <c r="M34" s="29" t="n">
        <v>812</v>
      </c>
      <c r="N34" s="29" t="n">
        <v>3224</v>
      </c>
      <c r="O34" s="28" t="n">
        <v>986</v>
      </c>
      <c r="P34" s="65" t="n">
        <v>6816</v>
      </c>
      <c r="Q34" s="66" t="n">
        <v>4388</v>
      </c>
    </row>
    <row r="35" s="31" customFormat="true" ht="13.2" hidden="false" customHeight="false" outlineLevel="0" collapsed="false">
      <c r="A35" s="26" t="s">
        <v>52</v>
      </c>
      <c r="B35" s="27" t="n">
        <v>816</v>
      </c>
      <c r="C35" s="28" t="n">
        <v>304</v>
      </c>
      <c r="D35" s="27" t="n">
        <v>29</v>
      </c>
      <c r="E35" s="29" t="n">
        <v>73</v>
      </c>
      <c r="F35" s="64" t="n">
        <v>895</v>
      </c>
      <c r="G35" s="28" t="n">
        <v>814</v>
      </c>
      <c r="H35" s="30" t="n">
        <v>1065</v>
      </c>
      <c r="I35" s="27" t="n">
        <v>727</v>
      </c>
      <c r="J35" s="28" t="n">
        <v>947</v>
      </c>
      <c r="K35" s="28" t="n">
        <v>1072</v>
      </c>
      <c r="L35" s="27" t="n">
        <v>780</v>
      </c>
      <c r="M35" s="29" t="n">
        <v>164</v>
      </c>
      <c r="N35" s="29" t="n">
        <v>423</v>
      </c>
      <c r="O35" s="28" t="n">
        <v>173</v>
      </c>
      <c r="P35" s="65" t="n">
        <v>876</v>
      </c>
      <c r="Q35" s="66" t="n">
        <v>651</v>
      </c>
    </row>
    <row r="36" s="31" customFormat="true" ht="13.2" hidden="false" customHeight="false" outlineLevel="0" collapsed="false">
      <c r="A36" s="26" t="s">
        <v>53</v>
      </c>
      <c r="B36" s="27" t="n">
        <v>49</v>
      </c>
      <c r="C36" s="28" t="n">
        <v>71</v>
      </c>
      <c r="D36" s="27" t="n">
        <v>56</v>
      </c>
      <c r="E36" s="29" t="n">
        <v>102</v>
      </c>
      <c r="F36" s="64" t="n">
        <v>598</v>
      </c>
      <c r="G36" s="28" t="n">
        <v>1204</v>
      </c>
      <c r="H36" s="30" t="n">
        <v>107</v>
      </c>
      <c r="I36" s="27" t="n">
        <v>623</v>
      </c>
      <c r="J36" s="28" t="n">
        <v>1087</v>
      </c>
      <c r="K36" s="28" t="n">
        <v>112</v>
      </c>
      <c r="L36" s="27" t="n">
        <v>768</v>
      </c>
      <c r="M36" s="29" t="n">
        <v>262</v>
      </c>
      <c r="N36" s="29" t="n">
        <v>347</v>
      </c>
      <c r="O36" s="28" t="n">
        <v>216</v>
      </c>
      <c r="P36" s="65" t="n">
        <v>813</v>
      </c>
      <c r="Q36" s="66" t="n">
        <v>775</v>
      </c>
    </row>
    <row r="37" s="31" customFormat="true" ht="13.2" hidden="false" customHeight="false" outlineLevel="0" collapsed="false">
      <c r="A37" s="26" t="s">
        <v>54</v>
      </c>
      <c r="B37" s="27" t="n">
        <v>45</v>
      </c>
      <c r="C37" s="28" t="n">
        <v>44</v>
      </c>
      <c r="D37" s="27" t="n">
        <v>11</v>
      </c>
      <c r="E37" s="29" t="n">
        <v>15</v>
      </c>
      <c r="F37" s="64" t="n">
        <v>225</v>
      </c>
      <c r="G37" s="28" t="n">
        <v>259</v>
      </c>
      <c r="H37" s="30" t="n">
        <v>83</v>
      </c>
      <c r="I37" s="27" t="n">
        <v>265</v>
      </c>
      <c r="J37" s="28" t="n">
        <v>226</v>
      </c>
      <c r="K37" s="28" t="n">
        <v>83</v>
      </c>
      <c r="L37" s="27" t="n">
        <v>224</v>
      </c>
      <c r="M37" s="29" t="n">
        <v>60</v>
      </c>
      <c r="N37" s="29" t="n">
        <v>112</v>
      </c>
      <c r="O37" s="28" t="n">
        <v>36</v>
      </c>
      <c r="P37" s="65" t="n">
        <v>204</v>
      </c>
      <c r="Q37" s="66" t="n">
        <v>230</v>
      </c>
    </row>
    <row r="38" s="31" customFormat="true" ht="13.2" hidden="false" customHeight="false" outlineLevel="0" collapsed="false">
      <c r="A38" s="26" t="s">
        <v>55</v>
      </c>
      <c r="B38" s="27" t="n">
        <v>25</v>
      </c>
      <c r="C38" s="28" t="n">
        <v>23</v>
      </c>
      <c r="D38" s="27" t="n">
        <v>20</v>
      </c>
      <c r="E38" s="29" t="n">
        <v>37</v>
      </c>
      <c r="F38" s="64" t="n">
        <v>124</v>
      </c>
      <c r="G38" s="28" t="n">
        <v>535</v>
      </c>
      <c r="H38" s="30" t="n">
        <v>48</v>
      </c>
      <c r="I38" s="27" t="n">
        <v>111</v>
      </c>
      <c r="J38" s="28" t="n">
        <v>553</v>
      </c>
      <c r="K38" s="28" t="n">
        <v>47</v>
      </c>
      <c r="L38" s="27" t="n">
        <v>223</v>
      </c>
      <c r="M38" s="29" t="n">
        <v>79</v>
      </c>
      <c r="N38" s="29" t="n">
        <v>192</v>
      </c>
      <c r="O38" s="28" t="n">
        <v>110</v>
      </c>
      <c r="P38" s="65" t="n">
        <v>247</v>
      </c>
      <c r="Q38" s="66" t="n">
        <v>358</v>
      </c>
    </row>
    <row r="39" s="31" customFormat="true" ht="13.2" hidden="false" customHeight="false" outlineLevel="0" collapsed="false">
      <c r="A39" s="26" t="s">
        <v>56</v>
      </c>
      <c r="B39" s="27" t="n">
        <v>40</v>
      </c>
      <c r="C39" s="28" t="n">
        <v>33</v>
      </c>
      <c r="D39" s="27" t="n">
        <v>73</v>
      </c>
      <c r="E39" s="29" t="n">
        <v>149</v>
      </c>
      <c r="F39" s="64" t="n">
        <v>1628</v>
      </c>
      <c r="G39" s="28" t="n">
        <v>2226</v>
      </c>
      <c r="H39" s="30" t="n">
        <v>69</v>
      </c>
      <c r="I39" s="27" t="n">
        <v>975</v>
      </c>
      <c r="J39" s="28" t="n">
        <v>2723</v>
      </c>
      <c r="K39" s="28" t="n">
        <v>68</v>
      </c>
      <c r="L39" s="27" t="n">
        <v>1249</v>
      </c>
      <c r="M39" s="29" t="n">
        <v>784</v>
      </c>
      <c r="N39" s="29" t="n">
        <v>751</v>
      </c>
      <c r="O39" s="28" t="n">
        <v>690</v>
      </c>
      <c r="P39" s="65" t="n">
        <v>1595</v>
      </c>
      <c r="Q39" s="66" t="n">
        <v>1866</v>
      </c>
    </row>
    <row r="40" s="31" customFormat="true" ht="13.2" hidden="false" customHeight="false" outlineLevel="0" collapsed="false">
      <c r="A40" s="26" t="s">
        <v>57</v>
      </c>
      <c r="B40" s="27" t="n">
        <v>47</v>
      </c>
      <c r="C40" s="28" t="n">
        <v>77</v>
      </c>
      <c r="D40" s="27" t="n">
        <v>45</v>
      </c>
      <c r="E40" s="29" t="n">
        <v>85</v>
      </c>
      <c r="F40" s="64" t="n">
        <v>881</v>
      </c>
      <c r="G40" s="28" t="n">
        <v>1680</v>
      </c>
      <c r="H40" s="30" t="n">
        <v>120</v>
      </c>
      <c r="I40" s="27" t="n">
        <v>668</v>
      </c>
      <c r="J40" s="28" t="n">
        <v>1891</v>
      </c>
      <c r="K40" s="28" t="n">
        <v>116</v>
      </c>
      <c r="L40" s="27" t="n">
        <v>751</v>
      </c>
      <c r="M40" s="29" t="n">
        <v>538</v>
      </c>
      <c r="N40" s="29" t="n">
        <v>710</v>
      </c>
      <c r="O40" s="28" t="n">
        <v>411</v>
      </c>
      <c r="P40" s="65" t="n">
        <v>1354</v>
      </c>
      <c r="Q40" s="66" t="n">
        <v>1012</v>
      </c>
    </row>
    <row r="41" s="31" customFormat="true" ht="13.2" hidden="false" customHeight="false" outlineLevel="0" collapsed="false">
      <c r="A41" s="26" t="s">
        <v>58</v>
      </c>
      <c r="B41" s="27" t="n">
        <v>500</v>
      </c>
      <c r="C41" s="28" t="n">
        <v>368</v>
      </c>
      <c r="D41" s="27" t="n">
        <v>37</v>
      </c>
      <c r="E41" s="29" t="n">
        <v>67</v>
      </c>
      <c r="F41" s="64" t="n">
        <v>890</v>
      </c>
      <c r="G41" s="28" t="n">
        <v>1049</v>
      </c>
      <c r="H41" s="30" t="n">
        <v>842</v>
      </c>
      <c r="I41" s="27" t="n">
        <v>814</v>
      </c>
      <c r="J41" s="28" t="n">
        <v>1123</v>
      </c>
      <c r="K41" s="28" t="n">
        <v>840</v>
      </c>
      <c r="L41" s="27" t="n">
        <v>771</v>
      </c>
      <c r="M41" s="29" t="n">
        <v>180</v>
      </c>
      <c r="N41" s="29" t="n">
        <v>543</v>
      </c>
      <c r="O41" s="28" t="n">
        <v>282</v>
      </c>
      <c r="P41" s="65" t="n">
        <v>871</v>
      </c>
      <c r="Q41" s="66" t="n">
        <v>874</v>
      </c>
    </row>
    <row r="42" s="31" customFormat="true" ht="13.2" hidden="false" customHeight="false" outlineLevel="0" collapsed="false">
      <c r="A42" s="26" t="s">
        <v>59</v>
      </c>
      <c r="B42" s="27" t="n">
        <v>12</v>
      </c>
      <c r="C42" s="28" t="n">
        <v>19</v>
      </c>
      <c r="D42" s="27" t="n">
        <v>9</v>
      </c>
      <c r="E42" s="29" t="n">
        <v>18</v>
      </c>
      <c r="F42" s="64" t="n">
        <v>296</v>
      </c>
      <c r="G42" s="28" t="n">
        <v>224</v>
      </c>
      <c r="H42" s="30" t="n">
        <v>34</v>
      </c>
      <c r="I42" s="27" t="n">
        <v>157</v>
      </c>
      <c r="J42" s="28" t="n">
        <v>362</v>
      </c>
      <c r="K42" s="28" t="n">
        <v>33</v>
      </c>
      <c r="L42" s="27" t="n">
        <v>112</v>
      </c>
      <c r="M42" s="29" t="n">
        <v>306</v>
      </c>
      <c r="N42" s="29" t="n">
        <v>60</v>
      </c>
      <c r="O42" s="28" t="n">
        <v>29</v>
      </c>
      <c r="P42" s="65" t="n">
        <v>272</v>
      </c>
      <c r="Q42" s="66" t="n">
        <v>223</v>
      </c>
    </row>
    <row r="43" s="31" customFormat="true" ht="13.2" hidden="false" customHeight="false" outlineLevel="0" collapsed="false">
      <c r="A43" s="26" t="s">
        <v>60</v>
      </c>
      <c r="B43" s="27" t="n">
        <v>39</v>
      </c>
      <c r="C43" s="28" t="n">
        <v>41</v>
      </c>
      <c r="D43" s="27" t="n">
        <v>19</v>
      </c>
      <c r="E43" s="29" t="n">
        <v>18</v>
      </c>
      <c r="F43" s="64" t="n">
        <v>601</v>
      </c>
      <c r="G43" s="28" t="n">
        <v>650</v>
      </c>
      <c r="H43" s="30" t="n">
        <v>73</v>
      </c>
      <c r="I43" s="27" t="n">
        <v>380</v>
      </c>
      <c r="J43" s="28" t="n">
        <v>852</v>
      </c>
      <c r="K43" s="28" t="n">
        <v>76</v>
      </c>
      <c r="L43" s="27" t="n">
        <v>424</v>
      </c>
      <c r="M43" s="29" t="n">
        <v>105</v>
      </c>
      <c r="N43" s="29" t="n">
        <v>402</v>
      </c>
      <c r="O43" s="28" t="n">
        <v>186</v>
      </c>
      <c r="P43" s="65" t="n">
        <v>502</v>
      </c>
      <c r="Q43" s="66" t="n">
        <v>622</v>
      </c>
    </row>
    <row r="44" s="31" customFormat="true" ht="13.2" hidden="false" customHeight="false" outlineLevel="0" collapsed="false">
      <c r="A44" s="26" t="s">
        <v>61</v>
      </c>
      <c r="B44" s="27" t="n">
        <v>113</v>
      </c>
      <c r="C44" s="28" t="n">
        <v>115</v>
      </c>
      <c r="D44" s="27" t="n">
        <v>61</v>
      </c>
      <c r="E44" s="29" t="n">
        <v>67</v>
      </c>
      <c r="F44" s="64" t="n">
        <v>1302</v>
      </c>
      <c r="G44" s="28" t="n">
        <v>1615</v>
      </c>
      <c r="H44" s="30" t="n">
        <v>212</v>
      </c>
      <c r="I44" s="27" t="n">
        <v>842</v>
      </c>
      <c r="J44" s="28" t="n">
        <v>2090</v>
      </c>
      <c r="K44" s="28" t="n">
        <v>212</v>
      </c>
      <c r="L44" s="27" t="n">
        <v>1645</v>
      </c>
      <c r="M44" s="29" t="n">
        <v>213</v>
      </c>
      <c r="N44" s="29" t="n">
        <v>696</v>
      </c>
      <c r="O44" s="28" t="n">
        <v>285</v>
      </c>
      <c r="P44" s="65" t="n">
        <v>1276</v>
      </c>
      <c r="Q44" s="66" t="n">
        <v>1442</v>
      </c>
    </row>
    <row r="45" s="31" customFormat="true" ht="13.2" hidden="false" customHeight="false" outlineLevel="0" collapsed="false">
      <c r="A45" s="26" t="s">
        <v>62</v>
      </c>
      <c r="B45" s="27" t="n">
        <v>103</v>
      </c>
      <c r="C45" s="28" t="n">
        <v>111</v>
      </c>
      <c r="D45" s="27" t="n">
        <v>23</v>
      </c>
      <c r="E45" s="29" t="n">
        <v>34</v>
      </c>
      <c r="F45" s="64" t="n">
        <v>214</v>
      </c>
      <c r="G45" s="28" t="n">
        <v>478</v>
      </c>
      <c r="H45" s="30" t="n">
        <v>223</v>
      </c>
      <c r="I45" s="27" t="n">
        <v>147</v>
      </c>
      <c r="J45" s="28" t="n">
        <v>532</v>
      </c>
      <c r="K45" s="28" t="n">
        <v>203</v>
      </c>
      <c r="L45" s="27" t="n">
        <v>116</v>
      </c>
      <c r="M45" s="29" t="n">
        <v>449</v>
      </c>
      <c r="N45" s="29" t="n">
        <v>65</v>
      </c>
      <c r="O45" s="28" t="n">
        <v>50</v>
      </c>
      <c r="P45" s="65" t="n">
        <v>266</v>
      </c>
      <c r="Q45" s="66" t="n">
        <v>386</v>
      </c>
    </row>
    <row r="46" s="31" customFormat="true" ht="13.2" hidden="false" customHeight="false" outlineLevel="0" collapsed="false">
      <c r="A46" s="26" t="s">
        <v>63</v>
      </c>
      <c r="B46" s="27" t="n">
        <v>202</v>
      </c>
      <c r="C46" s="28" t="n">
        <v>315</v>
      </c>
      <c r="D46" s="27" t="n">
        <v>19</v>
      </c>
      <c r="E46" s="29" t="n">
        <v>26</v>
      </c>
      <c r="F46" s="64" t="n">
        <v>268</v>
      </c>
      <c r="G46" s="28" t="n">
        <v>305</v>
      </c>
      <c r="H46" s="30" t="n">
        <v>495</v>
      </c>
      <c r="I46" s="27" t="n">
        <v>264</v>
      </c>
      <c r="J46" s="28" t="n">
        <v>303</v>
      </c>
      <c r="K46" s="28" t="n">
        <v>480</v>
      </c>
      <c r="L46" s="27" t="n">
        <v>293</v>
      </c>
      <c r="M46" s="29" t="n">
        <v>66</v>
      </c>
      <c r="N46" s="29" t="n">
        <v>104</v>
      </c>
      <c r="O46" s="28" t="n">
        <v>72</v>
      </c>
      <c r="P46" s="65" t="n">
        <v>315</v>
      </c>
      <c r="Q46" s="66" t="n">
        <v>224</v>
      </c>
    </row>
    <row r="47" s="31" customFormat="true" ht="13.2" hidden="false" customHeight="false" outlineLevel="0" collapsed="false">
      <c r="A47" s="26" t="s">
        <v>64</v>
      </c>
      <c r="B47" s="27" t="n">
        <v>312</v>
      </c>
      <c r="C47" s="28" t="n">
        <v>141</v>
      </c>
      <c r="D47" s="27" t="n">
        <v>38</v>
      </c>
      <c r="E47" s="29" t="n">
        <v>66</v>
      </c>
      <c r="F47" s="64" t="n">
        <v>246</v>
      </c>
      <c r="G47" s="28" t="n">
        <v>704</v>
      </c>
      <c r="H47" s="30" t="n">
        <v>417</v>
      </c>
      <c r="I47" s="27" t="n">
        <v>206</v>
      </c>
      <c r="J47" s="28" t="n">
        <v>693</v>
      </c>
      <c r="K47" s="28" t="n">
        <v>416</v>
      </c>
      <c r="L47" s="27" t="n">
        <v>251</v>
      </c>
      <c r="M47" s="29" t="n">
        <v>262</v>
      </c>
      <c r="N47" s="29" t="n">
        <v>188</v>
      </c>
      <c r="O47" s="28" t="n">
        <v>134</v>
      </c>
      <c r="P47" s="65" t="n">
        <v>474</v>
      </c>
      <c r="Q47" s="66" t="n">
        <v>384</v>
      </c>
    </row>
    <row r="48" s="31" customFormat="true" ht="13.2" hidden="false" customHeight="false" outlineLevel="0" collapsed="false">
      <c r="A48" s="26" t="s">
        <v>65</v>
      </c>
      <c r="B48" s="27" t="n">
        <v>321</v>
      </c>
      <c r="C48" s="28" t="n">
        <v>218</v>
      </c>
      <c r="D48" s="27" t="n">
        <v>127</v>
      </c>
      <c r="E48" s="29" t="n">
        <v>228</v>
      </c>
      <c r="F48" s="64" t="n">
        <v>2079</v>
      </c>
      <c r="G48" s="28" t="n">
        <v>3975</v>
      </c>
      <c r="H48" s="30" t="n">
        <v>513</v>
      </c>
      <c r="I48" s="27" t="n">
        <v>1388</v>
      </c>
      <c r="J48" s="28" t="n">
        <v>4624</v>
      </c>
      <c r="K48" s="28" t="n">
        <v>524</v>
      </c>
      <c r="L48" s="27" t="n">
        <v>2050</v>
      </c>
      <c r="M48" s="29" t="n">
        <v>825</v>
      </c>
      <c r="N48" s="29" t="n">
        <v>1626</v>
      </c>
      <c r="O48" s="28" t="n">
        <v>1156</v>
      </c>
      <c r="P48" s="65" t="n">
        <v>2836</v>
      </c>
      <c r="Q48" s="66" t="n">
        <v>2641</v>
      </c>
    </row>
    <row r="49" s="31" customFormat="true" ht="13.2" hidden="false" customHeight="false" outlineLevel="0" collapsed="false">
      <c r="A49" s="26" t="s">
        <v>66</v>
      </c>
      <c r="B49" s="27" t="n">
        <v>99</v>
      </c>
      <c r="C49" s="28" t="n">
        <v>61</v>
      </c>
      <c r="D49" s="27" t="n">
        <v>29</v>
      </c>
      <c r="E49" s="29" t="n">
        <v>34</v>
      </c>
      <c r="F49" s="64" t="n">
        <v>370</v>
      </c>
      <c r="G49" s="28" t="n">
        <v>747</v>
      </c>
      <c r="H49" s="30" t="n">
        <v>144</v>
      </c>
      <c r="I49" s="27" t="n">
        <v>290</v>
      </c>
      <c r="J49" s="28" t="n">
        <v>873</v>
      </c>
      <c r="K49" s="28" t="n">
        <v>150</v>
      </c>
      <c r="L49" s="27" t="n">
        <v>405</v>
      </c>
      <c r="M49" s="29" t="n">
        <v>102</v>
      </c>
      <c r="N49" s="29" t="n">
        <v>426</v>
      </c>
      <c r="O49" s="28" t="n">
        <v>108</v>
      </c>
      <c r="P49" s="65" t="n">
        <v>647</v>
      </c>
      <c r="Q49" s="66" t="n">
        <v>457</v>
      </c>
    </row>
    <row r="50" s="31" customFormat="true" ht="13.2" hidden="false" customHeight="false" outlineLevel="0" collapsed="false">
      <c r="A50" s="32" t="s">
        <v>67</v>
      </c>
      <c r="B50" s="33" t="n">
        <v>55</v>
      </c>
      <c r="C50" s="34" t="n">
        <v>48</v>
      </c>
      <c r="D50" s="33" t="n">
        <v>37</v>
      </c>
      <c r="E50" s="67" t="n">
        <v>42</v>
      </c>
      <c r="F50" s="68" t="n">
        <v>787</v>
      </c>
      <c r="G50" s="34" t="n">
        <v>968</v>
      </c>
      <c r="H50" s="38" t="n">
        <v>98</v>
      </c>
      <c r="I50" s="35" t="n">
        <v>584</v>
      </c>
      <c r="J50" s="36" t="n">
        <v>1192</v>
      </c>
      <c r="K50" s="34" t="n">
        <v>100</v>
      </c>
      <c r="L50" s="35" t="n">
        <v>1045</v>
      </c>
      <c r="M50" s="37" t="n">
        <v>116</v>
      </c>
      <c r="N50" s="37" t="n">
        <v>435</v>
      </c>
      <c r="O50" s="36" t="n">
        <v>157</v>
      </c>
      <c r="P50" s="69" t="n">
        <v>821</v>
      </c>
      <c r="Q50" s="70" t="n">
        <v>779</v>
      </c>
    </row>
    <row r="51" s="3" customFormat="true" ht="13.2" hidden="false" customHeight="false" outlineLevel="0" collapsed="false">
      <c r="A51" s="39" t="s">
        <v>68</v>
      </c>
      <c r="B51" s="40" t="n">
        <f aca="false">SUM(B7:B50)</f>
        <v>16751</v>
      </c>
      <c r="C51" s="41" t="n">
        <f aca="false">SUM(C7:C50)</f>
        <v>8887</v>
      </c>
      <c r="D51" s="40" t="n">
        <f aca="false">SUM(D7:D50)</f>
        <v>2753</v>
      </c>
      <c r="E51" s="40" t="n">
        <f aca="false">SUM(E7:E50)</f>
        <v>5084</v>
      </c>
      <c r="F51" s="40" t="n">
        <f aca="false">SUM(F7:F50)</f>
        <v>67694</v>
      </c>
      <c r="G51" s="40" t="n">
        <f aca="false">SUM(G7:G50)</f>
        <v>79779</v>
      </c>
      <c r="H51" s="41" t="n">
        <f aca="false">SUM(H7:H50)</f>
        <v>23987</v>
      </c>
      <c r="I51" s="40" t="n">
        <f aca="false">SUM(I7:I50)</f>
        <v>48099</v>
      </c>
      <c r="J51" s="40" t="n">
        <f aca="false">SUM(J7:J50)</f>
        <v>96780</v>
      </c>
      <c r="K51" s="40" t="n">
        <f aca="false">SUM(K7:K50)</f>
        <v>24245</v>
      </c>
      <c r="L51" s="40" t="n">
        <f aca="false">SUM(L7:L50)</f>
        <v>51041</v>
      </c>
      <c r="M51" s="40" t="n">
        <f aca="false">SUM(M7:M50)</f>
        <v>26539</v>
      </c>
      <c r="N51" s="40" t="n">
        <f aca="false">SUM(N7:N50)</f>
        <v>38336</v>
      </c>
      <c r="O51" s="41" t="n">
        <f aca="false">SUM(O7:O50)</f>
        <v>21630</v>
      </c>
      <c r="P51" s="71" t="n">
        <f aca="false">SUM(P7:P50)</f>
        <v>66126</v>
      </c>
      <c r="Q51" s="72" t="n">
        <f aca="false">SUM(Q7:Q50)</f>
        <v>68609</v>
      </c>
    </row>
    <row r="52" s="1" customFormat="true" ht="13.2" hidden="false" customHeight="false" outlineLevel="0" collapsed="false">
      <c r="A52" s="18" t="s">
        <v>69</v>
      </c>
      <c r="B52" s="19" t="n">
        <f aca="false">B51-C51</f>
        <v>7864</v>
      </c>
      <c r="C52" s="20"/>
      <c r="D52" s="19"/>
      <c r="E52" s="44"/>
      <c r="F52" s="45"/>
      <c r="G52" s="20" t="n">
        <f aca="false">G51-F51</f>
        <v>12085</v>
      </c>
      <c r="H52" s="61"/>
      <c r="I52" s="21"/>
      <c r="J52" s="73" t="n">
        <f aca="false">J51-I51</f>
        <v>48681</v>
      </c>
      <c r="K52" s="73"/>
      <c r="L52" s="74" t="n">
        <f aca="false">L51-N51</f>
        <v>12705</v>
      </c>
      <c r="M52" s="75"/>
      <c r="N52" s="75"/>
      <c r="O52" s="76"/>
      <c r="P52" s="77"/>
      <c r="Q52" s="63" t="n">
        <f aca="false">Q51-P51</f>
        <v>2483</v>
      </c>
    </row>
    <row r="53" s="1" customFormat="true" ht="13.2" hidden="false" customHeight="false" outlineLevel="0" collapsed="false">
      <c r="A53" s="46" t="s">
        <v>70</v>
      </c>
      <c r="B53" s="47" t="n">
        <f aca="false">B51/(SUM($B$51:$C$51))</f>
        <v>0.65336609719947</v>
      </c>
      <c r="C53" s="48" t="n">
        <f aca="false">C51/(SUM($B$51:$C$51))</f>
        <v>0.34663390280053</v>
      </c>
      <c r="D53" s="47" t="n">
        <f aca="false">D51/(SUM($D$51:$G$51))</f>
        <v>0.0177258386452901</v>
      </c>
      <c r="E53" s="51" t="n">
        <f aca="false">E51/(SUM($D$51:$G$51))</f>
        <v>0.0327345309381238</v>
      </c>
      <c r="F53" s="51" t="n">
        <f aca="false">F51/(SUM($D$51:$G$51))</f>
        <v>0.435863756358251</v>
      </c>
      <c r="G53" s="48" t="n">
        <f aca="false">G51/(SUM($D$51:$G$51))</f>
        <v>0.513675874058335</v>
      </c>
      <c r="H53" s="52" t="n">
        <f aca="false">H51/(SUM($H$51))</f>
        <v>1</v>
      </c>
      <c r="I53" s="47" t="n">
        <f aca="false">I51/(SUM($I$51:$J$51))</f>
        <v>0.331994284886008</v>
      </c>
      <c r="J53" s="48" t="n">
        <f aca="false">J51/(SUM($I$51:$J$51))</f>
        <v>0.668005715113992</v>
      </c>
      <c r="K53" s="52" t="n">
        <f aca="false">K51/(SUM($K$51))</f>
        <v>1</v>
      </c>
      <c r="L53" s="47" t="n">
        <f aca="false">L51/(SUM($L$51:$O$51))</f>
        <v>0.371083128553357</v>
      </c>
      <c r="M53" s="47" t="n">
        <f aca="false">M51/(SUM($L$51:$O$51))</f>
        <v>0.192946359763279</v>
      </c>
      <c r="N53" s="47" t="n">
        <f aca="false">N51/(SUM($L$51:$O$51))</f>
        <v>0.278714030215346</v>
      </c>
      <c r="O53" s="47" t="n">
        <f aca="false">O51/(SUM($L$51:$O$51))</f>
        <v>0.157256481468018</v>
      </c>
      <c r="P53" s="48" t="n">
        <f aca="false">P51/(SUM($P$51:$Q$51))</f>
        <v>0.490785616209597</v>
      </c>
      <c r="Q53" s="48" t="n">
        <f aca="false">Q51/(SUM($P$51:$Q$51))</f>
        <v>0.509214383790403</v>
      </c>
    </row>
  </sheetData>
  <mergeCells count="8">
    <mergeCell ref="K2:O2"/>
    <mergeCell ref="H3:J3"/>
    <mergeCell ref="K3:O3"/>
    <mergeCell ref="P3:Q3"/>
    <mergeCell ref="B4:G4"/>
    <mergeCell ref="H4:J4"/>
    <mergeCell ref="K4:O4"/>
    <mergeCell ref="P4:Q4"/>
  </mergeCells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&amp;CABSTRACT OF VOTES
Cast at the Primary Election     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43" activePane="bottomRight" state="frozen"/>
      <selection pane="topLeft" activeCell="A1" activeCellId="0" sqref="A1"/>
      <selection pane="topRight" activeCell="B1" activeCellId="0" sqref="B1"/>
      <selection pane="bottomLeft" activeCell="A43" activeCellId="0" sqref="A43"/>
      <selection pane="bottomRight" activeCell="L53" activeCellId="0" sqref="L53"/>
    </sheetView>
  </sheetViews>
  <sheetFormatPr defaultRowHeight="13.2" zeroHeight="false" outlineLevelRow="0" outlineLevelCol="0"/>
  <cols>
    <col collapsed="false" customWidth="true" hidden="false" outlineLevel="0" max="1" min="1" style="1" width="12.05"/>
    <col collapsed="false" customWidth="true" hidden="false" outlineLevel="0" max="12" min="2" style="2" width="9.89"/>
    <col collapsed="false" customWidth="true" hidden="false" outlineLevel="0" max="257" min="13" style="2" width="10.4"/>
    <col collapsed="false" customWidth="true" hidden="false" outlineLevel="0" max="1025" min="258" style="0" width="10.4"/>
  </cols>
  <sheetData>
    <row r="1" s="4" customFormat="true" ht="17.4" hidden="false" customHeight="false" outlineLevel="0" collapsed="false">
      <c r="A1" s="78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6" t="s">
        <v>1</v>
      </c>
    </row>
    <row r="2" s="9" customFormat="true" ht="13.2" hidden="false" customHeight="false" outlineLevel="0" collapsed="false">
      <c r="A2" s="7"/>
      <c r="B2" s="56"/>
      <c r="C2" s="56"/>
      <c r="D2" s="56"/>
      <c r="E2" s="56"/>
      <c r="F2" s="56"/>
      <c r="G2" s="56"/>
      <c r="H2" s="57"/>
      <c r="I2" s="54"/>
      <c r="J2" s="54"/>
      <c r="K2" s="54"/>
      <c r="L2" s="55"/>
    </row>
    <row r="3" s="3" customFormat="true" ht="13.2" hidden="false" customHeight="false" outlineLevel="0" collapsed="false">
      <c r="A3" s="10"/>
      <c r="B3" s="11" t="s">
        <v>73</v>
      </c>
      <c r="C3" s="11"/>
      <c r="D3" s="11"/>
      <c r="E3" s="11" t="s">
        <v>93</v>
      </c>
      <c r="F3" s="11"/>
      <c r="G3" s="11"/>
      <c r="H3" s="11" t="s">
        <v>94</v>
      </c>
      <c r="I3" s="11"/>
      <c r="J3" s="11"/>
      <c r="K3" s="11"/>
      <c r="L3" s="11"/>
    </row>
    <row r="4" s="3" customFormat="true" ht="13.2" hidden="false" customHeight="false" outlineLevel="0" collapsed="false">
      <c r="A4" s="10"/>
      <c r="B4" s="12" t="s">
        <v>95</v>
      </c>
      <c r="C4" s="12"/>
      <c r="D4" s="12"/>
      <c r="E4" s="12" t="s">
        <v>96</v>
      </c>
      <c r="F4" s="12"/>
      <c r="G4" s="12"/>
      <c r="H4" s="12" t="s">
        <v>97</v>
      </c>
      <c r="I4" s="12"/>
      <c r="J4" s="12"/>
      <c r="K4" s="12"/>
      <c r="L4" s="12"/>
    </row>
    <row r="5" s="1" customFormat="true" ht="13.2" hidden="false" customHeight="false" outlineLevel="0" collapsed="false">
      <c r="A5" s="13"/>
      <c r="B5" s="14" t="s">
        <v>7</v>
      </c>
      <c r="C5" s="14" t="s">
        <v>7</v>
      </c>
      <c r="D5" s="14" t="s">
        <v>8</v>
      </c>
      <c r="E5" s="14" t="s">
        <v>7</v>
      </c>
      <c r="F5" s="79" t="s">
        <v>8</v>
      </c>
      <c r="G5" s="79" t="s">
        <v>8</v>
      </c>
      <c r="H5" s="14" t="s">
        <v>7</v>
      </c>
      <c r="I5" s="79" t="s">
        <v>8</v>
      </c>
      <c r="J5" s="79" t="s">
        <v>8</v>
      </c>
      <c r="K5" s="79" t="s">
        <v>8</v>
      </c>
      <c r="L5" s="14" t="s">
        <v>8</v>
      </c>
    </row>
    <row r="6" s="17" customFormat="true" ht="88.2" hidden="false" customHeight="false" outlineLevel="0" collapsed="false">
      <c r="A6" s="15" t="s">
        <v>9</v>
      </c>
      <c r="B6" s="60" t="s">
        <v>98</v>
      </c>
      <c r="C6" s="60" t="s">
        <v>99</v>
      </c>
      <c r="D6" s="60" t="s">
        <v>100</v>
      </c>
      <c r="E6" s="60" t="s">
        <v>101</v>
      </c>
      <c r="F6" s="60" t="s">
        <v>102</v>
      </c>
      <c r="G6" s="60" t="s">
        <v>103</v>
      </c>
      <c r="H6" s="60" t="s">
        <v>104</v>
      </c>
      <c r="I6" s="60" t="s">
        <v>105</v>
      </c>
      <c r="J6" s="60" t="s">
        <v>106</v>
      </c>
      <c r="K6" s="60" t="s">
        <v>107</v>
      </c>
      <c r="L6" s="60" t="s">
        <v>108</v>
      </c>
    </row>
    <row r="7" s="25" customFormat="true" ht="13.2" hidden="false" customHeight="false" outlineLevel="0" collapsed="false">
      <c r="A7" s="18" t="s">
        <v>24</v>
      </c>
      <c r="B7" s="62" t="n">
        <v>7768</v>
      </c>
      <c r="C7" s="63" t="n">
        <v>1147</v>
      </c>
      <c r="D7" s="77" t="n">
        <v>23933</v>
      </c>
      <c r="E7" s="80" t="n">
        <v>8647</v>
      </c>
      <c r="F7" s="62" t="n">
        <v>11848</v>
      </c>
      <c r="G7" s="63" t="n">
        <v>16655</v>
      </c>
      <c r="H7" s="80" t="n">
        <v>9377</v>
      </c>
      <c r="I7" s="62" t="n">
        <v>5770</v>
      </c>
      <c r="J7" s="81" t="n">
        <v>6829</v>
      </c>
      <c r="K7" s="81" t="n">
        <v>4796</v>
      </c>
      <c r="L7" s="63" t="n">
        <v>8615</v>
      </c>
    </row>
    <row r="8" s="25" customFormat="true" ht="13.2" hidden="false" customHeight="false" outlineLevel="0" collapsed="false">
      <c r="A8" s="26" t="s">
        <v>25</v>
      </c>
      <c r="B8" s="65" t="n">
        <v>43</v>
      </c>
      <c r="C8" s="66" t="n">
        <v>8</v>
      </c>
      <c r="D8" s="82" t="n">
        <v>573</v>
      </c>
      <c r="E8" s="83" t="n">
        <v>52</v>
      </c>
      <c r="F8" s="65" t="n">
        <v>275</v>
      </c>
      <c r="G8" s="66" t="n">
        <v>384</v>
      </c>
      <c r="H8" s="83" t="n">
        <v>53</v>
      </c>
      <c r="I8" s="65" t="n">
        <v>152</v>
      </c>
      <c r="J8" s="84" t="n">
        <v>109</v>
      </c>
      <c r="K8" s="84" t="n">
        <v>128</v>
      </c>
      <c r="L8" s="66" t="n">
        <v>212</v>
      </c>
    </row>
    <row r="9" s="25" customFormat="true" ht="13.2" hidden="false" customHeight="false" outlineLevel="0" collapsed="false">
      <c r="A9" s="26" t="s">
        <v>26</v>
      </c>
      <c r="B9" s="65" t="n">
        <v>2534</v>
      </c>
      <c r="C9" s="66" t="n">
        <v>532</v>
      </c>
      <c r="D9" s="82" t="n">
        <v>6487</v>
      </c>
      <c r="E9" s="83" t="n">
        <v>3236</v>
      </c>
      <c r="F9" s="65" t="n">
        <v>2771</v>
      </c>
      <c r="G9" s="66" t="n">
        <v>4453</v>
      </c>
      <c r="H9" s="83" t="n">
        <v>3235</v>
      </c>
      <c r="I9" s="65" t="n">
        <v>1257</v>
      </c>
      <c r="J9" s="84" t="n">
        <v>949</v>
      </c>
      <c r="K9" s="84" t="n">
        <v>3379</v>
      </c>
      <c r="L9" s="66" t="n">
        <v>1491</v>
      </c>
    </row>
    <row r="10" s="25" customFormat="true" ht="13.2" hidden="false" customHeight="false" outlineLevel="0" collapsed="false">
      <c r="A10" s="26" t="s">
        <v>27</v>
      </c>
      <c r="B10" s="65" t="n">
        <v>38</v>
      </c>
      <c r="C10" s="66" t="n">
        <v>26</v>
      </c>
      <c r="D10" s="82" t="n">
        <v>1093</v>
      </c>
      <c r="E10" s="83" t="n">
        <v>57</v>
      </c>
      <c r="F10" s="65" t="n">
        <v>461</v>
      </c>
      <c r="G10" s="66" t="n">
        <v>654</v>
      </c>
      <c r="H10" s="83" t="n">
        <v>58</v>
      </c>
      <c r="I10" s="65" t="n">
        <v>187</v>
      </c>
      <c r="J10" s="84" t="n">
        <v>199</v>
      </c>
      <c r="K10" s="84" t="n">
        <v>397</v>
      </c>
      <c r="L10" s="66" t="n">
        <v>291</v>
      </c>
    </row>
    <row r="11" s="25" customFormat="true" ht="13.2" hidden="false" customHeight="false" outlineLevel="0" collapsed="false">
      <c r="A11" s="26" t="s">
        <v>28</v>
      </c>
      <c r="B11" s="65" t="n">
        <v>158</v>
      </c>
      <c r="C11" s="66" t="n">
        <v>54</v>
      </c>
      <c r="D11" s="82" t="n">
        <v>548</v>
      </c>
      <c r="E11" s="83" t="n">
        <v>199</v>
      </c>
      <c r="F11" s="65" t="n">
        <v>565</v>
      </c>
      <c r="G11" s="66" t="n">
        <v>179</v>
      </c>
      <c r="H11" s="83" t="n">
        <v>199</v>
      </c>
      <c r="I11" s="65" t="n">
        <v>437</v>
      </c>
      <c r="J11" s="84" t="n">
        <v>106</v>
      </c>
      <c r="K11" s="84" t="n">
        <v>83</v>
      </c>
      <c r="L11" s="66" t="n">
        <v>104</v>
      </c>
    </row>
    <row r="12" s="25" customFormat="true" ht="13.2" hidden="false" customHeight="false" outlineLevel="0" collapsed="false">
      <c r="A12" s="26" t="s">
        <v>29</v>
      </c>
      <c r="B12" s="65" t="n">
        <v>239</v>
      </c>
      <c r="C12" s="66" t="n">
        <v>71</v>
      </c>
      <c r="D12" s="82" t="n">
        <v>4922</v>
      </c>
      <c r="E12" s="83" t="n">
        <v>298</v>
      </c>
      <c r="F12" s="65" t="n">
        <v>1866</v>
      </c>
      <c r="G12" s="66" t="n">
        <v>3471</v>
      </c>
      <c r="H12" s="83" t="n">
        <v>309</v>
      </c>
      <c r="I12" s="65" t="n">
        <v>751</v>
      </c>
      <c r="J12" s="84" t="n">
        <v>1149</v>
      </c>
      <c r="K12" s="84" t="n">
        <v>1853</v>
      </c>
      <c r="L12" s="66" t="n">
        <v>1432</v>
      </c>
    </row>
    <row r="13" s="25" customFormat="true" ht="13.2" hidden="false" customHeight="false" outlineLevel="0" collapsed="false">
      <c r="A13" s="26" t="s">
        <v>30</v>
      </c>
      <c r="B13" s="65" t="n">
        <v>579</v>
      </c>
      <c r="C13" s="66" t="n">
        <v>64</v>
      </c>
      <c r="D13" s="82" t="n">
        <v>778</v>
      </c>
      <c r="E13" s="83" t="n">
        <v>628</v>
      </c>
      <c r="F13" s="65" t="n">
        <v>245</v>
      </c>
      <c r="G13" s="66" t="n">
        <v>605</v>
      </c>
      <c r="H13" s="83" t="n">
        <v>673</v>
      </c>
      <c r="I13" s="65" t="n">
        <v>83</v>
      </c>
      <c r="J13" s="84" t="n">
        <v>164</v>
      </c>
      <c r="K13" s="84" t="n">
        <v>194</v>
      </c>
      <c r="L13" s="66" t="n">
        <v>361</v>
      </c>
    </row>
    <row r="14" s="25" customFormat="true" ht="13.2" hidden="false" customHeight="false" outlineLevel="0" collapsed="false">
      <c r="A14" s="26" t="s">
        <v>31</v>
      </c>
      <c r="B14" s="65" t="n">
        <v>96</v>
      </c>
      <c r="C14" s="66" t="n">
        <v>17</v>
      </c>
      <c r="D14" s="82" t="n">
        <v>989</v>
      </c>
      <c r="E14" s="83" t="n">
        <v>105</v>
      </c>
      <c r="F14" s="65" t="n">
        <v>515</v>
      </c>
      <c r="G14" s="66" t="n">
        <v>657</v>
      </c>
      <c r="H14" s="83" t="n">
        <v>112</v>
      </c>
      <c r="I14" s="65" t="n">
        <v>188</v>
      </c>
      <c r="J14" s="84" t="n">
        <v>266</v>
      </c>
      <c r="K14" s="84" t="n">
        <v>227</v>
      </c>
      <c r="L14" s="66" t="n">
        <v>442</v>
      </c>
    </row>
    <row r="15" s="25" customFormat="true" ht="13.2" hidden="false" customHeight="false" outlineLevel="0" collapsed="false">
      <c r="A15" s="26" t="s">
        <v>32</v>
      </c>
      <c r="B15" s="65" t="n">
        <v>477</v>
      </c>
      <c r="C15" s="66" t="n">
        <v>108</v>
      </c>
      <c r="D15" s="82" t="n">
        <v>3905</v>
      </c>
      <c r="E15" s="83" t="n">
        <v>567</v>
      </c>
      <c r="F15" s="65" t="n">
        <v>2572</v>
      </c>
      <c r="G15" s="66" t="n">
        <v>1999</v>
      </c>
      <c r="H15" s="83" t="n">
        <v>571</v>
      </c>
      <c r="I15" s="65" t="n">
        <v>1787</v>
      </c>
      <c r="J15" s="84" t="n">
        <v>748</v>
      </c>
      <c r="K15" s="84" t="n">
        <v>847</v>
      </c>
      <c r="L15" s="66" t="n">
        <v>993</v>
      </c>
    </row>
    <row r="16" s="25" customFormat="true" ht="13.2" hidden="false" customHeight="false" outlineLevel="0" collapsed="false">
      <c r="A16" s="26" t="s">
        <v>33</v>
      </c>
      <c r="B16" s="65" t="n">
        <v>502</v>
      </c>
      <c r="C16" s="66" t="n">
        <v>113</v>
      </c>
      <c r="D16" s="82" t="n">
        <v>8949</v>
      </c>
      <c r="E16" s="83" t="n">
        <v>579</v>
      </c>
      <c r="F16" s="65" t="n">
        <v>3634</v>
      </c>
      <c r="G16" s="66" t="n">
        <v>6633</v>
      </c>
      <c r="H16" s="83" t="n">
        <v>642</v>
      </c>
      <c r="I16" s="65" t="n">
        <v>1983</v>
      </c>
      <c r="J16" s="84" t="n">
        <v>2614</v>
      </c>
      <c r="K16" s="84" t="n">
        <v>2298</v>
      </c>
      <c r="L16" s="66" t="n">
        <v>2865</v>
      </c>
    </row>
    <row r="17" s="25" customFormat="true" ht="13.2" hidden="false" customHeight="false" outlineLevel="0" collapsed="false">
      <c r="A17" s="26" t="s">
        <v>34</v>
      </c>
      <c r="B17" s="65" t="n">
        <v>126</v>
      </c>
      <c r="C17" s="66" t="n">
        <v>43</v>
      </c>
      <c r="D17" s="82" t="n">
        <v>1327</v>
      </c>
      <c r="E17" s="83" t="n">
        <v>155</v>
      </c>
      <c r="F17" s="65" t="n">
        <v>843</v>
      </c>
      <c r="G17" s="66" t="n">
        <v>669</v>
      </c>
      <c r="H17" s="83" t="n">
        <v>167</v>
      </c>
      <c r="I17" s="65" t="n">
        <v>545</v>
      </c>
      <c r="J17" s="84" t="n">
        <v>317</v>
      </c>
      <c r="K17" s="84" t="n">
        <v>269</v>
      </c>
      <c r="L17" s="66" t="n">
        <v>330</v>
      </c>
    </row>
    <row r="18" s="25" customFormat="true" ht="13.2" hidden="false" customHeight="false" outlineLevel="0" collapsed="false">
      <c r="A18" s="26" t="s">
        <v>35</v>
      </c>
      <c r="B18" s="65" t="n">
        <v>30</v>
      </c>
      <c r="C18" s="66" t="n">
        <v>16</v>
      </c>
      <c r="D18" s="82" t="n">
        <v>640</v>
      </c>
      <c r="E18" s="83" t="n">
        <v>43</v>
      </c>
      <c r="F18" s="65" t="n">
        <v>232</v>
      </c>
      <c r="G18" s="66" t="n">
        <v>438</v>
      </c>
      <c r="H18" s="83" t="n">
        <v>41</v>
      </c>
      <c r="I18" s="65" t="n">
        <v>90</v>
      </c>
      <c r="J18" s="84" t="n">
        <v>127</v>
      </c>
      <c r="K18" s="84" t="n">
        <v>195</v>
      </c>
      <c r="L18" s="66" t="n">
        <v>252</v>
      </c>
    </row>
    <row r="19" s="31" customFormat="true" ht="13.2" hidden="false" customHeight="false" outlineLevel="0" collapsed="false">
      <c r="A19" s="26" t="s">
        <v>36</v>
      </c>
      <c r="B19" s="65" t="n">
        <v>2</v>
      </c>
      <c r="C19" s="66" t="n">
        <v>1</v>
      </c>
      <c r="D19" s="82" t="n">
        <v>215</v>
      </c>
      <c r="E19" s="83" t="n">
        <v>3</v>
      </c>
      <c r="F19" s="65" t="n">
        <v>77</v>
      </c>
      <c r="G19" s="66" t="n">
        <v>156</v>
      </c>
      <c r="H19" s="83" t="n">
        <v>3</v>
      </c>
      <c r="I19" s="65" t="n">
        <v>38</v>
      </c>
      <c r="J19" s="84" t="n">
        <v>37</v>
      </c>
      <c r="K19" s="84" t="n">
        <v>42</v>
      </c>
      <c r="L19" s="66" t="n">
        <v>105</v>
      </c>
    </row>
    <row r="20" s="31" customFormat="true" ht="13.2" hidden="false" customHeight="false" outlineLevel="0" collapsed="false">
      <c r="A20" s="26" t="s">
        <v>37</v>
      </c>
      <c r="B20" s="65" t="n">
        <v>1018</v>
      </c>
      <c r="C20" s="66" t="n">
        <v>198</v>
      </c>
      <c r="D20" s="82" t="n">
        <v>12991</v>
      </c>
      <c r="E20" s="83" t="n">
        <v>1142</v>
      </c>
      <c r="F20" s="65" t="n">
        <v>5683</v>
      </c>
      <c r="G20" s="66" t="n">
        <v>9404</v>
      </c>
      <c r="H20" s="83" t="n">
        <v>1225</v>
      </c>
      <c r="I20" s="65" t="n">
        <v>2995</v>
      </c>
      <c r="J20" s="84" t="n">
        <v>4178</v>
      </c>
      <c r="K20" s="84" t="n">
        <v>2777</v>
      </c>
      <c r="L20" s="66" t="n">
        <v>4071</v>
      </c>
    </row>
    <row r="21" s="31" customFormat="true" ht="13.2" hidden="false" customHeight="false" outlineLevel="0" collapsed="false">
      <c r="A21" s="26" t="s">
        <v>38</v>
      </c>
      <c r="B21" s="65" t="n">
        <v>42</v>
      </c>
      <c r="C21" s="66" t="n">
        <v>19</v>
      </c>
      <c r="D21" s="82" t="n">
        <v>1441</v>
      </c>
      <c r="E21" s="83" t="n">
        <v>62</v>
      </c>
      <c r="F21" s="65" t="n">
        <v>529</v>
      </c>
      <c r="G21" s="66" t="n">
        <v>912</v>
      </c>
      <c r="H21" s="83" t="n">
        <v>61</v>
      </c>
      <c r="I21" s="65" t="n">
        <v>184</v>
      </c>
      <c r="J21" s="84" t="n">
        <v>248</v>
      </c>
      <c r="K21" s="84" t="n">
        <v>614</v>
      </c>
      <c r="L21" s="66" t="n">
        <v>380</v>
      </c>
    </row>
    <row r="22" s="31" customFormat="true" ht="13.2" hidden="false" customHeight="false" outlineLevel="0" collapsed="false">
      <c r="A22" s="26" t="s">
        <v>39</v>
      </c>
      <c r="B22" s="65" t="n">
        <v>34</v>
      </c>
      <c r="C22" s="66" t="n">
        <v>7</v>
      </c>
      <c r="D22" s="82" t="n">
        <v>2512</v>
      </c>
      <c r="E22" s="83" t="n">
        <v>39</v>
      </c>
      <c r="F22" s="65" t="n">
        <v>1010</v>
      </c>
      <c r="G22" s="66" t="n">
        <v>1695</v>
      </c>
      <c r="H22" s="83" t="n">
        <v>42</v>
      </c>
      <c r="I22" s="65" t="n">
        <v>507</v>
      </c>
      <c r="J22" s="84" t="n">
        <v>471</v>
      </c>
      <c r="K22" s="84" t="n">
        <v>1011</v>
      </c>
      <c r="L22" s="66" t="n">
        <v>641</v>
      </c>
    </row>
    <row r="23" s="31" customFormat="true" ht="13.2" hidden="false" customHeight="false" outlineLevel="0" collapsed="false">
      <c r="A23" s="26" t="s">
        <v>40</v>
      </c>
      <c r="B23" s="65" t="n">
        <v>4</v>
      </c>
      <c r="C23" s="66" t="n">
        <v>3</v>
      </c>
      <c r="D23" s="82" t="n">
        <v>200</v>
      </c>
      <c r="E23" s="83" t="n">
        <v>5</v>
      </c>
      <c r="F23" s="65" t="n">
        <v>65</v>
      </c>
      <c r="G23" s="66" t="n">
        <v>146</v>
      </c>
      <c r="H23" s="83" t="n">
        <v>6</v>
      </c>
      <c r="I23" s="65" t="n">
        <v>20</v>
      </c>
      <c r="J23" s="84" t="n">
        <v>73</v>
      </c>
      <c r="K23" s="84" t="n">
        <v>54</v>
      </c>
      <c r="L23" s="66" t="n">
        <v>66</v>
      </c>
    </row>
    <row r="24" s="31" customFormat="true" ht="13.2" hidden="false" customHeight="false" outlineLevel="0" collapsed="false">
      <c r="A24" s="26" t="s">
        <v>41</v>
      </c>
      <c r="B24" s="65" t="n">
        <v>139</v>
      </c>
      <c r="C24" s="66" t="n">
        <v>40</v>
      </c>
      <c r="D24" s="82" t="n">
        <v>565</v>
      </c>
      <c r="E24" s="83" t="n">
        <v>176</v>
      </c>
      <c r="F24" s="65" t="n">
        <v>396</v>
      </c>
      <c r="G24" s="66" t="n">
        <v>284</v>
      </c>
      <c r="H24" s="83" t="n">
        <v>194</v>
      </c>
      <c r="I24" s="65" t="n">
        <v>257</v>
      </c>
      <c r="J24" s="84" t="n">
        <v>104</v>
      </c>
      <c r="K24" s="84" t="n">
        <v>151</v>
      </c>
      <c r="L24" s="66" t="n">
        <v>137</v>
      </c>
    </row>
    <row r="25" s="31" customFormat="true" ht="13.2" hidden="false" customHeight="false" outlineLevel="0" collapsed="false">
      <c r="A25" s="26" t="s">
        <v>42</v>
      </c>
      <c r="B25" s="65" t="n">
        <v>51</v>
      </c>
      <c r="C25" s="66" t="n">
        <v>11</v>
      </c>
      <c r="D25" s="82" t="n">
        <v>927</v>
      </c>
      <c r="E25" s="83" t="n">
        <v>60</v>
      </c>
      <c r="F25" s="65" t="n">
        <v>448</v>
      </c>
      <c r="G25" s="66" t="n">
        <v>551</v>
      </c>
      <c r="H25" s="83" t="n">
        <v>63</v>
      </c>
      <c r="I25" s="65" t="n">
        <v>275</v>
      </c>
      <c r="J25" s="84" t="n">
        <v>148</v>
      </c>
      <c r="K25" s="84" t="n">
        <v>232</v>
      </c>
      <c r="L25" s="66" t="n">
        <v>324</v>
      </c>
    </row>
    <row r="26" s="31" customFormat="true" ht="13.2" hidden="false" customHeight="false" outlineLevel="0" collapsed="false">
      <c r="A26" s="26" t="s">
        <v>43</v>
      </c>
      <c r="B26" s="65" t="n">
        <v>208</v>
      </c>
      <c r="C26" s="66" t="n">
        <v>45</v>
      </c>
      <c r="D26" s="82" t="n">
        <v>1868</v>
      </c>
      <c r="E26" s="83" t="n">
        <v>241</v>
      </c>
      <c r="F26" s="65" t="n">
        <v>724</v>
      </c>
      <c r="G26" s="66" t="n">
        <v>1300</v>
      </c>
      <c r="H26" s="83" t="n">
        <v>261</v>
      </c>
      <c r="I26" s="65" t="n">
        <v>237</v>
      </c>
      <c r="J26" s="84" t="n">
        <v>311</v>
      </c>
      <c r="K26" s="84" t="n">
        <v>328</v>
      </c>
      <c r="L26" s="66" t="n">
        <v>1190</v>
      </c>
    </row>
    <row r="27" s="31" customFormat="true" ht="13.2" hidden="false" customHeight="false" outlineLevel="0" collapsed="false">
      <c r="A27" s="26" t="s">
        <v>44</v>
      </c>
      <c r="B27" s="65" t="n">
        <v>21</v>
      </c>
      <c r="C27" s="66" t="n">
        <v>19</v>
      </c>
      <c r="D27" s="82" t="n">
        <v>1597</v>
      </c>
      <c r="E27" s="83" t="n">
        <v>40</v>
      </c>
      <c r="F27" s="65" t="n">
        <v>589</v>
      </c>
      <c r="G27" s="66" t="n">
        <v>1011</v>
      </c>
      <c r="H27" s="83" t="n">
        <v>41</v>
      </c>
      <c r="I27" s="65" t="n">
        <v>240</v>
      </c>
      <c r="J27" s="84" t="n">
        <v>363</v>
      </c>
      <c r="K27" s="84" t="n">
        <v>591</v>
      </c>
      <c r="L27" s="66" t="n">
        <v>373</v>
      </c>
    </row>
    <row r="28" s="31" customFormat="true" ht="13.2" hidden="false" customHeight="false" outlineLevel="0" collapsed="false">
      <c r="A28" s="26" t="s">
        <v>45</v>
      </c>
      <c r="B28" s="65" t="n">
        <v>47</v>
      </c>
      <c r="C28" s="66" t="n">
        <v>14</v>
      </c>
      <c r="D28" s="82" t="n">
        <v>2271</v>
      </c>
      <c r="E28" s="83" t="n">
        <v>58</v>
      </c>
      <c r="F28" s="65" t="n">
        <v>721</v>
      </c>
      <c r="G28" s="66" t="n">
        <v>1753</v>
      </c>
      <c r="H28" s="83" t="n">
        <v>60</v>
      </c>
      <c r="I28" s="65" t="n">
        <v>289</v>
      </c>
      <c r="J28" s="84" t="n">
        <v>597</v>
      </c>
      <c r="K28" s="84" t="n">
        <v>678</v>
      </c>
      <c r="L28" s="66" t="n">
        <v>777</v>
      </c>
    </row>
    <row r="29" s="31" customFormat="true" ht="13.2" hidden="false" customHeight="false" outlineLevel="0" collapsed="false">
      <c r="A29" s="26" t="s">
        <v>46</v>
      </c>
      <c r="B29" s="65" t="n">
        <v>121</v>
      </c>
      <c r="C29" s="66" t="n">
        <v>42</v>
      </c>
      <c r="D29" s="82" t="n">
        <v>2094</v>
      </c>
      <c r="E29" s="83" t="n">
        <v>155</v>
      </c>
      <c r="F29" s="65" t="n">
        <v>1068</v>
      </c>
      <c r="G29" s="66" t="n">
        <v>1376</v>
      </c>
      <c r="H29" s="83" t="n">
        <v>164</v>
      </c>
      <c r="I29" s="65" t="n">
        <v>620</v>
      </c>
      <c r="J29" s="84" t="n">
        <v>507</v>
      </c>
      <c r="K29" s="84" t="n">
        <v>463</v>
      </c>
      <c r="L29" s="66" t="n">
        <v>723</v>
      </c>
    </row>
    <row r="30" s="31" customFormat="true" ht="13.2" hidden="false" customHeight="false" outlineLevel="0" collapsed="false">
      <c r="A30" s="26" t="s">
        <v>47</v>
      </c>
      <c r="B30" s="65" t="n">
        <v>132</v>
      </c>
      <c r="C30" s="66" t="n">
        <v>30</v>
      </c>
      <c r="D30" s="82" t="n">
        <v>1424</v>
      </c>
      <c r="E30" s="83" t="n">
        <v>147</v>
      </c>
      <c r="F30" s="65" t="n">
        <v>481</v>
      </c>
      <c r="G30" s="66" t="n">
        <v>1053</v>
      </c>
      <c r="H30" s="83" t="n">
        <v>161</v>
      </c>
      <c r="I30" s="65" t="n">
        <v>213</v>
      </c>
      <c r="J30" s="84" t="n">
        <v>301</v>
      </c>
      <c r="K30" s="84" t="n">
        <v>415</v>
      </c>
      <c r="L30" s="66" t="n">
        <v>542</v>
      </c>
    </row>
    <row r="31" s="31" customFormat="true" ht="13.2" hidden="false" customHeight="false" outlineLevel="0" collapsed="false">
      <c r="A31" s="26" t="s">
        <v>48</v>
      </c>
      <c r="B31" s="65" t="n">
        <v>244</v>
      </c>
      <c r="C31" s="66" t="n">
        <v>66</v>
      </c>
      <c r="D31" s="82" t="n">
        <v>2446</v>
      </c>
      <c r="E31" s="83" t="n">
        <v>304</v>
      </c>
      <c r="F31" s="65" t="n">
        <v>1637</v>
      </c>
      <c r="G31" s="66" t="n">
        <v>1193</v>
      </c>
      <c r="H31" s="83" t="n">
        <v>331</v>
      </c>
      <c r="I31" s="65" t="n">
        <v>1483</v>
      </c>
      <c r="J31" s="84" t="n">
        <v>318</v>
      </c>
      <c r="K31" s="84" t="n">
        <v>434</v>
      </c>
      <c r="L31" s="66" t="n">
        <v>583</v>
      </c>
    </row>
    <row r="32" s="31" customFormat="true" ht="13.2" hidden="false" customHeight="false" outlineLevel="0" collapsed="false">
      <c r="A32" s="26" t="s">
        <v>49</v>
      </c>
      <c r="B32" s="65" t="n">
        <v>62</v>
      </c>
      <c r="C32" s="66" t="n">
        <v>15</v>
      </c>
      <c r="D32" s="82" t="n">
        <v>3675</v>
      </c>
      <c r="E32" s="83" t="n">
        <v>73</v>
      </c>
      <c r="F32" s="65" t="n">
        <v>1594</v>
      </c>
      <c r="G32" s="66" t="n">
        <v>2454</v>
      </c>
      <c r="H32" s="83" t="n">
        <v>81</v>
      </c>
      <c r="I32" s="65" t="n">
        <v>884</v>
      </c>
      <c r="J32" s="84" t="n">
        <v>1255</v>
      </c>
      <c r="K32" s="84" t="n">
        <v>919</v>
      </c>
      <c r="L32" s="66" t="n">
        <v>876</v>
      </c>
    </row>
    <row r="33" s="31" customFormat="true" ht="13.2" hidden="false" customHeight="false" outlineLevel="0" collapsed="false">
      <c r="A33" s="26" t="s">
        <v>50</v>
      </c>
      <c r="B33" s="65" t="n">
        <v>92</v>
      </c>
      <c r="C33" s="66" t="n">
        <v>14</v>
      </c>
      <c r="D33" s="82" t="n">
        <v>1664</v>
      </c>
      <c r="E33" s="83" t="n">
        <v>91</v>
      </c>
      <c r="F33" s="65" t="n">
        <v>504</v>
      </c>
      <c r="G33" s="66" t="n">
        <v>1286</v>
      </c>
      <c r="H33" s="83" t="n">
        <v>103</v>
      </c>
      <c r="I33" s="65" t="n">
        <v>262</v>
      </c>
      <c r="J33" s="84" t="n">
        <v>351</v>
      </c>
      <c r="K33" s="84" t="n">
        <v>516</v>
      </c>
      <c r="L33" s="66" t="n">
        <v>596</v>
      </c>
    </row>
    <row r="34" s="31" customFormat="true" ht="13.2" hidden="false" customHeight="false" outlineLevel="0" collapsed="false">
      <c r="A34" s="26" t="s">
        <v>51</v>
      </c>
      <c r="B34" s="65" t="n">
        <v>1442</v>
      </c>
      <c r="C34" s="66" t="n">
        <v>264</v>
      </c>
      <c r="D34" s="82" t="n">
        <v>9461</v>
      </c>
      <c r="E34" s="83" t="n">
        <v>1776</v>
      </c>
      <c r="F34" s="65" t="n">
        <v>6391</v>
      </c>
      <c r="G34" s="66" t="n">
        <v>4930</v>
      </c>
      <c r="H34" s="83" t="n">
        <v>1846</v>
      </c>
      <c r="I34" s="65" t="n">
        <v>5098</v>
      </c>
      <c r="J34" s="84" t="n">
        <v>2496</v>
      </c>
      <c r="K34" s="84" t="n">
        <v>1365</v>
      </c>
      <c r="L34" s="66" t="n">
        <v>1952</v>
      </c>
    </row>
    <row r="35" s="31" customFormat="true" ht="13.2" hidden="false" customHeight="false" outlineLevel="0" collapsed="false">
      <c r="A35" s="26" t="s">
        <v>52</v>
      </c>
      <c r="B35" s="65" t="n">
        <v>885</v>
      </c>
      <c r="C35" s="66" t="n">
        <v>121</v>
      </c>
      <c r="D35" s="82" t="n">
        <v>1281</v>
      </c>
      <c r="E35" s="83" t="n">
        <v>1012</v>
      </c>
      <c r="F35" s="65" t="n">
        <v>867</v>
      </c>
      <c r="G35" s="66" t="n">
        <v>765</v>
      </c>
      <c r="H35" s="83" t="n">
        <v>1125</v>
      </c>
      <c r="I35" s="65" t="n">
        <v>593</v>
      </c>
      <c r="J35" s="84" t="n">
        <v>247</v>
      </c>
      <c r="K35" s="84" t="n">
        <v>285</v>
      </c>
      <c r="L35" s="66" t="n">
        <v>384</v>
      </c>
    </row>
    <row r="36" s="31" customFormat="true" ht="13.2" hidden="false" customHeight="false" outlineLevel="0" collapsed="false">
      <c r="A36" s="26" t="s">
        <v>53</v>
      </c>
      <c r="B36" s="65" t="n">
        <v>102</v>
      </c>
      <c r="C36" s="66" t="n">
        <v>11</v>
      </c>
      <c r="D36" s="82" t="n">
        <v>1511</v>
      </c>
      <c r="E36" s="83" t="n">
        <v>100</v>
      </c>
      <c r="F36" s="65" t="n">
        <v>721</v>
      </c>
      <c r="G36" s="66" t="n">
        <v>961</v>
      </c>
      <c r="H36" s="83" t="n">
        <v>119</v>
      </c>
      <c r="I36" s="65" t="n">
        <v>383</v>
      </c>
      <c r="J36" s="84" t="n">
        <v>246</v>
      </c>
      <c r="K36" s="84" t="n">
        <v>402</v>
      </c>
      <c r="L36" s="66" t="n">
        <v>574</v>
      </c>
    </row>
    <row r="37" s="31" customFormat="true" ht="13.2" hidden="false" customHeight="false" outlineLevel="0" collapsed="false">
      <c r="A37" s="26" t="s">
        <v>54</v>
      </c>
      <c r="B37" s="65" t="n">
        <v>69</v>
      </c>
      <c r="C37" s="66" t="n">
        <v>22</v>
      </c>
      <c r="D37" s="82" t="n">
        <v>406</v>
      </c>
      <c r="E37" s="83" t="n">
        <v>82</v>
      </c>
      <c r="F37" s="65" t="n">
        <v>232</v>
      </c>
      <c r="G37" s="66" t="n">
        <v>207</v>
      </c>
      <c r="H37" s="83" t="n">
        <v>85</v>
      </c>
      <c r="I37" s="65" t="n">
        <v>162</v>
      </c>
      <c r="J37" s="84" t="n">
        <v>67</v>
      </c>
      <c r="K37" s="84" t="n">
        <v>108</v>
      </c>
      <c r="L37" s="66" t="n">
        <v>97</v>
      </c>
    </row>
    <row r="38" s="31" customFormat="true" ht="13.2" hidden="false" customHeight="false" outlineLevel="0" collapsed="false">
      <c r="A38" s="26" t="s">
        <v>55</v>
      </c>
      <c r="B38" s="65" t="n">
        <v>38</v>
      </c>
      <c r="C38" s="66" t="n">
        <v>12</v>
      </c>
      <c r="D38" s="82" t="n">
        <v>562</v>
      </c>
      <c r="E38" s="83" t="n">
        <v>46</v>
      </c>
      <c r="F38" s="65" t="n">
        <v>152</v>
      </c>
      <c r="G38" s="66" t="n">
        <v>484</v>
      </c>
      <c r="H38" s="83" t="n">
        <v>48</v>
      </c>
      <c r="I38" s="65" t="n">
        <v>92</v>
      </c>
      <c r="J38" s="84" t="n">
        <v>121</v>
      </c>
      <c r="K38" s="84" t="n">
        <v>197</v>
      </c>
      <c r="L38" s="66" t="n">
        <v>210</v>
      </c>
    </row>
    <row r="39" s="31" customFormat="true" ht="13.2" hidden="false" customHeight="false" outlineLevel="0" collapsed="false">
      <c r="A39" s="26" t="s">
        <v>56</v>
      </c>
      <c r="B39" s="65" t="n">
        <v>47</v>
      </c>
      <c r="C39" s="66" t="n">
        <v>22</v>
      </c>
      <c r="D39" s="82" t="n">
        <v>3392</v>
      </c>
      <c r="E39" s="83" t="n">
        <v>64</v>
      </c>
      <c r="F39" s="65" t="n">
        <v>1063</v>
      </c>
      <c r="G39" s="66" t="n">
        <v>2678</v>
      </c>
      <c r="H39" s="83" t="n">
        <v>70</v>
      </c>
      <c r="I39" s="65" t="n">
        <v>709</v>
      </c>
      <c r="J39" s="84" t="n">
        <v>995</v>
      </c>
      <c r="K39" s="84" t="n">
        <v>904</v>
      </c>
      <c r="L39" s="66" t="n">
        <v>906</v>
      </c>
    </row>
    <row r="40" s="31" customFormat="true" ht="13.2" hidden="false" customHeight="false" outlineLevel="0" collapsed="false">
      <c r="A40" s="26" t="s">
        <v>57</v>
      </c>
      <c r="B40" s="65" t="n">
        <v>91</v>
      </c>
      <c r="C40" s="66" t="n">
        <v>33</v>
      </c>
      <c r="D40" s="82" t="n">
        <v>2324</v>
      </c>
      <c r="E40" s="83" t="n">
        <v>115</v>
      </c>
      <c r="F40" s="65" t="n">
        <v>876</v>
      </c>
      <c r="G40" s="66" t="n">
        <v>1620</v>
      </c>
      <c r="H40" s="83" t="n">
        <v>120</v>
      </c>
      <c r="I40" s="65" t="n">
        <v>428</v>
      </c>
      <c r="J40" s="84" t="n">
        <v>327</v>
      </c>
      <c r="K40" s="84" t="n">
        <v>1014</v>
      </c>
      <c r="L40" s="66" t="n">
        <v>651</v>
      </c>
    </row>
    <row r="41" s="31" customFormat="true" ht="13.2" hidden="false" customHeight="false" outlineLevel="0" collapsed="false">
      <c r="A41" s="26" t="s">
        <v>58</v>
      </c>
      <c r="B41" s="65" t="n">
        <v>654</v>
      </c>
      <c r="C41" s="66" t="n">
        <v>167</v>
      </c>
      <c r="D41" s="82" t="n">
        <v>1632</v>
      </c>
      <c r="E41" s="83" t="n">
        <v>824</v>
      </c>
      <c r="F41" s="65" t="n">
        <v>820</v>
      </c>
      <c r="G41" s="66" t="n">
        <v>1052</v>
      </c>
      <c r="H41" s="83" t="n">
        <v>873</v>
      </c>
      <c r="I41" s="65" t="n">
        <v>564</v>
      </c>
      <c r="J41" s="84" t="n">
        <v>270</v>
      </c>
      <c r="K41" s="84" t="n">
        <v>419</v>
      </c>
      <c r="L41" s="66" t="n">
        <v>512</v>
      </c>
    </row>
    <row r="42" s="31" customFormat="true" ht="13.2" hidden="false" customHeight="false" outlineLevel="0" collapsed="false">
      <c r="A42" s="26" t="s">
        <v>59</v>
      </c>
      <c r="B42" s="65" t="n">
        <v>22</v>
      </c>
      <c r="C42" s="66" t="n">
        <v>8</v>
      </c>
      <c r="D42" s="82" t="n">
        <v>458</v>
      </c>
      <c r="E42" s="83" t="n">
        <v>32</v>
      </c>
      <c r="F42" s="65" t="n">
        <v>217</v>
      </c>
      <c r="G42" s="66" t="n">
        <v>276</v>
      </c>
      <c r="H42" s="83" t="n">
        <v>31</v>
      </c>
      <c r="I42" s="65" t="n">
        <v>140</v>
      </c>
      <c r="J42" s="84" t="n">
        <v>72</v>
      </c>
      <c r="K42" s="84" t="n">
        <v>171</v>
      </c>
      <c r="L42" s="66" t="n">
        <v>109</v>
      </c>
    </row>
    <row r="43" s="31" customFormat="true" ht="13.2" hidden="false" customHeight="false" outlineLevel="0" collapsed="false">
      <c r="A43" s="26" t="s">
        <v>60</v>
      </c>
      <c r="B43" s="65" t="n">
        <v>62</v>
      </c>
      <c r="C43" s="66" t="n">
        <v>19</v>
      </c>
      <c r="D43" s="82" t="n">
        <v>1097</v>
      </c>
      <c r="E43" s="83" t="n">
        <v>76</v>
      </c>
      <c r="F43" s="65" t="n">
        <v>471</v>
      </c>
      <c r="G43" s="66" t="n">
        <v>703</v>
      </c>
      <c r="H43" s="83" t="n">
        <v>75</v>
      </c>
      <c r="I43" s="65" t="n">
        <v>222</v>
      </c>
      <c r="J43" s="84" t="n">
        <v>258</v>
      </c>
      <c r="K43" s="84" t="n">
        <v>205</v>
      </c>
      <c r="L43" s="66" t="n">
        <v>422</v>
      </c>
    </row>
    <row r="44" s="31" customFormat="true" ht="13.2" hidden="false" customHeight="false" outlineLevel="0" collapsed="false">
      <c r="A44" s="26" t="s">
        <v>61</v>
      </c>
      <c r="B44" s="65" t="n">
        <v>184</v>
      </c>
      <c r="C44" s="66" t="n">
        <v>40</v>
      </c>
      <c r="D44" s="82" t="n">
        <v>2535</v>
      </c>
      <c r="E44" s="83" t="n">
        <v>209</v>
      </c>
      <c r="F44" s="65" t="n">
        <v>1145</v>
      </c>
      <c r="G44" s="66" t="n">
        <v>1689</v>
      </c>
      <c r="H44" s="83" t="n">
        <v>221</v>
      </c>
      <c r="I44" s="65" t="n">
        <v>565</v>
      </c>
      <c r="J44" s="84" t="n">
        <v>610</v>
      </c>
      <c r="K44" s="84" t="n">
        <v>615</v>
      </c>
      <c r="L44" s="66" t="n">
        <v>885</v>
      </c>
    </row>
    <row r="45" s="31" customFormat="true" ht="13.2" hidden="false" customHeight="false" outlineLevel="0" collapsed="false">
      <c r="A45" s="26" t="s">
        <v>62</v>
      </c>
      <c r="B45" s="65" t="n">
        <v>159</v>
      </c>
      <c r="C45" s="66" t="n">
        <v>52</v>
      </c>
      <c r="D45" s="82" t="n">
        <v>659</v>
      </c>
      <c r="E45" s="83" t="n">
        <v>213</v>
      </c>
      <c r="F45" s="65" t="n">
        <v>213</v>
      </c>
      <c r="G45" s="66" t="n">
        <v>444</v>
      </c>
      <c r="H45" s="83" t="n">
        <v>204</v>
      </c>
      <c r="I45" s="65" t="n">
        <v>47</v>
      </c>
      <c r="J45" s="84" t="n">
        <v>58</v>
      </c>
      <c r="K45" s="84" t="n">
        <v>552</v>
      </c>
      <c r="L45" s="66" t="n">
        <v>66</v>
      </c>
    </row>
    <row r="46" s="31" customFormat="true" ht="13.2" hidden="false" customHeight="false" outlineLevel="0" collapsed="false">
      <c r="A46" s="26" t="s">
        <v>63</v>
      </c>
      <c r="B46" s="65" t="n">
        <v>364</v>
      </c>
      <c r="C46" s="66" t="n">
        <v>136</v>
      </c>
      <c r="D46" s="82" t="n">
        <v>439</v>
      </c>
      <c r="E46" s="83" t="n">
        <v>491</v>
      </c>
      <c r="F46" s="65" t="n">
        <v>304</v>
      </c>
      <c r="G46" s="66" t="n">
        <v>238</v>
      </c>
      <c r="H46" s="83" t="n">
        <v>506</v>
      </c>
      <c r="I46" s="65" t="n">
        <v>196</v>
      </c>
      <c r="J46" s="84" t="n">
        <v>129</v>
      </c>
      <c r="K46" s="84" t="n">
        <v>74</v>
      </c>
      <c r="L46" s="66" t="n">
        <v>128</v>
      </c>
    </row>
    <row r="47" s="31" customFormat="true" ht="13.2" hidden="false" customHeight="false" outlineLevel="0" collapsed="false">
      <c r="A47" s="26" t="s">
        <v>64</v>
      </c>
      <c r="B47" s="65" t="n">
        <v>352</v>
      </c>
      <c r="C47" s="66" t="n">
        <v>45</v>
      </c>
      <c r="D47" s="82" t="n">
        <v>842</v>
      </c>
      <c r="E47" s="83" t="n">
        <v>390</v>
      </c>
      <c r="F47" s="65" t="n">
        <v>321</v>
      </c>
      <c r="G47" s="66" t="n">
        <v>555</v>
      </c>
      <c r="H47" s="83" t="n">
        <v>454</v>
      </c>
      <c r="I47" s="65" t="n">
        <v>108</v>
      </c>
      <c r="J47" s="84" t="n">
        <v>206</v>
      </c>
      <c r="K47" s="84" t="n">
        <v>281</v>
      </c>
      <c r="L47" s="66" t="n">
        <v>267</v>
      </c>
    </row>
    <row r="48" s="31" customFormat="true" ht="13.2" hidden="false" customHeight="false" outlineLevel="0" collapsed="false">
      <c r="A48" s="26" t="s">
        <v>65</v>
      </c>
      <c r="B48" s="65" t="n">
        <v>487</v>
      </c>
      <c r="C48" s="66" t="n">
        <v>83</v>
      </c>
      <c r="D48" s="82" t="n">
        <v>5348</v>
      </c>
      <c r="E48" s="83" t="n">
        <v>502</v>
      </c>
      <c r="F48" s="65" t="n">
        <v>1782</v>
      </c>
      <c r="G48" s="66" t="n">
        <v>4206</v>
      </c>
      <c r="H48" s="83" t="n">
        <v>545</v>
      </c>
      <c r="I48" s="65" t="n">
        <v>900</v>
      </c>
      <c r="J48" s="84" t="n">
        <v>1141</v>
      </c>
      <c r="K48" s="84" t="n">
        <v>1842</v>
      </c>
      <c r="L48" s="66" t="n">
        <v>1744</v>
      </c>
    </row>
    <row r="49" s="31" customFormat="true" ht="13.2" hidden="false" customHeight="false" outlineLevel="0" collapsed="false">
      <c r="A49" s="26" t="s">
        <v>66</v>
      </c>
      <c r="B49" s="65" t="n">
        <v>138</v>
      </c>
      <c r="C49" s="66" t="n">
        <v>19</v>
      </c>
      <c r="D49" s="82" t="n">
        <v>951</v>
      </c>
      <c r="E49" s="83" t="n">
        <v>146</v>
      </c>
      <c r="F49" s="65" t="n">
        <v>402</v>
      </c>
      <c r="G49" s="66" t="n">
        <v>687</v>
      </c>
      <c r="H49" s="83" t="n">
        <v>150</v>
      </c>
      <c r="I49" s="65" t="n">
        <v>177</v>
      </c>
      <c r="J49" s="84" t="n">
        <v>224</v>
      </c>
      <c r="K49" s="84" t="n">
        <v>194</v>
      </c>
      <c r="L49" s="66" t="n">
        <v>432</v>
      </c>
    </row>
    <row r="50" s="31" customFormat="true" ht="13.2" hidden="false" customHeight="false" outlineLevel="0" collapsed="false">
      <c r="A50" s="32" t="s">
        <v>67</v>
      </c>
      <c r="B50" s="69" t="n">
        <v>84</v>
      </c>
      <c r="C50" s="70" t="n">
        <v>26</v>
      </c>
      <c r="D50" s="85" t="n">
        <v>1494</v>
      </c>
      <c r="E50" s="86" t="n">
        <v>105</v>
      </c>
      <c r="F50" s="69" t="n">
        <v>695</v>
      </c>
      <c r="G50" s="70" t="n">
        <v>984</v>
      </c>
      <c r="H50" s="86" t="n">
        <v>109</v>
      </c>
      <c r="I50" s="69" t="n">
        <v>403</v>
      </c>
      <c r="J50" s="87" t="n">
        <v>263</v>
      </c>
      <c r="K50" s="87" t="n">
        <v>429</v>
      </c>
      <c r="L50" s="70" t="n">
        <v>493</v>
      </c>
    </row>
    <row r="51" s="3" customFormat="true" ht="13.2" hidden="false" customHeight="false" outlineLevel="0" collapsed="false">
      <c r="A51" s="39" t="s">
        <v>68</v>
      </c>
      <c r="B51" s="88" t="n">
        <f aca="false">SUM(B7:B50)</f>
        <v>19987</v>
      </c>
      <c r="C51" s="88" t="n">
        <f aca="false">SUM(C7:C50)</f>
        <v>3803</v>
      </c>
      <c r="D51" s="88" t="n">
        <f aca="false">SUM(D7:D50)</f>
        <v>124426</v>
      </c>
      <c r="E51" s="88" t="n">
        <f aca="false">SUM(E7:E50)</f>
        <v>23345</v>
      </c>
      <c r="F51" s="88" t="n">
        <f aca="false">SUM(F7:F50)</f>
        <v>58025</v>
      </c>
      <c r="G51" s="88" t="n">
        <f aca="false">SUM(G7:G50)</f>
        <v>83850</v>
      </c>
      <c r="H51" s="88" t="n">
        <f aca="false">SUM(H7:H50)</f>
        <v>24814</v>
      </c>
      <c r="I51" s="88" t="n">
        <f aca="false">SUM(I7:I50)</f>
        <v>32521</v>
      </c>
      <c r="J51" s="88" t="n">
        <f aca="false">SUM(J7:J50)</f>
        <v>30569</v>
      </c>
      <c r="K51" s="88" t="n">
        <f aca="false">SUM(K7:K50)</f>
        <v>32948</v>
      </c>
      <c r="L51" s="71" t="n">
        <f aca="false">SUM(L7:L50)</f>
        <v>38604</v>
      </c>
    </row>
    <row r="52" s="1" customFormat="true" ht="13.2" hidden="false" customHeight="false" outlineLevel="0" collapsed="false">
      <c r="A52" s="18" t="s">
        <v>69</v>
      </c>
      <c r="B52" s="62" t="n">
        <f aca="false">B51-C51</f>
        <v>16184</v>
      </c>
      <c r="C52" s="63"/>
      <c r="D52" s="77"/>
      <c r="E52" s="24"/>
      <c r="F52" s="21"/>
      <c r="G52" s="22" t="n">
        <f aca="false">G51-F51</f>
        <v>25825</v>
      </c>
      <c r="H52" s="24"/>
      <c r="I52" s="21"/>
      <c r="J52" s="23"/>
      <c r="K52" s="22"/>
      <c r="L52" s="24" t="n">
        <f aca="false">L51-K51</f>
        <v>5656</v>
      </c>
    </row>
    <row r="53" s="1" customFormat="true" ht="13.2" hidden="false" customHeight="false" outlineLevel="0" collapsed="false">
      <c r="A53" s="46" t="s">
        <v>70</v>
      </c>
      <c r="B53" s="47" t="n">
        <f aca="false">B51/(SUM($B$51:$C$51))</f>
        <v>0.840142917192098</v>
      </c>
      <c r="C53" s="47" t="n">
        <f aca="false">C51/(SUM($B$51:$C$51))</f>
        <v>0.159857082807902</v>
      </c>
      <c r="D53" s="47" t="n">
        <f aca="false">D51/D51</f>
        <v>1</v>
      </c>
      <c r="E53" s="47" t="n">
        <f aca="false">E51/E51</f>
        <v>1</v>
      </c>
      <c r="F53" s="47" t="n">
        <f aca="false">F51/(SUM($F$51:$G$51))</f>
        <v>0.408986784140969</v>
      </c>
      <c r="G53" s="47" t="n">
        <f aca="false">G51/(SUM($F$51:$G$51))</f>
        <v>0.591013215859031</v>
      </c>
      <c r="H53" s="47" t="n">
        <f aca="false">H51/H51</f>
        <v>1</v>
      </c>
      <c r="I53" s="47" t="n">
        <f aca="false">I51/(SUM($I$51:$L$51))</f>
        <v>0.241536816149493</v>
      </c>
      <c r="J53" s="47" t="n">
        <f aca="false">J51/(SUM($I$51:$L$51))</f>
        <v>0.227039111124315</v>
      </c>
      <c r="K53" s="47" t="n">
        <f aca="false">K51/(SUM($I$51:$L$51))</f>
        <v>0.24470818912375</v>
      </c>
      <c r="L53" s="52" t="n">
        <f aca="false">L51/(SUM($I$51:$L$51))</f>
        <v>0.286715883602442</v>
      </c>
    </row>
  </sheetData>
  <mergeCells count="8">
    <mergeCell ref="B2:D2"/>
    <mergeCell ref="E2:G2"/>
    <mergeCell ref="B3:D3"/>
    <mergeCell ref="E3:G3"/>
    <mergeCell ref="H3:L3"/>
    <mergeCell ref="B4:D4"/>
    <mergeCell ref="E4:G4"/>
    <mergeCell ref="H4:L4"/>
  </mergeCells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&amp;CABSTRACT OF VOTES
Cast at the Primary Election    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29" activePane="bottomRight" state="frozen"/>
      <selection pane="topLeft" activeCell="A1" activeCellId="0" sqref="A1"/>
      <selection pane="topRight" activeCell="B1" activeCellId="0" sqref="B1"/>
      <selection pane="bottomLeft" activeCell="A29" activeCellId="0" sqref="A29"/>
      <selection pane="bottomRight" activeCell="H34" activeCellId="0" sqref="H34"/>
    </sheetView>
  </sheetViews>
  <sheetFormatPr defaultRowHeight="13.2" zeroHeight="false" outlineLevelRow="0" outlineLevelCol="0"/>
  <cols>
    <col collapsed="false" customWidth="true" hidden="false" outlineLevel="0" max="1" min="1" style="1" width="12.05"/>
    <col collapsed="false" customWidth="true" hidden="false" outlineLevel="0" max="3" min="2" style="2" width="9.89"/>
    <col collapsed="false" customWidth="true" hidden="false" outlineLevel="0" max="4" min="4" style="2" width="17.13"/>
    <col collapsed="false" customWidth="true" hidden="false" outlineLevel="0" max="5" min="5" style="2" width="19.42"/>
    <col collapsed="false" customWidth="true" hidden="false" outlineLevel="0" max="257" min="6" style="2" width="10.4"/>
    <col collapsed="false" customWidth="true" hidden="false" outlineLevel="0" max="1025" min="258" style="0" width="10.4"/>
  </cols>
  <sheetData>
    <row r="1" s="4" customFormat="true" ht="17.4" hidden="false" customHeight="false" outlineLevel="0" collapsed="false">
      <c r="A1" s="78" t="s">
        <v>0</v>
      </c>
      <c r="B1" s="5"/>
      <c r="C1" s="5"/>
      <c r="D1" s="5"/>
      <c r="E1" s="6"/>
      <c r="F1" s="5"/>
      <c r="G1" s="5"/>
      <c r="H1" s="5"/>
      <c r="I1" s="5"/>
      <c r="J1" s="6" t="s">
        <v>1</v>
      </c>
    </row>
    <row r="2" s="9" customFormat="true" ht="13.2" hidden="false" customHeight="false" outlineLevel="0" collapsed="false">
      <c r="A2" s="7"/>
      <c r="B2" s="8" t="s">
        <v>109</v>
      </c>
      <c r="C2" s="8"/>
      <c r="D2" s="8"/>
      <c r="E2" s="8" t="s">
        <v>110</v>
      </c>
      <c r="F2" s="54"/>
      <c r="G2" s="54"/>
      <c r="H2" s="54"/>
      <c r="I2" s="54"/>
      <c r="J2" s="55"/>
    </row>
    <row r="3" s="3" customFormat="true" ht="13.2" hidden="false" customHeight="false" outlineLevel="0" collapsed="false">
      <c r="A3" s="10"/>
      <c r="B3" s="12" t="s">
        <v>111</v>
      </c>
      <c r="C3" s="12"/>
      <c r="D3" s="12"/>
      <c r="E3" s="12" t="s">
        <v>112</v>
      </c>
      <c r="F3" s="11" t="s">
        <v>113</v>
      </c>
      <c r="G3" s="11"/>
      <c r="H3" s="11"/>
      <c r="I3" s="11"/>
      <c r="J3" s="11"/>
    </row>
    <row r="4" s="3" customFormat="true" ht="13.2" hidden="false" customHeight="false" outlineLevel="0" collapsed="false">
      <c r="A4" s="10"/>
      <c r="B4" s="56" t="s">
        <v>114</v>
      </c>
      <c r="C4" s="56"/>
      <c r="D4" s="56" t="s">
        <v>114</v>
      </c>
      <c r="E4" s="89" t="s">
        <v>114</v>
      </c>
      <c r="F4" s="11" t="s">
        <v>115</v>
      </c>
      <c r="G4" s="11"/>
      <c r="H4" s="11"/>
      <c r="I4" s="11"/>
      <c r="J4" s="11"/>
    </row>
    <row r="5" s="1" customFormat="true" ht="13.2" hidden="false" customHeight="false" outlineLevel="0" collapsed="false">
      <c r="A5" s="13"/>
      <c r="B5" s="90" t="s">
        <v>116</v>
      </c>
      <c r="C5" s="90"/>
      <c r="D5" s="90" t="s">
        <v>117</v>
      </c>
      <c r="E5" s="89" t="s">
        <v>118</v>
      </c>
      <c r="F5" s="91"/>
      <c r="G5" s="92"/>
      <c r="H5" s="92"/>
      <c r="I5" s="92"/>
      <c r="J5" s="93"/>
    </row>
    <row r="6" s="17" customFormat="true" ht="114" hidden="false" customHeight="false" outlineLevel="0" collapsed="false">
      <c r="A6" s="15" t="s">
        <v>9</v>
      </c>
      <c r="B6" s="94" t="s">
        <v>116</v>
      </c>
      <c r="C6" s="94" t="s">
        <v>119</v>
      </c>
      <c r="D6" s="94" t="s">
        <v>117</v>
      </c>
      <c r="E6" s="94" t="s">
        <v>118</v>
      </c>
      <c r="F6" s="95" t="s">
        <v>120</v>
      </c>
      <c r="G6" s="95" t="s">
        <v>121</v>
      </c>
      <c r="H6" s="95" t="s">
        <v>122</v>
      </c>
      <c r="I6" s="95" t="s">
        <v>123</v>
      </c>
      <c r="J6" s="96" t="s">
        <v>124</v>
      </c>
    </row>
    <row r="7" s="25" customFormat="true" ht="13.2" hidden="false" customHeight="false" outlineLevel="0" collapsed="false">
      <c r="A7" s="18" t="s">
        <v>24</v>
      </c>
      <c r="B7" s="21" t="n">
        <v>23190</v>
      </c>
      <c r="C7" s="22" t="n">
        <v>12490</v>
      </c>
      <c r="D7" s="24" t="n">
        <v>29988</v>
      </c>
      <c r="E7" s="97" t="n">
        <v>30114</v>
      </c>
      <c r="F7" s="61" t="n">
        <v>203963</v>
      </c>
      <c r="G7" s="98" t="n">
        <v>3259</v>
      </c>
      <c r="H7" s="97" t="n">
        <f aca="false">F7+G7</f>
        <v>207222</v>
      </c>
      <c r="I7" s="97" t="n">
        <v>44149</v>
      </c>
      <c r="J7" s="99" t="n">
        <f aca="false">IF(H7&lt;&gt;0,I7/H7,"")</f>
        <v>0.213051703004507</v>
      </c>
    </row>
    <row r="8" s="25" customFormat="true" ht="13.2" hidden="false" customHeight="false" outlineLevel="0" collapsed="false">
      <c r="A8" s="26" t="s">
        <v>25</v>
      </c>
      <c r="B8" s="27" t="n">
        <v>429</v>
      </c>
      <c r="C8" s="28" t="n">
        <v>225</v>
      </c>
      <c r="D8" s="30" t="n">
        <v>557</v>
      </c>
      <c r="E8" s="97" t="n">
        <v>571</v>
      </c>
      <c r="F8" s="30" t="n">
        <v>2371</v>
      </c>
      <c r="G8" s="97" t="n">
        <v>31</v>
      </c>
      <c r="H8" s="97" t="n">
        <f aca="false">F8+G8</f>
        <v>2402</v>
      </c>
      <c r="I8" s="97" t="n">
        <v>850</v>
      </c>
      <c r="J8" s="99" t="n">
        <f aca="false">IF(H8&lt;&gt;0,I8/H8,"")</f>
        <v>0.353871773522065</v>
      </c>
    </row>
    <row r="9" s="25" customFormat="true" ht="13.2" hidden="false" customHeight="false" outlineLevel="0" collapsed="false">
      <c r="A9" s="26" t="s">
        <v>26</v>
      </c>
      <c r="B9" s="27" t="n">
        <v>7411</v>
      </c>
      <c r="C9" s="28" t="n">
        <v>3703</v>
      </c>
      <c r="D9" s="30" t="n">
        <v>10504</v>
      </c>
      <c r="E9" s="97" t="n">
        <v>10474</v>
      </c>
      <c r="F9" s="30" t="n">
        <v>40102</v>
      </c>
      <c r="G9" s="97" t="n">
        <v>891</v>
      </c>
      <c r="H9" s="97" t="n">
        <f aca="false">F9+G9</f>
        <v>40993</v>
      </c>
      <c r="I9" s="97" t="n">
        <v>13741</v>
      </c>
      <c r="J9" s="99" t="n">
        <f aca="false">IF(H9&lt;&gt;0,I9/H9,"")</f>
        <v>0.335203571341449</v>
      </c>
    </row>
    <row r="10" s="25" customFormat="true" ht="13.2" hidden="false" customHeight="false" outlineLevel="0" collapsed="false">
      <c r="A10" s="26" t="s">
        <v>27</v>
      </c>
      <c r="B10" s="27" t="n">
        <v>761</v>
      </c>
      <c r="C10" s="28" t="n">
        <v>390</v>
      </c>
      <c r="D10" s="30" t="n">
        <v>1049</v>
      </c>
      <c r="E10" s="97" t="n">
        <v>1097</v>
      </c>
      <c r="F10" s="30" t="n">
        <v>3244</v>
      </c>
      <c r="G10" s="97" t="n">
        <v>71</v>
      </c>
      <c r="H10" s="97" t="n">
        <f aca="false">F10+G10</f>
        <v>3315</v>
      </c>
      <c r="I10" s="97" t="n">
        <v>1452</v>
      </c>
      <c r="J10" s="99" t="n">
        <f aca="false">IF(H10&lt;&gt;0,I10/H10,"")</f>
        <v>0.438009049773756</v>
      </c>
    </row>
    <row r="11" s="25" customFormat="true" ht="13.2" hidden="false" customHeight="false" outlineLevel="0" collapsed="false">
      <c r="A11" s="26" t="s">
        <v>28</v>
      </c>
      <c r="B11" s="27" t="n">
        <v>449</v>
      </c>
      <c r="C11" s="28" t="n">
        <v>376</v>
      </c>
      <c r="D11" s="30" t="n">
        <v>549</v>
      </c>
      <c r="E11" s="97" t="n">
        <v>654</v>
      </c>
      <c r="F11" s="30" t="n">
        <v>4765</v>
      </c>
      <c r="G11" s="97" t="n">
        <v>18</v>
      </c>
      <c r="H11" s="97" t="n">
        <f aca="false">F11+G11</f>
        <v>4783</v>
      </c>
      <c r="I11" s="97" t="n">
        <v>1096</v>
      </c>
      <c r="J11" s="99" t="n">
        <f aca="false">IF(H11&lt;&gt;0,I11/H11,"")</f>
        <v>0.229144888145515</v>
      </c>
    </row>
    <row r="12" s="25" customFormat="true" ht="13.2" hidden="false" customHeight="false" outlineLevel="0" collapsed="false">
      <c r="A12" s="26" t="s">
        <v>29</v>
      </c>
      <c r="B12" s="27" t="n">
        <v>3814</v>
      </c>
      <c r="C12" s="28" t="n">
        <v>1728</v>
      </c>
      <c r="D12" s="30" t="n">
        <v>5182</v>
      </c>
      <c r="E12" s="97" t="n">
        <v>5154</v>
      </c>
      <c r="F12" s="30" t="n">
        <v>19418</v>
      </c>
      <c r="G12" s="97" t="n">
        <v>283</v>
      </c>
      <c r="H12" s="97" t="n">
        <f aca="false">F12+G12</f>
        <v>19701</v>
      </c>
      <c r="I12" s="97" t="n">
        <v>6412</v>
      </c>
      <c r="J12" s="99" t="n">
        <f aca="false">IF(H12&lt;&gt;0,I12/H12,"")</f>
        <v>0.325465712400386</v>
      </c>
    </row>
    <row r="13" s="25" customFormat="true" ht="13.2" hidden="false" customHeight="false" outlineLevel="0" collapsed="false">
      <c r="A13" s="26" t="s">
        <v>30</v>
      </c>
      <c r="B13" s="27" t="n">
        <v>1162</v>
      </c>
      <c r="C13" s="28" t="n">
        <v>493</v>
      </c>
      <c r="D13" s="30" t="n">
        <v>1398</v>
      </c>
      <c r="E13" s="97" t="n">
        <v>1407</v>
      </c>
      <c r="F13" s="30" t="n">
        <v>11551</v>
      </c>
      <c r="G13" s="97" t="n">
        <v>128</v>
      </c>
      <c r="H13" s="97" t="n">
        <f aca="false">F13+G13</f>
        <v>11679</v>
      </c>
      <c r="I13" s="97" t="n">
        <v>2274</v>
      </c>
      <c r="J13" s="99" t="n">
        <f aca="false">IF(H13&lt;&gt;0,I13/H13,"")</f>
        <v>0.194708451066016</v>
      </c>
    </row>
    <row r="14" s="25" customFormat="true" ht="13.2" hidden="false" customHeight="false" outlineLevel="0" collapsed="false">
      <c r="A14" s="26" t="s">
        <v>31</v>
      </c>
      <c r="B14" s="27" t="n">
        <v>799</v>
      </c>
      <c r="C14" s="28" t="n">
        <v>453</v>
      </c>
      <c r="D14" s="30" t="n">
        <v>1015</v>
      </c>
      <c r="E14" s="97" t="n">
        <v>1050</v>
      </c>
      <c r="F14" s="30" t="n">
        <v>4095</v>
      </c>
      <c r="G14" s="97" t="n">
        <v>127</v>
      </c>
      <c r="H14" s="97" t="n">
        <f aca="false">F14+G14</f>
        <v>4222</v>
      </c>
      <c r="I14" s="97" t="n">
        <v>1562</v>
      </c>
      <c r="J14" s="99" t="n">
        <f aca="false">IF(H14&lt;&gt;0,I14/H14,"")</f>
        <v>0.369966840360019</v>
      </c>
    </row>
    <row r="15" s="25" customFormat="true" ht="13.2" hidden="false" customHeight="false" outlineLevel="0" collapsed="false">
      <c r="A15" s="26" t="s">
        <v>32</v>
      </c>
      <c r="B15" s="27" t="n">
        <v>3048</v>
      </c>
      <c r="C15" s="28" t="n">
        <v>2013</v>
      </c>
      <c r="D15" s="30" t="n">
        <v>4549</v>
      </c>
      <c r="E15" s="97" t="n">
        <v>4543</v>
      </c>
      <c r="F15" s="30" t="n">
        <v>21499</v>
      </c>
      <c r="G15" s="97" t="n">
        <v>524</v>
      </c>
      <c r="H15" s="97" t="n">
        <f aca="false">F15+G15</f>
        <v>22023</v>
      </c>
      <c r="I15" s="97" t="n">
        <v>6991</v>
      </c>
      <c r="J15" s="99" t="n">
        <f aca="false">IF(H15&lt;&gt;0,I15/H15,"")</f>
        <v>0.317440857285565</v>
      </c>
    </row>
    <row r="16" s="25" customFormat="true" ht="13.2" hidden="false" customHeight="false" outlineLevel="0" collapsed="false">
      <c r="A16" s="26" t="s">
        <v>33</v>
      </c>
      <c r="B16" s="27" t="n">
        <v>7061</v>
      </c>
      <c r="C16" s="28" t="n">
        <v>3221</v>
      </c>
      <c r="D16" s="30" t="n">
        <v>9052</v>
      </c>
      <c r="E16" s="97" t="n">
        <v>9029</v>
      </c>
      <c r="F16" s="30" t="n">
        <v>47058</v>
      </c>
      <c r="G16" s="97" t="n">
        <v>693</v>
      </c>
      <c r="H16" s="97" t="n">
        <f aca="false">F16+G16</f>
        <v>47751</v>
      </c>
      <c r="I16" s="97" t="n">
        <v>12593</v>
      </c>
      <c r="J16" s="99" t="n">
        <f aca="false">IF(H16&lt;&gt;0,I16/H16,"")</f>
        <v>0.26372222571255</v>
      </c>
    </row>
    <row r="17" s="25" customFormat="true" ht="13.2" hidden="false" customHeight="false" outlineLevel="0" collapsed="false">
      <c r="A17" s="26" t="s">
        <v>34</v>
      </c>
      <c r="B17" s="27" t="n">
        <v>973</v>
      </c>
      <c r="C17" s="28" t="n">
        <v>635</v>
      </c>
      <c r="D17" s="30" t="n">
        <v>1308</v>
      </c>
      <c r="E17" s="97" t="n">
        <v>1359</v>
      </c>
      <c r="F17" s="30" t="n">
        <v>5525</v>
      </c>
      <c r="G17" s="97" t="n">
        <v>133</v>
      </c>
      <c r="H17" s="97" t="n">
        <f aca="false">F17+G17</f>
        <v>5658</v>
      </c>
      <c r="I17" s="97" t="n">
        <v>2276</v>
      </c>
      <c r="J17" s="99" t="n">
        <f aca="false">IF(H17&lt;&gt;0,I17/H17,"")</f>
        <v>0.4022622834924</v>
      </c>
    </row>
    <row r="18" s="25" customFormat="true" ht="13.2" hidden="false" customHeight="false" outlineLevel="0" collapsed="false">
      <c r="A18" s="26" t="s">
        <v>35</v>
      </c>
      <c r="B18" s="27" t="n">
        <v>449</v>
      </c>
      <c r="C18" s="28" t="n">
        <v>235</v>
      </c>
      <c r="D18" s="30" t="n">
        <v>633</v>
      </c>
      <c r="E18" s="97" t="n">
        <v>633</v>
      </c>
      <c r="F18" s="30" t="n">
        <v>1460</v>
      </c>
      <c r="G18" s="97" t="n">
        <v>62</v>
      </c>
      <c r="H18" s="97" t="n">
        <f aca="false">F18+G18</f>
        <v>1522</v>
      </c>
      <c r="I18" s="97" t="n">
        <v>878</v>
      </c>
      <c r="J18" s="99" t="n">
        <f aca="false">IF(H18&lt;&gt;0,I18/H18,"")</f>
        <v>0.576872536136662</v>
      </c>
    </row>
    <row r="19" s="31" customFormat="true" ht="13.2" hidden="false" customHeight="false" outlineLevel="0" collapsed="false">
      <c r="A19" s="26" t="s">
        <v>36</v>
      </c>
      <c r="B19" s="27" t="n">
        <v>171</v>
      </c>
      <c r="C19" s="28" t="n">
        <v>49</v>
      </c>
      <c r="D19" s="30" t="n">
        <v>173</v>
      </c>
      <c r="E19" s="97" t="n">
        <v>181</v>
      </c>
      <c r="F19" s="30" t="n">
        <v>680</v>
      </c>
      <c r="G19" s="97" t="n">
        <v>33</v>
      </c>
      <c r="H19" s="97" t="n">
        <f aca="false">F19+G19</f>
        <v>713</v>
      </c>
      <c r="I19" s="97" t="n">
        <v>309</v>
      </c>
      <c r="J19" s="99" t="n">
        <f aca="false">IF(H19&lt;&gt;0,I19/H19,"")</f>
        <v>0.433380084151473</v>
      </c>
    </row>
    <row r="20" s="31" customFormat="true" ht="13.2" hidden="false" customHeight="false" outlineLevel="0" collapsed="false">
      <c r="A20" s="26" t="s">
        <v>37</v>
      </c>
      <c r="B20" s="27" t="n">
        <v>9461</v>
      </c>
      <c r="C20" s="28" t="n">
        <v>5216</v>
      </c>
      <c r="D20" s="30" t="n">
        <v>12155</v>
      </c>
      <c r="E20" s="97" t="n">
        <v>13013</v>
      </c>
      <c r="F20" s="30" t="n">
        <v>77326</v>
      </c>
      <c r="G20" s="97" t="n">
        <v>599</v>
      </c>
      <c r="H20" s="97" t="n">
        <f aca="false">F20+G20</f>
        <v>77925</v>
      </c>
      <c r="I20" s="97" t="n">
        <v>17968</v>
      </c>
      <c r="J20" s="99" t="n">
        <f aca="false">IF(H20&lt;&gt;0,I20/H20,"")</f>
        <v>0.230580686557587</v>
      </c>
    </row>
    <row r="21" s="31" customFormat="true" ht="13.2" hidden="false" customHeight="false" outlineLevel="0" collapsed="false">
      <c r="A21" s="26" t="s">
        <v>38</v>
      </c>
      <c r="B21" s="27" t="n">
        <v>1080</v>
      </c>
      <c r="C21" s="28" t="n">
        <v>427</v>
      </c>
      <c r="D21" s="30" t="n">
        <v>1399</v>
      </c>
      <c r="E21" s="97" t="n">
        <v>1438</v>
      </c>
      <c r="F21" s="30" t="n">
        <v>3546</v>
      </c>
      <c r="G21" s="97" t="n">
        <v>116</v>
      </c>
      <c r="H21" s="97" t="n">
        <f aca="false">F21+G21</f>
        <v>3662</v>
      </c>
      <c r="I21" s="97" t="n">
        <v>1803</v>
      </c>
      <c r="J21" s="99" t="n">
        <f aca="false">IF(H21&lt;&gt;0,I21/H21,"")</f>
        <v>0.492353904969962</v>
      </c>
    </row>
    <row r="22" s="31" customFormat="true" ht="13.2" hidden="false" customHeight="false" outlineLevel="0" collapsed="false">
      <c r="A22" s="26" t="s">
        <v>39</v>
      </c>
      <c r="B22" s="27" t="n">
        <v>1687</v>
      </c>
      <c r="C22" s="28" t="n">
        <v>876</v>
      </c>
      <c r="D22" s="30" t="n">
        <v>2369</v>
      </c>
      <c r="E22" s="97" t="n">
        <v>2365</v>
      </c>
      <c r="F22" s="30" t="n">
        <v>9152</v>
      </c>
      <c r="G22" s="97" t="n">
        <v>139</v>
      </c>
      <c r="H22" s="97" t="n">
        <f aca="false">F22+G22</f>
        <v>9291</v>
      </c>
      <c r="I22" s="97" t="n">
        <v>3025</v>
      </c>
      <c r="J22" s="99" t="n">
        <f aca="false">IF(H22&lt;&gt;0,I22/H22,"")</f>
        <v>0.325583898396297</v>
      </c>
    </row>
    <row r="23" s="31" customFormat="true" ht="13.2" hidden="false" customHeight="false" outlineLevel="0" collapsed="false">
      <c r="A23" s="26" t="s">
        <v>40</v>
      </c>
      <c r="B23" s="27" t="n">
        <v>159</v>
      </c>
      <c r="C23" s="28" t="n">
        <v>58</v>
      </c>
      <c r="D23" s="30" t="n">
        <v>192</v>
      </c>
      <c r="E23" s="97" t="n">
        <v>207</v>
      </c>
      <c r="F23" s="30" t="n">
        <v>343</v>
      </c>
      <c r="G23" s="97" t="n">
        <v>21</v>
      </c>
      <c r="H23" s="97" t="n">
        <f aca="false">F23+G23</f>
        <v>364</v>
      </c>
      <c r="I23" s="97" t="n">
        <v>287</v>
      </c>
      <c r="J23" s="99" t="n">
        <f aca="false">IF(H23&lt;&gt;0,I23/H23,"")</f>
        <v>0.788461538461538</v>
      </c>
    </row>
    <row r="24" s="31" customFormat="true" ht="13.2" hidden="false" customHeight="false" outlineLevel="0" collapsed="false">
      <c r="A24" s="26" t="s">
        <v>41</v>
      </c>
      <c r="B24" s="27" t="n">
        <v>450</v>
      </c>
      <c r="C24" s="28" t="n">
        <v>409</v>
      </c>
      <c r="D24" s="30" t="n">
        <v>738</v>
      </c>
      <c r="E24" s="97" t="n">
        <v>721</v>
      </c>
      <c r="F24" s="30" t="n">
        <v>4528</v>
      </c>
      <c r="G24" s="97" t="n">
        <v>34</v>
      </c>
      <c r="H24" s="97" t="n">
        <f aca="false">F24+G24</f>
        <v>4562</v>
      </c>
      <c r="I24" s="97" t="n">
        <v>1118</v>
      </c>
      <c r="J24" s="99" t="n">
        <f aca="false">IF(H24&lt;&gt;0,I24/H24,"")</f>
        <v>0.245067952652345</v>
      </c>
    </row>
    <row r="25" s="31" customFormat="true" ht="13.2" hidden="false" customHeight="false" outlineLevel="0" collapsed="false">
      <c r="A25" s="26" t="s">
        <v>42</v>
      </c>
      <c r="B25" s="27" t="n">
        <v>665</v>
      </c>
      <c r="C25" s="28" t="n">
        <v>363</v>
      </c>
      <c r="D25" s="30" t="n">
        <v>893</v>
      </c>
      <c r="E25" s="97" t="n">
        <v>922</v>
      </c>
      <c r="F25" s="30" t="n">
        <v>2783</v>
      </c>
      <c r="G25" s="97" t="n">
        <v>63</v>
      </c>
      <c r="H25" s="97" t="n">
        <f aca="false">F25+G25</f>
        <v>2846</v>
      </c>
      <c r="I25" s="97" t="n">
        <v>1316</v>
      </c>
      <c r="J25" s="99" t="n">
        <f aca="false">IF(H25&lt;&gt;0,I25/H25,"")</f>
        <v>0.462403373155306</v>
      </c>
    </row>
    <row r="26" s="31" customFormat="true" ht="13.2" hidden="false" customHeight="false" outlineLevel="0" collapsed="false">
      <c r="A26" s="26" t="s">
        <v>43</v>
      </c>
      <c r="B26" s="27" t="n">
        <v>1494</v>
      </c>
      <c r="C26" s="28" t="n">
        <v>779</v>
      </c>
      <c r="D26" s="30" t="n">
        <v>2065</v>
      </c>
      <c r="E26" s="97" t="n">
        <v>2067</v>
      </c>
      <c r="F26" s="30" t="n">
        <v>9416</v>
      </c>
      <c r="G26" s="97" t="n">
        <v>113</v>
      </c>
      <c r="H26" s="97" t="n">
        <f aca="false">F26+G26</f>
        <v>9529</v>
      </c>
      <c r="I26" s="97" t="n">
        <v>2720</v>
      </c>
      <c r="J26" s="99" t="n">
        <f aca="false">IF(H26&lt;&gt;0,I26/H26,"")</f>
        <v>0.285444432784133</v>
      </c>
    </row>
    <row r="27" s="31" customFormat="true" ht="13.2" hidden="false" customHeight="false" outlineLevel="0" collapsed="false">
      <c r="A27" s="26" t="s">
        <v>44</v>
      </c>
      <c r="B27" s="27" t="n">
        <v>884</v>
      </c>
      <c r="C27" s="28" t="n">
        <v>420</v>
      </c>
      <c r="D27" s="30" t="n">
        <v>1226</v>
      </c>
      <c r="E27" s="97" t="n">
        <v>1197</v>
      </c>
      <c r="F27" s="30" t="n">
        <v>6052</v>
      </c>
      <c r="G27" s="97" t="n">
        <v>56</v>
      </c>
      <c r="H27" s="97" t="n">
        <f aca="false">F27+G27</f>
        <v>6108</v>
      </c>
      <c r="I27" s="97" t="n">
        <v>2015</v>
      </c>
      <c r="J27" s="99" t="n">
        <f aca="false">IF(H27&lt;&gt;0,I27/H27,"")</f>
        <v>0.329895219384414</v>
      </c>
    </row>
    <row r="28" s="31" customFormat="true" ht="13.2" hidden="false" customHeight="false" outlineLevel="0" collapsed="false">
      <c r="A28" s="26" t="s">
        <v>45</v>
      </c>
      <c r="B28" s="27" t="n">
        <v>1575</v>
      </c>
      <c r="C28" s="28" t="n">
        <v>859</v>
      </c>
      <c r="D28" s="30" t="n">
        <v>2250</v>
      </c>
      <c r="E28" s="97" t="n">
        <v>2267</v>
      </c>
      <c r="F28" s="30" t="n">
        <v>6413</v>
      </c>
      <c r="G28" s="97" t="n">
        <v>162</v>
      </c>
      <c r="H28" s="97" t="n">
        <f aca="false">F28+G28</f>
        <v>6575</v>
      </c>
      <c r="I28" s="97" t="n">
        <v>2840</v>
      </c>
      <c r="J28" s="99" t="n">
        <f aca="false">IF(H28&lt;&gt;0,I28/H28,"")</f>
        <v>0.431939163498099</v>
      </c>
    </row>
    <row r="29" s="31" customFormat="true" ht="13.2" hidden="false" customHeight="false" outlineLevel="0" collapsed="false">
      <c r="A29" s="26" t="s">
        <v>46</v>
      </c>
      <c r="B29" s="27" t="n">
        <v>1569</v>
      </c>
      <c r="C29" s="28" t="n">
        <v>813</v>
      </c>
      <c r="D29" s="30" t="n">
        <v>2050</v>
      </c>
      <c r="E29" s="97" t="n">
        <v>2092</v>
      </c>
      <c r="F29" s="30" t="n">
        <v>8607</v>
      </c>
      <c r="G29" s="97" t="n">
        <v>252</v>
      </c>
      <c r="H29" s="97" t="n">
        <f aca="false">F29+G29</f>
        <v>8859</v>
      </c>
      <c r="I29" s="97" t="n">
        <v>2932</v>
      </c>
      <c r="J29" s="99" t="n">
        <f aca="false">IF(H29&lt;&gt;0,I29/H29,"")</f>
        <v>0.330962862625578</v>
      </c>
    </row>
    <row r="30" s="31" customFormat="true" ht="13.2" hidden="false" customHeight="false" outlineLevel="0" collapsed="false">
      <c r="A30" s="26" t="s">
        <v>47</v>
      </c>
      <c r="B30" s="27" t="n">
        <v>1072</v>
      </c>
      <c r="C30" s="28" t="n">
        <v>626</v>
      </c>
      <c r="D30" s="30" t="n">
        <v>1553</v>
      </c>
      <c r="E30" s="97" t="n">
        <v>1531</v>
      </c>
      <c r="F30" s="30" t="n">
        <v>5879</v>
      </c>
      <c r="G30" s="97" t="n">
        <v>71</v>
      </c>
      <c r="H30" s="97" t="n">
        <f aca="false">F30+G30</f>
        <v>5950</v>
      </c>
      <c r="I30" s="97" t="n">
        <v>2056</v>
      </c>
      <c r="J30" s="99" t="n">
        <f aca="false">IF(H30&lt;&gt;0,I30/H30,"")</f>
        <v>0.345546218487395</v>
      </c>
    </row>
    <row r="31" s="31" customFormat="true" ht="13.2" hidden="false" customHeight="false" outlineLevel="0" collapsed="false">
      <c r="A31" s="26" t="s">
        <v>48</v>
      </c>
      <c r="B31" s="27" t="n">
        <v>1875</v>
      </c>
      <c r="C31" s="28" t="n">
        <v>1106</v>
      </c>
      <c r="D31" s="30" t="n">
        <v>2527</v>
      </c>
      <c r="E31" s="97" t="n">
        <v>2636</v>
      </c>
      <c r="F31" s="30" t="n">
        <v>9286</v>
      </c>
      <c r="G31" s="97" t="n">
        <v>178</v>
      </c>
      <c r="H31" s="97" t="n">
        <f aca="false">F31+G31</f>
        <v>9464</v>
      </c>
      <c r="I31" s="97" t="n">
        <v>4123</v>
      </c>
      <c r="J31" s="99" t="n">
        <f aca="false">IF(H31&lt;&gt;0,I31/H31,"")</f>
        <v>0.435650887573964</v>
      </c>
    </row>
    <row r="32" s="31" customFormat="true" ht="13.2" hidden="false" customHeight="false" outlineLevel="0" collapsed="false">
      <c r="A32" s="26" t="s">
        <v>49</v>
      </c>
      <c r="B32" s="27" t="n">
        <v>2551</v>
      </c>
      <c r="C32" s="28" t="n">
        <v>1306</v>
      </c>
      <c r="D32" s="30" t="n">
        <v>3614</v>
      </c>
      <c r="E32" s="97" t="n">
        <v>3584</v>
      </c>
      <c r="F32" s="30" t="n">
        <v>12474</v>
      </c>
      <c r="G32" s="97" t="n">
        <v>191</v>
      </c>
      <c r="H32" s="97" t="n">
        <f aca="false">F32+G32</f>
        <v>12665</v>
      </c>
      <c r="I32" s="97" t="n">
        <v>4563</v>
      </c>
      <c r="J32" s="99" t="n">
        <f aca="false">IF(H32&lt;&gt;0,I32/H32,"")</f>
        <v>0.360284247927359</v>
      </c>
    </row>
    <row r="33" s="31" customFormat="true" ht="13.2" hidden="false" customHeight="false" outlineLevel="0" collapsed="false">
      <c r="A33" s="26" t="s">
        <v>50</v>
      </c>
      <c r="B33" s="27" t="n">
        <v>1289</v>
      </c>
      <c r="C33" s="28" t="n">
        <v>599</v>
      </c>
      <c r="D33" s="30" t="n">
        <v>1748</v>
      </c>
      <c r="E33" s="97" t="n">
        <v>1749</v>
      </c>
      <c r="F33" s="30" t="n">
        <v>7510</v>
      </c>
      <c r="G33" s="97" t="n">
        <v>57</v>
      </c>
      <c r="H33" s="97" t="n">
        <f aca="false">F33+G33</f>
        <v>7567</v>
      </c>
      <c r="I33" s="97" t="n">
        <v>2219</v>
      </c>
      <c r="J33" s="99" t="n">
        <f aca="false">IF(H33&lt;&gt;0,I33/H33,"")</f>
        <v>0.293246993524514</v>
      </c>
    </row>
    <row r="34" s="31" customFormat="true" ht="13.2" hidden="false" customHeight="false" outlineLevel="0" collapsed="false">
      <c r="A34" s="26" t="s">
        <v>51</v>
      </c>
      <c r="B34" s="27" t="n">
        <v>7954</v>
      </c>
      <c r="C34" s="28" t="n">
        <v>3953</v>
      </c>
      <c r="D34" s="30" t="n">
        <v>10456</v>
      </c>
      <c r="E34" s="97" t="n">
        <v>10553</v>
      </c>
      <c r="F34" s="30" t="n">
        <v>68871</v>
      </c>
      <c r="G34" s="97" t="n">
        <v>694</v>
      </c>
      <c r="H34" s="97" t="n">
        <f aca="false">F34+G34</f>
        <v>69565</v>
      </c>
      <c r="I34" s="97" t="n">
        <v>14962</v>
      </c>
      <c r="J34" s="99" t="n">
        <f aca="false">IF(H34&lt;&gt;0,I34/H34,"")</f>
        <v>0.215079422123194</v>
      </c>
    </row>
    <row r="35" s="31" customFormat="true" ht="13.2" hidden="false" customHeight="false" outlineLevel="0" collapsed="false">
      <c r="A35" s="26" t="s">
        <v>52</v>
      </c>
      <c r="B35" s="27" t="n">
        <v>1704</v>
      </c>
      <c r="C35" s="28" t="n">
        <v>897</v>
      </c>
      <c r="D35" s="30" t="n">
        <v>2265</v>
      </c>
      <c r="E35" s="97" t="n">
        <v>2248</v>
      </c>
      <c r="F35" s="30" t="n">
        <v>20206</v>
      </c>
      <c r="G35" s="97" t="n">
        <v>131</v>
      </c>
      <c r="H35" s="97" t="n">
        <f aca="false">F35+G35</f>
        <v>20337</v>
      </c>
      <c r="I35" s="97" t="n">
        <v>3424</v>
      </c>
      <c r="J35" s="99" t="n">
        <f aca="false">IF(H35&lt;&gt;0,I35/H35,"")</f>
        <v>0.168363082067168</v>
      </c>
    </row>
    <row r="36" s="31" customFormat="true" ht="13.2" hidden="false" customHeight="false" outlineLevel="0" collapsed="false">
      <c r="A36" s="26" t="s">
        <v>53</v>
      </c>
      <c r="B36" s="27" t="n">
        <v>1144</v>
      </c>
      <c r="C36" s="28" t="n">
        <v>659</v>
      </c>
      <c r="D36" s="30" t="n">
        <v>1582</v>
      </c>
      <c r="E36" s="97" t="n">
        <v>1573</v>
      </c>
      <c r="F36" s="30" t="n">
        <v>4667</v>
      </c>
      <c r="G36" s="97" t="n">
        <v>52</v>
      </c>
      <c r="H36" s="97" t="n">
        <f aca="false">F36+G36</f>
        <v>4719</v>
      </c>
      <c r="I36" s="97" t="n">
        <v>2376</v>
      </c>
      <c r="J36" s="99" t="n">
        <f aca="false">IF(H36&lt;&gt;0,I36/H36,"")</f>
        <v>0.503496503496504</v>
      </c>
    </row>
    <row r="37" s="31" customFormat="true" ht="13.2" hidden="false" customHeight="false" outlineLevel="0" collapsed="false">
      <c r="A37" s="26" t="s">
        <v>54</v>
      </c>
      <c r="B37" s="27" t="n">
        <v>339</v>
      </c>
      <c r="C37" s="28" t="n">
        <v>211</v>
      </c>
      <c r="D37" s="30" t="n">
        <v>479</v>
      </c>
      <c r="E37" s="97" t="n">
        <v>514</v>
      </c>
      <c r="F37" s="30" t="n">
        <v>1942</v>
      </c>
      <c r="G37" s="97" t="n">
        <v>20</v>
      </c>
      <c r="H37" s="97" t="n">
        <f aca="false">F37+G37</f>
        <v>1962</v>
      </c>
      <c r="I37" s="97" t="n">
        <v>772</v>
      </c>
      <c r="J37" s="99" t="n">
        <f aca="false">IF(H37&lt;&gt;0,I37/H37,"")</f>
        <v>0.393476044852192</v>
      </c>
    </row>
    <row r="38" s="31" customFormat="true" ht="13.2" hidden="false" customHeight="false" outlineLevel="0" collapsed="false">
      <c r="A38" s="26" t="s">
        <v>55</v>
      </c>
      <c r="B38" s="27" t="n">
        <v>448</v>
      </c>
      <c r="C38" s="28" t="n">
        <v>214</v>
      </c>
      <c r="D38" s="30" t="n">
        <v>597</v>
      </c>
      <c r="E38" s="97" t="n">
        <v>599</v>
      </c>
      <c r="F38" s="30" t="n">
        <v>1847</v>
      </c>
      <c r="G38" s="97" t="n">
        <v>80</v>
      </c>
      <c r="H38" s="97" t="n">
        <f aca="false">F38+G38</f>
        <v>1927</v>
      </c>
      <c r="I38" s="97" t="n">
        <v>794</v>
      </c>
      <c r="J38" s="99" t="n">
        <f aca="false">IF(H38&lt;&gt;0,I38/H38,"")</f>
        <v>0.412039439543332</v>
      </c>
    </row>
    <row r="39" s="31" customFormat="true" ht="13.2" hidden="false" customHeight="false" outlineLevel="0" collapsed="false">
      <c r="A39" s="26" t="s">
        <v>56</v>
      </c>
      <c r="B39" s="27" t="n">
        <v>2382</v>
      </c>
      <c r="C39" s="28" t="n">
        <v>1107</v>
      </c>
      <c r="D39" s="30" t="n">
        <v>3369</v>
      </c>
      <c r="E39" s="97" t="n">
        <v>3371</v>
      </c>
      <c r="F39" s="30" t="n">
        <v>15400</v>
      </c>
      <c r="G39" s="97" t="n">
        <v>387</v>
      </c>
      <c r="H39" s="97" t="n">
        <f aca="false">F39+G39</f>
        <v>15787</v>
      </c>
      <c r="I39" s="97" t="n">
        <v>4315</v>
      </c>
      <c r="J39" s="99" t="n">
        <f aca="false">IF(H39&lt;&gt;0,I39/H39,"")</f>
        <v>0.273326154430861</v>
      </c>
    </row>
    <row r="40" s="31" customFormat="true" ht="13.2" hidden="false" customHeight="false" outlineLevel="0" collapsed="false">
      <c r="A40" s="26" t="s">
        <v>57</v>
      </c>
      <c r="B40" s="27" t="n">
        <v>1667</v>
      </c>
      <c r="C40" s="28" t="n">
        <v>809</v>
      </c>
      <c r="D40" s="30" t="n">
        <v>2293</v>
      </c>
      <c r="E40" s="97" t="n">
        <v>2293</v>
      </c>
      <c r="F40" s="30" t="n">
        <v>7527</v>
      </c>
      <c r="G40" s="97" t="n">
        <v>175</v>
      </c>
      <c r="H40" s="97" t="n">
        <f aca="false">F40+G40</f>
        <v>7702</v>
      </c>
      <c r="I40" s="97" t="n">
        <v>2908</v>
      </c>
      <c r="J40" s="99" t="n">
        <f aca="false">IF(H40&lt;&gt;0,I40/H40,"")</f>
        <v>0.377564269021033</v>
      </c>
    </row>
    <row r="41" s="31" customFormat="true" ht="13.2" hidden="false" customHeight="false" outlineLevel="0" collapsed="false">
      <c r="A41" s="26" t="s">
        <v>58</v>
      </c>
      <c r="B41" s="27" t="n">
        <v>1857</v>
      </c>
      <c r="C41" s="28" t="n">
        <v>942</v>
      </c>
      <c r="D41" s="30" t="n">
        <v>2494</v>
      </c>
      <c r="E41" s="97" t="n">
        <v>2461</v>
      </c>
      <c r="F41" s="30" t="n">
        <v>19461</v>
      </c>
      <c r="G41" s="97" t="n">
        <v>143</v>
      </c>
      <c r="H41" s="97" t="n">
        <f aca="false">F41+G41</f>
        <v>19604</v>
      </c>
      <c r="I41" s="97" t="n">
        <v>3389</v>
      </c>
      <c r="J41" s="99" t="n">
        <f aca="false">IF(H41&lt;&gt;0,I41/H41,"")</f>
        <v>0.172872883085085</v>
      </c>
    </row>
    <row r="42" s="31" customFormat="true" ht="13.2" hidden="false" customHeight="false" outlineLevel="0" collapsed="false">
      <c r="A42" s="26" t="s">
        <v>59</v>
      </c>
      <c r="B42" s="27" t="n">
        <v>333</v>
      </c>
      <c r="C42" s="28" t="n">
        <v>201</v>
      </c>
      <c r="D42" s="30" t="n">
        <v>496</v>
      </c>
      <c r="E42" s="97" t="n">
        <v>484</v>
      </c>
      <c r="F42" s="30" t="n">
        <v>2366</v>
      </c>
      <c r="G42" s="97" t="n">
        <v>30</v>
      </c>
      <c r="H42" s="97" t="n">
        <f aca="false">F42+G42</f>
        <v>2396</v>
      </c>
      <c r="I42" s="97" t="n">
        <v>657</v>
      </c>
      <c r="J42" s="99" t="n">
        <f aca="false">IF(H42&lt;&gt;0,I42/H42,"")</f>
        <v>0.274207011686144</v>
      </c>
    </row>
    <row r="43" s="31" customFormat="true" ht="13.2" hidden="false" customHeight="false" outlineLevel="0" collapsed="false">
      <c r="A43" s="26" t="s">
        <v>60</v>
      </c>
      <c r="B43" s="27" t="n">
        <v>862</v>
      </c>
      <c r="C43" s="28" t="n">
        <v>419</v>
      </c>
      <c r="D43" s="30" t="n">
        <v>1103</v>
      </c>
      <c r="E43" s="97" t="n">
        <v>1139</v>
      </c>
      <c r="F43" s="30" t="n">
        <v>4501</v>
      </c>
      <c r="G43" s="97" t="n">
        <v>59</v>
      </c>
      <c r="H43" s="97" t="n">
        <f aca="false">F43+G43</f>
        <v>4560</v>
      </c>
      <c r="I43" s="97" t="n">
        <v>1444</v>
      </c>
      <c r="J43" s="99" t="n">
        <f aca="false">IF(H43&lt;&gt;0,I43/H43,"")</f>
        <v>0.316666666666667</v>
      </c>
    </row>
    <row r="44" s="31" customFormat="true" ht="13.2" hidden="false" customHeight="false" outlineLevel="0" collapsed="false">
      <c r="A44" s="26" t="s">
        <v>61</v>
      </c>
      <c r="B44" s="27" t="n">
        <v>1885</v>
      </c>
      <c r="C44" s="28" t="n">
        <v>973</v>
      </c>
      <c r="D44" s="30" t="n">
        <v>2597</v>
      </c>
      <c r="E44" s="97" t="n">
        <v>2633</v>
      </c>
      <c r="F44" s="30" t="n">
        <v>9834</v>
      </c>
      <c r="G44" s="97" t="n">
        <v>245</v>
      </c>
      <c r="H44" s="97" t="n">
        <f aca="false">F44+G44</f>
        <v>10079</v>
      </c>
      <c r="I44" s="97" t="n">
        <v>3422</v>
      </c>
      <c r="J44" s="99" t="n">
        <f aca="false">IF(H44&lt;&gt;0,I44/H44,"")</f>
        <v>0.339517809306479</v>
      </c>
    </row>
    <row r="45" s="31" customFormat="true" ht="13.2" hidden="false" customHeight="false" outlineLevel="0" collapsed="false">
      <c r="A45" s="26" t="s">
        <v>62</v>
      </c>
      <c r="B45" s="27" t="n">
        <v>591</v>
      </c>
      <c r="C45" s="28" t="n">
        <v>276</v>
      </c>
      <c r="D45" s="30" t="n">
        <v>822</v>
      </c>
      <c r="E45" s="97" t="n">
        <v>827</v>
      </c>
      <c r="F45" s="30" t="n">
        <v>3228</v>
      </c>
      <c r="G45" s="97" t="n">
        <v>36</v>
      </c>
      <c r="H45" s="97" t="n">
        <f aca="false">F45+G45</f>
        <v>3264</v>
      </c>
      <c r="I45" s="97" t="n">
        <v>1110</v>
      </c>
      <c r="J45" s="99" t="n">
        <f aca="false">IF(H45&lt;&gt;0,I45/H45,"")</f>
        <v>0.340073529411765</v>
      </c>
    </row>
    <row r="46" s="31" customFormat="true" ht="13.2" hidden="false" customHeight="false" outlineLevel="0" collapsed="false">
      <c r="A46" s="26" t="s">
        <v>63</v>
      </c>
      <c r="B46" s="27" t="n">
        <v>558</v>
      </c>
      <c r="C46" s="28" t="n">
        <v>348</v>
      </c>
      <c r="D46" s="30" t="n">
        <v>640</v>
      </c>
      <c r="E46" s="97" t="n">
        <v>796</v>
      </c>
      <c r="F46" s="30" t="n">
        <v>6206</v>
      </c>
      <c r="G46" s="97" t="n">
        <v>30</v>
      </c>
      <c r="H46" s="97" t="n">
        <f aca="false">F46+G46</f>
        <v>6236</v>
      </c>
      <c r="I46" s="97" t="n">
        <v>1327</v>
      </c>
      <c r="J46" s="99" t="n">
        <f aca="false">IF(H46&lt;&gt;0,I46/H46,"")</f>
        <v>0.212796664528544</v>
      </c>
    </row>
    <row r="47" s="31" customFormat="true" ht="13.2" hidden="false" customHeight="false" outlineLevel="0" collapsed="false">
      <c r="A47" s="26" t="s">
        <v>64</v>
      </c>
      <c r="B47" s="27" t="n">
        <v>813</v>
      </c>
      <c r="C47" s="28" t="n">
        <v>441</v>
      </c>
      <c r="D47" s="30" t="n">
        <v>1155</v>
      </c>
      <c r="E47" s="97" t="n">
        <v>1160</v>
      </c>
      <c r="F47" s="30" t="n">
        <v>5189</v>
      </c>
      <c r="G47" s="97" t="n">
        <v>105</v>
      </c>
      <c r="H47" s="97" t="n">
        <f aca="false">F47+G47</f>
        <v>5294</v>
      </c>
      <c r="I47" s="97" t="n">
        <v>1783</v>
      </c>
      <c r="J47" s="99" t="n">
        <f aca="false">IF(H47&lt;&gt;0,I47/H47,"")</f>
        <v>0.336796373252739</v>
      </c>
    </row>
    <row r="48" s="31" customFormat="true" ht="13.2" hidden="false" customHeight="false" outlineLevel="0" collapsed="false">
      <c r="A48" s="26" t="s">
        <v>65</v>
      </c>
      <c r="B48" s="27" t="n">
        <v>4197</v>
      </c>
      <c r="C48" s="28" t="n">
        <v>2023</v>
      </c>
      <c r="D48" s="30" t="n">
        <v>5690</v>
      </c>
      <c r="E48" s="97" t="n">
        <v>5646</v>
      </c>
      <c r="F48" s="30" t="n">
        <v>32227</v>
      </c>
      <c r="G48" s="97" t="n">
        <v>358</v>
      </c>
      <c r="H48" s="97" t="n">
        <f aca="false">F48+G48</f>
        <v>32585</v>
      </c>
      <c r="I48" s="97" t="n">
        <v>7271</v>
      </c>
      <c r="J48" s="99" t="n">
        <f aca="false">IF(H48&lt;&gt;0,I48/H48,"")</f>
        <v>0.223139481356452</v>
      </c>
    </row>
    <row r="49" s="31" customFormat="true" ht="13.2" hidden="false" customHeight="false" outlineLevel="0" collapsed="false">
      <c r="A49" s="26" t="s">
        <v>66</v>
      </c>
      <c r="B49" s="33" t="n">
        <v>838</v>
      </c>
      <c r="C49" s="34" t="n">
        <v>350</v>
      </c>
      <c r="D49" s="30" t="n">
        <v>1079</v>
      </c>
      <c r="E49" s="100" t="n">
        <v>1066</v>
      </c>
      <c r="F49" s="38" t="n">
        <v>5708</v>
      </c>
      <c r="G49" s="100" t="n">
        <v>68</v>
      </c>
      <c r="H49" s="97" t="n">
        <f aca="false">F49+G49</f>
        <v>5776</v>
      </c>
      <c r="I49" s="100" t="n">
        <v>1428</v>
      </c>
      <c r="J49" s="101" t="n">
        <f aca="false">IF(H49&lt;&gt;0,I49/H49,"")</f>
        <v>0.247229916897507</v>
      </c>
    </row>
    <row r="50" s="31" customFormat="true" ht="13.2" hidden="false" customHeight="false" outlineLevel="0" collapsed="false">
      <c r="A50" s="32" t="s">
        <v>67</v>
      </c>
      <c r="B50" s="35" t="n">
        <v>1239</v>
      </c>
      <c r="C50" s="36" t="n">
        <v>464</v>
      </c>
      <c r="D50" s="38" t="n">
        <v>1479</v>
      </c>
      <c r="E50" s="34" t="n">
        <v>1541</v>
      </c>
      <c r="F50" s="38" t="n">
        <v>4897</v>
      </c>
      <c r="G50" s="100" t="n">
        <v>101</v>
      </c>
      <c r="H50" s="97" t="n">
        <f aca="false">F50+G50</f>
        <v>4998</v>
      </c>
      <c r="I50" s="34" t="n">
        <v>2032</v>
      </c>
      <c r="J50" s="102" t="n">
        <f aca="false">IF(H50&lt;&gt;0,I50/H50,"")</f>
        <v>0.40656262505002</v>
      </c>
    </row>
    <row r="51" s="3" customFormat="true" ht="13.2" hidden="false" customHeight="false" outlineLevel="0" collapsed="false">
      <c r="A51" s="39" t="s">
        <v>68</v>
      </c>
      <c r="B51" s="88" t="n">
        <f aca="false">SUM(B7:B50)</f>
        <v>104339</v>
      </c>
      <c r="C51" s="88" t="n">
        <f aca="false">SUM(C7:C50)</f>
        <v>54155</v>
      </c>
      <c r="D51" s="88" t="n">
        <f aca="false">SUM(D7:D50)</f>
        <v>139332</v>
      </c>
      <c r="E51" s="88" t="n">
        <f aca="false">SUM(E7:E50)</f>
        <v>140959</v>
      </c>
      <c r="F51" s="103" t="n">
        <f aca="false">SUM(F7:F50)</f>
        <v>743123</v>
      </c>
      <c r="G51" s="103" t="n">
        <f aca="false">SUM(G7:G50)</f>
        <v>11019</v>
      </c>
      <c r="H51" s="104" t="n">
        <f aca="false">SUM(H7:H50)</f>
        <v>754142</v>
      </c>
      <c r="I51" s="104" t="n">
        <f aca="false">SUM(I7:I50)</f>
        <v>196982</v>
      </c>
      <c r="J51" s="105" t="n">
        <f aca="false">IF(H51&lt;&gt;0,I51/H51,"")</f>
        <v>0.26120014533072</v>
      </c>
    </row>
    <row r="52" s="1" customFormat="true" ht="13.2" hidden="false" customHeight="false" outlineLevel="0" collapsed="false">
      <c r="A52" s="18" t="s">
        <v>69</v>
      </c>
      <c r="B52" s="21" t="n">
        <f aca="false">B51-C51</f>
        <v>50184</v>
      </c>
      <c r="C52" s="22"/>
      <c r="D52" s="24"/>
      <c r="E52" s="20"/>
      <c r="F52" s="106"/>
      <c r="G52" s="107"/>
      <c r="H52" s="108"/>
      <c r="I52" s="108"/>
      <c r="J52" s="108"/>
    </row>
    <row r="53" s="1" customFormat="true" ht="13.2" hidden="false" customHeight="false" outlineLevel="0" collapsed="false">
      <c r="A53" s="46" t="s">
        <v>70</v>
      </c>
      <c r="B53" s="47" t="n">
        <f aca="false">B51/(SUM($B$51:$C$51))</f>
        <v>0.658315141267177</v>
      </c>
      <c r="C53" s="48" t="n">
        <f aca="false">C51/(SUM($B$51:$C$51))</f>
        <v>0.341684858732823</v>
      </c>
      <c r="D53" s="47" t="n">
        <f aca="false">D51/D51</f>
        <v>1</v>
      </c>
      <c r="E53" s="47" t="n">
        <f aca="false">E51/E51</f>
        <v>1</v>
      </c>
      <c r="F53" s="109"/>
      <c r="G53" s="110"/>
      <c r="H53" s="111"/>
      <c r="I53" s="111"/>
      <c r="J53" s="111"/>
    </row>
  </sheetData>
  <mergeCells count="6">
    <mergeCell ref="B2:D2"/>
    <mergeCell ref="B3:D3"/>
    <mergeCell ref="F3:J3"/>
    <mergeCell ref="B4:C4"/>
    <mergeCell ref="F4:J4"/>
    <mergeCell ref="B5:C5"/>
  </mergeCells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&amp;CABSTRACT OF VOTES
Cast at the Primary Election    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9" activeCellId="0" sqref="B9"/>
    </sheetView>
  </sheetViews>
  <sheetFormatPr defaultRowHeight="13.2" zeroHeight="false" outlineLevelRow="0" outlineLevelCol="0"/>
  <cols>
    <col collapsed="false" customWidth="true" hidden="false" outlineLevel="0" max="1" min="1" style="1" width="12.05"/>
    <col collapsed="false" customWidth="true" hidden="false" outlineLevel="0" max="2" min="2" style="2" width="13.45"/>
    <col collapsed="false" customWidth="true" hidden="false" outlineLevel="0" max="3" min="3" style="2" width="14.21"/>
    <col collapsed="false" customWidth="true" hidden="false" outlineLevel="0" max="257" min="4" style="2" width="10.4"/>
    <col collapsed="false" customWidth="true" hidden="false" outlineLevel="0" max="1025" min="258" style="0" width="10.4"/>
  </cols>
  <sheetData>
    <row r="1" s="4" customFormat="true" ht="17.4" hidden="false" customHeight="false" outlineLevel="0" collapsed="false">
      <c r="A1" s="3" t="s">
        <v>0</v>
      </c>
      <c r="B1" s="5"/>
      <c r="C1" s="5"/>
    </row>
    <row r="2" s="9" customFormat="true" ht="13.2" hidden="false" customHeight="false" outlineLevel="0" collapsed="false">
      <c r="A2" s="7"/>
      <c r="B2" s="7"/>
      <c r="C2" s="7"/>
    </row>
    <row r="3" s="3" customFormat="true" ht="13.2" hidden="false" customHeight="false" outlineLevel="0" collapsed="false">
      <c r="A3" s="10"/>
      <c r="B3" s="10"/>
      <c r="C3" s="11" t="s">
        <v>71</v>
      </c>
    </row>
    <row r="4" s="3" customFormat="true" ht="13.2" hidden="false" customHeight="false" outlineLevel="0" collapsed="false">
      <c r="A4" s="10"/>
      <c r="B4" s="112" t="s">
        <v>74</v>
      </c>
      <c r="C4" s="12" t="s">
        <v>74</v>
      </c>
    </row>
    <row r="5" s="1" customFormat="true" ht="13.2" hidden="false" customHeight="false" outlineLevel="0" collapsed="false">
      <c r="A5" s="13"/>
      <c r="B5" s="14" t="s">
        <v>125</v>
      </c>
      <c r="C5" s="14" t="s">
        <v>125</v>
      </c>
    </row>
    <row r="6" s="17" customFormat="true" ht="90.6" hidden="false" customHeight="true" outlineLevel="0" collapsed="false">
      <c r="A6" s="15" t="s">
        <v>9</v>
      </c>
      <c r="B6" s="16" t="s">
        <v>126</v>
      </c>
      <c r="C6" s="16" t="s">
        <v>127</v>
      </c>
    </row>
    <row r="7" s="25" customFormat="true" ht="13.2" hidden="false" customHeight="false" outlineLevel="0" collapsed="false">
      <c r="A7" s="26" t="s">
        <v>32</v>
      </c>
      <c r="B7" s="27" t="n">
        <v>15</v>
      </c>
      <c r="C7" s="30" t="n">
        <v>14</v>
      </c>
    </row>
    <row r="8" s="25" customFormat="true" ht="13.2" hidden="false" customHeight="false" outlineLevel="0" collapsed="false">
      <c r="A8" s="26" t="s">
        <v>34</v>
      </c>
      <c r="B8" s="27" t="n">
        <v>6</v>
      </c>
      <c r="C8" s="30" t="n">
        <v>7</v>
      </c>
    </row>
    <row r="9" s="3" customFormat="true" ht="13.2" hidden="false" customHeight="false" outlineLevel="0" collapsed="false">
      <c r="A9" s="39" t="s">
        <v>68</v>
      </c>
      <c r="B9" s="40" t="n">
        <f aca="false">SUM(B7:B8)</f>
        <v>21</v>
      </c>
      <c r="C9" s="41" t="n">
        <f aca="false">SUM(C7:C8)</f>
        <v>21</v>
      </c>
    </row>
    <row r="10" s="1" customFormat="true" ht="13.2" hidden="false" customHeight="false" outlineLevel="0" collapsed="false">
      <c r="A10" s="18" t="s">
        <v>69</v>
      </c>
      <c r="B10" s="19"/>
      <c r="C10" s="113"/>
    </row>
    <row r="11" s="1" customFormat="true" ht="13.2" hidden="false" customHeight="false" outlineLevel="0" collapsed="false">
      <c r="A11" s="46" t="s">
        <v>70</v>
      </c>
      <c r="B11" s="47" t="n">
        <f aca="false">B9/(SUM($B$9:$B$9))</f>
        <v>1</v>
      </c>
      <c r="C11" s="52" t="n">
        <f aca="false">C9/(SUM($C$9))</f>
        <v>1</v>
      </c>
    </row>
  </sheetData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&amp;CABSTRACT OF VOTES
Cast at the Primary Election     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1999-09-27T18:47:33Z</dcterms:created>
  <dc:creator/>
  <dc:description/>
  <dc:language>en-GB</dc:language>
  <cp:lastModifiedBy>Betsie</cp:lastModifiedBy>
  <cp:lastPrinted>2014-05-30T18:44:22Z</cp:lastPrinted>
  <dcterms:modified xsi:type="dcterms:W3CDTF">2014-06-03T18:23:41Z</dcterms:modified>
  <cp:revision>0</cp:revision>
  <dc:subject/>
  <dc:title>94 primary by precinct</dc:title>
</cp:coreProperties>
</file>