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M:\ABSTRACT\Pri_2016\Pri\County Abstracts_Complete\"/>
    </mc:Choice>
  </mc:AlternateContent>
  <bookViews>
    <workbookView xWindow="0" yWindow="0" windowWidth="23040" windowHeight="7980" tabRatio="599"/>
  </bookViews>
  <sheets>
    <sheet name="US Sen - Sup Ct" sheetId="1" r:id="rId1"/>
    <sheet name="Sup Ct - Voting Stats" sheetId="27" r:id="rId2"/>
    <sheet name="Leg 28" sheetId="19" r:id="rId3"/>
    <sheet name="County" sheetId="24" r:id="rId4"/>
    <sheet name="Precinct" sheetId="28" r:id="rId5"/>
    <sheet name="SD No. 381 Bond" sheetId="25" r:id="rId6"/>
    <sheet name="Arbon &amp; Rockland SD Levy" sheetId="40" r:id="rId7"/>
    <sheet name="SD 382-383 Bond Stats" sheetId="42" r:id="rId8"/>
    <sheet name="SD 381 - Bond Stats" sheetId="41" r:id="rId9"/>
  </sheets>
  <externalReferences>
    <externalReference r:id="rId10"/>
  </externalReferences>
  <definedNames>
    <definedName name="_xlnm.Print_Titles" localSheetId="3">County!$A:$A,County!$1:$6</definedName>
    <definedName name="_xlnm.Print_Titles" localSheetId="2">'Leg 28'!$1:$6</definedName>
    <definedName name="_xlnm.Print_Titles" localSheetId="4">Precinct!$1:$3</definedName>
    <definedName name="_xlnm.Print_Titles" localSheetId="5">'SD No. 381 Bond'!$A:$A,'SD No. 381 Bond'!$1:$5</definedName>
    <definedName name="_xlnm.Print_Titles" localSheetId="1">'Sup Ct - Voting Stats'!$A:$A,'Sup Ct - Voting Stats'!$1:$6</definedName>
    <definedName name="_xlnm.Print_Titles" localSheetId="0">'US Sen - Sup Ct'!$A:$A,'US Sen - Sup Ct'!$1:$6</definedName>
  </definedNames>
  <calcPr calcId="152511"/>
</workbook>
</file>

<file path=xl/calcChain.xml><?xml version="1.0" encoding="utf-8"?>
<calcChain xmlns="http://schemas.openxmlformats.org/spreadsheetml/2006/main">
  <c r="K8" i="42" l="1"/>
  <c r="L8" i="42"/>
  <c r="P9" i="42" l="1"/>
  <c r="G9" i="42"/>
  <c r="I12" i="27" l="1"/>
  <c r="I11" i="27"/>
  <c r="I10" i="27"/>
  <c r="I9" i="27"/>
  <c r="I8" i="27"/>
  <c r="I7" i="27"/>
  <c r="D30" i="41" l="1"/>
  <c r="D17" i="41"/>
  <c r="K7" i="42" l="1"/>
  <c r="E7" i="42"/>
  <c r="I9" i="25"/>
  <c r="I8" i="25"/>
  <c r="I7" i="25"/>
  <c r="I6" i="25"/>
  <c r="G9" i="25"/>
  <c r="G14" i="41" s="1"/>
  <c r="G8" i="25"/>
  <c r="G7" i="25"/>
  <c r="G6" i="25"/>
  <c r="P7" i="42"/>
  <c r="N7" i="42"/>
  <c r="M7" i="42"/>
  <c r="L7" i="42"/>
  <c r="Q6" i="42"/>
  <c r="O7" i="42"/>
  <c r="G7" i="42"/>
  <c r="D7" i="42"/>
  <c r="C7" i="42"/>
  <c r="B7" i="42"/>
  <c r="G25" i="41"/>
  <c r="G11" i="41"/>
  <c r="E17" i="41"/>
  <c r="G12" i="41"/>
  <c r="A5" i="41"/>
  <c r="A4" i="41"/>
  <c r="A2" i="41"/>
  <c r="A1" i="41"/>
  <c r="Q7" i="42" l="1"/>
  <c r="H6" i="42"/>
  <c r="Q8" i="42"/>
  <c r="C8" i="42"/>
  <c r="B8" i="42"/>
  <c r="H8" i="42" s="1"/>
  <c r="F7" i="42"/>
  <c r="H7" i="42" s="1"/>
  <c r="G13" i="41"/>
  <c r="I13" i="41" s="1"/>
  <c r="I25" i="41"/>
  <c r="G24" i="41"/>
  <c r="G26" i="41"/>
  <c r="I26" i="41" s="1"/>
  <c r="H30" i="41"/>
  <c r="I24" i="41"/>
  <c r="E30" i="41"/>
  <c r="G27" i="41"/>
  <c r="I27" i="41" s="1"/>
  <c r="I14" i="41"/>
  <c r="I11" i="41"/>
  <c r="I12" i="41"/>
  <c r="H17" i="41"/>
  <c r="K10" i="27"/>
  <c r="K8" i="27"/>
  <c r="K9" i="27"/>
  <c r="C10" i="25"/>
  <c r="C30" i="41" s="1"/>
  <c r="B10" i="25"/>
  <c r="B30" i="41" s="1"/>
  <c r="K7" i="27"/>
  <c r="K11" i="27"/>
  <c r="K12" i="27"/>
  <c r="F13" i="27"/>
  <c r="G13" i="27"/>
  <c r="H13" i="27"/>
  <c r="J13" i="27"/>
  <c r="J13" i="1"/>
  <c r="I31" i="41" l="1"/>
  <c r="I13" i="27"/>
  <c r="K13" i="27" s="1"/>
  <c r="F18" i="40"/>
  <c r="F19" i="40" s="1"/>
  <c r="H18" i="40"/>
  <c r="B19" i="40"/>
  <c r="C19" i="40"/>
  <c r="D19" i="40"/>
  <c r="E19" i="40"/>
  <c r="G19" i="40"/>
  <c r="H19" i="40" l="1"/>
  <c r="I13" i="19"/>
  <c r="G7" i="40" l="1"/>
  <c r="E7" i="40"/>
  <c r="D7" i="40"/>
  <c r="C7" i="40"/>
  <c r="B7" i="40"/>
  <c r="H9" i="25"/>
  <c r="J9" i="25" s="1"/>
  <c r="H8" i="25"/>
  <c r="J8" i="25" s="1"/>
  <c r="H7" i="25"/>
  <c r="J7" i="25" s="1"/>
  <c r="F7" i="40" l="1"/>
  <c r="H7" i="40"/>
  <c r="H6" i="40"/>
  <c r="J13" i="19"/>
  <c r="H13" i="19"/>
  <c r="G13" i="19"/>
  <c r="F13" i="19"/>
  <c r="E13" i="19"/>
  <c r="D13" i="19"/>
  <c r="C13" i="19"/>
  <c r="B13" i="24" l="1"/>
  <c r="E13" i="24" l="1"/>
  <c r="B13" i="1"/>
  <c r="C13" i="1"/>
  <c r="D13" i="1"/>
  <c r="E13" i="1"/>
  <c r="F13" i="1"/>
  <c r="G13" i="1"/>
  <c r="H13" i="1"/>
  <c r="I13" i="1"/>
  <c r="H6" i="25" l="1"/>
  <c r="J6" i="25" s="1"/>
  <c r="B13" i="27"/>
  <c r="K13" i="19"/>
  <c r="C13" i="24"/>
  <c r="E13" i="27" l="1"/>
  <c r="D13" i="27"/>
  <c r="C13" i="27"/>
  <c r="E10" i="25" l="1"/>
  <c r="C17" i="41" s="1"/>
  <c r="F10" i="25"/>
  <c r="G10" i="25"/>
  <c r="D10" i="25"/>
  <c r="B17" i="41" s="1"/>
  <c r="I18" i="41" s="1"/>
  <c r="B13" i="19" l="1"/>
  <c r="G15" i="41" l="1"/>
  <c r="F17" i="41"/>
  <c r="G28" i="41"/>
  <c r="F30" i="41"/>
  <c r="F13" i="24"/>
  <c r="D13" i="24"/>
  <c r="I10" i="25"/>
  <c r="G17" i="41" l="1"/>
  <c r="I17" i="41" s="1"/>
  <c r="I15" i="41"/>
  <c r="I28" i="41"/>
  <c r="G30" i="41"/>
  <c r="I30" i="41" s="1"/>
  <c r="H10" i="25"/>
  <c r="J10" i="25" s="1"/>
</calcChain>
</file>

<file path=xl/sharedStrings.xml><?xml version="1.0" encoding="utf-8"?>
<sst xmlns="http://schemas.openxmlformats.org/spreadsheetml/2006/main" count="239" uniqueCount="108">
  <si>
    <t>CO. TOTAL</t>
  </si>
  <si>
    <t>DEM</t>
  </si>
  <si>
    <t>REP</t>
  </si>
  <si>
    <t>ATTORNEY</t>
  </si>
  <si>
    <t>VOTING</t>
  </si>
  <si>
    <t>STATISTICS</t>
  </si>
  <si>
    <t>Precinct</t>
  </si>
  <si>
    <t>ST REP A</t>
  </si>
  <si>
    <t>ST REP B</t>
  </si>
  <si>
    <t>APPELLATE</t>
  </si>
  <si>
    <t>JUSTICE</t>
  </si>
  <si>
    <t>Total Number of Registered Voters at Cutoff</t>
  </si>
  <si>
    <t>Number Election
Day Registrants</t>
  </si>
  <si>
    <t>% of Registered
Voters That Voted</t>
  </si>
  <si>
    <t>ST SEN</t>
  </si>
  <si>
    <t>SUPREME COURT</t>
  </si>
  <si>
    <t>To Succeed:</t>
  </si>
  <si>
    <t>COURT JUDGE</t>
  </si>
  <si>
    <t>Total Number of
Registered Voters</t>
  </si>
  <si>
    <t>Number of
Ballots Cast</t>
  </si>
  <si>
    <t>COUNTY</t>
  </si>
  <si>
    <t>Total # absentee ballots cast</t>
  </si>
  <si>
    <t>UNITED STATES</t>
  </si>
  <si>
    <t>SENATOR</t>
  </si>
  <si>
    <t>REPRESENTATIVE</t>
  </si>
  <si>
    <t>Sergio A. Gutierrez</t>
  </si>
  <si>
    <t>Co. Total</t>
  </si>
  <si>
    <t>COMMISSIONER</t>
  </si>
  <si>
    <t>PRECINCT COMMITTEEMAN</t>
  </si>
  <si>
    <t>PARTY</t>
  </si>
  <si>
    <t>CANDIDATE NAME</t>
  </si>
  <si>
    <t>VOTES RECEIVED</t>
  </si>
  <si>
    <t>Republican</t>
  </si>
  <si>
    <t>DIST 2</t>
  </si>
  <si>
    <t>CON</t>
  </si>
  <si>
    <t>Pro-Life</t>
  </si>
  <si>
    <t>Ray J. Writz</t>
  </si>
  <si>
    <t>Jerry Sturgill</t>
  </si>
  <si>
    <t>Mike Crapo</t>
  </si>
  <si>
    <t>Jim Jones</t>
  </si>
  <si>
    <t>Roger S. Burdick</t>
  </si>
  <si>
    <t>Robyn Brody</t>
  </si>
  <si>
    <t>Curt McKenzie</t>
  </si>
  <si>
    <t>Clive J. Strong</t>
  </si>
  <si>
    <t>Molly J. Huskey</t>
  </si>
  <si>
    <t>DIST 3</t>
  </si>
  <si>
    <t>SHERIFF</t>
  </si>
  <si>
    <t>PROSECUTING</t>
  </si>
  <si>
    <t>PRECINCT</t>
  </si>
  <si>
    <t>In Favor Of</t>
  </si>
  <si>
    <t>Against</t>
  </si>
  <si>
    <t>DISTRICT 2</t>
  </si>
  <si>
    <t>Jennifer Martinez</t>
  </si>
  <si>
    <t>Lisa Marie</t>
  </si>
  <si>
    <t>Mike Simpson</t>
  </si>
  <si>
    <t>LEGISLATIVE DIST 28</t>
  </si>
  <si>
    <t>Mike Saville</t>
  </si>
  <si>
    <t>Jim Guthrie</t>
  </si>
  <si>
    <t>Steve Landon</t>
  </si>
  <si>
    <t>Randy Armstrong</t>
  </si>
  <si>
    <t>Kay Jenkins</t>
  </si>
  <si>
    <t>Tari L Jensen</t>
  </si>
  <si>
    <t>Lance Kolbet</t>
  </si>
  <si>
    <t>Kelley Packer</t>
  </si>
  <si>
    <t>Jason West</t>
  </si>
  <si>
    <t>Bill Lasley</t>
  </si>
  <si>
    <t>Delane Anderson</t>
  </si>
  <si>
    <t>Jim Jeffries</t>
  </si>
  <si>
    <t>Abe Luca</t>
  </si>
  <si>
    <t>Ryan C Petersen</t>
  </si>
  <si>
    <t>Democrat</t>
  </si>
  <si>
    <t>Charles William Funk</t>
  </si>
  <si>
    <t>Ronald J Ellis</t>
  </si>
  <si>
    <t>Gayle Cottam</t>
  </si>
  <si>
    <t>Monica Claunch</t>
  </si>
  <si>
    <t>Paul R Schmidt</t>
  </si>
  <si>
    <t>Kevin W Neibaur</t>
  </si>
  <si>
    <t>Shancy Lusk</t>
  </si>
  <si>
    <t>GENERAL OBLIGATION BOND</t>
  </si>
  <si>
    <t>SUPPLEMENTAL LEVY</t>
  </si>
  <si>
    <t>PRECINCT #1</t>
  </si>
  <si>
    <t>PRECINCT #2</t>
  </si>
  <si>
    <t>PRECINCT #3</t>
  </si>
  <si>
    <t>PRECINCT #4</t>
  </si>
  <si>
    <t>PRECINCT #5</t>
  </si>
  <si>
    <t>PRECINCT #6</t>
  </si>
  <si>
    <t>Republican W/I</t>
  </si>
  <si>
    <t>Anthony Tomkins</t>
  </si>
  <si>
    <t>Louis Archuleta</t>
  </si>
  <si>
    <t>DEM W/I</t>
  </si>
  <si>
    <t>JOINT SCHOOL DISTRICT NO 381</t>
  </si>
  <si>
    <t>ARBON ELEMENTARY</t>
  </si>
  <si>
    <t>SCHOOL DISTRICT NO 383</t>
  </si>
  <si>
    <t>ROCKLAND SCHOOL</t>
  </si>
  <si>
    <t>DISTRICT NO 382</t>
  </si>
  <si>
    <t>BALLOT QUESTION</t>
  </si>
  <si>
    <t>YES</t>
  </si>
  <si>
    <t>NO</t>
  </si>
  <si>
    <t>TOTAL</t>
  </si>
  <si>
    <t>COUNTY TOTAL</t>
  </si>
  <si>
    <t>Bond result =</t>
  </si>
  <si>
    <t>SHALL THE BOARD OF TRUSTEES OF JOINT SCHOOL DISTRICT NO. 381 BE AUTHORIZED TO INCUR AN INDEBTEDNESS AND ISSUE GENERAL OBLIGATION SCHOOL BONDS IN AN AMOUNT NOT TO EXCEED $1,600,000, TO BECOME DUE IN SUCH INSTALLMENTS AS MAY BE FIXED BY THE BOARD OF TRUSTEES, THE TERM NOT TO EXCEED TWENTY (20) YEARS, FOR THE CONSTRUCTION OF A GYM AT THE AMERICAN FALLS HIGH SCHOOL, TOGETHER WITH RELATED COSTS AND FEES, ALL AS PROVIDED IN THE BOND RESOLUTION OF THE BOARD OF TRUSTEES ADOPTED ON MARCH 15, 2016?</t>
  </si>
  <si>
    <t xml:space="preserve">SHALL THE BOARD OF TRUSTEES OF JOINT SCHOOL DISTRICT NO. 381 BE AUTHORIZED TO INCUR AN INDEBTEDNESS AND ISSUE  GENERAL OBLIGATION SCHOOL BONDS IN AN AMOUNT NOT TO EXCEED $12,500,000, TO BECOME DUE IN SUCH INSTALLMENTS AS MAY BE FIXED BY THE BOARD OF TRUSTEES, THE TERM NOT TO EXCEED TWENTY (20) YEARS, FOR THE CONSTRUCTION OF A NEW ELEMENTARY SCHOOL, AND REMOVAL OF THE FIFTH GRADE CLASSROOM BUILDING AND IMPROVEMENT OF THE ANNEX AND DISTRICT OFFICES, TOGETHER WITH RELATED COSTS AND FEES, ALL AS PROVIDED IN THE BOND RESOLUTION OF THE BOARD OF TRUSTEES ADOPTED ON MARCH 15, 2016? </t>
  </si>
  <si>
    <t>Power County #1</t>
  </si>
  <si>
    <t>Power County #2</t>
  </si>
  <si>
    <t>Power County #3</t>
  </si>
  <si>
    <t>Power County #6</t>
  </si>
  <si>
    <t>CASSIA COUNTY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</si>
</sst>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0%"/>
  </numFmts>
  <fonts count="24" x14ac:knownFonts="1">
    <font>
      <sz val="10"/>
      <name val="Helv"/>
    </font>
    <font>
      <sz val="8"/>
      <name val="Helv"/>
    </font>
    <font>
      <sz val="10"/>
      <name val="Arial Narrow"/>
      <family val="2"/>
    </font>
    <font>
      <b/>
      <sz val="10"/>
      <name val="Arial Narrow"/>
      <family val="2"/>
    </font>
    <font>
      <b/>
      <sz val="10"/>
      <color indexed="12"/>
      <name val="Arial Narrow"/>
      <family val="2"/>
    </font>
    <font>
      <sz val="10"/>
      <name val="Helv"/>
    </font>
    <font>
      <b/>
      <sz val="26"/>
      <name val="Calibri"/>
      <family val="2"/>
      <scheme val="minor"/>
    </font>
    <font>
      <b/>
      <sz val="14"/>
      <name val="Calibri"/>
      <family val="2"/>
      <scheme val="minor"/>
    </font>
    <font>
      <sz val="14"/>
      <name val="Calibri"/>
      <family val="2"/>
      <scheme val="minor"/>
    </font>
    <font>
      <b/>
      <sz val="24"/>
      <name val="Calibri"/>
      <family val="2"/>
      <scheme val="minor"/>
    </font>
    <font>
      <b/>
      <sz val="12"/>
      <name val="Calibri"/>
      <family val="2"/>
      <scheme val="minor"/>
    </font>
    <font>
      <sz val="16"/>
      <name val="Calibri"/>
      <family val="2"/>
      <scheme val="minor"/>
    </font>
    <font>
      <b/>
      <sz val="20"/>
      <name val="Calibri"/>
      <family val="2"/>
      <scheme val="minor"/>
    </font>
    <font>
      <b/>
      <sz val="18"/>
      <name val="Calibri"/>
      <family val="2"/>
      <scheme val="minor"/>
    </font>
    <font>
      <sz val="18"/>
      <name val="Calibri"/>
      <family val="2"/>
      <scheme val="minor"/>
    </font>
    <font>
      <sz val="18"/>
      <name val="Helv"/>
    </font>
    <font>
      <sz val="24"/>
      <name val="Calibri"/>
      <family val="2"/>
      <scheme val="minor"/>
    </font>
    <font>
      <b/>
      <sz val="24"/>
      <color indexed="12"/>
      <name val="Calibri"/>
      <family val="2"/>
      <scheme val="minor"/>
    </font>
    <font>
      <b/>
      <sz val="24"/>
      <color rgb="FF0000FF"/>
      <name val="Calibri"/>
      <family val="2"/>
      <scheme val="minor"/>
    </font>
    <font>
      <b/>
      <sz val="26"/>
      <color rgb="FFCC0000"/>
      <name val="Calibri"/>
      <family val="2"/>
      <scheme val="minor"/>
    </font>
    <font>
      <b/>
      <sz val="24"/>
      <color rgb="FFCC0000"/>
      <name val="Calibri"/>
      <family val="2"/>
      <scheme val="minor"/>
    </font>
    <font>
      <b/>
      <sz val="14"/>
      <color indexed="12"/>
      <name val="Arial Narrow"/>
      <family val="2"/>
    </font>
    <font>
      <b/>
      <sz val="14"/>
      <color rgb="FFCC0000"/>
      <name val="Calibri"/>
      <family val="2"/>
      <scheme val="minor"/>
    </font>
    <font>
      <b/>
      <sz val="20"/>
      <color rgb="FFCC0000"/>
      <name val="Calibri"/>
      <family val="2"/>
      <scheme val="minor"/>
    </font>
  </fonts>
  <fills count="5">
    <fill>
      <patternFill patternType="none"/>
    </fill>
    <fill>
      <patternFill patternType="gray125"/>
    </fill>
    <fill>
      <patternFill patternType="solid">
        <fgColor indexed="47"/>
        <bgColor indexed="64"/>
      </patternFill>
    </fill>
    <fill>
      <patternFill patternType="solid">
        <fgColor theme="0" tint="-4.9989318521683403E-2"/>
        <bgColor indexed="64"/>
      </patternFill>
    </fill>
    <fill>
      <patternFill patternType="solid">
        <fgColor theme="0" tint="-0.14999847407452621"/>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medium">
        <color indexed="64"/>
      </top>
      <bottom style="hair">
        <color indexed="64"/>
      </bottom>
      <diagonal/>
    </border>
    <border>
      <left style="thin">
        <color indexed="64"/>
      </left>
      <right style="hair">
        <color indexed="64"/>
      </right>
      <top/>
      <bottom style="hair">
        <color indexed="64"/>
      </bottom>
      <diagonal/>
    </border>
    <border>
      <left style="thin">
        <color indexed="64"/>
      </left>
      <right/>
      <top style="medium">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bottom style="thin">
        <color indexed="64"/>
      </bottom>
      <diagonal/>
    </border>
    <border>
      <left style="thin">
        <color indexed="64"/>
      </left>
      <right style="hair">
        <color indexed="64"/>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s>
  <cellStyleXfs count="2">
    <xf numFmtId="0" fontId="0" fillId="0" borderId="0"/>
    <xf numFmtId="9" fontId="5" fillId="0" borderId="0" applyFont="0" applyFill="0" applyBorder="0" applyAlignment="0" applyProtection="0"/>
  </cellStyleXfs>
  <cellXfs count="204">
    <xf numFmtId="0" fontId="0" fillId="0" borderId="0" xfId="0"/>
    <xf numFmtId="0" fontId="2" fillId="0" borderId="1" xfId="0" applyFont="1" applyFill="1" applyBorder="1" applyAlignment="1" applyProtection="1">
      <alignment horizontal="center"/>
    </xf>
    <xf numFmtId="0" fontId="2" fillId="0" borderId="2" xfId="0" applyFont="1" applyFill="1" applyBorder="1" applyAlignment="1" applyProtection="1">
      <alignment horizontal="center"/>
    </xf>
    <xf numFmtId="1" fontId="2" fillId="0" borderId="1" xfId="0" applyNumberFormat="1" applyFont="1" applyFill="1" applyBorder="1" applyAlignment="1" applyProtection="1">
      <alignment horizontal="center" vertical="center" textRotation="90" wrapText="1"/>
    </xf>
    <xf numFmtId="1" fontId="2" fillId="0" borderId="2" xfId="0" applyNumberFormat="1" applyFont="1" applyFill="1" applyBorder="1" applyAlignment="1" applyProtection="1">
      <alignment horizontal="center" vertical="center" textRotation="90" wrapText="1"/>
    </xf>
    <xf numFmtId="0" fontId="2" fillId="0" borderId="1" xfId="0" applyFont="1" applyFill="1" applyBorder="1" applyAlignment="1" applyProtection="1">
      <alignment horizontal="center" vertical="center" textRotation="90"/>
    </xf>
    <xf numFmtId="0" fontId="2" fillId="0" borderId="1" xfId="0" applyFont="1" applyFill="1" applyBorder="1" applyAlignment="1" applyProtection="1">
      <alignment horizontal="center" vertical="center" textRotation="90" wrapText="1"/>
    </xf>
    <xf numFmtId="0" fontId="3" fillId="0" borderId="3" xfId="0" applyFont="1" applyFill="1" applyBorder="1" applyAlignment="1" applyProtection="1">
      <alignment horizontal="center"/>
    </xf>
    <xf numFmtId="3" fontId="4" fillId="0" borderId="1" xfId="0" applyNumberFormat="1" applyFont="1" applyFill="1" applyBorder="1" applyAlignment="1" applyProtection="1">
      <alignment horizontal="left"/>
    </xf>
    <xf numFmtId="0" fontId="2" fillId="0" borderId="4" xfId="0" applyFont="1" applyFill="1" applyBorder="1" applyAlignment="1" applyProtection="1">
      <alignment horizontal="center"/>
    </xf>
    <xf numFmtId="0" fontId="2" fillId="0" borderId="3" xfId="0" applyFont="1" applyFill="1" applyBorder="1" applyAlignment="1" applyProtection="1">
      <alignment horizontal="center"/>
    </xf>
    <xf numFmtId="0" fontId="2" fillId="0" borderId="5" xfId="0" applyFont="1" applyFill="1" applyBorder="1" applyAlignment="1" applyProtection="1">
      <alignment horizontal="center"/>
    </xf>
    <xf numFmtId="0" fontId="2" fillId="0" borderId="6" xfId="0" applyFont="1" applyFill="1" applyBorder="1" applyAlignment="1" applyProtection="1">
      <alignment horizontal="left"/>
    </xf>
    <xf numFmtId="0" fontId="2" fillId="0" borderId="7" xfId="0" applyFont="1" applyFill="1" applyBorder="1" applyAlignment="1" applyProtection="1">
      <alignment horizontal="left"/>
    </xf>
    <xf numFmtId="0" fontId="2" fillId="0" borderId="8" xfId="0" applyFont="1" applyFill="1" applyBorder="1" applyAlignment="1" applyProtection="1">
      <alignment horizontal="left"/>
    </xf>
    <xf numFmtId="0" fontId="2" fillId="0" borderId="0" xfId="0" applyFont="1" applyFill="1" applyBorder="1" applyAlignment="1" applyProtection="1">
      <protection locked="0"/>
    </xf>
    <xf numFmtId="0" fontId="2" fillId="0" borderId="0" xfId="0" applyFont="1" applyFill="1" applyBorder="1" applyAlignment="1" applyProtection="1">
      <alignment vertical="center" textRotation="90"/>
      <protection locked="0"/>
    </xf>
    <xf numFmtId="3" fontId="3" fillId="2" borderId="9" xfId="0" applyNumberFormat="1" applyFont="1" applyFill="1" applyBorder="1" applyAlignment="1" applyProtection="1">
      <alignment horizontal="left"/>
    </xf>
    <xf numFmtId="3" fontId="2" fillId="2" borderId="10" xfId="0" applyNumberFormat="1" applyFont="1" applyFill="1" applyBorder="1" applyAlignment="1" applyProtection="1"/>
    <xf numFmtId="3" fontId="2" fillId="2" borderId="11" xfId="0" applyNumberFormat="1" applyFont="1" applyFill="1" applyBorder="1" applyAlignment="1" applyProtection="1"/>
    <xf numFmtId="3" fontId="2" fillId="0" borderId="0" xfId="0" applyNumberFormat="1" applyFont="1" applyFill="1" applyBorder="1" applyAlignment="1" applyProtection="1">
      <protection locked="0"/>
    </xf>
    <xf numFmtId="0" fontId="2" fillId="0" borderId="0" xfId="0" applyFont="1" applyFill="1" applyBorder="1" applyAlignment="1" applyProtection="1">
      <alignment horizontal="left"/>
      <protection locked="0"/>
    </xf>
    <xf numFmtId="3" fontId="4" fillId="0" borderId="1" xfId="0" applyNumberFormat="1" applyFont="1" applyBorder="1" applyAlignment="1" applyProtection="1">
      <alignment horizontal="center"/>
    </xf>
    <xf numFmtId="3" fontId="2" fillId="0" borderId="12" xfId="0" applyNumberFormat="1" applyFont="1" applyBorder="1" applyAlignment="1" applyProtection="1">
      <alignment horizontal="center"/>
      <protection locked="0"/>
    </xf>
    <xf numFmtId="3" fontId="2" fillId="0" borderId="13" xfId="0" applyNumberFormat="1" applyFont="1" applyBorder="1" applyAlignment="1" applyProtection="1">
      <alignment horizontal="center"/>
      <protection locked="0"/>
    </xf>
    <xf numFmtId="164" fontId="2" fillId="0" borderId="14" xfId="0" applyNumberFormat="1" applyFont="1" applyFill="1" applyBorder="1" applyAlignment="1" applyProtection="1">
      <alignment horizontal="center"/>
    </xf>
    <xf numFmtId="3" fontId="2" fillId="0" borderId="15" xfId="0" applyNumberFormat="1" applyFont="1" applyBorder="1" applyAlignment="1" applyProtection="1">
      <alignment horizontal="center"/>
      <protection locked="0"/>
    </xf>
    <xf numFmtId="3" fontId="2" fillId="0" borderId="14" xfId="0" applyNumberFormat="1" applyFont="1" applyBorder="1" applyAlignment="1" applyProtection="1">
      <alignment horizontal="center"/>
      <protection locked="0"/>
    </xf>
    <xf numFmtId="0" fontId="3" fillId="0" borderId="4" xfId="0" applyFont="1" applyFill="1" applyBorder="1" applyAlignment="1" applyProtection="1">
      <alignment horizontal="center"/>
    </xf>
    <xf numFmtId="0" fontId="2" fillId="0" borderId="4" xfId="0" applyFont="1" applyFill="1" applyBorder="1" applyAlignment="1" applyProtection="1">
      <alignment horizontal="left"/>
    </xf>
    <xf numFmtId="0" fontId="3" fillId="0" borderId="5" xfId="0" applyFont="1" applyFill="1" applyBorder="1" applyAlignment="1" applyProtection="1"/>
    <xf numFmtId="0" fontId="3" fillId="0" borderId="0" xfId="0" applyFont="1" applyFill="1" applyBorder="1" applyAlignment="1" applyProtection="1">
      <protection locked="0"/>
    </xf>
    <xf numFmtId="0" fontId="3" fillId="0" borderId="16" xfId="0" applyFont="1" applyFill="1" applyBorder="1" applyAlignment="1" applyProtection="1"/>
    <xf numFmtId="0" fontId="2" fillId="0" borderId="16" xfId="0" applyFont="1" applyFill="1" applyBorder="1" applyAlignment="1" applyProtection="1">
      <alignment horizontal="left"/>
    </xf>
    <xf numFmtId="0" fontId="3" fillId="0" borderId="17" xfId="0" applyFont="1" applyFill="1" applyBorder="1" applyAlignment="1" applyProtection="1">
      <alignment horizontal="center" vertical="center"/>
    </xf>
    <xf numFmtId="3" fontId="4" fillId="0" borderId="0" xfId="0" applyNumberFormat="1" applyFont="1" applyFill="1" applyBorder="1" applyAlignment="1" applyProtection="1">
      <protection locked="0"/>
    </xf>
    <xf numFmtId="3" fontId="4" fillId="0" borderId="0" xfId="0" applyNumberFormat="1" applyFont="1" applyFill="1" applyBorder="1" applyAlignment="1" applyProtection="1">
      <alignment horizontal="left"/>
    </xf>
    <xf numFmtId="0" fontId="2" fillId="0" borderId="0" xfId="0" applyFont="1" applyBorder="1" applyAlignment="1" applyProtection="1">
      <protection locked="0"/>
    </xf>
    <xf numFmtId="0" fontId="2" fillId="0" borderId="3" xfId="0" applyFont="1" applyFill="1" applyBorder="1" applyAlignment="1" applyProtection="1">
      <alignment horizontal="left"/>
    </xf>
    <xf numFmtId="0" fontId="3" fillId="0" borderId="16" xfId="0" applyFont="1" applyFill="1" applyBorder="1" applyAlignment="1" applyProtection="1">
      <alignment horizontal="center" vertical="center"/>
    </xf>
    <xf numFmtId="3" fontId="2" fillId="0" borderId="14" xfId="0" applyNumberFormat="1" applyFont="1" applyBorder="1" applyAlignment="1" applyProtection="1">
      <alignment horizontal="center"/>
    </xf>
    <xf numFmtId="3" fontId="3" fillId="2" borderId="10" xfId="0" applyNumberFormat="1" applyFont="1" applyFill="1" applyBorder="1" applyAlignment="1" applyProtection="1">
      <alignment horizontal="left"/>
    </xf>
    <xf numFmtId="0" fontId="2" fillId="0" borderId="21" xfId="0" applyFont="1" applyFill="1" applyBorder="1" applyAlignment="1" applyProtection="1">
      <alignment horizontal="left"/>
    </xf>
    <xf numFmtId="0" fontId="2" fillId="0" borderId="22" xfId="0" applyFont="1" applyFill="1" applyBorder="1" applyAlignment="1" applyProtection="1">
      <alignment horizontal="left"/>
    </xf>
    <xf numFmtId="0" fontId="2" fillId="0" borderId="23" xfId="0" applyFont="1" applyFill="1" applyBorder="1" applyAlignment="1" applyProtection="1">
      <alignment horizontal="left"/>
    </xf>
    <xf numFmtId="3" fontId="2" fillId="0" borderId="26" xfId="0" applyNumberFormat="1" applyFont="1" applyBorder="1" applyAlignment="1" applyProtection="1">
      <alignment horizontal="center"/>
      <protection locked="0"/>
    </xf>
    <xf numFmtId="3" fontId="4" fillId="0" borderId="0" xfId="0" applyNumberFormat="1" applyFont="1" applyBorder="1" applyAlignment="1" applyProtection="1">
      <alignment horizontal="center"/>
    </xf>
    <xf numFmtId="0" fontId="2" fillId="0" borderId="5" xfId="0" applyFont="1" applyFill="1" applyBorder="1" applyAlignment="1" applyProtection="1">
      <alignment horizontal="left"/>
    </xf>
    <xf numFmtId="3" fontId="4" fillId="0" borderId="2" xfId="0" applyNumberFormat="1" applyFont="1" applyBorder="1" applyAlignment="1" applyProtection="1">
      <alignment horizontal="center"/>
    </xf>
    <xf numFmtId="0" fontId="2" fillId="0" borderId="16" xfId="0" applyFont="1" applyFill="1" applyBorder="1" applyAlignment="1" applyProtection="1">
      <alignment horizontal="center" vertical="center" textRotation="90"/>
    </xf>
    <xf numFmtId="0" fontId="3" fillId="0" borderId="0" xfId="0" applyFont="1"/>
    <xf numFmtId="0" fontId="2" fillId="0" borderId="0" xfId="0" applyFont="1"/>
    <xf numFmtId="0" fontId="2" fillId="0" borderId="1" xfId="0" applyFont="1" applyBorder="1"/>
    <xf numFmtId="3" fontId="2" fillId="0" borderId="12" xfId="0" applyNumberFormat="1" applyFont="1" applyBorder="1" applyAlignment="1" applyProtection="1">
      <alignment horizontal="center"/>
    </xf>
    <xf numFmtId="3" fontId="2" fillId="0" borderId="26" xfId="0" applyNumberFormat="1" applyFont="1" applyBorder="1" applyAlignment="1" applyProtection="1">
      <alignment horizontal="center"/>
    </xf>
    <xf numFmtId="3" fontId="2" fillId="0" borderId="13" xfId="0" applyNumberFormat="1" applyFont="1" applyFill="1" applyBorder="1" applyAlignment="1" applyProtection="1">
      <alignment horizontal="center"/>
      <protection locked="0"/>
    </xf>
    <xf numFmtId="3" fontId="2" fillId="0" borderId="14" xfId="0" applyNumberFormat="1" applyFont="1" applyFill="1" applyBorder="1" applyAlignment="1" applyProtection="1">
      <alignment horizontal="center"/>
      <protection locked="0"/>
    </xf>
    <xf numFmtId="164" fontId="2" fillId="0" borderId="0" xfId="0" applyNumberFormat="1" applyFont="1" applyFill="1" applyBorder="1" applyAlignment="1" applyProtection="1">
      <alignment horizontal="center"/>
    </xf>
    <xf numFmtId="3" fontId="4" fillId="0" borderId="29" xfId="0" applyNumberFormat="1" applyFont="1" applyBorder="1" applyAlignment="1" applyProtection="1">
      <alignment horizontal="center"/>
    </xf>
    <xf numFmtId="0" fontId="2" fillId="0" borderId="1" xfId="0" applyFont="1" applyFill="1" applyBorder="1" applyAlignment="1" applyProtection="1">
      <alignment horizontal="center"/>
      <protection locked="0"/>
    </xf>
    <xf numFmtId="10" fontId="4" fillId="0" borderId="1" xfId="0" applyNumberFormat="1" applyFont="1" applyBorder="1" applyAlignment="1" applyProtection="1">
      <alignment horizontal="center"/>
    </xf>
    <xf numFmtId="3" fontId="2" fillId="0" borderId="24" xfId="0" applyNumberFormat="1" applyFont="1" applyFill="1" applyBorder="1" applyAlignment="1" applyProtection="1">
      <alignment horizontal="center"/>
      <protection locked="0"/>
    </xf>
    <xf numFmtId="3" fontId="2" fillId="0" borderId="25" xfId="0" applyNumberFormat="1" applyFont="1" applyFill="1" applyBorder="1" applyAlignment="1" applyProtection="1">
      <alignment horizontal="center"/>
      <protection locked="0"/>
    </xf>
    <xf numFmtId="10" fontId="4" fillId="0" borderId="22" xfId="0" applyNumberFormat="1" applyFont="1" applyBorder="1" applyAlignment="1" applyProtection="1">
      <alignment horizontal="center"/>
    </xf>
    <xf numFmtId="0" fontId="2" fillId="0" borderId="16" xfId="0" applyFont="1" applyFill="1" applyBorder="1" applyAlignment="1" applyProtection="1">
      <protection locked="0"/>
    </xf>
    <xf numFmtId="0" fontId="2" fillId="0" borderId="17" xfId="0" applyFont="1" applyFill="1" applyBorder="1" applyAlignment="1" applyProtection="1">
      <alignment horizontal="center" vertical="center" textRotation="90"/>
    </xf>
    <xf numFmtId="3" fontId="2" fillId="0" borderId="19" xfId="0" applyNumberFormat="1" applyFont="1" applyFill="1" applyBorder="1" applyAlignment="1" applyProtection="1">
      <alignment horizontal="center"/>
      <protection locked="0"/>
    </xf>
    <xf numFmtId="3" fontId="2" fillId="0" borderId="18" xfId="0" applyNumberFormat="1" applyFont="1" applyFill="1" applyBorder="1" applyAlignment="1" applyProtection="1">
      <alignment horizontal="center"/>
      <protection locked="0"/>
    </xf>
    <xf numFmtId="0" fontId="2" fillId="0" borderId="28" xfId="0" applyFont="1" applyFill="1" applyBorder="1" applyAlignment="1" applyProtection="1">
      <alignment horizontal="center" vertical="center" textRotation="90"/>
    </xf>
    <xf numFmtId="3" fontId="2" fillId="0" borderId="15" xfId="0" applyNumberFormat="1" applyFont="1" applyBorder="1" applyAlignment="1" applyProtection="1">
      <alignment horizontal="center"/>
    </xf>
    <xf numFmtId="3" fontId="2" fillId="0" borderId="31" xfId="0" applyNumberFormat="1" applyFont="1" applyBorder="1" applyAlignment="1" applyProtection="1">
      <alignment horizontal="center"/>
      <protection locked="0"/>
    </xf>
    <xf numFmtId="3" fontId="2" fillId="0" borderId="32" xfId="0" applyNumberFormat="1" applyFont="1" applyBorder="1" applyAlignment="1" applyProtection="1">
      <alignment horizontal="center"/>
      <protection locked="0"/>
    </xf>
    <xf numFmtId="3" fontId="4" fillId="0" borderId="1" xfId="0" applyNumberFormat="1" applyFont="1" applyFill="1" applyBorder="1" applyAlignment="1" applyProtection="1">
      <alignment horizontal="center"/>
    </xf>
    <xf numFmtId="3" fontId="2" fillId="0" borderId="34" xfId="0" applyNumberFormat="1" applyFont="1" applyBorder="1" applyAlignment="1" applyProtection="1">
      <alignment horizontal="center"/>
      <protection locked="0"/>
    </xf>
    <xf numFmtId="0" fontId="2" fillId="0" borderId="23" xfId="0" applyFont="1" applyFill="1" applyBorder="1" applyAlignment="1" applyProtection="1">
      <alignment horizontal="center" vertical="center" textRotation="90"/>
    </xf>
    <xf numFmtId="3" fontId="2" fillId="0" borderId="24" xfId="0" applyNumberFormat="1" applyFont="1" applyBorder="1" applyAlignment="1" applyProtection="1">
      <alignment horizontal="center"/>
      <protection locked="0"/>
    </xf>
    <xf numFmtId="3" fontId="2" fillId="0" borderId="25" xfId="0" applyNumberFormat="1" applyFont="1" applyBorder="1" applyAlignment="1" applyProtection="1">
      <alignment horizontal="center"/>
      <protection locked="0"/>
    </xf>
    <xf numFmtId="3" fontId="2" fillId="0" borderId="18" xfId="0" applyNumberFormat="1" applyFont="1" applyBorder="1" applyAlignment="1" applyProtection="1">
      <alignment horizontal="center"/>
      <protection locked="0"/>
    </xf>
    <xf numFmtId="3" fontId="2" fillId="0" borderId="19" xfId="0" applyNumberFormat="1" applyFont="1" applyBorder="1" applyAlignment="1" applyProtection="1">
      <alignment horizontal="center"/>
      <protection locked="0"/>
    </xf>
    <xf numFmtId="3" fontId="2" fillId="0" borderId="35" xfId="0" applyNumberFormat="1" applyFont="1" applyBorder="1" applyAlignment="1" applyProtection="1">
      <alignment horizontal="center"/>
      <protection locked="0"/>
    </xf>
    <xf numFmtId="0" fontId="3" fillId="0" borderId="4" xfId="0" applyFont="1" applyFill="1" applyBorder="1" applyAlignment="1" applyProtection="1"/>
    <xf numFmtId="3" fontId="2" fillId="0" borderId="38" xfId="0" applyNumberFormat="1" applyFont="1" applyFill="1" applyBorder="1" applyAlignment="1" applyProtection="1">
      <alignment horizontal="center"/>
      <protection locked="0"/>
    </xf>
    <xf numFmtId="3" fontId="2" fillId="0" borderId="41" xfId="0" applyNumberFormat="1" applyFont="1" applyFill="1" applyBorder="1" applyAlignment="1" applyProtection="1">
      <alignment horizontal="center"/>
      <protection locked="0"/>
    </xf>
    <xf numFmtId="3" fontId="2" fillId="0" borderId="42" xfId="0" applyNumberFormat="1" applyFont="1" applyFill="1" applyBorder="1" applyAlignment="1" applyProtection="1">
      <alignment horizontal="center"/>
      <protection locked="0"/>
    </xf>
    <xf numFmtId="3" fontId="2" fillId="0" borderId="43" xfId="0" applyNumberFormat="1" applyFont="1" applyBorder="1" applyAlignment="1" applyProtection="1">
      <alignment horizontal="center"/>
      <protection locked="0"/>
    </xf>
    <xf numFmtId="3" fontId="2" fillId="0" borderId="27" xfId="0" applyNumberFormat="1" applyFont="1" applyBorder="1" applyAlignment="1" applyProtection="1">
      <alignment horizontal="center"/>
      <protection locked="0"/>
    </xf>
    <xf numFmtId="0" fontId="3" fillId="0" borderId="8" xfId="0" applyFont="1" applyFill="1" applyBorder="1" applyAlignment="1" applyProtection="1">
      <alignment horizontal="center"/>
    </xf>
    <xf numFmtId="0" fontId="3" fillId="0" borderId="23" xfId="0" applyFont="1" applyFill="1" applyBorder="1" applyAlignment="1" applyProtection="1">
      <alignment horizontal="center"/>
    </xf>
    <xf numFmtId="0" fontId="3" fillId="0" borderId="5" xfId="0" applyFont="1" applyFill="1" applyBorder="1" applyAlignment="1" applyProtection="1">
      <alignment horizontal="center"/>
    </xf>
    <xf numFmtId="0" fontId="3" fillId="0" borderId="28" xfId="0" applyFont="1" applyFill="1" applyBorder="1" applyAlignment="1" applyProtection="1">
      <alignment horizontal="center"/>
    </xf>
    <xf numFmtId="0" fontId="3" fillId="0" borderId="1" xfId="0" applyNumberFormat="1" applyFont="1" applyFill="1" applyBorder="1" applyAlignment="1" applyProtection="1">
      <alignment horizontal="left"/>
    </xf>
    <xf numFmtId="0" fontId="3" fillId="0" borderId="4" xfId="0" applyFont="1" applyBorder="1" applyAlignment="1">
      <alignment horizontal="center"/>
    </xf>
    <xf numFmtId="0" fontId="3" fillId="0" borderId="3" xfId="0" applyNumberFormat="1" applyFont="1" applyFill="1" applyBorder="1" applyAlignment="1" applyProtection="1">
      <alignment horizontal="left"/>
    </xf>
    <xf numFmtId="0" fontId="2" fillId="0" borderId="3" xfId="0" applyFont="1" applyBorder="1"/>
    <xf numFmtId="0" fontId="2" fillId="0" borderId="26" xfId="0" applyNumberFormat="1" applyFont="1" applyBorder="1" applyAlignment="1" applyProtection="1">
      <alignment horizontal="left"/>
    </xf>
    <xf numFmtId="3" fontId="2" fillId="0" borderId="0" xfId="0" applyNumberFormat="1" applyFont="1" applyFill="1" applyBorder="1" applyAlignment="1" applyProtection="1"/>
    <xf numFmtId="0" fontId="2" fillId="0" borderId="3" xfId="0" applyFont="1" applyBorder="1" applyAlignment="1" applyProtection="1">
      <alignment horizontal="center"/>
      <protection locked="0"/>
    </xf>
    <xf numFmtId="0" fontId="2" fillId="0" borderId="1" xfId="0" applyFont="1" applyBorder="1" applyAlignment="1" applyProtection="1">
      <alignment horizontal="center"/>
      <protection locked="0"/>
    </xf>
    <xf numFmtId="0" fontId="2" fillId="0" borderId="20" xfId="0" applyNumberFormat="1" applyFont="1" applyBorder="1" applyAlignment="1" applyProtection="1">
      <alignment horizontal="left"/>
    </xf>
    <xf numFmtId="0" fontId="2" fillId="0" borderId="27" xfId="0" applyNumberFormat="1" applyFont="1" applyBorder="1" applyAlignment="1" applyProtection="1">
      <alignment horizontal="left"/>
    </xf>
    <xf numFmtId="3" fontId="2" fillId="0" borderId="31" xfId="0" applyNumberFormat="1" applyFont="1" applyFill="1" applyBorder="1" applyAlignment="1" applyProtection="1">
      <alignment horizontal="center"/>
      <protection locked="0"/>
    </xf>
    <xf numFmtId="3" fontId="2" fillId="0" borderId="12" xfId="0" applyNumberFormat="1" applyFont="1" applyFill="1" applyBorder="1" applyAlignment="1" applyProtection="1">
      <alignment horizontal="center"/>
      <protection locked="0"/>
    </xf>
    <xf numFmtId="3" fontId="2" fillId="0" borderId="32" xfId="0" applyNumberFormat="1" applyFont="1" applyFill="1" applyBorder="1" applyAlignment="1" applyProtection="1">
      <alignment horizontal="center"/>
      <protection locked="0"/>
    </xf>
    <xf numFmtId="3" fontId="2" fillId="0" borderId="26" xfId="0" applyNumberFormat="1" applyFont="1" applyFill="1" applyBorder="1" applyAlignment="1" applyProtection="1">
      <alignment horizontal="center"/>
      <protection locked="0"/>
    </xf>
    <xf numFmtId="3" fontId="2" fillId="0" borderId="35" xfId="0" applyNumberFormat="1" applyFont="1" applyFill="1" applyBorder="1" applyAlignment="1" applyProtection="1">
      <alignment horizontal="center"/>
      <protection locked="0"/>
    </xf>
    <xf numFmtId="3" fontId="2" fillId="0" borderId="33" xfId="0" applyNumberFormat="1" applyFont="1" applyFill="1" applyBorder="1" applyAlignment="1" applyProtection="1">
      <alignment horizontal="center"/>
      <protection locked="0"/>
    </xf>
    <xf numFmtId="3" fontId="2" fillId="0" borderId="34" xfId="0" applyNumberFormat="1" applyFont="1" applyFill="1" applyBorder="1" applyAlignment="1" applyProtection="1">
      <alignment horizontal="center"/>
      <protection locked="0"/>
    </xf>
    <xf numFmtId="0" fontId="7" fillId="0" borderId="48" xfId="0" applyFont="1" applyBorder="1" applyAlignment="1">
      <alignment horizontal="center" vertical="center"/>
    </xf>
    <xf numFmtId="0" fontId="7" fillId="0" borderId="0" xfId="0" applyFont="1" applyBorder="1" applyAlignment="1">
      <alignment horizontal="center" vertical="center"/>
    </xf>
    <xf numFmtId="0" fontId="0" fillId="0" borderId="0" xfId="0" applyBorder="1"/>
    <xf numFmtId="0" fontId="0" fillId="0" borderId="49" xfId="0" applyBorder="1"/>
    <xf numFmtId="0" fontId="7" fillId="0" borderId="48" xfId="0" applyFont="1" applyFill="1" applyBorder="1" applyAlignment="1" applyProtection="1">
      <alignment vertical="center"/>
    </xf>
    <xf numFmtId="0" fontId="8" fillId="0" borderId="0" xfId="0" applyFont="1" applyBorder="1" applyAlignment="1">
      <alignment vertical="top" wrapText="1"/>
    </xf>
    <xf numFmtId="0" fontId="8" fillId="0" borderId="49" xfId="0" applyFont="1" applyBorder="1" applyAlignment="1">
      <alignment vertical="top" wrapText="1"/>
    </xf>
    <xf numFmtId="0" fontId="12" fillId="0" borderId="56" xfId="0" applyFont="1" applyFill="1" applyBorder="1" applyAlignment="1" applyProtection="1">
      <alignment horizontal="center" vertical="center"/>
    </xf>
    <xf numFmtId="0" fontId="12" fillId="0" borderId="57" xfId="0" applyFont="1" applyFill="1" applyBorder="1" applyAlignment="1" applyProtection="1">
      <alignment horizontal="center"/>
    </xf>
    <xf numFmtId="0" fontId="12" fillId="0" borderId="58" xfId="0" applyFont="1" applyBorder="1" applyAlignment="1">
      <alignment horizontal="center" vertical="center"/>
    </xf>
    <xf numFmtId="3" fontId="13" fillId="4" borderId="62" xfId="0" applyNumberFormat="1" applyFont="1" applyFill="1" applyBorder="1" applyAlignment="1" applyProtection="1">
      <alignment horizontal="left"/>
    </xf>
    <xf numFmtId="3" fontId="14" fillId="4" borderId="10" xfId="0" applyNumberFormat="1" applyFont="1" applyFill="1" applyBorder="1" applyAlignment="1" applyProtection="1"/>
    <xf numFmtId="0" fontId="15" fillId="4" borderId="63" xfId="0" applyFont="1" applyFill="1" applyBorder="1"/>
    <xf numFmtId="0" fontId="11" fillId="4" borderId="62" xfId="0" applyFont="1" applyFill="1" applyBorder="1" applyAlignment="1" applyProtection="1">
      <alignment vertical="center" textRotation="90" wrapText="1"/>
    </xf>
    <xf numFmtId="0" fontId="11" fillId="4" borderId="10" xfId="0" applyFont="1" applyFill="1" applyBorder="1" applyAlignment="1" applyProtection="1">
      <alignment vertical="center" textRotation="90" wrapText="1"/>
    </xf>
    <xf numFmtId="1" fontId="11" fillId="4" borderId="63" xfId="0" applyNumberFormat="1" applyFont="1" applyFill="1" applyBorder="1" applyAlignment="1" applyProtection="1">
      <alignment vertical="center" textRotation="90" wrapText="1"/>
    </xf>
    <xf numFmtId="3" fontId="16" fillId="0" borderId="64" xfId="0" applyNumberFormat="1" applyFont="1" applyFill="1" applyBorder="1" applyAlignment="1" applyProtection="1">
      <alignment horizontal="left"/>
    </xf>
    <xf numFmtId="3" fontId="16" fillId="4" borderId="48" xfId="0" applyNumberFormat="1" applyFont="1" applyFill="1" applyBorder="1" applyAlignment="1" applyProtection="1">
      <alignment horizontal="left"/>
    </xf>
    <xf numFmtId="3" fontId="18" fillId="0" borderId="65" xfId="0" applyNumberFormat="1" applyFont="1" applyFill="1" applyBorder="1" applyAlignment="1" applyProtection="1">
      <alignment horizontal="left"/>
    </xf>
    <xf numFmtId="3" fontId="18" fillId="0" borderId="66" xfId="0" applyNumberFormat="1" applyFont="1" applyBorder="1" applyAlignment="1" applyProtection="1">
      <alignment horizontal="center"/>
    </xf>
    <xf numFmtId="3" fontId="18" fillId="0" borderId="67" xfId="0" applyNumberFormat="1" applyFont="1" applyBorder="1" applyAlignment="1" applyProtection="1">
      <alignment horizontal="center"/>
    </xf>
    <xf numFmtId="3" fontId="17" fillId="0" borderId="68" xfId="0" applyNumberFormat="1" applyFont="1" applyBorder="1" applyAlignment="1" applyProtection="1">
      <alignment horizontal="center"/>
    </xf>
    <xf numFmtId="3" fontId="17" fillId="0" borderId="69" xfId="0" applyNumberFormat="1" applyFont="1" applyBorder="1" applyAlignment="1" applyProtection="1">
      <alignment horizontal="center"/>
    </xf>
    <xf numFmtId="164" fontId="18" fillId="0" borderId="70" xfId="0" applyNumberFormat="1" applyFont="1" applyFill="1" applyBorder="1" applyAlignment="1" applyProtection="1">
      <alignment horizontal="center"/>
    </xf>
    <xf numFmtId="0" fontId="20" fillId="0" borderId="0" xfId="0" applyFont="1" applyAlignment="1">
      <alignment horizontal="right" vertical="center"/>
    </xf>
    <xf numFmtId="0" fontId="19" fillId="0" borderId="0" xfId="0" applyFont="1" applyAlignment="1">
      <alignment horizontal="left" vertical="center"/>
    </xf>
    <xf numFmtId="3" fontId="16" fillId="0" borderId="44" xfId="0" applyNumberFormat="1" applyFont="1" applyBorder="1" applyAlignment="1" applyProtection="1">
      <alignment horizontal="center"/>
      <protection locked="0"/>
    </xf>
    <xf numFmtId="3" fontId="9" fillId="0" borderId="71" xfId="0" applyNumberFormat="1" applyFont="1" applyBorder="1" applyAlignment="1" applyProtection="1">
      <alignment horizontal="center"/>
      <protection locked="0"/>
    </xf>
    <xf numFmtId="3" fontId="16" fillId="0" borderId="72" xfId="0" applyNumberFormat="1" applyFont="1" applyBorder="1" applyAlignment="1" applyProtection="1">
      <alignment horizontal="center"/>
      <protection locked="0"/>
    </xf>
    <xf numFmtId="3" fontId="16" fillId="0" borderId="44" xfId="0" applyNumberFormat="1" applyFont="1" applyBorder="1" applyAlignment="1" applyProtection="1">
      <alignment horizontal="center"/>
    </xf>
    <xf numFmtId="3" fontId="9" fillId="0" borderId="44" xfId="0" applyNumberFormat="1" applyFont="1" applyBorder="1" applyAlignment="1" applyProtection="1">
      <alignment horizontal="center"/>
      <protection locked="0"/>
    </xf>
    <xf numFmtId="164" fontId="16" fillId="0" borderId="71" xfId="0" applyNumberFormat="1" applyFont="1" applyFill="1" applyBorder="1" applyAlignment="1" applyProtection="1">
      <alignment horizontal="center"/>
    </xf>
    <xf numFmtId="3" fontId="16" fillId="4" borderId="0" xfId="0" applyNumberFormat="1" applyFont="1" applyFill="1" applyBorder="1" applyAlignment="1" applyProtection="1">
      <alignment horizontal="center"/>
      <protection locked="0"/>
    </xf>
    <xf numFmtId="3" fontId="9" fillId="4" borderId="49" xfId="0" applyNumberFormat="1" applyFont="1" applyFill="1" applyBorder="1" applyAlignment="1">
      <alignment horizontal="center" vertical="center"/>
    </xf>
    <xf numFmtId="3" fontId="17" fillId="4" borderId="48" xfId="0" applyNumberFormat="1" applyFont="1" applyFill="1" applyBorder="1" applyAlignment="1" applyProtection="1">
      <alignment horizontal="center"/>
    </xf>
    <xf numFmtId="3" fontId="17" fillId="4" borderId="0" xfId="0" applyNumberFormat="1" applyFont="1" applyFill="1" applyBorder="1" applyAlignment="1" applyProtection="1">
      <alignment horizontal="center"/>
    </xf>
    <xf numFmtId="164" fontId="16" fillId="4" borderId="49" xfId="0" applyNumberFormat="1" applyFont="1" applyFill="1" applyBorder="1" applyAlignment="1" applyProtection="1">
      <alignment horizontal="center"/>
    </xf>
    <xf numFmtId="3" fontId="21" fillId="0" borderId="0" xfId="0" applyNumberFormat="1" applyFont="1" applyFill="1" applyBorder="1" applyAlignment="1" applyProtection="1">
      <alignment horizontal="left"/>
    </xf>
    <xf numFmtId="3" fontId="21" fillId="0" borderId="0" xfId="0" applyNumberFormat="1" applyFont="1" applyBorder="1" applyAlignment="1" applyProtection="1">
      <alignment horizontal="center"/>
    </xf>
    <xf numFmtId="0" fontId="22" fillId="0" borderId="0" xfId="0" applyFont="1" applyAlignment="1">
      <alignment horizontal="right" vertical="center"/>
    </xf>
    <xf numFmtId="10" fontId="21" fillId="0" borderId="22" xfId="0" applyNumberFormat="1" applyFont="1" applyBorder="1" applyAlignment="1" applyProtection="1">
      <alignment horizontal="center"/>
    </xf>
    <xf numFmtId="0" fontId="2" fillId="0" borderId="18" xfId="0" applyNumberFormat="1" applyFont="1" applyBorder="1" applyAlignment="1" applyProtection="1">
      <alignment horizontal="center"/>
      <protection locked="0"/>
    </xf>
    <xf numFmtId="0" fontId="2" fillId="0" borderId="38" xfId="0" applyNumberFormat="1" applyFont="1" applyBorder="1" applyAlignment="1" applyProtection="1">
      <alignment horizontal="center"/>
      <protection locked="0"/>
    </xf>
    <xf numFmtId="0" fontId="2" fillId="0" borderId="36" xfId="0" applyNumberFormat="1" applyFont="1" applyBorder="1" applyAlignment="1" applyProtection="1">
      <alignment horizontal="center"/>
      <protection locked="0"/>
    </xf>
    <xf numFmtId="0" fontId="2" fillId="0" borderId="39" xfId="0" applyNumberFormat="1" applyFont="1" applyBorder="1" applyAlignment="1" applyProtection="1">
      <alignment horizontal="center"/>
      <protection locked="0"/>
    </xf>
    <xf numFmtId="0" fontId="2" fillId="0" borderId="37" xfId="0" applyNumberFormat="1" applyFont="1" applyBorder="1" applyAlignment="1" applyProtection="1">
      <alignment horizontal="center"/>
      <protection locked="0"/>
    </xf>
    <xf numFmtId="0" fontId="2" fillId="0" borderId="40" xfId="0" applyNumberFormat="1" applyFont="1" applyBorder="1" applyAlignment="1" applyProtection="1">
      <alignment horizontal="center"/>
      <protection locked="0"/>
    </xf>
    <xf numFmtId="10" fontId="23" fillId="0" borderId="0" xfId="1" applyNumberFormat="1" applyFont="1" applyAlignment="1">
      <alignment horizontal="center" vertical="center"/>
    </xf>
    <xf numFmtId="0" fontId="3" fillId="0" borderId="6" xfId="0" applyFont="1" applyFill="1" applyBorder="1" applyAlignment="1" applyProtection="1">
      <alignment horizontal="center"/>
    </xf>
    <xf numFmtId="0" fontId="3" fillId="0" borderId="7" xfId="0" applyFont="1" applyFill="1" applyBorder="1" applyAlignment="1" applyProtection="1">
      <alignment horizontal="center"/>
    </xf>
    <xf numFmtId="0" fontId="3" fillId="0" borderId="8" xfId="0" applyFont="1" applyFill="1" applyBorder="1" applyAlignment="1" applyProtection="1">
      <alignment horizontal="center"/>
    </xf>
    <xf numFmtId="0" fontId="3" fillId="0" borderId="16"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30" xfId="0" applyFont="1" applyFill="1" applyBorder="1" applyAlignment="1" applyProtection="1">
      <alignment horizontal="center"/>
    </xf>
    <xf numFmtId="0" fontId="3" fillId="0" borderId="21" xfId="0" applyFont="1" applyFill="1" applyBorder="1" applyAlignment="1" applyProtection="1">
      <alignment horizontal="center"/>
    </xf>
    <xf numFmtId="0" fontId="3" fillId="0" borderId="22" xfId="0" applyFont="1" applyFill="1" applyBorder="1" applyAlignment="1" applyProtection="1">
      <alignment horizontal="center"/>
    </xf>
    <xf numFmtId="0" fontId="3" fillId="0" borderId="23" xfId="0" applyFont="1" applyFill="1" applyBorder="1" applyAlignment="1" applyProtection="1">
      <alignment horizontal="center"/>
    </xf>
    <xf numFmtId="0" fontId="3" fillId="0" borderId="5" xfId="0" applyFont="1" applyFill="1" applyBorder="1" applyAlignment="1" applyProtection="1">
      <alignment horizontal="center"/>
    </xf>
    <xf numFmtId="0" fontId="2" fillId="0" borderId="21" xfId="0" applyFont="1" applyFill="1" applyBorder="1" applyAlignment="1" applyProtection="1">
      <alignment horizontal="center"/>
    </xf>
    <xf numFmtId="0" fontId="2" fillId="0" borderId="22" xfId="0" applyFont="1" applyFill="1" applyBorder="1" applyAlignment="1" applyProtection="1">
      <alignment horizontal="center"/>
    </xf>
    <xf numFmtId="0" fontId="2" fillId="0" borderId="23" xfId="0" applyFont="1" applyFill="1" applyBorder="1" applyAlignment="1" applyProtection="1">
      <alignment horizontal="center"/>
    </xf>
    <xf numFmtId="0" fontId="2" fillId="0" borderId="6" xfId="0" applyFont="1" applyFill="1" applyBorder="1" applyAlignment="1" applyProtection="1">
      <alignment horizontal="center"/>
    </xf>
    <xf numFmtId="0" fontId="2" fillId="0" borderId="7" xfId="0" applyFont="1" applyFill="1" applyBorder="1" applyAlignment="1" applyProtection="1">
      <alignment horizontal="center"/>
    </xf>
    <xf numFmtId="0" fontId="2" fillId="0" borderId="8" xfId="0" applyFont="1" applyFill="1" applyBorder="1" applyAlignment="1" applyProtection="1">
      <alignment horizontal="center"/>
    </xf>
    <xf numFmtId="0" fontId="2" fillId="0" borderId="0" xfId="0" applyFont="1" applyFill="1" applyBorder="1" applyAlignment="1" applyProtection="1">
      <alignment horizontal="center"/>
    </xf>
    <xf numFmtId="0" fontId="3" fillId="0" borderId="28" xfId="0" applyFont="1" applyFill="1" applyBorder="1" applyAlignment="1" applyProtection="1">
      <alignment horizontal="center"/>
    </xf>
    <xf numFmtId="0" fontId="3" fillId="0" borderId="2" xfId="0" applyFont="1" applyFill="1" applyBorder="1" applyAlignment="1" applyProtection="1">
      <alignment horizontal="center"/>
    </xf>
    <xf numFmtId="0" fontId="3" fillId="0" borderId="29" xfId="0" applyFont="1" applyFill="1" applyBorder="1" applyAlignment="1" applyProtection="1">
      <alignment horizontal="center"/>
    </xf>
    <xf numFmtId="0" fontId="3" fillId="0" borderId="22" xfId="0" applyFont="1" applyBorder="1" applyAlignment="1" applyProtection="1">
      <alignment horizontal="center"/>
    </xf>
    <xf numFmtId="0" fontId="3" fillId="0" borderId="23" xfId="0" applyFont="1" applyBorder="1" applyAlignment="1" applyProtection="1">
      <alignment horizontal="center"/>
    </xf>
    <xf numFmtId="0" fontId="3" fillId="0" borderId="1" xfId="0" applyFont="1" applyBorder="1" applyAlignment="1">
      <alignment horizontal="center"/>
    </xf>
    <xf numFmtId="0" fontId="2" fillId="0" borderId="1" xfId="0" applyFont="1" applyBorder="1" applyAlignment="1">
      <alignment horizontal="center"/>
    </xf>
    <xf numFmtId="0" fontId="0" fillId="3" borderId="44" xfId="0" applyFill="1" applyBorder="1" applyAlignment="1">
      <alignment horizontal="center"/>
    </xf>
    <xf numFmtId="6" fontId="3" fillId="0" borderId="16" xfId="0" applyNumberFormat="1" applyFont="1" applyFill="1" applyBorder="1" applyAlignment="1" applyProtection="1">
      <alignment horizontal="center"/>
    </xf>
    <xf numFmtId="0" fontId="2" fillId="0" borderId="30" xfId="0" applyFont="1" applyFill="1" applyBorder="1" applyAlignment="1" applyProtection="1">
      <alignment horizontal="center"/>
    </xf>
    <xf numFmtId="1" fontId="11" fillId="0" borderId="58" xfId="0" applyNumberFormat="1" applyFont="1" applyFill="1" applyBorder="1" applyAlignment="1" applyProtection="1">
      <alignment horizontal="center" vertical="center" textRotation="90" wrapText="1"/>
    </xf>
    <xf numFmtId="1" fontId="11" fillId="0" borderId="61" xfId="0" applyNumberFormat="1" applyFont="1" applyFill="1" applyBorder="1" applyAlignment="1" applyProtection="1">
      <alignment horizontal="center" vertical="center" textRotation="90" wrapText="1"/>
    </xf>
    <xf numFmtId="0" fontId="6" fillId="0" borderId="45" xfId="0" applyFont="1" applyBorder="1" applyAlignment="1">
      <alignment horizontal="center" vertical="center"/>
    </xf>
    <xf numFmtId="0" fontId="6" fillId="0" borderId="46" xfId="0" applyFont="1" applyBorder="1" applyAlignment="1">
      <alignment horizontal="center" vertical="center"/>
    </xf>
    <xf numFmtId="0" fontId="6" fillId="0" borderId="47" xfId="0" applyFont="1" applyBorder="1" applyAlignment="1">
      <alignment horizontal="center" vertical="center"/>
    </xf>
    <xf numFmtId="0" fontId="6" fillId="0" borderId="48" xfId="0" applyFont="1" applyBorder="1" applyAlignment="1">
      <alignment horizontal="center" vertical="center"/>
    </xf>
    <xf numFmtId="0" fontId="6" fillId="0" borderId="0" xfId="0" applyFont="1" applyBorder="1" applyAlignment="1">
      <alignment horizontal="center" vertical="center"/>
    </xf>
    <xf numFmtId="0" fontId="6" fillId="0" borderId="49" xfId="0" applyFont="1" applyBorder="1" applyAlignment="1">
      <alignment horizontal="center" vertical="center"/>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0" fontId="9" fillId="0" borderId="50" xfId="0" applyFont="1" applyBorder="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10" fillId="0" borderId="53" xfId="0" applyFont="1" applyFill="1" applyBorder="1" applyAlignment="1" applyProtection="1">
      <alignment horizontal="left" vertical="center" wrapText="1"/>
    </xf>
    <xf numFmtId="0" fontId="10" fillId="0" borderId="54" xfId="0" applyFont="1" applyFill="1" applyBorder="1" applyAlignment="1" applyProtection="1">
      <alignment horizontal="left" vertical="center" wrapText="1"/>
    </xf>
    <xf numFmtId="0" fontId="10" fillId="0" borderId="55" xfId="0" applyFont="1" applyFill="1" applyBorder="1" applyAlignment="1" applyProtection="1">
      <alignment horizontal="left" vertical="center" wrapText="1"/>
    </xf>
    <xf numFmtId="0" fontId="11" fillId="0" borderId="56" xfId="0" applyFont="1" applyFill="1" applyBorder="1" applyAlignment="1" applyProtection="1">
      <alignment horizontal="center" vertical="center" textRotation="90" wrapText="1"/>
    </xf>
    <xf numFmtId="0" fontId="11" fillId="0" borderId="59" xfId="0" applyFont="1" applyFill="1" applyBorder="1" applyAlignment="1" applyProtection="1">
      <alignment horizontal="center" vertical="center" textRotation="90" wrapText="1"/>
    </xf>
    <xf numFmtId="0" fontId="11" fillId="0" borderId="57" xfId="0" applyFont="1" applyFill="1" applyBorder="1" applyAlignment="1" applyProtection="1">
      <alignment horizontal="center" vertical="center" textRotation="90" wrapText="1"/>
    </xf>
    <xf numFmtId="0" fontId="11" fillId="0" borderId="60" xfId="0" applyFont="1" applyFill="1" applyBorder="1" applyAlignment="1" applyProtection="1">
      <alignment horizontal="center" vertical="center" textRotation="90" wrapText="1"/>
    </xf>
    <xf numFmtId="164" fontId="21" fillId="0" borderId="0" xfId="0" applyNumberFormat="1" applyFont="1" applyFill="1" applyBorder="1" applyAlignment="1" applyProtection="1">
      <alignment horizontal="left"/>
    </xf>
  </cellXfs>
  <cellStyles count="2">
    <cellStyle name="Normal" xfId="0" builtinId="0"/>
    <cellStyle name="Percent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election\2015\20151103%20-%20Nov%203%20Election\20151103%20-%20Election%20Consolidation%20SD381%20Bon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ot Question #381"/>
    </sheetNames>
    <sheetDataSet>
      <sheetData sheetId="0">
        <row r="1">
          <cell r="A1" t="str">
            <v>POWER COUNTY ELECTION RESULTS</v>
          </cell>
        </row>
        <row r="2">
          <cell r="A2" t="str">
            <v xml:space="preserve">CONSOLIDATED ELECTION HELD NOVEMBER 3, 2015 </v>
          </cell>
        </row>
        <row r="4">
          <cell r="A4" t="str">
            <v>AMERICAN FALLS JOINT SCHOOL DISTRICT #381</v>
          </cell>
        </row>
        <row r="5">
          <cell r="A5" t="str">
            <v>SPECIAL BOND ELECTION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tabSelected="1" zoomScaleNormal="100" zoomScaleSheetLayoutView="100" workbookViewId="0">
      <selection activeCell="J7" sqref="J7:J12"/>
    </sheetView>
  </sheetViews>
  <sheetFormatPr defaultColWidth="9.109375" defaultRowHeight="13.8" x14ac:dyDescent="0.3"/>
  <cols>
    <col min="1" max="1" width="8.33203125" style="21" customWidth="1"/>
    <col min="2" max="5" width="8.5546875" style="21" customWidth="1"/>
    <col min="6" max="9" width="8.5546875" style="37" customWidth="1"/>
    <col min="10" max="10" width="14.5546875" style="15" bestFit="1" customWidth="1"/>
    <col min="11" max="16384" width="9.109375" style="15"/>
  </cols>
  <sheetData>
    <row r="1" spans="1:10" x14ac:dyDescent="0.3">
      <c r="A1" s="29"/>
      <c r="B1" s="42"/>
      <c r="C1" s="43"/>
      <c r="D1" s="43"/>
      <c r="E1" s="44"/>
      <c r="F1" s="161" t="s">
        <v>22</v>
      </c>
      <c r="G1" s="162"/>
      <c r="H1" s="162"/>
      <c r="I1" s="163"/>
      <c r="J1" s="87" t="s">
        <v>15</v>
      </c>
    </row>
    <row r="2" spans="1:10" s="31" customFormat="1" x14ac:dyDescent="0.3">
      <c r="A2" s="30"/>
      <c r="B2" s="158" t="s">
        <v>22</v>
      </c>
      <c r="C2" s="159"/>
      <c r="D2" s="159"/>
      <c r="E2" s="160"/>
      <c r="F2" s="158" t="s">
        <v>24</v>
      </c>
      <c r="G2" s="159"/>
      <c r="H2" s="159"/>
      <c r="I2" s="160"/>
      <c r="J2" s="86" t="s">
        <v>10</v>
      </c>
    </row>
    <row r="3" spans="1:10" s="31" customFormat="1" x14ac:dyDescent="0.3">
      <c r="A3" s="32"/>
      <c r="B3" s="155" t="s">
        <v>23</v>
      </c>
      <c r="C3" s="156"/>
      <c r="D3" s="156"/>
      <c r="E3" s="157"/>
      <c r="F3" s="155" t="s">
        <v>51</v>
      </c>
      <c r="G3" s="156"/>
      <c r="H3" s="156"/>
      <c r="I3" s="157"/>
      <c r="J3" s="9" t="s">
        <v>16</v>
      </c>
    </row>
    <row r="4" spans="1:10" ht="13.5" customHeight="1" x14ac:dyDescent="0.3">
      <c r="A4" s="33"/>
      <c r="B4" s="1" t="s">
        <v>34</v>
      </c>
      <c r="C4" s="1" t="s">
        <v>34</v>
      </c>
      <c r="D4" s="1" t="s">
        <v>1</v>
      </c>
      <c r="E4" s="1" t="s">
        <v>2</v>
      </c>
      <c r="F4" s="1" t="s">
        <v>34</v>
      </c>
      <c r="G4" s="1" t="s">
        <v>1</v>
      </c>
      <c r="H4" s="1" t="s">
        <v>2</v>
      </c>
      <c r="I4" s="1" t="s">
        <v>2</v>
      </c>
      <c r="J4" s="10" t="s">
        <v>40</v>
      </c>
    </row>
    <row r="5" spans="1:10" s="16" customFormat="1" ht="88.2" customHeight="1" thickBot="1" x14ac:dyDescent="0.3">
      <c r="A5" s="34" t="s">
        <v>6</v>
      </c>
      <c r="B5" s="6" t="s">
        <v>35</v>
      </c>
      <c r="C5" s="6" t="s">
        <v>36</v>
      </c>
      <c r="D5" s="6" t="s">
        <v>37</v>
      </c>
      <c r="E5" s="6" t="s">
        <v>38</v>
      </c>
      <c r="F5" s="6" t="s">
        <v>87</v>
      </c>
      <c r="G5" s="6" t="s">
        <v>52</v>
      </c>
      <c r="H5" s="6" t="s">
        <v>53</v>
      </c>
      <c r="I5" s="6" t="s">
        <v>54</v>
      </c>
      <c r="J5" s="5" t="s">
        <v>40</v>
      </c>
    </row>
    <row r="6" spans="1:10" s="20" customFormat="1" ht="14.4" thickBot="1" x14ac:dyDescent="0.35">
      <c r="A6" s="17"/>
      <c r="B6" s="41"/>
      <c r="C6" s="41"/>
      <c r="D6" s="41"/>
      <c r="E6" s="41"/>
      <c r="F6" s="18"/>
      <c r="G6" s="18"/>
      <c r="H6" s="18"/>
      <c r="I6" s="18"/>
      <c r="J6" s="19"/>
    </row>
    <row r="7" spans="1:10" s="20" customFormat="1" x14ac:dyDescent="0.3">
      <c r="A7" s="98">
        <v>1</v>
      </c>
      <c r="B7" s="67">
        <v>0</v>
      </c>
      <c r="C7" s="61">
        <v>0</v>
      </c>
      <c r="D7" s="61">
        <v>38</v>
      </c>
      <c r="E7" s="55">
        <v>180</v>
      </c>
      <c r="F7" s="23">
        <v>0</v>
      </c>
      <c r="G7" s="23">
        <v>39</v>
      </c>
      <c r="H7" s="70">
        <v>42</v>
      </c>
      <c r="I7" s="24">
        <v>152</v>
      </c>
      <c r="J7" s="23">
        <v>238</v>
      </c>
    </row>
    <row r="8" spans="1:10" s="20" customFormat="1" x14ac:dyDescent="0.3">
      <c r="A8" s="99">
        <v>2</v>
      </c>
      <c r="B8" s="66">
        <v>0</v>
      </c>
      <c r="C8" s="62">
        <v>0</v>
      </c>
      <c r="D8" s="62">
        <v>42</v>
      </c>
      <c r="E8" s="56">
        <v>221</v>
      </c>
      <c r="F8" s="26">
        <v>0</v>
      </c>
      <c r="G8" s="45">
        <v>46</v>
      </c>
      <c r="H8" s="71">
        <v>55</v>
      </c>
      <c r="I8" s="27">
        <v>172</v>
      </c>
      <c r="J8" s="26">
        <v>275</v>
      </c>
    </row>
    <row r="9" spans="1:10" s="20" customFormat="1" x14ac:dyDescent="0.3">
      <c r="A9" s="99">
        <v>3</v>
      </c>
      <c r="B9" s="66">
        <v>0</v>
      </c>
      <c r="C9" s="62">
        <v>0</v>
      </c>
      <c r="D9" s="62">
        <v>44</v>
      </c>
      <c r="E9" s="56">
        <v>245</v>
      </c>
      <c r="F9" s="26">
        <v>0</v>
      </c>
      <c r="G9" s="45">
        <v>45</v>
      </c>
      <c r="H9" s="71">
        <v>63</v>
      </c>
      <c r="I9" s="27">
        <v>199</v>
      </c>
      <c r="J9" s="26">
        <v>330</v>
      </c>
    </row>
    <row r="10" spans="1:10" s="20" customFormat="1" x14ac:dyDescent="0.3">
      <c r="A10" s="99">
        <v>4</v>
      </c>
      <c r="B10" s="66">
        <v>0</v>
      </c>
      <c r="C10" s="62">
        <v>0</v>
      </c>
      <c r="D10" s="62">
        <v>8</v>
      </c>
      <c r="E10" s="56">
        <v>125</v>
      </c>
      <c r="F10" s="26">
        <v>0</v>
      </c>
      <c r="G10" s="45">
        <v>8</v>
      </c>
      <c r="H10" s="71">
        <v>29</v>
      </c>
      <c r="I10" s="27">
        <v>100</v>
      </c>
      <c r="J10" s="26">
        <v>123</v>
      </c>
    </row>
    <row r="11" spans="1:10" s="20" customFormat="1" x14ac:dyDescent="0.3">
      <c r="A11" s="99">
        <v>5</v>
      </c>
      <c r="B11" s="66">
        <v>0</v>
      </c>
      <c r="C11" s="62">
        <v>0</v>
      </c>
      <c r="D11" s="62">
        <v>0</v>
      </c>
      <c r="E11" s="56">
        <v>44</v>
      </c>
      <c r="F11" s="26">
        <v>0</v>
      </c>
      <c r="G11" s="45">
        <v>0</v>
      </c>
      <c r="H11" s="71">
        <v>8</v>
      </c>
      <c r="I11" s="27">
        <v>35</v>
      </c>
      <c r="J11" s="26">
        <v>36</v>
      </c>
    </row>
    <row r="12" spans="1:10" s="20" customFormat="1" x14ac:dyDescent="0.3">
      <c r="A12" s="99">
        <v>6</v>
      </c>
      <c r="B12" s="66">
        <v>0</v>
      </c>
      <c r="C12" s="62">
        <v>0</v>
      </c>
      <c r="D12" s="62">
        <v>21</v>
      </c>
      <c r="E12" s="56">
        <v>54</v>
      </c>
      <c r="F12" s="26">
        <v>0</v>
      </c>
      <c r="G12" s="45">
        <v>24</v>
      </c>
      <c r="H12" s="71">
        <v>20</v>
      </c>
      <c r="I12" s="27">
        <v>37</v>
      </c>
      <c r="J12" s="26">
        <v>77</v>
      </c>
    </row>
    <row r="13" spans="1:10" s="20" customFormat="1" x14ac:dyDescent="0.3">
      <c r="A13" s="8" t="s">
        <v>26</v>
      </c>
      <c r="B13" s="72">
        <f t="shared" ref="B13:I13" si="0">SUM(B7:B12)</f>
        <v>0</v>
      </c>
      <c r="C13" s="72">
        <f t="shared" si="0"/>
        <v>0</v>
      </c>
      <c r="D13" s="72">
        <f t="shared" si="0"/>
        <v>153</v>
      </c>
      <c r="E13" s="72">
        <f t="shared" si="0"/>
        <v>869</v>
      </c>
      <c r="F13" s="72">
        <f t="shared" si="0"/>
        <v>0</v>
      </c>
      <c r="G13" s="72">
        <f t="shared" si="0"/>
        <v>162</v>
      </c>
      <c r="H13" s="72">
        <f t="shared" si="0"/>
        <v>217</v>
      </c>
      <c r="I13" s="72">
        <f t="shared" si="0"/>
        <v>695</v>
      </c>
      <c r="J13" s="22">
        <f>SUM(J7:J12)</f>
        <v>1079</v>
      </c>
    </row>
    <row r="14" spans="1:10" s="20" customFormat="1" x14ac:dyDescent="0.3">
      <c r="A14" s="15"/>
      <c r="B14" s="21"/>
      <c r="C14" s="21"/>
      <c r="D14" s="21"/>
      <c r="E14" s="21"/>
      <c r="F14" s="37"/>
      <c r="G14" s="37"/>
      <c r="H14" s="37"/>
      <c r="I14" s="37"/>
      <c r="J14" s="15"/>
    </row>
    <row r="15" spans="1:10" s="20" customFormat="1" x14ac:dyDescent="0.3">
      <c r="A15" s="21"/>
      <c r="B15" s="21"/>
      <c r="C15" s="21"/>
      <c r="D15" s="21"/>
      <c r="E15" s="21"/>
      <c r="F15" s="37"/>
      <c r="G15" s="37"/>
      <c r="H15" s="37"/>
      <c r="I15" s="37"/>
      <c r="J15" s="15"/>
    </row>
    <row r="16" spans="1:10" s="20" customFormat="1" x14ac:dyDescent="0.3">
      <c r="A16" s="21"/>
      <c r="B16" s="21"/>
      <c r="C16" s="21"/>
      <c r="D16" s="21"/>
      <c r="E16" s="21"/>
      <c r="F16" s="37"/>
      <c r="G16" s="37"/>
      <c r="H16" s="37"/>
      <c r="I16" s="37"/>
      <c r="J16" s="15"/>
    </row>
    <row r="17" spans="1:10" s="20" customFormat="1" x14ac:dyDescent="0.3">
      <c r="A17" s="21"/>
      <c r="B17" s="21"/>
      <c r="C17" s="21"/>
      <c r="D17" s="21"/>
      <c r="E17" s="21"/>
      <c r="F17" s="37"/>
      <c r="G17" s="37"/>
      <c r="H17" s="37"/>
      <c r="I17" s="37"/>
      <c r="J17" s="15"/>
    </row>
    <row r="18" spans="1:10" s="20" customFormat="1" x14ac:dyDescent="0.3">
      <c r="A18" s="21"/>
      <c r="B18" s="21"/>
      <c r="C18" s="21"/>
      <c r="D18" s="21"/>
      <c r="E18" s="21"/>
      <c r="F18" s="37"/>
      <c r="G18" s="37"/>
      <c r="H18" s="37"/>
      <c r="I18" s="37"/>
      <c r="J18" s="15"/>
    </row>
    <row r="19" spans="1:10" s="20" customFormat="1" x14ac:dyDescent="0.3">
      <c r="A19" s="21"/>
      <c r="B19" s="21"/>
      <c r="C19" s="21"/>
      <c r="D19" s="21"/>
      <c r="E19" s="21"/>
      <c r="F19" s="37"/>
      <c r="G19" s="37"/>
      <c r="H19" s="37"/>
      <c r="I19" s="37"/>
      <c r="J19" s="15"/>
    </row>
    <row r="20" spans="1:10" s="20" customFormat="1" x14ac:dyDescent="0.3">
      <c r="A20" s="21"/>
      <c r="B20" s="21"/>
      <c r="C20" s="21"/>
      <c r="D20" s="21"/>
      <c r="E20" s="21"/>
      <c r="F20" s="37"/>
      <c r="G20" s="37"/>
      <c r="H20" s="37"/>
      <c r="I20" s="37"/>
      <c r="J20" s="15"/>
    </row>
    <row r="21" spans="1:10" s="20" customFormat="1" x14ac:dyDescent="0.3">
      <c r="A21" s="21"/>
      <c r="B21" s="21"/>
      <c r="C21" s="21"/>
      <c r="D21" s="21"/>
      <c r="E21" s="21"/>
      <c r="F21" s="37"/>
      <c r="G21" s="37"/>
      <c r="H21" s="37"/>
      <c r="I21" s="37"/>
      <c r="J21" s="15"/>
    </row>
    <row r="22" spans="1:10" s="20" customFormat="1" x14ac:dyDescent="0.3">
      <c r="A22" s="21"/>
      <c r="B22" s="21"/>
      <c r="C22" s="21"/>
      <c r="D22" s="21"/>
      <c r="E22" s="21"/>
      <c r="F22" s="37"/>
      <c r="G22" s="37"/>
      <c r="H22" s="37"/>
      <c r="I22" s="37"/>
      <c r="J22" s="15"/>
    </row>
    <row r="23" spans="1:10" s="20" customFormat="1" x14ac:dyDescent="0.3">
      <c r="A23" s="21"/>
      <c r="B23" s="21"/>
      <c r="C23" s="21"/>
      <c r="D23" s="21"/>
      <c r="E23" s="21"/>
      <c r="F23" s="37"/>
      <c r="G23" s="37"/>
      <c r="H23" s="37"/>
      <c r="I23" s="37"/>
      <c r="J23" s="15"/>
    </row>
    <row r="24" spans="1:10" s="20" customFormat="1" x14ac:dyDescent="0.3">
      <c r="A24" s="21"/>
      <c r="B24" s="21"/>
      <c r="C24" s="21"/>
      <c r="D24" s="21"/>
      <c r="E24" s="21"/>
      <c r="F24" s="37"/>
      <c r="G24" s="37"/>
      <c r="H24" s="37"/>
      <c r="I24" s="37"/>
      <c r="J24" s="15"/>
    </row>
    <row r="25" spans="1:10" s="20" customFormat="1" x14ac:dyDescent="0.3">
      <c r="A25" s="21"/>
      <c r="B25" s="21"/>
      <c r="C25" s="21"/>
      <c r="D25" s="21"/>
      <c r="E25" s="21"/>
      <c r="F25" s="37"/>
      <c r="G25" s="37"/>
      <c r="H25" s="37"/>
      <c r="I25" s="37"/>
      <c r="J25" s="15"/>
    </row>
    <row r="26" spans="1:10" s="20" customFormat="1" x14ac:dyDescent="0.3">
      <c r="A26" s="21"/>
      <c r="B26" s="21"/>
      <c r="C26" s="21"/>
      <c r="D26" s="21"/>
      <c r="E26" s="21"/>
      <c r="F26" s="37"/>
      <c r="G26" s="37"/>
      <c r="H26" s="37"/>
      <c r="I26" s="37"/>
      <c r="J26" s="15"/>
    </row>
    <row r="27" spans="1:10" s="20" customFormat="1" x14ac:dyDescent="0.3">
      <c r="A27" s="21"/>
      <c r="B27" s="21"/>
      <c r="C27" s="21"/>
      <c r="D27" s="21"/>
      <c r="E27" s="21"/>
      <c r="F27" s="37"/>
      <c r="G27" s="37"/>
      <c r="H27" s="37"/>
      <c r="I27" s="37"/>
      <c r="J27" s="15"/>
    </row>
    <row r="28" spans="1:10" s="20" customFormat="1" x14ac:dyDescent="0.3">
      <c r="A28" s="21"/>
      <c r="B28" s="21"/>
      <c r="C28" s="21"/>
      <c r="D28" s="21"/>
      <c r="E28" s="21"/>
      <c r="F28" s="37"/>
      <c r="G28" s="37"/>
      <c r="H28" s="37"/>
      <c r="I28" s="37"/>
      <c r="J28" s="15"/>
    </row>
    <row r="29" spans="1:10" s="20" customFormat="1" x14ac:dyDescent="0.3">
      <c r="A29" s="21"/>
      <c r="B29" s="21"/>
      <c r="C29" s="21"/>
      <c r="D29" s="21"/>
      <c r="E29" s="21"/>
      <c r="F29" s="37"/>
      <c r="G29" s="37"/>
      <c r="H29" s="37"/>
      <c r="I29" s="37"/>
      <c r="J29" s="15"/>
    </row>
    <row r="30" spans="1:10" s="20" customFormat="1" x14ac:dyDescent="0.3">
      <c r="A30" s="21"/>
      <c r="B30" s="21"/>
      <c r="C30" s="21"/>
      <c r="D30" s="21"/>
      <c r="E30" s="21"/>
      <c r="F30" s="37"/>
      <c r="G30" s="37"/>
      <c r="H30" s="37"/>
      <c r="I30" s="37"/>
      <c r="J30" s="15"/>
    </row>
    <row r="31" spans="1:10" s="20" customFormat="1" x14ac:dyDescent="0.3">
      <c r="A31" s="21"/>
      <c r="B31" s="21"/>
      <c r="C31" s="21"/>
      <c r="D31" s="21"/>
      <c r="E31" s="21"/>
      <c r="F31" s="37"/>
      <c r="G31" s="37"/>
      <c r="H31" s="37"/>
      <c r="I31" s="37"/>
      <c r="J31" s="15"/>
    </row>
    <row r="32" spans="1:10" s="20" customFormat="1" x14ac:dyDescent="0.3">
      <c r="A32" s="21"/>
      <c r="B32" s="21"/>
      <c r="C32" s="21"/>
      <c r="D32" s="21"/>
      <c r="E32" s="21"/>
      <c r="F32" s="37"/>
      <c r="G32" s="37"/>
      <c r="H32" s="37"/>
      <c r="I32" s="37"/>
      <c r="J32" s="15"/>
    </row>
    <row r="33" spans="1:11" s="20" customFormat="1" x14ac:dyDescent="0.3">
      <c r="A33" s="21"/>
      <c r="B33" s="21"/>
      <c r="C33" s="21"/>
      <c r="D33" s="21"/>
      <c r="E33" s="21"/>
      <c r="F33" s="37"/>
      <c r="G33" s="37"/>
      <c r="H33" s="37"/>
      <c r="I33" s="37"/>
      <c r="J33" s="15"/>
    </row>
    <row r="34" spans="1:11" s="20" customFormat="1" x14ac:dyDescent="0.3">
      <c r="A34" s="21"/>
      <c r="B34" s="21"/>
      <c r="C34" s="21"/>
      <c r="D34" s="21"/>
      <c r="E34" s="21"/>
      <c r="F34" s="37"/>
      <c r="G34" s="37"/>
      <c r="H34" s="37"/>
      <c r="I34" s="37"/>
      <c r="J34" s="15"/>
    </row>
    <row r="35" spans="1:11" s="20" customFormat="1" x14ac:dyDescent="0.3">
      <c r="A35" s="21"/>
      <c r="B35" s="21"/>
      <c r="C35" s="21"/>
      <c r="D35" s="21"/>
      <c r="E35" s="21"/>
      <c r="F35" s="37"/>
      <c r="G35" s="37"/>
      <c r="H35" s="37"/>
      <c r="I35" s="37"/>
      <c r="J35" s="15"/>
    </row>
    <row r="36" spans="1:11" s="20" customFormat="1" x14ac:dyDescent="0.3">
      <c r="A36" s="21"/>
      <c r="B36" s="21"/>
      <c r="C36" s="21"/>
      <c r="D36" s="21"/>
      <c r="E36" s="21"/>
      <c r="F36" s="37"/>
      <c r="G36" s="37"/>
      <c r="H36" s="37"/>
      <c r="I36" s="37"/>
      <c r="J36" s="15"/>
    </row>
    <row r="37" spans="1:11" s="20" customFormat="1" x14ac:dyDescent="0.3">
      <c r="A37" s="21"/>
      <c r="B37" s="21"/>
      <c r="C37" s="21"/>
      <c r="D37" s="21"/>
      <c r="E37" s="21"/>
      <c r="F37" s="37"/>
      <c r="G37" s="37"/>
      <c r="H37" s="37"/>
      <c r="I37" s="37"/>
      <c r="J37" s="15"/>
    </row>
    <row r="38" spans="1:11" s="20" customFormat="1" x14ac:dyDescent="0.3">
      <c r="A38" s="21"/>
      <c r="B38" s="21"/>
      <c r="C38" s="21"/>
      <c r="D38" s="21"/>
      <c r="E38" s="21"/>
      <c r="F38" s="37"/>
      <c r="G38" s="37"/>
      <c r="H38" s="37"/>
      <c r="I38" s="37"/>
      <c r="J38" s="15"/>
      <c r="K38" s="35"/>
    </row>
    <row r="39" spans="1:11" s="20" customFormat="1" x14ac:dyDescent="0.3">
      <c r="A39" s="21"/>
      <c r="B39" s="21"/>
      <c r="C39" s="21"/>
      <c r="D39" s="21"/>
      <c r="E39" s="21"/>
      <c r="F39" s="37"/>
      <c r="G39" s="37"/>
      <c r="H39" s="37"/>
      <c r="I39" s="37"/>
      <c r="J39" s="15"/>
      <c r="K39" s="35"/>
    </row>
    <row r="40" spans="1:11" s="20" customFormat="1" x14ac:dyDescent="0.3">
      <c r="A40" s="21"/>
      <c r="B40" s="21"/>
      <c r="C40" s="21"/>
      <c r="D40" s="21"/>
      <c r="E40" s="21"/>
      <c r="F40" s="37"/>
      <c r="G40" s="37"/>
      <c r="H40" s="37"/>
      <c r="I40" s="37"/>
      <c r="J40" s="15"/>
    </row>
    <row r="41" spans="1:11" s="20" customFormat="1" x14ac:dyDescent="0.3">
      <c r="A41" s="21"/>
      <c r="B41" s="21"/>
      <c r="C41" s="21"/>
      <c r="D41" s="21"/>
      <c r="E41" s="21"/>
      <c r="F41" s="37"/>
      <c r="G41" s="37"/>
      <c r="H41" s="37"/>
      <c r="I41" s="37"/>
      <c r="J41" s="15"/>
    </row>
    <row r="42" spans="1:11" s="20" customFormat="1" x14ac:dyDescent="0.3">
      <c r="A42" s="21"/>
      <c r="B42" s="21"/>
      <c r="C42" s="21"/>
      <c r="D42" s="21"/>
      <c r="E42" s="21"/>
      <c r="F42" s="37"/>
      <c r="G42" s="37"/>
      <c r="H42" s="37"/>
      <c r="I42" s="37"/>
      <c r="J42" s="15"/>
    </row>
    <row r="43" spans="1:11" s="20" customFormat="1" x14ac:dyDescent="0.3">
      <c r="A43" s="21"/>
      <c r="B43" s="21"/>
      <c r="C43" s="21"/>
      <c r="D43" s="21"/>
      <c r="E43" s="21"/>
      <c r="F43" s="37"/>
      <c r="G43" s="37"/>
      <c r="H43" s="37"/>
      <c r="I43" s="37"/>
      <c r="J43" s="15"/>
    </row>
    <row r="44" spans="1:11" s="20" customFormat="1" x14ac:dyDescent="0.3">
      <c r="A44" s="21"/>
      <c r="B44" s="21"/>
      <c r="C44" s="21"/>
      <c r="D44" s="21"/>
      <c r="E44" s="21"/>
      <c r="F44" s="37"/>
      <c r="G44" s="37"/>
      <c r="H44" s="37"/>
      <c r="I44" s="37"/>
      <c r="J44" s="15"/>
    </row>
    <row r="45" spans="1:11" s="20" customFormat="1" x14ac:dyDescent="0.3">
      <c r="A45" s="21"/>
      <c r="B45" s="21"/>
      <c r="C45" s="21"/>
      <c r="D45" s="21"/>
      <c r="E45" s="21"/>
      <c r="F45" s="37"/>
      <c r="G45" s="37"/>
      <c r="H45" s="37"/>
      <c r="I45" s="37"/>
      <c r="J45" s="15"/>
    </row>
    <row r="46" spans="1:11" s="20" customFormat="1" x14ac:dyDescent="0.3">
      <c r="A46" s="21"/>
      <c r="B46" s="21"/>
      <c r="C46" s="21"/>
      <c r="D46" s="21"/>
      <c r="E46" s="21"/>
      <c r="F46" s="37"/>
      <c r="G46" s="37"/>
      <c r="H46" s="37"/>
      <c r="I46" s="37"/>
      <c r="J46" s="15"/>
    </row>
    <row r="47" spans="1:11" s="20" customFormat="1" x14ac:dyDescent="0.3">
      <c r="A47" s="21"/>
      <c r="B47" s="21"/>
      <c r="C47" s="21"/>
      <c r="D47" s="21"/>
      <c r="E47" s="21"/>
      <c r="F47" s="37"/>
      <c r="G47" s="37"/>
      <c r="H47" s="37"/>
      <c r="I47" s="37"/>
      <c r="J47" s="15"/>
    </row>
    <row r="48" spans="1:11" s="20" customFormat="1" x14ac:dyDescent="0.3">
      <c r="A48" s="21"/>
      <c r="B48" s="21"/>
      <c r="C48" s="21"/>
      <c r="D48" s="21"/>
      <c r="E48" s="21"/>
      <c r="F48" s="37"/>
      <c r="G48" s="37"/>
      <c r="H48" s="37"/>
      <c r="I48" s="37"/>
      <c r="J48" s="15"/>
    </row>
    <row r="49" spans="1:11" s="20" customFormat="1" x14ac:dyDescent="0.3">
      <c r="A49" s="21"/>
      <c r="B49" s="21"/>
      <c r="C49" s="21"/>
      <c r="D49" s="21"/>
      <c r="E49" s="21"/>
      <c r="F49" s="37"/>
      <c r="G49" s="37"/>
      <c r="H49" s="37"/>
      <c r="I49" s="37"/>
      <c r="J49" s="15"/>
      <c r="K49" s="35"/>
    </row>
    <row r="50" spans="1:11" s="20" customFormat="1" x14ac:dyDescent="0.3">
      <c r="A50" s="21"/>
      <c r="B50" s="21"/>
      <c r="C50" s="21"/>
      <c r="D50" s="21"/>
      <c r="E50" s="21"/>
      <c r="F50" s="37"/>
      <c r="G50" s="37"/>
      <c r="H50" s="37"/>
      <c r="I50" s="37"/>
      <c r="J50" s="15"/>
      <c r="K50" s="35"/>
    </row>
    <row r="51" spans="1:11" s="20" customFormat="1" x14ac:dyDescent="0.3">
      <c r="A51" s="21"/>
      <c r="B51" s="21"/>
      <c r="C51" s="21"/>
      <c r="D51" s="21"/>
      <c r="E51" s="21"/>
      <c r="F51" s="37"/>
      <c r="G51" s="37"/>
      <c r="H51" s="37"/>
      <c r="I51" s="37"/>
      <c r="J51" s="15"/>
      <c r="K51" s="35"/>
    </row>
    <row r="52" spans="1:11" s="20" customFormat="1" x14ac:dyDescent="0.3">
      <c r="A52" s="21"/>
      <c r="B52" s="21"/>
      <c r="C52" s="21"/>
      <c r="D52" s="21"/>
      <c r="E52" s="21"/>
      <c r="F52" s="37"/>
      <c r="G52" s="37"/>
      <c r="H52" s="37"/>
      <c r="I52" s="37"/>
      <c r="J52" s="15"/>
      <c r="K52" s="35"/>
    </row>
    <row r="53" spans="1:11" s="20" customFormat="1" x14ac:dyDescent="0.3">
      <c r="A53" s="21"/>
      <c r="B53" s="21"/>
      <c r="C53" s="21"/>
      <c r="D53" s="21"/>
      <c r="E53" s="21"/>
      <c r="F53" s="37"/>
      <c r="G53" s="37"/>
      <c r="H53" s="37"/>
      <c r="I53" s="37"/>
      <c r="J53" s="15"/>
      <c r="K53" s="15"/>
    </row>
    <row r="54" spans="1:11" s="20" customFormat="1" x14ac:dyDescent="0.3">
      <c r="A54" s="21"/>
      <c r="B54" s="21"/>
      <c r="C54" s="21"/>
      <c r="D54" s="21"/>
      <c r="E54" s="21"/>
      <c r="F54" s="37"/>
      <c r="G54" s="37"/>
      <c r="H54" s="37"/>
      <c r="I54" s="37"/>
      <c r="J54" s="15"/>
      <c r="K54" s="15"/>
    </row>
    <row r="55" spans="1:11" s="20" customFormat="1" x14ac:dyDescent="0.3">
      <c r="A55" s="21"/>
      <c r="B55" s="21"/>
      <c r="C55" s="21"/>
      <c r="D55" s="21"/>
      <c r="E55" s="21"/>
      <c r="F55" s="37"/>
      <c r="G55" s="37"/>
      <c r="H55" s="37"/>
      <c r="I55" s="37"/>
      <c r="J55" s="15"/>
      <c r="K55" s="15"/>
    </row>
    <row r="56" spans="1:11" s="20" customFormat="1" x14ac:dyDescent="0.3">
      <c r="A56" s="21"/>
      <c r="B56" s="21"/>
      <c r="C56" s="21"/>
      <c r="D56" s="21"/>
      <c r="E56" s="21"/>
      <c r="F56" s="37"/>
      <c r="G56" s="37"/>
      <c r="H56" s="37"/>
      <c r="I56" s="37"/>
      <c r="J56" s="15"/>
      <c r="K56" s="15"/>
    </row>
    <row r="57" spans="1:11" s="20" customFormat="1" x14ac:dyDescent="0.3">
      <c r="A57" s="21"/>
      <c r="B57" s="21"/>
      <c r="C57" s="21"/>
      <c r="D57" s="21"/>
      <c r="E57" s="21"/>
      <c r="F57" s="37"/>
      <c r="G57" s="37"/>
      <c r="H57" s="37"/>
      <c r="I57" s="37"/>
      <c r="J57" s="15"/>
      <c r="K57" s="15"/>
    </row>
    <row r="58" spans="1:11" s="20" customFormat="1" x14ac:dyDescent="0.3">
      <c r="A58" s="21"/>
      <c r="B58" s="21"/>
      <c r="C58" s="21"/>
      <c r="D58" s="21"/>
      <c r="E58" s="21"/>
      <c r="F58" s="37"/>
      <c r="G58" s="37"/>
      <c r="H58" s="37"/>
      <c r="I58" s="37"/>
      <c r="J58" s="15"/>
      <c r="K58" s="15"/>
    </row>
    <row r="59" spans="1:11" s="20" customFormat="1" x14ac:dyDescent="0.3">
      <c r="A59" s="21"/>
      <c r="B59" s="21"/>
      <c r="C59" s="21"/>
      <c r="D59" s="21"/>
      <c r="E59" s="21"/>
      <c r="F59" s="37"/>
      <c r="G59" s="37"/>
      <c r="H59" s="37"/>
      <c r="I59" s="37"/>
      <c r="J59" s="15"/>
      <c r="K59" s="15"/>
    </row>
    <row r="60" spans="1:11" s="20" customFormat="1" x14ac:dyDescent="0.3">
      <c r="A60" s="21"/>
      <c r="B60" s="21"/>
      <c r="C60" s="21"/>
      <c r="D60" s="21"/>
      <c r="E60" s="21"/>
      <c r="F60" s="37"/>
      <c r="G60" s="37"/>
      <c r="H60" s="37"/>
      <c r="I60" s="37"/>
      <c r="J60" s="15"/>
      <c r="K60" s="15"/>
    </row>
    <row r="61" spans="1:11" s="20" customFormat="1" x14ac:dyDescent="0.3">
      <c r="A61" s="21"/>
      <c r="B61" s="21"/>
      <c r="C61" s="21"/>
      <c r="D61" s="21"/>
      <c r="E61" s="21"/>
      <c r="F61" s="37"/>
      <c r="G61" s="37"/>
      <c r="H61" s="37"/>
      <c r="I61" s="37"/>
      <c r="J61" s="15"/>
      <c r="K61" s="15"/>
    </row>
    <row r="62" spans="1:11" s="20" customFormat="1" x14ac:dyDescent="0.3">
      <c r="A62" s="21"/>
      <c r="B62" s="21"/>
      <c r="C62" s="21"/>
      <c r="D62" s="21"/>
      <c r="E62" s="21"/>
      <c r="F62" s="37"/>
      <c r="G62" s="37"/>
      <c r="H62" s="37"/>
      <c r="I62" s="37"/>
      <c r="J62" s="15"/>
      <c r="K62" s="15"/>
    </row>
    <row r="63" spans="1:11" s="20" customFormat="1" x14ac:dyDescent="0.3">
      <c r="A63" s="21"/>
      <c r="B63" s="21"/>
      <c r="C63" s="21"/>
      <c r="D63" s="21"/>
      <c r="E63" s="21"/>
      <c r="F63" s="37"/>
      <c r="G63" s="37"/>
      <c r="H63" s="37"/>
      <c r="I63" s="37"/>
      <c r="J63" s="15"/>
      <c r="K63" s="15"/>
    </row>
    <row r="64" spans="1:11" s="20" customFormat="1" ht="14.4" customHeight="1" x14ac:dyDescent="0.3">
      <c r="A64" s="21"/>
      <c r="B64" s="21"/>
      <c r="C64" s="21"/>
      <c r="D64" s="21"/>
      <c r="E64" s="21"/>
      <c r="F64" s="37"/>
      <c r="G64" s="37"/>
      <c r="H64" s="37"/>
      <c r="I64" s="37"/>
      <c r="J64" s="15"/>
      <c r="K64" s="15"/>
    </row>
    <row r="65" spans="1:11" s="20" customFormat="1" x14ac:dyDescent="0.3">
      <c r="A65" s="21"/>
      <c r="B65" s="21"/>
      <c r="C65" s="21"/>
      <c r="D65" s="21"/>
      <c r="E65" s="21"/>
      <c r="F65" s="37"/>
      <c r="G65" s="37"/>
      <c r="H65" s="37"/>
      <c r="I65" s="37"/>
      <c r="J65" s="15"/>
      <c r="K65" s="15"/>
    </row>
    <row r="66" spans="1:11" s="35" customFormat="1" x14ac:dyDescent="0.3">
      <c r="A66" s="21"/>
      <c r="B66" s="21"/>
      <c r="C66" s="21"/>
      <c r="D66" s="21"/>
      <c r="E66" s="21"/>
      <c r="F66" s="37"/>
      <c r="G66" s="37"/>
      <c r="H66" s="37"/>
      <c r="I66" s="37"/>
      <c r="J66" s="15"/>
      <c r="K66" s="15"/>
    </row>
    <row r="67" spans="1:11" s="35" customFormat="1" x14ac:dyDescent="0.3">
      <c r="A67" s="21"/>
      <c r="B67" s="21"/>
      <c r="C67" s="21"/>
      <c r="D67" s="21"/>
      <c r="E67" s="21"/>
      <c r="F67" s="37"/>
      <c r="G67" s="37"/>
      <c r="H67" s="37"/>
      <c r="I67" s="37"/>
      <c r="J67" s="15"/>
      <c r="K67" s="15"/>
    </row>
    <row r="68" spans="1:11" s="20" customFormat="1" x14ac:dyDescent="0.3">
      <c r="A68" s="21"/>
      <c r="B68" s="21"/>
      <c r="C68" s="21"/>
      <c r="D68" s="21"/>
      <c r="E68" s="21"/>
      <c r="F68" s="37"/>
      <c r="G68" s="37"/>
      <c r="H68" s="37"/>
      <c r="I68" s="37"/>
      <c r="J68" s="15"/>
      <c r="K68" s="15"/>
    </row>
    <row r="69" spans="1:11" s="20" customFormat="1" x14ac:dyDescent="0.3">
      <c r="A69" s="21"/>
      <c r="B69" s="21"/>
      <c r="C69" s="21"/>
      <c r="D69" s="21"/>
      <c r="E69" s="21"/>
      <c r="F69" s="37"/>
      <c r="G69" s="37"/>
      <c r="H69" s="37"/>
      <c r="I69" s="37"/>
      <c r="J69" s="15"/>
      <c r="K69" s="15"/>
    </row>
    <row r="70" spans="1:11" s="20" customFormat="1" x14ac:dyDescent="0.3">
      <c r="A70" s="21"/>
      <c r="B70" s="21"/>
      <c r="C70" s="21"/>
      <c r="D70" s="21"/>
      <c r="E70" s="21"/>
      <c r="F70" s="37"/>
      <c r="G70" s="37"/>
      <c r="H70" s="37"/>
      <c r="I70" s="37"/>
      <c r="J70" s="15"/>
      <c r="K70" s="15"/>
    </row>
    <row r="71" spans="1:11" s="20" customFormat="1" x14ac:dyDescent="0.3">
      <c r="A71" s="21"/>
      <c r="B71" s="21"/>
      <c r="C71" s="21"/>
      <c r="D71" s="21"/>
      <c r="E71" s="21"/>
      <c r="F71" s="37"/>
      <c r="G71" s="37"/>
      <c r="H71" s="37"/>
      <c r="I71" s="37"/>
      <c r="J71" s="15"/>
      <c r="K71" s="15"/>
    </row>
    <row r="72" spans="1:11" s="20" customFormat="1" x14ac:dyDescent="0.3">
      <c r="A72" s="21"/>
      <c r="B72" s="21"/>
      <c r="C72" s="21"/>
      <c r="D72" s="21"/>
      <c r="E72" s="21"/>
      <c r="F72" s="37"/>
      <c r="G72" s="37"/>
      <c r="H72" s="37"/>
      <c r="I72" s="37"/>
      <c r="J72" s="15"/>
      <c r="K72" s="15"/>
    </row>
    <row r="73" spans="1:11" s="20" customFormat="1" x14ac:dyDescent="0.3">
      <c r="A73" s="21"/>
      <c r="B73" s="21"/>
      <c r="C73" s="21"/>
      <c r="D73" s="21"/>
      <c r="E73" s="21"/>
      <c r="F73" s="37"/>
      <c r="G73" s="37"/>
      <c r="H73" s="37"/>
      <c r="I73" s="37"/>
      <c r="J73" s="15"/>
      <c r="K73" s="15"/>
    </row>
    <row r="74" spans="1:11" s="20" customFormat="1" x14ac:dyDescent="0.3">
      <c r="A74" s="21"/>
      <c r="B74" s="21"/>
      <c r="C74" s="21"/>
      <c r="D74" s="21"/>
      <c r="E74" s="21"/>
      <c r="F74" s="37"/>
      <c r="G74" s="37"/>
      <c r="H74" s="37"/>
      <c r="I74" s="37"/>
      <c r="J74" s="15"/>
      <c r="K74" s="15"/>
    </row>
    <row r="75" spans="1:11" s="20" customFormat="1" ht="14.4" customHeight="1" x14ac:dyDescent="0.3">
      <c r="A75" s="21"/>
      <c r="B75" s="21"/>
      <c r="C75" s="21"/>
      <c r="D75" s="21"/>
      <c r="E75" s="21"/>
      <c r="F75" s="37"/>
      <c r="G75" s="37"/>
      <c r="H75" s="37"/>
      <c r="I75" s="37"/>
      <c r="J75" s="15"/>
      <c r="K75" s="15"/>
    </row>
    <row r="76" spans="1:11" s="20" customFormat="1" x14ac:dyDescent="0.3">
      <c r="A76" s="21"/>
      <c r="B76" s="21"/>
      <c r="C76" s="21"/>
      <c r="D76" s="21"/>
      <c r="E76" s="21"/>
      <c r="F76" s="37"/>
      <c r="G76" s="37"/>
      <c r="H76" s="37"/>
      <c r="I76" s="37"/>
      <c r="J76" s="15"/>
      <c r="K76" s="15"/>
    </row>
    <row r="77" spans="1:11" s="35" customFormat="1" x14ac:dyDescent="0.3">
      <c r="A77" s="21"/>
      <c r="B77" s="21"/>
      <c r="C77" s="21"/>
      <c r="D77" s="21"/>
      <c r="E77" s="21"/>
      <c r="F77" s="37"/>
      <c r="G77" s="37"/>
      <c r="H77" s="37"/>
      <c r="I77" s="37"/>
      <c r="J77" s="15"/>
      <c r="K77" s="15"/>
    </row>
    <row r="78" spans="1:11" s="35" customFormat="1" x14ac:dyDescent="0.3">
      <c r="A78" s="21"/>
      <c r="B78" s="21"/>
      <c r="C78" s="21"/>
      <c r="D78" s="21"/>
      <c r="E78" s="21"/>
      <c r="F78" s="37"/>
      <c r="G78" s="37"/>
      <c r="H78" s="37"/>
      <c r="I78" s="37"/>
      <c r="J78" s="15"/>
      <c r="K78" s="15"/>
    </row>
    <row r="79" spans="1:11" s="35" customFormat="1" x14ac:dyDescent="0.3">
      <c r="A79" s="21"/>
      <c r="B79" s="21"/>
      <c r="C79" s="21"/>
      <c r="D79" s="21"/>
      <c r="E79" s="21"/>
      <c r="F79" s="37"/>
      <c r="G79" s="37"/>
      <c r="H79" s="37"/>
      <c r="I79" s="37"/>
      <c r="J79" s="15"/>
      <c r="K79" s="15"/>
    </row>
    <row r="80" spans="1:11" s="35" customFormat="1" x14ac:dyDescent="0.3">
      <c r="A80" s="21"/>
      <c r="B80" s="21"/>
      <c r="C80" s="21"/>
      <c r="D80" s="21"/>
      <c r="E80" s="21"/>
      <c r="F80" s="37"/>
      <c r="G80" s="37"/>
      <c r="H80" s="37"/>
      <c r="I80" s="37"/>
      <c r="J80" s="15"/>
      <c r="K80" s="15"/>
    </row>
  </sheetData>
  <sheetProtection selectLockedCells="1"/>
  <mergeCells count="5">
    <mergeCell ref="B3:E3"/>
    <mergeCell ref="B2:E2"/>
    <mergeCell ref="F1:I1"/>
    <mergeCell ref="F2:I2"/>
    <mergeCell ref="F3:I3"/>
  </mergeCells>
  <phoneticPr fontId="1" type="noConversion"/>
  <printOptions horizontalCentered="1"/>
  <pageMargins left="1.5" right="0.5" top="1" bottom="0.5" header="0.5" footer="0.3"/>
  <pageSetup orientation="landscape" horizontalDpi="4294967295" verticalDpi="4294967295" r:id="rId1"/>
  <headerFooter alignWithMargins="0">
    <oddHeader>&amp;C&amp;"Helv,Bold"POWER COUNTY RESULTS
PRIMARY ELECTION     MAY 17,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4" zoomScaleNormal="100" zoomScaleSheetLayoutView="100" workbookViewId="0">
      <selection activeCell="J7" sqref="J7:J12"/>
    </sheetView>
  </sheetViews>
  <sheetFormatPr defaultColWidth="9.109375" defaultRowHeight="13.8" x14ac:dyDescent="0.3"/>
  <cols>
    <col min="1" max="1" width="9.33203125" style="21" customWidth="1"/>
    <col min="2" max="5" width="8.5546875" style="15" customWidth="1"/>
    <col min="6" max="6" width="14.33203125" style="15" bestFit="1" customWidth="1"/>
    <col min="7" max="11" width="8.5546875" style="15" customWidth="1"/>
    <col min="12" max="16384" width="9.109375" style="15"/>
  </cols>
  <sheetData>
    <row r="1" spans="1:11" x14ac:dyDescent="0.3">
      <c r="A1" s="42"/>
      <c r="B1" s="161" t="s">
        <v>15</v>
      </c>
      <c r="C1" s="162"/>
      <c r="D1" s="162"/>
      <c r="E1" s="163"/>
      <c r="F1" s="28" t="s">
        <v>9</v>
      </c>
      <c r="G1" s="165"/>
      <c r="H1" s="166"/>
      <c r="I1" s="166"/>
      <c r="J1" s="166"/>
      <c r="K1" s="167"/>
    </row>
    <row r="2" spans="1:11" x14ac:dyDescent="0.3">
      <c r="A2" s="47"/>
      <c r="B2" s="164" t="s">
        <v>10</v>
      </c>
      <c r="C2" s="164"/>
      <c r="D2" s="164"/>
      <c r="E2" s="164"/>
      <c r="F2" s="7" t="s">
        <v>17</v>
      </c>
      <c r="G2" s="158" t="s">
        <v>4</v>
      </c>
      <c r="H2" s="159"/>
      <c r="I2" s="159"/>
      <c r="J2" s="159"/>
      <c r="K2" s="160"/>
    </row>
    <row r="3" spans="1:11" x14ac:dyDescent="0.3">
      <c r="A3" s="32"/>
      <c r="B3" s="165" t="s">
        <v>16</v>
      </c>
      <c r="C3" s="166"/>
      <c r="D3" s="166"/>
      <c r="E3" s="167"/>
      <c r="F3" s="11" t="s">
        <v>16</v>
      </c>
      <c r="G3" s="158" t="s">
        <v>5</v>
      </c>
      <c r="H3" s="159"/>
      <c r="I3" s="159"/>
      <c r="J3" s="159"/>
      <c r="K3" s="160"/>
    </row>
    <row r="4" spans="1:11" x14ac:dyDescent="0.3">
      <c r="A4" s="33"/>
      <c r="B4" s="168" t="s">
        <v>39</v>
      </c>
      <c r="C4" s="169"/>
      <c r="D4" s="169"/>
      <c r="E4" s="170"/>
      <c r="F4" s="11" t="s">
        <v>44</v>
      </c>
      <c r="G4" s="12"/>
      <c r="H4" s="13"/>
      <c r="I4" s="13"/>
      <c r="J4" s="13"/>
      <c r="K4" s="14"/>
    </row>
    <row r="5" spans="1:11" ht="88.2" customHeight="1" thickBot="1" x14ac:dyDescent="0.35">
      <c r="A5" s="34" t="s">
        <v>6</v>
      </c>
      <c r="B5" s="4" t="s">
        <v>41</v>
      </c>
      <c r="C5" s="4" t="s">
        <v>25</v>
      </c>
      <c r="D5" s="4" t="s">
        <v>42</v>
      </c>
      <c r="E5" s="4" t="s">
        <v>43</v>
      </c>
      <c r="F5" s="6" t="s">
        <v>44</v>
      </c>
      <c r="G5" s="6" t="s">
        <v>11</v>
      </c>
      <c r="H5" s="6" t="s">
        <v>12</v>
      </c>
      <c r="I5" s="6" t="s">
        <v>18</v>
      </c>
      <c r="J5" s="6" t="s">
        <v>19</v>
      </c>
      <c r="K5" s="3" t="s">
        <v>13</v>
      </c>
    </row>
    <row r="6" spans="1:11" ht="14.4" thickBot="1" x14ac:dyDescent="0.35">
      <c r="A6" s="17"/>
      <c r="B6" s="18"/>
      <c r="C6" s="18"/>
      <c r="D6" s="18"/>
      <c r="E6" s="18"/>
      <c r="F6" s="18"/>
      <c r="G6" s="18"/>
      <c r="H6" s="18"/>
      <c r="I6" s="18"/>
      <c r="J6" s="18"/>
      <c r="K6" s="19"/>
    </row>
    <row r="7" spans="1:11" x14ac:dyDescent="0.3">
      <c r="A7" s="98">
        <v>1</v>
      </c>
      <c r="B7" s="148">
        <v>67</v>
      </c>
      <c r="C7" s="149">
        <v>44</v>
      </c>
      <c r="D7" s="81">
        <v>73</v>
      </c>
      <c r="E7" s="61">
        <v>48</v>
      </c>
      <c r="F7" s="23">
        <v>232</v>
      </c>
      <c r="G7" s="24">
        <v>654</v>
      </c>
      <c r="H7" s="24">
        <v>10</v>
      </c>
      <c r="I7" s="53">
        <f>IF(G7&lt;&gt;0,H7+G7,"")</f>
        <v>664</v>
      </c>
      <c r="J7" s="24">
        <v>303</v>
      </c>
      <c r="K7" s="25">
        <f>IF(J7&lt;&gt;0,J7/I7,"")</f>
        <v>0.45632530120481929</v>
      </c>
    </row>
    <row r="8" spans="1:11" x14ac:dyDescent="0.3">
      <c r="A8" s="99">
        <v>2</v>
      </c>
      <c r="B8" s="150">
        <v>109</v>
      </c>
      <c r="C8" s="151">
        <v>51</v>
      </c>
      <c r="D8" s="82">
        <v>59</v>
      </c>
      <c r="E8" s="62">
        <v>56</v>
      </c>
      <c r="F8" s="26">
        <v>276</v>
      </c>
      <c r="G8" s="27">
        <v>825</v>
      </c>
      <c r="H8" s="27">
        <v>14</v>
      </c>
      <c r="I8" s="69">
        <f t="shared" ref="I8:I12" si="0">IF(G8&lt;&gt;0,H8+G8,"")</f>
        <v>839</v>
      </c>
      <c r="J8" s="27">
        <v>371</v>
      </c>
      <c r="K8" s="25">
        <f t="shared" ref="K8:K12" si="1">IF(J8&lt;&gt;0,J8/I8,"")</f>
        <v>0.44219308700834326</v>
      </c>
    </row>
    <row r="9" spans="1:11" x14ac:dyDescent="0.3">
      <c r="A9" s="99">
        <v>3</v>
      </c>
      <c r="B9" s="150">
        <v>133</v>
      </c>
      <c r="C9" s="151">
        <v>59</v>
      </c>
      <c r="D9" s="82">
        <v>75</v>
      </c>
      <c r="E9" s="62">
        <v>65</v>
      </c>
      <c r="F9" s="26">
        <v>338</v>
      </c>
      <c r="G9" s="27">
        <v>955</v>
      </c>
      <c r="H9" s="27">
        <v>17</v>
      </c>
      <c r="I9" s="69">
        <f t="shared" si="0"/>
        <v>972</v>
      </c>
      <c r="J9" s="27">
        <v>431</v>
      </c>
      <c r="K9" s="25">
        <f t="shared" si="1"/>
        <v>0.44341563786008231</v>
      </c>
    </row>
    <row r="10" spans="1:11" x14ac:dyDescent="0.3">
      <c r="A10" s="99">
        <v>4</v>
      </c>
      <c r="B10" s="150">
        <v>45</v>
      </c>
      <c r="C10" s="151">
        <v>7</v>
      </c>
      <c r="D10" s="82">
        <v>42</v>
      </c>
      <c r="E10" s="62">
        <v>29</v>
      </c>
      <c r="F10" s="26">
        <v>125</v>
      </c>
      <c r="G10" s="27">
        <v>334</v>
      </c>
      <c r="H10" s="27">
        <v>2</v>
      </c>
      <c r="I10" s="54">
        <f t="shared" si="0"/>
        <v>336</v>
      </c>
      <c r="J10" s="27">
        <v>147</v>
      </c>
      <c r="K10" s="25">
        <f t="shared" si="1"/>
        <v>0.4375</v>
      </c>
    </row>
    <row r="11" spans="1:11" x14ac:dyDescent="0.3">
      <c r="A11" s="99">
        <v>5</v>
      </c>
      <c r="B11" s="150">
        <v>10</v>
      </c>
      <c r="C11" s="151">
        <v>0</v>
      </c>
      <c r="D11" s="82">
        <v>19</v>
      </c>
      <c r="E11" s="62">
        <v>8</v>
      </c>
      <c r="F11" s="26">
        <v>38</v>
      </c>
      <c r="G11" s="27">
        <v>111</v>
      </c>
      <c r="H11" s="27">
        <v>0</v>
      </c>
      <c r="I11" s="54">
        <f t="shared" si="0"/>
        <v>111</v>
      </c>
      <c r="J11" s="27">
        <v>48</v>
      </c>
      <c r="K11" s="25">
        <f t="shared" si="1"/>
        <v>0.43243243243243246</v>
      </c>
    </row>
    <row r="12" spans="1:11" x14ac:dyDescent="0.3">
      <c r="A12" s="99">
        <v>6</v>
      </c>
      <c r="B12" s="152">
        <v>395</v>
      </c>
      <c r="C12" s="153">
        <v>13</v>
      </c>
      <c r="D12" s="83">
        <v>16</v>
      </c>
      <c r="E12" s="62">
        <v>17</v>
      </c>
      <c r="F12" s="26">
        <v>76</v>
      </c>
      <c r="G12" s="27">
        <v>354</v>
      </c>
      <c r="H12" s="27">
        <v>5</v>
      </c>
      <c r="I12" s="54">
        <f t="shared" si="0"/>
        <v>359</v>
      </c>
      <c r="J12" s="27">
        <v>85</v>
      </c>
      <c r="K12" s="25">
        <f t="shared" si="1"/>
        <v>0.23676880222841226</v>
      </c>
    </row>
    <row r="13" spans="1:11" x14ac:dyDescent="0.3">
      <c r="A13" s="8" t="s">
        <v>26</v>
      </c>
      <c r="B13" s="22">
        <f t="shared" ref="B13:J13" si="2">SUM(B7:B12)</f>
        <v>759</v>
      </c>
      <c r="C13" s="22">
        <f t="shared" si="2"/>
        <v>174</v>
      </c>
      <c r="D13" s="48">
        <f t="shared" si="2"/>
        <v>284</v>
      </c>
      <c r="E13" s="22">
        <f t="shared" si="2"/>
        <v>223</v>
      </c>
      <c r="F13" s="22">
        <f t="shared" si="2"/>
        <v>1085</v>
      </c>
      <c r="G13" s="22">
        <f t="shared" si="2"/>
        <v>3233</v>
      </c>
      <c r="H13" s="22">
        <f t="shared" si="2"/>
        <v>48</v>
      </c>
      <c r="I13" s="22">
        <f t="shared" si="2"/>
        <v>3281</v>
      </c>
      <c r="J13" s="22">
        <f t="shared" si="2"/>
        <v>1385</v>
      </c>
      <c r="K13" s="60">
        <f>IF(J13&lt;&gt;0,J13/I13,"")</f>
        <v>0.42212740018287109</v>
      </c>
    </row>
    <row r="14" spans="1:11" x14ac:dyDescent="0.3">
      <c r="F14" s="46"/>
      <c r="G14" s="46"/>
      <c r="H14" s="46"/>
      <c r="I14" s="46"/>
      <c r="J14" s="58"/>
      <c r="K14" s="57"/>
    </row>
    <row r="15" spans="1:11" x14ac:dyDescent="0.3">
      <c r="G15" s="171" t="s">
        <v>21</v>
      </c>
      <c r="H15" s="171"/>
      <c r="I15" s="171"/>
      <c r="J15" s="59">
        <v>111</v>
      </c>
    </row>
  </sheetData>
  <sheetProtection selectLockedCells="1"/>
  <mergeCells count="8">
    <mergeCell ref="B1:E1"/>
    <mergeCell ref="B2:E2"/>
    <mergeCell ref="B3:E3"/>
    <mergeCell ref="B4:E4"/>
    <mergeCell ref="G15:I15"/>
    <mergeCell ref="G3:K3"/>
    <mergeCell ref="G1:K1"/>
    <mergeCell ref="G2:K2"/>
  </mergeCells>
  <printOptions horizontalCentered="1"/>
  <pageMargins left="1.5" right="0.5" top="1" bottom="0.5" header="0.5" footer="0.3"/>
  <pageSetup orientation="landscape" r:id="rId1"/>
  <headerFooter alignWithMargins="0">
    <oddHeader>&amp;C&amp;"Helv,Bold"POWER COUNTY RESULTS
PRIMARY ELECTION     MAY 17, 2016</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zoomScaleNormal="100" zoomScaleSheetLayoutView="100" workbookViewId="0">
      <selection activeCell="B12" sqref="B12"/>
    </sheetView>
  </sheetViews>
  <sheetFormatPr defaultColWidth="9.109375" defaultRowHeight="13.8" x14ac:dyDescent="0.3"/>
  <cols>
    <col min="1" max="1" width="10" style="21" customWidth="1"/>
    <col min="2" max="11" width="7.88671875" style="15" customWidth="1"/>
    <col min="12" max="12" width="8.6640625" style="15" customWidth="1"/>
    <col min="13" max="13" width="10.44140625" style="15" customWidth="1"/>
    <col min="14" max="14" width="9.33203125" style="15" bestFit="1" customWidth="1"/>
    <col min="15" max="15" width="8.44140625" style="15" customWidth="1"/>
    <col min="16" max="16" width="9.6640625" style="15" bestFit="1" customWidth="1"/>
    <col min="17" max="17" width="10.6640625" style="15" bestFit="1" customWidth="1"/>
    <col min="18" max="18" width="10.44140625" style="15" bestFit="1" customWidth="1"/>
    <col min="19" max="19" width="9.6640625" style="15" bestFit="1" customWidth="1"/>
    <col min="20" max="20" width="13.33203125" style="15" bestFit="1" customWidth="1"/>
    <col min="21" max="21" width="10" style="15" bestFit="1" customWidth="1"/>
    <col min="22" max="16384" width="9.109375" style="15"/>
  </cols>
  <sheetData>
    <row r="1" spans="1:12" x14ac:dyDescent="0.3">
      <c r="A1" s="29"/>
      <c r="B1" s="165"/>
      <c r="C1" s="166"/>
      <c r="D1" s="166"/>
      <c r="E1" s="166"/>
      <c r="F1" s="166"/>
      <c r="G1" s="166"/>
      <c r="H1" s="166"/>
      <c r="I1" s="166"/>
      <c r="J1" s="166"/>
      <c r="K1" s="167"/>
    </row>
    <row r="2" spans="1:12" s="31" customFormat="1" x14ac:dyDescent="0.3">
      <c r="A2" s="30"/>
      <c r="B2" s="155" t="s">
        <v>55</v>
      </c>
      <c r="C2" s="156"/>
      <c r="D2" s="156"/>
      <c r="E2" s="156"/>
      <c r="F2" s="156"/>
      <c r="G2" s="156"/>
      <c r="H2" s="156"/>
      <c r="I2" s="156"/>
      <c r="J2" s="156"/>
      <c r="K2" s="157"/>
    </row>
    <row r="3" spans="1:12" s="31" customFormat="1" x14ac:dyDescent="0.3">
      <c r="A3" s="30"/>
      <c r="B3" s="172" t="s">
        <v>14</v>
      </c>
      <c r="C3" s="173"/>
      <c r="D3" s="172" t="s">
        <v>7</v>
      </c>
      <c r="E3" s="174"/>
      <c r="F3" s="174"/>
      <c r="G3" s="174"/>
      <c r="H3" s="174"/>
      <c r="I3" s="172" t="s">
        <v>8</v>
      </c>
      <c r="J3" s="174"/>
      <c r="K3" s="173"/>
      <c r="L3" s="15"/>
    </row>
    <row r="4" spans="1:12" x14ac:dyDescent="0.3">
      <c r="A4" s="38"/>
      <c r="B4" s="1" t="s">
        <v>1</v>
      </c>
      <c r="C4" s="1" t="s">
        <v>2</v>
      </c>
      <c r="D4" s="1" t="s">
        <v>1</v>
      </c>
      <c r="E4" s="1" t="s">
        <v>2</v>
      </c>
      <c r="F4" s="1" t="s">
        <v>2</v>
      </c>
      <c r="G4" s="1" t="s">
        <v>2</v>
      </c>
      <c r="H4" s="1" t="s">
        <v>2</v>
      </c>
      <c r="I4" s="10" t="s">
        <v>89</v>
      </c>
      <c r="J4" s="10" t="s">
        <v>2</v>
      </c>
      <c r="K4" s="10" t="s">
        <v>2</v>
      </c>
      <c r="L4" s="16"/>
    </row>
    <row r="5" spans="1:12" s="16" customFormat="1" ht="96.75" customHeight="1" thickBot="1" x14ac:dyDescent="0.35">
      <c r="A5" s="39" t="s">
        <v>6</v>
      </c>
      <c r="B5" s="3" t="s">
        <v>56</v>
      </c>
      <c r="C5" s="4" t="s">
        <v>57</v>
      </c>
      <c r="D5" s="4" t="s">
        <v>58</v>
      </c>
      <c r="E5" s="4" t="s">
        <v>59</v>
      </c>
      <c r="F5" s="4" t="s">
        <v>60</v>
      </c>
      <c r="G5" s="4" t="s">
        <v>61</v>
      </c>
      <c r="H5" s="4" t="s">
        <v>62</v>
      </c>
      <c r="I5" s="4" t="s">
        <v>88</v>
      </c>
      <c r="J5" s="4" t="s">
        <v>63</v>
      </c>
      <c r="K5" s="4" t="s">
        <v>64</v>
      </c>
      <c r="L5" s="20"/>
    </row>
    <row r="6" spans="1:12" s="20" customFormat="1" ht="14.4" thickBot="1" x14ac:dyDescent="0.35">
      <c r="A6" s="17"/>
      <c r="B6" s="18"/>
      <c r="C6" s="18"/>
      <c r="D6" s="18"/>
      <c r="E6" s="18"/>
      <c r="F6" s="18"/>
      <c r="G6" s="18"/>
      <c r="H6" s="18"/>
      <c r="I6" s="18"/>
      <c r="J6" s="18"/>
      <c r="K6" s="19"/>
    </row>
    <row r="7" spans="1:12" s="20" customFormat="1" x14ac:dyDescent="0.3">
      <c r="A7" s="98">
        <v>1</v>
      </c>
      <c r="B7" s="23">
        <v>42</v>
      </c>
      <c r="C7" s="23">
        <v>184</v>
      </c>
      <c r="D7" s="23">
        <v>39</v>
      </c>
      <c r="E7" s="77">
        <v>82</v>
      </c>
      <c r="F7" s="70">
        <v>20</v>
      </c>
      <c r="G7" s="70">
        <v>39</v>
      </c>
      <c r="H7" s="24">
        <v>24</v>
      </c>
      <c r="I7" s="70">
        <v>0</v>
      </c>
      <c r="J7" s="77">
        <v>122</v>
      </c>
      <c r="K7" s="75">
        <v>68</v>
      </c>
    </row>
    <row r="8" spans="1:12" s="20" customFormat="1" x14ac:dyDescent="0.3">
      <c r="A8" s="99">
        <v>2</v>
      </c>
      <c r="B8" s="26">
        <v>42</v>
      </c>
      <c r="C8" s="26">
        <v>216</v>
      </c>
      <c r="D8" s="26">
        <v>40</v>
      </c>
      <c r="E8" s="78">
        <v>94</v>
      </c>
      <c r="F8" s="71">
        <v>24</v>
      </c>
      <c r="G8" s="71">
        <v>59</v>
      </c>
      <c r="H8" s="27">
        <v>33</v>
      </c>
      <c r="I8" s="71">
        <v>1</v>
      </c>
      <c r="J8" s="78">
        <v>162</v>
      </c>
      <c r="K8" s="76">
        <v>77</v>
      </c>
    </row>
    <row r="9" spans="1:12" s="20" customFormat="1" x14ac:dyDescent="0.3">
      <c r="A9" s="99">
        <v>3</v>
      </c>
      <c r="B9" s="26">
        <v>43</v>
      </c>
      <c r="C9" s="26">
        <v>238</v>
      </c>
      <c r="D9" s="26">
        <v>43</v>
      </c>
      <c r="E9" s="78">
        <v>107</v>
      </c>
      <c r="F9" s="71">
        <v>33</v>
      </c>
      <c r="G9" s="71">
        <v>51</v>
      </c>
      <c r="H9" s="27">
        <v>41</v>
      </c>
      <c r="I9" s="71">
        <v>1</v>
      </c>
      <c r="J9" s="78">
        <v>159</v>
      </c>
      <c r="K9" s="76">
        <v>99</v>
      </c>
    </row>
    <row r="10" spans="1:12" s="20" customFormat="1" x14ac:dyDescent="0.3">
      <c r="A10" s="99">
        <v>4</v>
      </c>
      <c r="B10" s="26">
        <v>8</v>
      </c>
      <c r="C10" s="26">
        <v>125</v>
      </c>
      <c r="D10" s="26">
        <v>8</v>
      </c>
      <c r="E10" s="78">
        <v>111</v>
      </c>
      <c r="F10" s="71">
        <v>4</v>
      </c>
      <c r="G10" s="71">
        <v>6</v>
      </c>
      <c r="H10" s="27">
        <v>9</v>
      </c>
      <c r="I10" s="71">
        <v>1</v>
      </c>
      <c r="J10" s="78">
        <v>51</v>
      </c>
      <c r="K10" s="76">
        <v>80</v>
      </c>
    </row>
    <row r="11" spans="1:12" s="20" customFormat="1" x14ac:dyDescent="0.3">
      <c r="A11" s="99">
        <v>5</v>
      </c>
      <c r="B11" s="26">
        <v>0</v>
      </c>
      <c r="C11" s="26">
        <v>47</v>
      </c>
      <c r="D11" s="26">
        <v>0</v>
      </c>
      <c r="E11" s="78">
        <v>19</v>
      </c>
      <c r="F11" s="71">
        <v>7</v>
      </c>
      <c r="G11" s="71">
        <v>8</v>
      </c>
      <c r="H11" s="27">
        <v>6</v>
      </c>
      <c r="I11" s="71">
        <v>0</v>
      </c>
      <c r="J11" s="78">
        <v>36</v>
      </c>
      <c r="K11" s="76">
        <v>11</v>
      </c>
    </row>
    <row r="12" spans="1:12" s="20" customFormat="1" x14ac:dyDescent="0.3">
      <c r="A12" s="99">
        <v>6</v>
      </c>
      <c r="B12" s="26">
        <v>24</v>
      </c>
      <c r="C12" s="26">
        <v>51</v>
      </c>
      <c r="D12" s="26">
        <v>24</v>
      </c>
      <c r="E12" s="79">
        <v>21</v>
      </c>
      <c r="F12" s="73">
        <v>5</v>
      </c>
      <c r="G12" s="73">
        <v>9</v>
      </c>
      <c r="H12" s="84">
        <v>15</v>
      </c>
      <c r="I12" s="73">
        <v>0</v>
      </c>
      <c r="J12" s="79">
        <v>35</v>
      </c>
      <c r="K12" s="76">
        <v>22</v>
      </c>
    </row>
    <row r="13" spans="1:12" s="20" customFormat="1" x14ac:dyDescent="0.3">
      <c r="A13" s="8" t="s">
        <v>0</v>
      </c>
      <c r="B13" s="48">
        <f>SUM(B7:B12)</f>
        <v>159</v>
      </c>
      <c r="C13" s="48">
        <f t="shared" ref="C13:J13" si="0">SUM(C7:C12)</f>
        <v>861</v>
      </c>
      <c r="D13" s="48">
        <f t="shared" si="0"/>
        <v>154</v>
      </c>
      <c r="E13" s="48">
        <f t="shared" si="0"/>
        <v>434</v>
      </c>
      <c r="F13" s="48">
        <f t="shared" si="0"/>
        <v>93</v>
      </c>
      <c r="G13" s="48">
        <f t="shared" si="0"/>
        <v>172</v>
      </c>
      <c r="H13" s="48">
        <f t="shared" si="0"/>
        <v>128</v>
      </c>
      <c r="I13" s="48">
        <f t="shared" si="0"/>
        <v>3</v>
      </c>
      <c r="J13" s="22">
        <f t="shared" si="0"/>
        <v>565</v>
      </c>
      <c r="K13" s="22">
        <f>SUM(K7:K12)</f>
        <v>357</v>
      </c>
    </row>
    <row r="14" spans="1:12" s="20" customFormat="1" x14ac:dyDescent="0.3">
      <c r="A14" s="21"/>
      <c r="B14" s="15"/>
      <c r="C14" s="15"/>
      <c r="D14" s="15"/>
      <c r="E14" s="15"/>
      <c r="F14" s="15"/>
      <c r="G14" s="15"/>
      <c r="H14" s="15"/>
      <c r="I14" s="15"/>
      <c r="J14" s="15"/>
      <c r="K14" s="15"/>
    </row>
    <row r="15" spans="1:12" s="20" customFormat="1" x14ac:dyDescent="0.3">
      <c r="A15" s="21"/>
      <c r="B15" s="15"/>
      <c r="C15" s="15"/>
      <c r="D15" s="15"/>
      <c r="E15" s="15"/>
      <c r="F15" s="15"/>
      <c r="G15" s="15"/>
      <c r="H15" s="15"/>
      <c r="I15" s="15"/>
      <c r="J15" s="15"/>
      <c r="K15" s="15"/>
    </row>
    <row r="16" spans="1:12" s="20" customFormat="1" x14ac:dyDescent="0.3">
      <c r="A16" s="21"/>
      <c r="B16" s="15"/>
      <c r="C16" s="15"/>
      <c r="D16" s="15"/>
      <c r="E16" s="15"/>
      <c r="F16" s="15"/>
      <c r="G16" s="15"/>
      <c r="H16" s="15"/>
      <c r="I16" s="15"/>
      <c r="J16" s="15"/>
      <c r="K16" s="15"/>
    </row>
    <row r="17" spans="1:11" s="20" customFormat="1" x14ac:dyDescent="0.3">
      <c r="A17" s="21"/>
      <c r="B17" s="15"/>
      <c r="C17" s="15"/>
      <c r="D17" s="15"/>
      <c r="E17" s="15"/>
      <c r="F17" s="15"/>
      <c r="G17" s="15"/>
      <c r="H17" s="15"/>
      <c r="I17" s="15"/>
      <c r="J17" s="15"/>
      <c r="K17" s="15"/>
    </row>
    <row r="18" spans="1:11" s="20" customFormat="1" x14ac:dyDescent="0.3">
      <c r="A18" s="21"/>
      <c r="B18" s="15"/>
      <c r="C18" s="15"/>
      <c r="D18" s="15"/>
      <c r="E18" s="15"/>
      <c r="F18" s="15"/>
      <c r="G18" s="15"/>
      <c r="H18" s="15"/>
      <c r="I18" s="15"/>
      <c r="J18" s="15"/>
      <c r="K18" s="15"/>
    </row>
    <row r="19" spans="1:11" s="20" customFormat="1" x14ac:dyDescent="0.3">
      <c r="A19" s="21"/>
      <c r="B19" s="15"/>
      <c r="C19" s="15"/>
      <c r="D19" s="15"/>
      <c r="E19" s="15"/>
      <c r="F19" s="15"/>
      <c r="G19" s="15"/>
      <c r="H19" s="15"/>
      <c r="I19" s="15"/>
      <c r="J19" s="15"/>
      <c r="K19" s="15"/>
    </row>
    <row r="20" spans="1:11" s="20" customFormat="1" x14ac:dyDescent="0.3">
      <c r="A20" s="21"/>
      <c r="B20" s="15"/>
      <c r="C20" s="15"/>
      <c r="D20" s="15"/>
      <c r="E20" s="15"/>
      <c r="F20" s="15"/>
      <c r="G20" s="15"/>
      <c r="H20" s="15"/>
      <c r="I20" s="15"/>
      <c r="J20" s="15"/>
      <c r="K20" s="15"/>
    </row>
    <row r="21" spans="1:11" s="20" customFormat="1" x14ac:dyDescent="0.3">
      <c r="A21" s="21"/>
      <c r="B21" s="15"/>
      <c r="C21" s="15"/>
      <c r="D21" s="15"/>
      <c r="E21" s="15"/>
      <c r="F21" s="15"/>
      <c r="G21" s="15"/>
      <c r="H21" s="15"/>
      <c r="I21" s="15"/>
      <c r="J21" s="15"/>
      <c r="K21" s="15"/>
    </row>
    <row r="22" spans="1:11" s="20" customFormat="1" x14ac:dyDescent="0.3">
      <c r="A22" s="21"/>
      <c r="B22" s="15"/>
      <c r="C22" s="15"/>
      <c r="D22" s="15"/>
      <c r="E22" s="15"/>
      <c r="F22" s="15"/>
      <c r="G22" s="15"/>
      <c r="H22" s="15"/>
      <c r="I22" s="15"/>
      <c r="J22" s="15"/>
      <c r="K22" s="15"/>
    </row>
    <row r="23" spans="1:11" s="20" customFormat="1" x14ac:dyDescent="0.3">
      <c r="A23" s="21"/>
      <c r="B23" s="15"/>
      <c r="C23" s="15"/>
      <c r="D23" s="15"/>
      <c r="E23" s="15"/>
      <c r="F23" s="15"/>
      <c r="G23" s="15"/>
      <c r="H23" s="15"/>
      <c r="I23" s="15"/>
      <c r="J23" s="15"/>
      <c r="K23" s="15"/>
    </row>
    <row r="24" spans="1:11" s="20" customFormat="1" x14ac:dyDescent="0.3">
      <c r="A24" s="21"/>
      <c r="B24" s="15"/>
      <c r="C24" s="15"/>
      <c r="D24" s="15"/>
      <c r="E24" s="15"/>
      <c r="F24" s="15"/>
      <c r="G24" s="15"/>
      <c r="H24" s="15"/>
      <c r="I24" s="15"/>
      <c r="J24" s="15"/>
      <c r="K24" s="15"/>
    </row>
    <row r="25" spans="1:11" s="20" customFormat="1" x14ac:dyDescent="0.3">
      <c r="A25" s="21"/>
      <c r="B25" s="15"/>
      <c r="C25" s="15"/>
      <c r="D25" s="15"/>
      <c r="E25" s="15"/>
      <c r="F25" s="15"/>
      <c r="G25" s="15"/>
      <c r="H25" s="15"/>
      <c r="I25" s="15"/>
      <c r="J25" s="15"/>
      <c r="K25" s="15"/>
    </row>
    <row r="26" spans="1:11" s="20" customFormat="1" x14ac:dyDescent="0.3">
      <c r="A26" s="21"/>
      <c r="B26" s="15"/>
      <c r="C26" s="15"/>
      <c r="D26" s="15"/>
      <c r="E26" s="15"/>
      <c r="F26" s="15"/>
      <c r="G26" s="15"/>
      <c r="H26" s="15"/>
      <c r="I26" s="15"/>
      <c r="J26" s="15"/>
      <c r="K26" s="15"/>
    </row>
    <row r="27" spans="1:11" s="20" customFormat="1" x14ac:dyDescent="0.3">
      <c r="A27" s="21"/>
      <c r="B27" s="15"/>
      <c r="C27" s="15"/>
      <c r="D27" s="15"/>
      <c r="E27" s="15"/>
      <c r="F27" s="15"/>
      <c r="G27" s="15"/>
      <c r="H27" s="15"/>
      <c r="I27" s="15"/>
      <c r="J27" s="15"/>
      <c r="K27" s="15"/>
    </row>
    <row r="28" spans="1:11" s="20" customFormat="1" x14ac:dyDescent="0.3">
      <c r="A28" s="21"/>
      <c r="B28" s="15"/>
      <c r="C28" s="15"/>
      <c r="D28" s="15"/>
      <c r="E28" s="15"/>
      <c r="F28" s="15"/>
      <c r="G28" s="15"/>
      <c r="H28" s="15"/>
      <c r="I28" s="15"/>
      <c r="J28" s="15"/>
      <c r="K28" s="15"/>
    </row>
    <row r="29" spans="1:11" s="20" customFormat="1" x14ac:dyDescent="0.3">
      <c r="A29" s="21"/>
      <c r="B29" s="15"/>
      <c r="C29" s="15"/>
      <c r="D29" s="15"/>
      <c r="E29" s="15"/>
      <c r="F29" s="15"/>
      <c r="G29" s="15"/>
      <c r="H29" s="15"/>
      <c r="I29" s="15"/>
      <c r="J29" s="15"/>
      <c r="K29" s="15"/>
    </row>
    <row r="30" spans="1:11" s="20" customFormat="1" x14ac:dyDescent="0.3">
      <c r="A30" s="21"/>
      <c r="B30" s="15"/>
      <c r="C30" s="15"/>
      <c r="D30" s="15"/>
      <c r="E30" s="15"/>
      <c r="F30" s="15"/>
      <c r="G30" s="15"/>
      <c r="H30" s="15"/>
      <c r="I30" s="15"/>
      <c r="J30" s="15"/>
      <c r="K30" s="15"/>
    </row>
    <row r="31" spans="1:11" s="20" customFormat="1" x14ac:dyDescent="0.3">
      <c r="A31" s="21"/>
      <c r="B31" s="15"/>
      <c r="C31" s="15"/>
      <c r="D31" s="15"/>
      <c r="E31" s="15"/>
      <c r="F31" s="15"/>
      <c r="G31" s="15"/>
      <c r="H31" s="15"/>
      <c r="I31" s="15"/>
      <c r="J31" s="15"/>
      <c r="K31" s="15"/>
    </row>
    <row r="32" spans="1:11" s="20" customFormat="1" x14ac:dyDescent="0.3">
      <c r="A32" s="21"/>
      <c r="B32" s="15"/>
      <c r="C32" s="15"/>
      <c r="D32" s="15"/>
      <c r="E32" s="15"/>
      <c r="F32" s="15"/>
      <c r="G32" s="15"/>
      <c r="H32" s="15"/>
      <c r="I32" s="15"/>
      <c r="J32" s="15"/>
      <c r="K32" s="15"/>
    </row>
    <row r="33" spans="1:11" s="20" customFormat="1" x14ac:dyDescent="0.3">
      <c r="A33" s="21"/>
      <c r="B33" s="15"/>
      <c r="C33" s="15"/>
      <c r="D33" s="15"/>
      <c r="E33" s="15"/>
      <c r="F33" s="15"/>
      <c r="G33" s="15"/>
      <c r="H33" s="15"/>
      <c r="I33" s="15"/>
      <c r="J33" s="15"/>
      <c r="K33" s="15"/>
    </row>
    <row r="34" spans="1:11" s="20" customFormat="1" x14ac:dyDescent="0.3">
      <c r="A34" s="21"/>
      <c r="B34" s="15"/>
      <c r="C34" s="15"/>
      <c r="D34" s="15"/>
      <c r="E34" s="15"/>
      <c r="F34" s="15"/>
      <c r="G34" s="15"/>
      <c r="H34" s="15"/>
      <c r="I34" s="15"/>
      <c r="J34" s="15"/>
      <c r="K34" s="15"/>
    </row>
    <row r="35" spans="1:11" s="20" customFormat="1" x14ac:dyDescent="0.3">
      <c r="A35" s="21"/>
      <c r="B35" s="15"/>
      <c r="C35" s="15"/>
      <c r="D35" s="15"/>
      <c r="E35" s="15"/>
      <c r="F35" s="15"/>
      <c r="G35" s="15"/>
      <c r="H35" s="15"/>
      <c r="I35" s="15"/>
      <c r="J35" s="15"/>
      <c r="K35" s="15"/>
    </row>
    <row r="36" spans="1:11" s="20" customFormat="1" x14ac:dyDescent="0.3">
      <c r="A36" s="21"/>
      <c r="B36" s="15"/>
      <c r="C36" s="15"/>
      <c r="D36" s="15"/>
      <c r="E36" s="15"/>
      <c r="F36" s="15"/>
      <c r="G36" s="15"/>
      <c r="H36" s="15"/>
      <c r="I36" s="15"/>
      <c r="J36" s="15"/>
      <c r="K36" s="15"/>
    </row>
    <row r="37" spans="1:11" s="20" customFormat="1" x14ac:dyDescent="0.3">
      <c r="A37" s="21"/>
      <c r="B37" s="15"/>
      <c r="C37" s="15"/>
      <c r="D37" s="15"/>
      <c r="E37" s="15"/>
      <c r="F37" s="15"/>
      <c r="G37" s="15"/>
      <c r="H37" s="15"/>
      <c r="I37" s="15"/>
      <c r="J37" s="15"/>
      <c r="K37" s="15"/>
    </row>
    <row r="38" spans="1:11" s="20" customFormat="1" x14ac:dyDescent="0.3">
      <c r="A38" s="21"/>
      <c r="B38" s="15"/>
      <c r="C38" s="15"/>
      <c r="D38" s="15"/>
      <c r="E38" s="15"/>
      <c r="F38" s="15"/>
      <c r="G38" s="15"/>
      <c r="H38" s="15"/>
      <c r="I38" s="15"/>
      <c r="J38" s="15"/>
      <c r="K38" s="15"/>
    </row>
    <row r="39" spans="1:11" s="20" customFormat="1" x14ac:dyDescent="0.3">
      <c r="A39" s="21"/>
      <c r="B39" s="15"/>
      <c r="C39" s="15"/>
      <c r="D39" s="15"/>
      <c r="E39" s="15"/>
      <c r="F39" s="15"/>
      <c r="G39" s="15"/>
      <c r="H39" s="15"/>
      <c r="I39" s="15"/>
      <c r="J39" s="15"/>
      <c r="K39" s="15"/>
    </row>
    <row r="40" spans="1:11" s="20" customFormat="1" x14ac:dyDescent="0.3">
      <c r="A40" s="21"/>
      <c r="B40" s="15"/>
      <c r="C40" s="15"/>
      <c r="D40" s="15"/>
      <c r="E40" s="15"/>
      <c r="F40" s="15"/>
      <c r="G40" s="15"/>
      <c r="H40" s="15"/>
      <c r="I40" s="15"/>
      <c r="J40" s="15"/>
      <c r="K40" s="15"/>
    </row>
    <row r="41" spans="1:11" s="20" customFormat="1" x14ac:dyDescent="0.3">
      <c r="A41" s="21"/>
      <c r="B41" s="15"/>
      <c r="C41" s="15"/>
      <c r="D41" s="15"/>
      <c r="E41" s="15"/>
      <c r="F41" s="15"/>
      <c r="G41" s="15"/>
      <c r="H41" s="15"/>
      <c r="I41" s="15"/>
      <c r="J41" s="15"/>
      <c r="K41" s="15"/>
    </row>
    <row r="42" spans="1:11" s="20" customFormat="1" x14ac:dyDescent="0.3">
      <c r="A42" s="21"/>
      <c r="B42" s="15"/>
      <c r="C42" s="15"/>
      <c r="D42" s="15"/>
      <c r="E42" s="15"/>
      <c r="F42" s="15"/>
      <c r="G42" s="15"/>
      <c r="H42" s="15"/>
      <c r="I42" s="15"/>
      <c r="J42" s="15"/>
      <c r="K42" s="15"/>
    </row>
    <row r="43" spans="1:11" s="20" customFormat="1" x14ac:dyDescent="0.3">
      <c r="A43" s="21"/>
      <c r="B43" s="15"/>
      <c r="C43" s="15"/>
      <c r="D43" s="15"/>
      <c r="E43" s="15"/>
      <c r="F43" s="15"/>
      <c r="G43" s="15"/>
      <c r="H43" s="15"/>
      <c r="I43" s="15"/>
      <c r="J43" s="15"/>
      <c r="K43" s="15"/>
    </row>
    <row r="44" spans="1:11" s="20" customFormat="1" x14ac:dyDescent="0.3">
      <c r="A44" s="21"/>
      <c r="B44" s="15"/>
      <c r="C44" s="15"/>
      <c r="D44" s="15"/>
      <c r="E44" s="15"/>
      <c r="F44" s="15"/>
      <c r="G44" s="15"/>
      <c r="H44" s="15"/>
      <c r="I44" s="15"/>
      <c r="J44" s="15"/>
      <c r="K44" s="15"/>
    </row>
    <row r="45" spans="1:11" s="20" customFormat="1" x14ac:dyDescent="0.3">
      <c r="A45" s="21"/>
      <c r="B45" s="15"/>
      <c r="C45" s="15"/>
      <c r="D45" s="15"/>
      <c r="E45" s="15"/>
      <c r="F45" s="15"/>
      <c r="G45" s="15"/>
      <c r="H45" s="15"/>
      <c r="I45" s="15"/>
      <c r="J45" s="15"/>
      <c r="K45" s="15"/>
    </row>
    <row r="46" spans="1:11" s="20" customFormat="1" x14ac:dyDescent="0.3">
      <c r="A46" s="21"/>
      <c r="B46" s="15"/>
      <c r="C46" s="15"/>
      <c r="D46" s="15"/>
      <c r="E46" s="15"/>
      <c r="F46" s="15"/>
      <c r="G46" s="15"/>
      <c r="H46" s="15"/>
      <c r="I46" s="15"/>
      <c r="J46" s="15"/>
      <c r="K46" s="15"/>
    </row>
    <row r="47" spans="1:11" s="20" customFormat="1" x14ac:dyDescent="0.3">
      <c r="A47" s="21"/>
      <c r="B47" s="15"/>
      <c r="C47" s="15"/>
      <c r="D47" s="15"/>
      <c r="E47" s="15"/>
      <c r="F47" s="15"/>
      <c r="G47" s="15"/>
      <c r="H47" s="15"/>
      <c r="I47" s="15"/>
      <c r="J47" s="15"/>
      <c r="K47" s="15"/>
    </row>
    <row r="48" spans="1:11" s="20" customFormat="1" x14ac:dyDescent="0.3">
      <c r="A48" s="21"/>
      <c r="B48" s="15"/>
      <c r="C48" s="15"/>
      <c r="D48" s="15"/>
      <c r="E48" s="15"/>
      <c r="F48" s="15"/>
      <c r="G48" s="15"/>
      <c r="H48" s="15"/>
      <c r="I48" s="15"/>
      <c r="J48" s="15"/>
      <c r="K48" s="15"/>
    </row>
    <row r="49" spans="1:11" s="20" customFormat="1" x14ac:dyDescent="0.3">
      <c r="A49" s="21"/>
      <c r="B49" s="15"/>
      <c r="C49" s="15"/>
      <c r="D49" s="15"/>
      <c r="E49" s="15"/>
      <c r="F49" s="15"/>
      <c r="G49" s="15"/>
      <c r="H49" s="15"/>
      <c r="I49" s="15"/>
      <c r="J49" s="15"/>
      <c r="K49" s="15"/>
    </row>
    <row r="50" spans="1:11" s="20" customFormat="1" x14ac:dyDescent="0.3">
      <c r="A50" s="21"/>
      <c r="B50" s="15"/>
      <c r="C50" s="15"/>
      <c r="D50" s="15"/>
      <c r="E50" s="15"/>
      <c r="F50" s="15"/>
      <c r="G50" s="15"/>
      <c r="H50" s="15"/>
      <c r="I50" s="15"/>
      <c r="J50" s="15"/>
      <c r="K50" s="15"/>
    </row>
    <row r="51" spans="1:11" s="20" customFormat="1" x14ac:dyDescent="0.3">
      <c r="A51" s="21"/>
      <c r="B51" s="15"/>
      <c r="C51" s="15"/>
      <c r="D51" s="15"/>
      <c r="E51" s="15"/>
      <c r="F51" s="15"/>
      <c r="G51" s="15"/>
      <c r="H51" s="15"/>
      <c r="I51" s="15"/>
      <c r="J51" s="15"/>
      <c r="K51" s="15"/>
    </row>
    <row r="52" spans="1:11" s="20" customFormat="1" x14ac:dyDescent="0.3">
      <c r="A52" s="21"/>
      <c r="B52" s="15"/>
      <c r="C52" s="15"/>
      <c r="D52" s="15"/>
      <c r="E52" s="15"/>
      <c r="F52" s="15"/>
      <c r="G52" s="15"/>
      <c r="H52" s="15"/>
      <c r="I52" s="15"/>
      <c r="J52" s="15"/>
      <c r="K52" s="15"/>
    </row>
    <row r="53" spans="1:11" s="20" customFormat="1" x14ac:dyDescent="0.3">
      <c r="A53" s="21"/>
      <c r="B53" s="15"/>
      <c r="C53" s="15"/>
      <c r="D53" s="15"/>
      <c r="E53" s="15"/>
      <c r="F53" s="15"/>
      <c r="G53" s="15"/>
      <c r="H53" s="15"/>
      <c r="I53" s="15"/>
      <c r="J53" s="15"/>
      <c r="K53" s="15"/>
    </row>
    <row r="54" spans="1:11" s="20" customFormat="1" x14ac:dyDescent="0.3">
      <c r="A54" s="21"/>
      <c r="B54" s="15"/>
      <c r="C54" s="15"/>
      <c r="D54" s="15"/>
      <c r="E54" s="15"/>
      <c r="F54" s="15"/>
      <c r="G54" s="15"/>
      <c r="H54" s="15"/>
      <c r="I54" s="15"/>
      <c r="J54" s="15"/>
      <c r="K54" s="15"/>
    </row>
    <row r="55" spans="1:11" s="20" customFormat="1" x14ac:dyDescent="0.3">
      <c r="A55" s="21"/>
      <c r="B55" s="15"/>
      <c r="C55" s="15"/>
      <c r="D55" s="15"/>
      <c r="E55" s="15"/>
      <c r="F55" s="15"/>
      <c r="G55" s="15"/>
      <c r="H55" s="15"/>
      <c r="I55" s="15"/>
      <c r="J55" s="15"/>
      <c r="K55" s="15"/>
    </row>
    <row r="56" spans="1:11" s="20" customFormat="1" x14ac:dyDescent="0.3">
      <c r="A56" s="21"/>
      <c r="B56" s="15"/>
      <c r="C56" s="15"/>
      <c r="D56" s="15"/>
      <c r="E56" s="15"/>
      <c r="F56" s="15"/>
      <c r="G56" s="15"/>
      <c r="H56" s="15"/>
      <c r="I56" s="15"/>
      <c r="J56" s="15"/>
      <c r="K56" s="15"/>
    </row>
    <row r="57" spans="1:11" s="20" customFormat="1" x14ac:dyDescent="0.3">
      <c r="A57" s="21"/>
      <c r="B57" s="15"/>
      <c r="C57" s="15"/>
      <c r="D57" s="15"/>
      <c r="E57" s="15"/>
      <c r="F57" s="15"/>
      <c r="G57" s="15"/>
      <c r="H57" s="15"/>
      <c r="I57" s="15"/>
      <c r="J57" s="15"/>
      <c r="K57" s="15"/>
    </row>
    <row r="58" spans="1:11" s="20" customFormat="1" x14ac:dyDescent="0.3">
      <c r="A58" s="21"/>
      <c r="B58" s="15"/>
      <c r="C58" s="15"/>
      <c r="D58" s="15"/>
      <c r="E58" s="15"/>
      <c r="F58" s="15"/>
      <c r="G58" s="15"/>
      <c r="H58" s="15"/>
      <c r="I58" s="15"/>
      <c r="J58" s="15"/>
      <c r="K58" s="15"/>
    </row>
    <row r="59" spans="1:11" s="20" customFormat="1" x14ac:dyDescent="0.3">
      <c r="A59" s="21"/>
      <c r="B59" s="15"/>
      <c r="C59" s="15"/>
      <c r="D59" s="15"/>
      <c r="E59" s="15"/>
      <c r="F59" s="15"/>
      <c r="G59" s="15"/>
      <c r="H59" s="15"/>
      <c r="I59" s="15"/>
      <c r="J59" s="15"/>
      <c r="K59" s="15"/>
    </row>
    <row r="60" spans="1:11" s="20" customFormat="1" x14ac:dyDescent="0.3">
      <c r="A60" s="21"/>
      <c r="B60" s="15"/>
      <c r="C60" s="15"/>
      <c r="D60" s="15"/>
      <c r="E60" s="15"/>
      <c r="F60" s="15"/>
      <c r="G60" s="15"/>
      <c r="H60" s="15"/>
      <c r="I60" s="15"/>
      <c r="J60" s="15"/>
      <c r="K60" s="15"/>
    </row>
    <row r="61" spans="1:11" s="20" customFormat="1" x14ac:dyDescent="0.3">
      <c r="A61" s="21"/>
      <c r="B61" s="15"/>
      <c r="C61" s="15"/>
      <c r="D61" s="15"/>
      <c r="E61" s="15"/>
      <c r="F61" s="15"/>
      <c r="G61" s="15"/>
      <c r="H61" s="15"/>
      <c r="I61" s="15"/>
      <c r="J61" s="15"/>
      <c r="K61" s="15"/>
    </row>
    <row r="62" spans="1:11" s="20" customFormat="1" x14ac:dyDescent="0.3">
      <c r="A62" s="21"/>
      <c r="B62" s="15"/>
      <c r="C62" s="15"/>
      <c r="D62" s="15"/>
      <c r="E62" s="15"/>
      <c r="F62" s="15"/>
      <c r="G62" s="15"/>
      <c r="H62" s="15"/>
      <c r="I62" s="15"/>
      <c r="J62" s="15"/>
      <c r="K62" s="15"/>
    </row>
    <row r="63" spans="1:11" s="20" customFormat="1" x14ac:dyDescent="0.3">
      <c r="A63" s="21"/>
      <c r="B63" s="15"/>
      <c r="C63" s="15"/>
      <c r="D63" s="15"/>
      <c r="E63" s="15"/>
      <c r="F63" s="15"/>
      <c r="G63" s="15"/>
      <c r="H63" s="15"/>
      <c r="I63" s="15"/>
      <c r="J63" s="15"/>
      <c r="K63" s="15"/>
    </row>
    <row r="64" spans="1:11" s="20" customFormat="1" x14ac:dyDescent="0.3">
      <c r="A64" s="21"/>
      <c r="B64" s="15"/>
      <c r="C64" s="15"/>
      <c r="D64" s="15"/>
      <c r="E64" s="15"/>
      <c r="F64" s="15"/>
      <c r="G64" s="15"/>
      <c r="H64" s="15"/>
      <c r="I64" s="15"/>
      <c r="J64" s="15"/>
      <c r="K64" s="15"/>
    </row>
    <row r="65" spans="1:12" s="20" customFormat="1" x14ac:dyDescent="0.3">
      <c r="A65" s="21"/>
      <c r="B65" s="15"/>
      <c r="C65" s="15"/>
      <c r="D65" s="15"/>
      <c r="E65" s="15"/>
      <c r="F65" s="15"/>
      <c r="G65" s="15"/>
      <c r="H65" s="15"/>
      <c r="I65" s="15"/>
      <c r="J65" s="15"/>
      <c r="K65" s="15"/>
    </row>
    <row r="66" spans="1:12" s="20" customFormat="1" x14ac:dyDescent="0.3">
      <c r="A66" s="21"/>
      <c r="B66" s="15"/>
      <c r="C66" s="15"/>
      <c r="D66" s="15"/>
      <c r="E66" s="15"/>
      <c r="F66" s="15"/>
      <c r="G66" s="15"/>
      <c r="H66" s="15"/>
      <c r="I66" s="15"/>
      <c r="J66" s="15"/>
      <c r="K66" s="15"/>
    </row>
    <row r="67" spans="1:12" s="20" customFormat="1" x14ac:dyDescent="0.3">
      <c r="A67" s="21"/>
      <c r="B67" s="15"/>
      <c r="C67" s="15"/>
      <c r="D67" s="15"/>
      <c r="E67" s="15"/>
      <c r="F67" s="15"/>
      <c r="G67" s="15"/>
      <c r="H67" s="15"/>
      <c r="I67" s="15"/>
      <c r="J67" s="15"/>
      <c r="K67" s="15"/>
    </row>
    <row r="68" spans="1:12" s="20" customFormat="1" x14ac:dyDescent="0.3">
      <c r="A68" s="21"/>
      <c r="B68" s="15"/>
      <c r="C68" s="15"/>
      <c r="D68" s="15"/>
      <c r="E68" s="15"/>
      <c r="F68" s="15"/>
      <c r="G68" s="15"/>
      <c r="H68" s="15"/>
      <c r="I68" s="15"/>
      <c r="J68" s="15"/>
      <c r="K68" s="15"/>
    </row>
    <row r="69" spans="1:12" s="20" customFormat="1" x14ac:dyDescent="0.3">
      <c r="A69" s="21"/>
      <c r="B69" s="15"/>
      <c r="C69" s="15"/>
      <c r="D69" s="15"/>
      <c r="E69" s="15"/>
      <c r="F69" s="15"/>
      <c r="G69" s="15"/>
      <c r="H69" s="15"/>
      <c r="I69" s="15"/>
      <c r="J69" s="15"/>
      <c r="K69" s="15"/>
    </row>
    <row r="70" spans="1:12" s="20" customFormat="1" x14ac:dyDescent="0.3">
      <c r="A70" s="21"/>
      <c r="B70" s="15"/>
      <c r="C70" s="15"/>
      <c r="D70" s="15"/>
      <c r="E70" s="15"/>
      <c r="F70" s="15"/>
      <c r="G70" s="15"/>
      <c r="H70" s="15"/>
      <c r="I70" s="15"/>
      <c r="J70" s="15"/>
      <c r="K70" s="15"/>
    </row>
    <row r="71" spans="1:12" s="20" customFormat="1" x14ac:dyDescent="0.3">
      <c r="A71" s="21"/>
      <c r="B71" s="15"/>
      <c r="C71" s="15"/>
      <c r="D71" s="15"/>
      <c r="E71" s="15"/>
      <c r="F71" s="15"/>
      <c r="G71" s="15"/>
      <c r="H71" s="15"/>
      <c r="I71" s="15"/>
      <c r="J71" s="15"/>
      <c r="K71" s="15"/>
    </row>
    <row r="72" spans="1:12" s="20" customFormat="1" x14ac:dyDescent="0.3">
      <c r="A72" s="21"/>
      <c r="B72" s="15"/>
      <c r="C72" s="15"/>
      <c r="D72" s="15"/>
      <c r="E72" s="15"/>
      <c r="F72" s="15"/>
      <c r="G72" s="15"/>
      <c r="H72" s="15"/>
      <c r="I72" s="15"/>
      <c r="J72" s="15"/>
      <c r="K72" s="15"/>
    </row>
    <row r="73" spans="1:12" s="20" customFormat="1" x14ac:dyDescent="0.3">
      <c r="A73" s="21"/>
      <c r="B73" s="15"/>
      <c r="C73" s="15"/>
      <c r="D73" s="15"/>
      <c r="E73" s="15"/>
      <c r="F73" s="15"/>
      <c r="G73" s="15"/>
      <c r="H73" s="15"/>
      <c r="I73" s="15"/>
      <c r="J73" s="15"/>
      <c r="K73" s="15"/>
    </row>
    <row r="74" spans="1:12" s="20" customFormat="1" x14ac:dyDescent="0.3">
      <c r="A74" s="21"/>
      <c r="B74" s="15"/>
      <c r="C74" s="15"/>
      <c r="D74" s="15"/>
      <c r="E74" s="15"/>
      <c r="F74" s="15"/>
      <c r="G74" s="15"/>
      <c r="H74" s="15"/>
      <c r="I74" s="15"/>
      <c r="J74" s="15"/>
      <c r="K74" s="15"/>
    </row>
    <row r="75" spans="1:12" s="20" customFormat="1" x14ac:dyDescent="0.3">
      <c r="A75" s="21"/>
      <c r="B75" s="15"/>
      <c r="C75" s="15"/>
      <c r="D75" s="15"/>
      <c r="E75" s="15"/>
      <c r="F75" s="15"/>
      <c r="G75" s="15"/>
      <c r="H75" s="15"/>
      <c r="I75" s="15"/>
      <c r="J75" s="15"/>
      <c r="K75" s="15"/>
    </row>
    <row r="76" spans="1:12" s="20" customFormat="1" x14ac:dyDescent="0.3">
      <c r="A76" s="21"/>
      <c r="B76" s="15"/>
      <c r="C76" s="15"/>
      <c r="D76" s="15"/>
      <c r="E76" s="15"/>
      <c r="F76" s="15"/>
      <c r="G76" s="15"/>
      <c r="H76" s="15"/>
      <c r="I76" s="15"/>
      <c r="J76" s="15"/>
      <c r="K76" s="15"/>
      <c r="L76" s="15"/>
    </row>
    <row r="77" spans="1:12" s="20" customFormat="1" x14ac:dyDescent="0.3">
      <c r="A77" s="21"/>
      <c r="B77" s="15"/>
      <c r="C77" s="15"/>
      <c r="D77" s="15"/>
      <c r="E77" s="15"/>
      <c r="F77" s="15"/>
      <c r="G77" s="15"/>
      <c r="H77" s="15"/>
      <c r="I77" s="15"/>
      <c r="J77" s="15"/>
      <c r="K77" s="15"/>
      <c r="L77" s="15"/>
    </row>
    <row r="78" spans="1:12" s="20" customFormat="1" x14ac:dyDescent="0.3">
      <c r="A78" s="21"/>
      <c r="B78" s="15"/>
      <c r="C78" s="15"/>
      <c r="D78" s="15"/>
      <c r="E78" s="15"/>
      <c r="F78" s="15"/>
      <c r="G78" s="15"/>
      <c r="H78" s="15"/>
      <c r="I78" s="15"/>
      <c r="J78" s="15"/>
      <c r="K78" s="15"/>
      <c r="L78" s="15"/>
    </row>
    <row r="79" spans="1:12" s="20" customFormat="1" x14ac:dyDescent="0.3">
      <c r="A79" s="21"/>
      <c r="B79" s="15"/>
      <c r="C79" s="15"/>
      <c r="D79" s="15"/>
      <c r="E79" s="15"/>
      <c r="F79" s="15"/>
      <c r="G79" s="15"/>
      <c r="H79" s="15"/>
      <c r="I79" s="15"/>
      <c r="J79" s="15"/>
      <c r="K79" s="15"/>
      <c r="L79" s="15"/>
    </row>
    <row r="80" spans="1:12" s="20" customFormat="1" x14ac:dyDescent="0.3">
      <c r="A80" s="21"/>
      <c r="B80" s="15"/>
      <c r="C80" s="15"/>
      <c r="D80" s="15"/>
      <c r="E80" s="15"/>
      <c r="F80" s="15"/>
      <c r="G80" s="15"/>
      <c r="H80" s="15"/>
      <c r="I80" s="15"/>
      <c r="J80" s="15"/>
      <c r="K80" s="15"/>
      <c r="L80" s="15"/>
    </row>
    <row r="81" spans="1:12" s="20" customFormat="1" x14ac:dyDescent="0.3">
      <c r="A81" s="21"/>
      <c r="B81" s="15"/>
      <c r="C81" s="15"/>
      <c r="D81" s="15"/>
      <c r="E81" s="15"/>
      <c r="F81" s="15"/>
      <c r="G81" s="15"/>
      <c r="H81" s="15"/>
      <c r="I81" s="15"/>
      <c r="J81" s="15"/>
      <c r="K81" s="15"/>
      <c r="L81" s="15"/>
    </row>
    <row r="82" spans="1:12" s="20" customFormat="1" x14ac:dyDescent="0.3">
      <c r="A82" s="21"/>
      <c r="B82" s="15"/>
      <c r="C82" s="15"/>
      <c r="D82" s="15"/>
      <c r="E82" s="15"/>
      <c r="F82" s="15"/>
      <c r="G82" s="15"/>
      <c r="H82" s="15"/>
      <c r="I82" s="15"/>
      <c r="J82" s="15"/>
      <c r="K82" s="15"/>
      <c r="L82" s="15"/>
    </row>
    <row r="83" spans="1:12" s="20" customFormat="1" x14ac:dyDescent="0.3">
      <c r="A83" s="21"/>
      <c r="B83" s="15"/>
      <c r="C83" s="15"/>
      <c r="D83" s="15"/>
      <c r="E83" s="15"/>
      <c r="F83" s="15"/>
      <c r="G83" s="15"/>
      <c r="H83" s="15"/>
      <c r="I83" s="15"/>
      <c r="J83" s="15"/>
      <c r="K83" s="15"/>
      <c r="L83" s="15"/>
    </row>
    <row r="84" spans="1:12" s="20" customFormat="1" x14ac:dyDescent="0.3">
      <c r="A84" s="21"/>
      <c r="B84" s="15"/>
      <c r="C84" s="15"/>
      <c r="D84" s="15"/>
      <c r="E84" s="15"/>
      <c r="F84" s="15"/>
      <c r="G84" s="15"/>
      <c r="H84" s="15"/>
      <c r="I84" s="15"/>
      <c r="J84" s="15"/>
      <c r="K84" s="15"/>
      <c r="L84" s="15"/>
    </row>
    <row r="85" spans="1:12" s="20" customFormat="1" x14ac:dyDescent="0.3">
      <c r="A85" s="21"/>
      <c r="B85" s="15"/>
      <c r="C85" s="15"/>
      <c r="D85" s="15"/>
      <c r="E85" s="15"/>
      <c r="F85" s="15"/>
      <c r="G85" s="15"/>
      <c r="H85" s="15"/>
      <c r="I85" s="15"/>
      <c r="J85" s="15"/>
      <c r="K85" s="15"/>
      <c r="L85" s="15"/>
    </row>
    <row r="86" spans="1:12" s="20" customFormat="1" x14ac:dyDescent="0.3">
      <c r="A86" s="21"/>
      <c r="B86" s="15"/>
      <c r="C86" s="15"/>
      <c r="D86" s="15"/>
      <c r="E86" s="15"/>
      <c r="F86" s="15"/>
      <c r="G86" s="15"/>
      <c r="H86" s="15"/>
      <c r="I86" s="15"/>
      <c r="J86" s="15"/>
      <c r="K86" s="15"/>
      <c r="L86" s="15"/>
    </row>
    <row r="87" spans="1:12" s="20" customFormat="1" x14ac:dyDescent="0.3">
      <c r="A87" s="21"/>
      <c r="B87" s="15"/>
      <c r="C87" s="15"/>
      <c r="D87" s="15"/>
      <c r="E87" s="15"/>
      <c r="F87" s="15"/>
      <c r="G87" s="15"/>
      <c r="H87" s="15"/>
      <c r="I87" s="15"/>
      <c r="J87" s="15"/>
      <c r="K87" s="15"/>
      <c r="L87" s="15"/>
    </row>
    <row r="88" spans="1:12" s="20" customFormat="1" x14ac:dyDescent="0.3">
      <c r="A88" s="21"/>
      <c r="B88" s="15"/>
      <c r="C88" s="15"/>
      <c r="D88" s="15"/>
      <c r="E88" s="15"/>
      <c r="F88" s="15"/>
      <c r="G88" s="15"/>
      <c r="H88" s="15"/>
      <c r="I88" s="15"/>
      <c r="J88" s="15"/>
      <c r="K88" s="15"/>
      <c r="L88" s="15"/>
    </row>
    <row r="89" spans="1:12" s="20" customFormat="1" x14ac:dyDescent="0.3">
      <c r="A89" s="21"/>
      <c r="B89" s="15"/>
      <c r="C89" s="15"/>
      <c r="D89" s="15"/>
      <c r="E89" s="15"/>
      <c r="F89" s="15"/>
      <c r="G89" s="15"/>
      <c r="H89" s="15"/>
      <c r="I89" s="15"/>
      <c r="J89" s="15"/>
      <c r="K89" s="15"/>
      <c r="L89" s="15"/>
    </row>
    <row r="90" spans="1:12" s="20" customFormat="1" x14ac:dyDescent="0.3">
      <c r="A90" s="21"/>
      <c r="B90" s="15"/>
      <c r="C90" s="15"/>
      <c r="D90" s="15"/>
      <c r="E90" s="15"/>
      <c r="F90" s="15"/>
      <c r="G90" s="15"/>
      <c r="H90" s="15"/>
      <c r="I90" s="15"/>
      <c r="J90" s="15"/>
      <c r="K90" s="15"/>
      <c r="L90" s="15"/>
    </row>
    <row r="91" spans="1:12" s="20" customFormat="1" x14ac:dyDescent="0.3">
      <c r="A91" s="21"/>
      <c r="B91" s="15"/>
      <c r="C91" s="15"/>
      <c r="D91" s="15"/>
      <c r="E91" s="15"/>
      <c r="F91" s="15"/>
      <c r="G91" s="15"/>
      <c r="H91" s="15"/>
      <c r="I91" s="15"/>
      <c r="J91" s="15"/>
      <c r="K91" s="15"/>
      <c r="L91" s="15"/>
    </row>
    <row r="92" spans="1:12" s="20" customFormat="1" x14ac:dyDescent="0.3">
      <c r="A92" s="21"/>
      <c r="B92" s="15"/>
      <c r="C92" s="15"/>
      <c r="D92" s="15"/>
      <c r="E92" s="15"/>
      <c r="F92" s="15"/>
      <c r="G92" s="15"/>
      <c r="H92" s="15"/>
      <c r="I92" s="15"/>
      <c r="J92" s="15"/>
      <c r="K92" s="15"/>
      <c r="L92" s="15"/>
    </row>
    <row r="93" spans="1:12" s="20" customFormat="1" x14ac:dyDescent="0.3">
      <c r="A93" s="21"/>
      <c r="B93" s="15"/>
      <c r="C93" s="15"/>
      <c r="D93" s="15"/>
      <c r="E93" s="15"/>
      <c r="F93" s="15"/>
      <c r="G93" s="15"/>
      <c r="H93" s="15"/>
      <c r="I93" s="15"/>
      <c r="J93" s="15"/>
      <c r="K93" s="15"/>
      <c r="L93" s="15"/>
    </row>
    <row r="94" spans="1:12" s="20" customFormat="1" x14ac:dyDescent="0.3">
      <c r="A94" s="21"/>
      <c r="B94" s="15"/>
      <c r="C94" s="15"/>
      <c r="D94" s="15"/>
      <c r="E94" s="15"/>
      <c r="F94" s="15"/>
      <c r="G94" s="15"/>
      <c r="H94" s="15"/>
      <c r="I94" s="15"/>
      <c r="J94" s="15"/>
      <c r="K94" s="15"/>
      <c r="L94" s="15"/>
    </row>
    <row r="95" spans="1:12" s="20" customFormat="1" x14ac:dyDescent="0.3">
      <c r="A95" s="21"/>
      <c r="B95" s="15"/>
      <c r="C95" s="15"/>
      <c r="D95" s="15"/>
      <c r="E95" s="15"/>
      <c r="F95" s="15"/>
      <c r="G95" s="15"/>
      <c r="H95" s="15"/>
      <c r="I95" s="15"/>
      <c r="J95" s="15"/>
      <c r="K95" s="15"/>
      <c r="L95" s="15"/>
    </row>
    <row r="96" spans="1:12" s="20" customFormat="1" x14ac:dyDescent="0.3">
      <c r="A96" s="21"/>
      <c r="B96" s="15"/>
      <c r="C96" s="15"/>
      <c r="D96" s="15"/>
      <c r="E96" s="15"/>
      <c r="F96" s="15"/>
      <c r="G96" s="15"/>
      <c r="H96" s="15"/>
      <c r="I96" s="15"/>
      <c r="J96" s="15"/>
      <c r="K96" s="15"/>
      <c r="L96" s="15"/>
    </row>
    <row r="97" spans="1:12" s="20" customFormat="1" x14ac:dyDescent="0.3">
      <c r="A97" s="21"/>
      <c r="B97" s="15"/>
      <c r="C97" s="15"/>
      <c r="D97" s="15"/>
      <c r="E97" s="15"/>
      <c r="F97" s="15"/>
      <c r="G97" s="15"/>
      <c r="H97" s="15"/>
      <c r="I97" s="15"/>
      <c r="J97" s="15"/>
      <c r="K97" s="15"/>
      <c r="L97" s="15"/>
    </row>
    <row r="98" spans="1:12" s="20" customFormat="1" x14ac:dyDescent="0.3">
      <c r="A98" s="21"/>
      <c r="B98" s="15"/>
      <c r="C98" s="15"/>
      <c r="D98" s="15"/>
      <c r="E98" s="15"/>
      <c r="F98" s="15"/>
      <c r="G98" s="15"/>
      <c r="H98" s="15"/>
      <c r="I98" s="15"/>
      <c r="J98" s="15"/>
      <c r="K98" s="15"/>
      <c r="L98" s="15"/>
    </row>
    <row r="99" spans="1:12" s="20" customFormat="1" x14ac:dyDescent="0.3">
      <c r="A99" s="21"/>
      <c r="B99" s="15"/>
      <c r="C99" s="15"/>
      <c r="D99" s="15"/>
      <c r="E99" s="15"/>
      <c r="F99" s="15"/>
      <c r="G99" s="15"/>
      <c r="H99" s="15"/>
      <c r="I99" s="15"/>
      <c r="J99" s="15"/>
      <c r="K99" s="15"/>
      <c r="L99" s="15"/>
    </row>
    <row r="100" spans="1:12" s="20" customFormat="1" x14ac:dyDescent="0.3">
      <c r="A100" s="21"/>
      <c r="B100" s="15"/>
      <c r="C100" s="15"/>
      <c r="D100" s="15"/>
      <c r="E100" s="15"/>
      <c r="F100" s="15"/>
      <c r="G100" s="15"/>
      <c r="H100" s="15"/>
      <c r="I100" s="15"/>
      <c r="J100" s="15"/>
      <c r="K100" s="15"/>
      <c r="L100" s="15"/>
    </row>
    <row r="101" spans="1:12" s="20" customFormat="1" x14ac:dyDescent="0.3">
      <c r="A101" s="21"/>
      <c r="B101" s="15"/>
      <c r="C101" s="15"/>
      <c r="D101" s="15"/>
      <c r="E101" s="15"/>
      <c r="F101" s="15"/>
      <c r="G101" s="15"/>
      <c r="H101" s="15"/>
      <c r="I101" s="15"/>
      <c r="J101" s="15"/>
      <c r="K101" s="15"/>
      <c r="L101" s="15"/>
    </row>
    <row r="102" spans="1:12" s="20" customFormat="1" x14ac:dyDescent="0.3">
      <c r="A102" s="21"/>
      <c r="B102" s="15"/>
      <c r="C102" s="15"/>
      <c r="D102" s="15"/>
      <c r="E102" s="15"/>
      <c r="F102" s="15"/>
      <c r="G102" s="15"/>
      <c r="H102" s="15"/>
      <c r="I102" s="15"/>
      <c r="J102" s="15"/>
      <c r="K102" s="15"/>
      <c r="L102" s="15"/>
    </row>
    <row r="103" spans="1:12" s="20" customFormat="1" x14ac:dyDescent="0.3">
      <c r="A103" s="21"/>
      <c r="B103" s="15"/>
      <c r="C103" s="15"/>
      <c r="D103" s="15"/>
      <c r="E103" s="15"/>
      <c r="F103" s="15"/>
      <c r="G103" s="15"/>
      <c r="H103" s="15"/>
      <c r="I103" s="15"/>
      <c r="J103" s="15"/>
      <c r="K103" s="15"/>
      <c r="L103" s="15"/>
    </row>
    <row r="104" spans="1:12" s="20" customFormat="1" x14ac:dyDescent="0.3">
      <c r="A104" s="21"/>
      <c r="B104" s="15"/>
      <c r="C104" s="15"/>
      <c r="D104" s="15"/>
      <c r="E104" s="15"/>
      <c r="F104" s="15"/>
      <c r="G104" s="15"/>
      <c r="H104" s="15"/>
      <c r="I104" s="15"/>
      <c r="J104" s="15"/>
      <c r="K104" s="15"/>
      <c r="L104" s="15"/>
    </row>
    <row r="105" spans="1:12" s="20" customFormat="1" x14ac:dyDescent="0.3">
      <c r="A105" s="21"/>
      <c r="B105" s="15"/>
      <c r="C105" s="15"/>
      <c r="D105" s="15"/>
      <c r="E105" s="15"/>
      <c r="F105" s="15"/>
      <c r="G105" s="15"/>
      <c r="H105" s="15"/>
      <c r="I105" s="15"/>
      <c r="J105" s="15"/>
      <c r="K105" s="15"/>
      <c r="L105" s="15"/>
    </row>
    <row r="106" spans="1:12" s="20" customFormat="1" x14ac:dyDescent="0.3">
      <c r="A106" s="21"/>
      <c r="B106" s="15"/>
      <c r="C106" s="15"/>
      <c r="D106" s="15"/>
      <c r="E106" s="15"/>
      <c r="F106" s="15"/>
      <c r="G106" s="15"/>
      <c r="H106" s="15"/>
      <c r="I106" s="15"/>
      <c r="J106" s="15"/>
      <c r="K106" s="15"/>
      <c r="L106" s="15"/>
    </row>
    <row r="107" spans="1:12" s="20" customFormat="1" x14ac:dyDescent="0.3">
      <c r="A107" s="21"/>
      <c r="B107" s="15"/>
      <c r="C107" s="15"/>
      <c r="D107" s="15"/>
      <c r="E107" s="15"/>
      <c r="F107" s="15"/>
      <c r="G107" s="15"/>
      <c r="H107" s="15"/>
      <c r="I107" s="15"/>
      <c r="J107" s="15"/>
      <c r="K107" s="15"/>
      <c r="L107" s="15"/>
    </row>
    <row r="108" spans="1:12" s="20" customFormat="1" x14ac:dyDescent="0.3">
      <c r="A108" s="21"/>
      <c r="B108" s="15"/>
      <c r="C108" s="15"/>
      <c r="D108" s="15"/>
      <c r="E108" s="15"/>
      <c r="F108" s="15"/>
      <c r="G108" s="15"/>
      <c r="H108" s="15"/>
      <c r="I108" s="15"/>
      <c r="J108" s="15"/>
      <c r="K108" s="15"/>
      <c r="L108" s="15"/>
    </row>
    <row r="109" spans="1:12" s="20" customFormat="1" x14ac:dyDescent="0.3">
      <c r="A109" s="21"/>
      <c r="B109" s="15"/>
      <c r="C109" s="15"/>
      <c r="D109" s="15"/>
      <c r="E109" s="15"/>
      <c r="F109" s="15"/>
      <c r="G109" s="15"/>
      <c r="H109" s="15"/>
      <c r="I109" s="15"/>
      <c r="J109" s="15"/>
      <c r="K109" s="15"/>
      <c r="L109" s="15"/>
    </row>
    <row r="110" spans="1:12" s="20" customFormat="1" x14ac:dyDescent="0.3">
      <c r="A110" s="21"/>
      <c r="B110" s="15"/>
      <c r="C110" s="15"/>
      <c r="D110" s="15"/>
      <c r="E110" s="15"/>
      <c r="F110" s="15"/>
      <c r="G110" s="15"/>
      <c r="H110" s="15"/>
      <c r="I110" s="15"/>
      <c r="J110" s="15"/>
      <c r="K110" s="15"/>
      <c r="L110" s="15"/>
    </row>
    <row r="111" spans="1:12" s="20" customFormat="1" x14ac:dyDescent="0.3">
      <c r="A111" s="21"/>
      <c r="B111" s="15"/>
      <c r="C111" s="15"/>
      <c r="D111" s="15"/>
      <c r="E111" s="15"/>
      <c r="F111" s="15"/>
      <c r="G111" s="15"/>
      <c r="H111" s="15"/>
      <c r="I111" s="15"/>
      <c r="J111" s="15"/>
      <c r="K111" s="15"/>
      <c r="L111" s="15"/>
    </row>
    <row r="112" spans="1:12" s="20" customFormat="1" x14ac:dyDescent="0.3">
      <c r="A112" s="21"/>
      <c r="B112" s="15"/>
      <c r="C112" s="15"/>
      <c r="D112" s="15"/>
      <c r="E112" s="15"/>
      <c r="F112" s="15"/>
      <c r="G112" s="15"/>
      <c r="H112" s="15"/>
      <c r="I112" s="15"/>
      <c r="J112" s="15"/>
      <c r="K112" s="15"/>
      <c r="L112" s="15"/>
    </row>
    <row r="113" spans="1:12" s="20" customFormat="1" x14ac:dyDescent="0.3">
      <c r="A113" s="21"/>
      <c r="B113" s="15"/>
      <c r="C113" s="15"/>
      <c r="D113" s="15"/>
      <c r="E113" s="15"/>
      <c r="F113" s="15"/>
      <c r="G113" s="15"/>
      <c r="H113" s="15"/>
      <c r="I113" s="15"/>
      <c r="J113" s="15"/>
      <c r="K113" s="15"/>
      <c r="L113" s="15"/>
    </row>
    <row r="114" spans="1:12" s="20" customFormat="1" x14ac:dyDescent="0.3">
      <c r="A114" s="21"/>
      <c r="B114" s="15"/>
      <c r="C114" s="15"/>
      <c r="D114" s="15"/>
      <c r="E114" s="15"/>
      <c r="F114" s="15"/>
      <c r="G114" s="15"/>
      <c r="H114" s="15"/>
      <c r="I114" s="15"/>
      <c r="J114" s="15"/>
      <c r="K114" s="15"/>
      <c r="L114" s="15"/>
    </row>
    <row r="115" spans="1:12" s="20" customFormat="1" x14ac:dyDescent="0.3">
      <c r="A115" s="21"/>
      <c r="B115" s="15"/>
      <c r="C115" s="15"/>
      <c r="D115" s="15"/>
      <c r="E115" s="15"/>
      <c r="F115" s="15"/>
      <c r="G115" s="15"/>
      <c r="H115" s="15"/>
      <c r="I115" s="15"/>
      <c r="J115" s="15"/>
      <c r="K115" s="15"/>
      <c r="L115" s="15"/>
    </row>
    <row r="116" spans="1:12" s="20" customFormat="1" x14ac:dyDescent="0.3">
      <c r="A116" s="21"/>
      <c r="B116" s="15"/>
      <c r="C116" s="15"/>
      <c r="D116" s="15"/>
      <c r="E116" s="15"/>
      <c r="F116" s="15"/>
      <c r="G116" s="15"/>
      <c r="H116" s="15"/>
      <c r="I116" s="15"/>
      <c r="J116" s="15"/>
      <c r="K116" s="15"/>
      <c r="L116" s="15"/>
    </row>
    <row r="117" spans="1:12" s="35" customFormat="1" x14ac:dyDescent="0.3">
      <c r="A117" s="21"/>
      <c r="B117" s="15"/>
      <c r="C117" s="15"/>
      <c r="D117" s="15"/>
      <c r="E117" s="15"/>
      <c r="F117" s="15"/>
      <c r="G117" s="15"/>
      <c r="H117" s="15"/>
      <c r="I117" s="15"/>
      <c r="J117" s="15"/>
      <c r="K117" s="15"/>
      <c r="L117" s="15"/>
    </row>
  </sheetData>
  <sheetProtection selectLockedCells="1"/>
  <mergeCells count="5">
    <mergeCell ref="B2:K2"/>
    <mergeCell ref="B1:K1"/>
    <mergeCell ref="B3:C3"/>
    <mergeCell ref="D3:H3"/>
    <mergeCell ref="I3:K3"/>
  </mergeCells>
  <phoneticPr fontId="1" type="noConversion"/>
  <printOptions horizontalCentered="1"/>
  <pageMargins left="1.5" right="0.5" top="1" bottom="0.5" header="0.5" footer="0.3"/>
  <pageSetup orientation="landscape" r:id="rId1"/>
  <headerFooter alignWithMargins="0">
    <oddHeader>&amp;C&amp;"Helv,Bold"POWER COUNTY RESULTS
PRIMARY ELECTION     MAY 17, 2016</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Normal="100" zoomScaleSheetLayoutView="100" workbookViewId="0"/>
  </sheetViews>
  <sheetFormatPr defaultColWidth="9.109375" defaultRowHeight="13.8" x14ac:dyDescent="0.3"/>
  <cols>
    <col min="1" max="1" width="10.5546875" style="21" customWidth="1"/>
    <col min="2" max="5" width="9.6640625" style="21" customWidth="1"/>
    <col min="6" max="6" width="9.6640625" style="15" customWidth="1"/>
    <col min="7" max="7" width="13.33203125" style="15" bestFit="1" customWidth="1"/>
    <col min="8" max="8" width="10" style="15" bestFit="1" customWidth="1"/>
    <col min="9" max="16384" width="9.109375" style="15"/>
  </cols>
  <sheetData>
    <row r="1" spans="1:6" x14ac:dyDescent="0.3">
      <c r="A1" s="29"/>
      <c r="B1" s="161" t="s">
        <v>20</v>
      </c>
      <c r="C1" s="162"/>
      <c r="D1" s="80"/>
      <c r="E1" s="175" t="s">
        <v>20</v>
      </c>
      <c r="F1" s="176"/>
    </row>
    <row r="2" spans="1:6" x14ac:dyDescent="0.3">
      <c r="A2" s="30"/>
      <c r="B2" s="158" t="s">
        <v>27</v>
      </c>
      <c r="C2" s="159"/>
      <c r="D2" s="88" t="s">
        <v>20</v>
      </c>
      <c r="E2" s="159" t="s">
        <v>47</v>
      </c>
      <c r="F2" s="160"/>
    </row>
    <row r="3" spans="1:6" x14ac:dyDescent="0.3">
      <c r="A3" s="30"/>
      <c r="B3" s="89" t="s">
        <v>33</v>
      </c>
      <c r="C3" s="89" t="s">
        <v>45</v>
      </c>
      <c r="D3" s="7" t="s">
        <v>46</v>
      </c>
      <c r="E3" s="156" t="s">
        <v>3</v>
      </c>
      <c r="F3" s="157"/>
    </row>
    <row r="4" spans="1:6" x14ac:dyDescent="0.3">
      <c r="A4" s="38"/>
      <c r="B4" s="1" t="s">
        <v>2</v>
      </c>
      <c r="C4" s="1" t="s">
        <v>2</v>
      </c>
      <c r="D4" s="1" t="s">
        <v>1</v>
      </c>
      <c r="E4" s="2" t="s">
        <v>2</v>
      </c>
      <c r="F4" s="2" t="s">
        <v>2</v>
      </c>
    </row>
    <row r="5" spans="1:6" ht="88.2" customHeight="1" thickBot="1" x14ac:dyDescent="0.35">
      <c r="A5" s="39" t="s">
        <v>6</v>
      </c>
      <c r="B5" s="49" t="s">
        <v>65</v>
      </c>
      <c r="C5" s="49" t="s">
        <v>66</v>
      </c>
      <c r="D5" s="65" t="s">
        <v>67</v>
      </c>
      <c r="E5" s="74" t="s">
        <v>68</v>
      </c>
      <c r="F5" s="4" t="s">
        <v>69</v>
      </c>
    </row>
    <row r="6" spans="1:6" ht="14.4" thickBot="1" x14ac:dyDescent="0.35">
      <c r="A6" s="17"/>
      <c r="B6" s="41"/>
      <c r="C6" s="41"/>
      <c r="D6" s="41"/>
      <c r="E6" s="41"/>
      <c r="F6" s="19"/>
    </row>
    <row r="7" spans="1:6" x14ac:dyDescent="0.3">
      <c r="A7" s="98">
        <v>1</v>
      </c>
      <c r="B7" s="67">
        <v>182</v>
      </c>
      <c r="C7" s="100">
        <v>180</v>
      </c>
      <c r="D7" s="101">
        <v>43</v>
      </c>
      <c r="E7" s="100">
        <v>72</v>
      </c>
      <c r="F7" s="75">
        <v>128</v>
      </c>
    </row>
    <row r="8" spans="1:6" x14ac:dyDescent="0.3">
      <c r="A8" s="99">
        <v>2</v>
      </c>
      <c r="B8" s="66">
        <v>214</v>
      </c>
      <c r="C8" s="102">
        <v>215</v>
      </c>
      <c r="D8" s="103">
        <v>47</v>
      </c>
      <c r="E8" s="102">
        <v>99</v>
      </c>
      <c r="F8" s="76">
        <v>146</v>
      </c>
    </row>
    <row r="9" spans="1:6" x14ac:dyDescent="0.3">
      <c r="A9" s="99">
        <v>3</v>
      </c>
      <c r="B9" s="66">
        <v>243</v>
      </c>
      <c r="C9" s="102">
        <v>238</v>
      </c>
      <c r="D9" s="103">
        <v>49</v>
      </c>
      <c r="E9" s="102">
        <v>81</v>
      </c>
      <c r="F9" s="76">
        <v>179</v>
      </c>
    </row>
    <row r="10" spans="1:6" x14ac:dyDescent="0.3">
      <c r="A10" s="99">
        <v>4</v>
      </c>
      <c r="B10" s="66">
        <v>126</v>
      </c>
      <c r="C10" s="102">
        <v>123</v>
      </c>
      <c r="D10" s="103">
        <v>8</v>
      </c>
      <c r="E10" s="102">
        <v>34</v>
      </c>
      <c r="F10" s="76">
        <v>93</v>
      </c>
    </row>
    <row r="11" spans="1:6" x14ac:dyDescent="0.3">
      <c r="A11" s="99">
        <v>5</v>
      </c>
      <c r="B11" s="66">
        <v>44</v>
      </c>
      <c r="C11" s="102">
        <v>46</v>
      </c>
      <c r="D11" s="103">
        <v>0</v>
      </c>
      <c r="E11" s="102">
        <v>2</v>
      </c>
      <c r="F11" s="76">
        <v>41</v>
      </c>
    </row>
    <row r="12" spans="1:6" x14ac:dyDescent="0.3">
      <c r="A12" s="99">
        <v>6</v>
      </c>
      <c r="B12" s="104">
        <v>53</v>
      </c>
      <c r="C12" s="102">
        <v>53</v>
      </c>
      <c r="D12" s="105">
        <v>25</v>
      </c>
      <c r="E12" s="106">
        <v>13</v>
      </c>
      <c r="F12" s="76">
        <v>41</v>
      </c>
    </row>
    <row r="13" spans="1:6" x14ac:dyDescent="0.3">
      <c r="A13" s="8" t="s">
        <v>0</v>
      </c>
      <c r="B13" s="22">
        <f>SUM(B7:B12)</f>
        <v>862</v>
      </c>
      <c r="C13" s="22">
        <f>SUM(C7:C12)</f>
        <v>855</v>
      </c>
      <c r="D13" s="22">
        <f>SUM(D7:D12)</f>
        <v>172</v>
      </c>
      <c r="E13" s="22">
        <f>SUM(E7:E12)</f>
        <v>301</v>
      </c>
      <c r="F13" s="22">
        <f>SUM(F7:F12)</f>
        <v>628</v>
      </c>
    </row>
  </sheetData>
  <sheetProtection selectLockedCells="1"/>
  <mergeCells count="5">
    <mergeCell ref="B2:C2"/>
    <mergeCell ref="B1:C1"/>
    <mergeCell ref="E3:F3"/>
    <mergeCell ref="E2:F2"/>
    <mergeCell ref="E1:F1"/>
  </mergeCells>
  <printOptions horizontalCentered="1"/>
  <pageMargins left="1.5" right="0.5" top="1" bottom="0.5" header="0.5" footer="0.3"/>
  <pageSetup orientation="landscape" r:id="rId1"/>
  <headerFooter alignWithMargins="0">
    <oddHeader>&amp;C&amp;"Helv,Bold"POWER COUNTY RESULTS
PRIMARY ELECTION     MAY 17, 2016</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zoomScaleNormal="100" workbookViewId="0">
      <selection activeCell="D14" sqref="D14"/>
    </sheetView>
  </sheetViews>
  <sheetFormatPr defaultRowHeight="13.8" x14ac:dyDescent="0.3"/>
  <cols>
    <col min="1" max="1" width="12" style="50" bestFit="1" customWidth="1"/>
    <col min="2" max="2" width="17.33203125" style="51" customWidth="1"/>
    <col min="3" max="3" width="20.5546875" style="51" bestFit="1" customWidth="1"/>
    <col min="4" max="4" width="15" style="51" customWidth="1"/>
  </cols>
  <sheetData>
    <row r="1" spans="1:4" x14ac:dyDescent="0.3">
      <c r="A1" s="177" t="s">
        <v>28</v>
      </c>
      <c r="B1" s="178"/>
      <c r="C1" s="178"/>
      <c r="D1" s="178"/>
    </row>
    <row r="2" spans="1:4" ht="14.4" thickBot="1" x14ac:dyDescent="0.35">
      <c r="A2" s="91" t="s">
        <v>48</v>
      </c>
      <c r="B2" s="91" t="s">
        <v>29</v>
      </c>
      <c r="C2" s="91" t="s">
        <v>30</v>
      </c>
      <c r="D2" s="91" t="s">
        <v>31</v>
      </c>
    </row>
    <row r="3" spans="1:4" ht="13.2" thickBot="1" x14ac:dyDescent="0.3">
      <c r="A3" s="179"/>
      <c r="B3" s="179"/>
      <c r="C3" s="179"/>
      <c r="D3" s="179"/>
    </row>
    <row r="4" spans="1:4" x14ac:dyDescent="0.3">
      <c r="A4" s="92" t="s">
        <v>80</v>
      </c>
      <c r="B4" s="93" t="s">
        <v>32</v>
      </c>
      <c r="C4" s="93" t="s">
        <v>71</v>
      </c>
      <c r="D4" s="96">
        <v>176</v>
      </c>
    </row>
    <row r="5" spans="1:4" x14ac:dyDescent="0.3">
      <c r="A5" s="90"/>
      <c r="B5" s="52"/>
      <c r="C5" s="52"/>
      <c r="D5" s="97"/>
    </row>
    <row r="6" spans="1:4" x14ac:dyDescent="0.3">
      <c r="A6" s="90" t="s">
        <v>81</v>
      </c>
      <c r="B6" s="52" t="s">
        <v>32</v>
      </c>
      <c r="C6" s="52" t="s">
        <v>72</v>
      </c>
      <c r="D6" s="97">
        <v>200</v>
      </c>
    </row>
    <row r="7" spans="1:4" x14ac:dyDescent="0.3">
      <c r="A7" s="90"/>
      <c r="B7" s="52"/>
      <c r="C7" s="52"/>
      <c r="D7" s="97"/>
    </row>
    <row r="8" spans="1:4" x14ac:dyDescent="0.3">
      <c r="A8" s="90" t="s">
        <v>82</v>
      </c>
      <c r="B8" s="52" t="s">
        <v>70</v>
      </c>
      <c r="C8" s="52" t="s">
        <v>73</v>
      </c>
      <c r="D8" s="97">
        <v>44</v>
      </c>
    </row>
    <row r="9" spans="1:4" x14ac:dyDescent="0.3">
      <c r="A9" s="90"/>
      <c r="B9" s="52" t="s">
        <v>32</v>
      </c>
      <c r="C9" s="52" t="s">
        <v>74</v>
      </c>
      <c r="D9" s="97">
        <v>236</v>
      </c>
    </row>
    <row r="10" spans="1:4" x14ac:dyDescent="0.3">
      <c r="A10" s="90"/>
      <c r="B10" s="52"/>
      <c r="C10" s="52"/>
      <c r="D10" s="97"/>
    </row>
    <row r="11" spans="1:4" x14ac:dyDescent="0.3">
      <c r="A11" s="90" t="s">
        <v>83</v>
      </c>
      <c r="B11" s="52" t="s">
        <v>32</v>
      </c>
      <c r="C11" s="52" t="s">
        <v>75</v>
      </c>
      <c r="D11" s="97">
        <v>128</v>
      </c>
    </row>
    <row r="12" spans="1:4" x14ac:dyDescent="0.3">
      <c r="A12" s="90"/>
      <c r="B12" s="52"/>
      <c r="C12" s="52"/>
      <c r="D12" s="97"/>
    </row>
    <row r="13" spans="1:4" x14ac:dyDescent="0.3">
      <c r="A13" s="90" t="s">
        <v>84</v>
      </c>
      <c r="B13" s="52" t="s">
        <v>86</v>
      </c>
      <c r="C13" s="52" t="s">
        <v>77</v>
      </c>
      <c r="D13" s="97">
        <v>8</v>
      </c>
    </row>
    <row r="14" spans="1:4" x14ac:dyDescent="0.3">
      <c r="A14" s="90"/>
      <c r="B14" s="52"/>
      <c r="C14" s="52"/>
      <c r="D14" s="97"/>
    </row>
    <row r="15" spans="1:4" x14ac:dyDescent="0.3">
      <c r="A15" s="90" t="s">
        <v>85</v>
      </c>
      <c r="B15" s="52" t="s">
        <v>32</v>
      </c>
      <c r="C15" s="52" t="s">
        <v>76</v>
      </c>
      <c r="D15" s="97">
        <v>56</v>
      </c>
    </row>
    <row r="16" spans="1:4" ht="12.6" x14ac:dyDescent="0.25">
      <c r="A16"/>
      <c r="B16"/>
      <c r="C16"/>
      <c r="D16"/>
    </row>
    <row r="17" spans="1:4" ht="12.6" x14ac:dyDescent="0.25">
      <c r="A17"/>
      <c r="B17"/>
      <c r="C17"/>
      <c r="D17"/>
    </row>
    <row r="18" spans="1:4" ht="12.6" x14ac:dyDescent="0.25">
      <c r="A18"/>
      <c r="B18"/>
      <c r="C18"/>
      <c r="D18"/>
    </row>
    <row r="19" spans="1:4" ht="12.6" x14ac:dyDescent="0.25">
      <c r="A19"/>
      <c r="B19"/>
      <c r="C19"/>
      <c r="D19"/>
    </row>
    <row r="20" spans="1:4" ht="12.6" x14ac:dyDescent="0.25">
      <c r="A20"/>
      <c r="B20"/>
      <c r="C20"/>
      <c r="D20"/>
    </row>
    <row r="21" spans="1:4" ht="12.6" x14ac:dyDescent="0.25">
      <c r="A21"/>
      <c r="B21"/>
      <c r="C21"/>
      <c r="D21"/>
    </row>
    <row r="22" spans="1:4" ht="12.6" x14ac:dyDescent="0.25">
      <c r="A22"/>
      <c r="B22"/>
      <c r="C22"/>
      <c r="D22"/>
    </row>
    <row r="23" spans="1:4" ht="12.6" x14ac:dyDescent="0.25">
      <c r="A23"/>
      <c r="B23"/>
      <c r="C23"/>
      <c r="D23"/>
    </row>
    <row r="24" spans="1:4" ht="12.6" x14ac:dyDescent="0.25">
      <c r="A24"/>
      <c r="B24"/>
      <c r="C24"/>
      <c r="D24"/>
    </row>
    <row r="25" spans="1:4" ht="12.6" x14ac:dyDescent="0.25">
      <c r="A25"/>
      <c r="B25"/>
      <c r="C25"/>
      <c r="D25"/>
    </row>
    <row r="26" spans="1:4" ht="12.6" x14ac:dyDescent="0.25">
      <c r="A26"/>
      <c r="B26"/>
      <c r="C26"/>
      <c r="D26"/>
    </row>
    <row r="27" spans="1:4" ht="12.6" x14ac:dyDescent="0.25">
      <c r="A27"/>
      <c r="B27"/>
      <c r="C27"/>
      <c r="D27"/>
    </row>
    <row r="28" spans="1:4" ht="12.6" x14ac:dyDescent="0.25">
      <c r="A28"/>
      <c r="B28"/>
      <c r="C28"/>
      <c r="D28"/>
    </row>
    <row r="29" spans="1:4" ht="12.6" x14ac:dyDescent="0.25">
      <c r="A29"/>
      <c r="B29"/>
      <c r="C29"/>
      <c r="D29"/>
    </row>
    <row r="30" spans="1:4" ht="12.6" x14ac:dyDescent="0.25">
      <c r="A30"/>
      <c r="B30"/>
      <c r="C30"/>
      <c r="D30"/>
    </row>
    <row r="31" spans="1:4" ht="12.6" x14ac:dyDescent="0.25">
      <c r="A31"/>
      <c r="B31"/>
      <c r="C31"/>
      <c r="D31"/>
    </row>
    <row r="32" spans="1:4" ht="12.6" x14ac:dyDescent="0.25">
      <c r="A32"/>
      <c r="B32"/>
      <c r="C32"/>
      <c r="D32"/>
    </row>
    <row r="33" spans="1:4" ht="12.6" x14ac:dyDescent="0.25">
      <c r="A33"/>
      <c r="B33"/>
      <c r="C33"/>
      <c r="D33"/>
    </row>
    <row r="34" spans="1:4" ht="12.6" x14ac:dyDescent="0.25">
      <c r="A34"/>
      <c r="B34"/>
      <c r="C34"/>
      <c r="D34"/>
    </row>
    <row r="35" spans="1:4" ht="12.6" x14ac:dyDescent="0.25">
      <c r="A35"/>
      <c r="B35"/>
      <c r="C35"/>
      <c r="D35"/>
    </row>
    <row r="36" spans="1:4" ht="12.6" x14ac:dyDescent="0.25">
      <c r="A36"/>
      <c r="B36"/>
      <c r="C36"/>
      <c r="D36"/>
    </row>
    <row r="37" spans="1:4" ht="12.6" x14ac:dyDescent="0.25">
      <c r="A37"/>
      <c r="B37"/>
      <c r="C37"/>
      <c r="D37"/>
    </row>
    <row r="38" spans="1:4" ht="12.6" x14ac:dyDescent="0.25">
      <c r="A38"/>
      <c r="B38"/>
      <c r="C38"/>
      <c r="D38"/>
    </row>
    <row r="39" spans="1:4" ht="12.6" x14ac:dyDescent="0.25">
      <c r="A39"/>
      <c r="B39"/>
      <c r="C39"/>
      <c r="D39"/>
    </row>
    <row r="40" spans="1:4" ht="12.6" x14ac:dyDescent="0.25">
      <c r="A40"/>
      <c r="B40"/>
      <c r="C40"/>
      <c r="D40"/>
    </row>
    <row r="41" spans="1:4" ht="12.6" x14ac:dyDescent="0.25">
      <c r="A41"/>
      <c r="B41"/>
      <c r="C41"/>
      <c r="D41"/>
    </row>
    <row r="42" spans="1:4" ht="12.6" x14ac:dyDescent="0.25">
      <c r="A42"/>
      <c r="B42"/>
      <c r="C42"/>
      <c r="D42"/>
    </row>
    <row r="43" spans="1:4" ht="12.6" x14ac:dyDescent="0.25">
      <c r="A43"/>
      <c r="B43"/>
      <c r="C43"/>
      <c r="D43"/>
    </row>
    <row r="44" spans="1:4" ht="12.6" x14ac:dyDescent="0.25">
      <c r="A44"/>
      <c r="B44"/>
      <c r="C44"/>
      <c r="D44"/>
    </row>
    <row r="45" spans="1:4" ht="12.6" x14ac:dyDescent="0.25">
      <c r="A45"/>
      <c r="B45"/>
      <c r="C45"/>
      <c r="D45"/>
    </row>
    <row r="46" spans="1:4" ht="12.6" x14ac:dyDescent="0.25">
      <c r="A46"/>
      <c r="B46"/>
      <c r="C46"/>
      <c r="D46"/>
    </row>
    <row r="47" spans="1:4" ht="12.6" x14ac:dyDescent="0.25">
      <c r="A47"/>
      <c r="B47"/>
      <c r="C47"/>
      <c r="D47"/>
    </row>
    <row r="48" spans="1:4" ht="12.6" x14ac:dyDescent="0.25">
      <c r="A48"/>
      <c r="B48"/>
      <c r="C48"/>
      <c r="D48"/>
    </row>
    <row r="49" spans="1:4" ht="12.6" x14ac:dyDescent="0.25">
      <c r="A49"/>
      <c r="B49"/>
      <c r="C49"/>
      <c r="D49"/>
    </row>
    <row r="50" spans="1:4" ht="12.6" x14ac:dyDescent="0.25">
      <c r="A50"/>
      <c r="B50"/>
      <c r="C50"/>
      <c r="D50"/>
    </row>
    <row r="51" spans="1:4" ht="12.6" x14ac:dyDescent="0.25">
      <c r="A51"/>
      <c r="B51"/>
      <c r="C51"/>
      <c r="D51"/>
    </row>
    <row r="52" spans="1:4" ht="12.6" x14ac:dyDescent="0.25">
      <c r="A52"/>
      <c r="B52"/>
      <c r="C52"/>
      <c r="D52"/>
    </row>
    <row r="53" spans="1:4" ht="12.6" x14ac:dyDescent="0.25">
      <c r="A53"/>
      <c r="B53"/>
      <c r="C53"/>
      <c r="D53"/>
    </row>
    <row r="54" spans="1:4" ht="12.6" x14ac:dyDescent="0.25">
      <c r="A54"/>
      <c r="B54"/>
      <c r="C54"/>
      <c r="D54"/>
    </row>
    <row r="55" spans="1:4" ht="12.6" x14ac:dyDescent="0.25">
      <c r="A55"/>
      <c r="B55"/>
      <c r="C55"/>
      <c r="D55"/>
    </row>
    <row r="56" spans="1:4" ht="12.6" x14ac:dyDescent="0.25">
      <c r="A56"/>
      <c r="B56"/>
      <c r="C56"/>
      <c r="D56"/>
    </row>
    <row r="57" spans="1:4" ht="12.6" x14ac:dyDescent="0.25">
      <c r="A57"/>
      <c r="B57"/>
      <c r="C57"/>
      <c r="D57"/>
    </row>
    <row r="58" spans="1:4" ht="12.6" x14ac:dyDescent="0.25">
      <c r="A58"/>
      <c r="B58"/>
      <c r="C58"/>
      <c r="D58"/>
    </row>
    <row r="59" spans="1:4" ht="12.6" x14ac:dyDescent="0.25">
      <c r="A59"/>
      <c r="B59"/>
      <c r="C59"/>
      <c r="D59"/>
    </row>
    <row r="60" spans="1:4" ht="12.6" x14ac:dyDescent="0.25">
      <c r="A60"/>
      <c r="B60"/>
      <c r="C60"/>
      <c r="D60"/>
    </row>
    <row r="61" spans="1:4" ht="12.6" x14ac:dyDescent="0.25">
      <c r="A61"/>
      <c r="B61"/>
      <c r="C61"/>
      <c r="D61"/>
    </row>
    <row r="62" spans="1:4" ht="12.6" x14ac:dyDescent="0.25">
      <c r="A62"/>
      <c r="B62"/>
      <c r="C62"/>
      <c r="D62"/>
    </row>
    <row r="63" spans="1:4" ht="12.6" x14ac:dyDescent="0.25">
      <c r="A63"/>
      <c r="B63"/>
      <c r="C63"/>
      <c r="D63"/>
    </row>
    <row r="64" spans="1:4" ht="12.6" x14ac:dyDescent="0.25">
      <c r="A64"/>
      <c r="B64"/>
      <c r="C64"/>
      <c r="D64"/>
    </row>
    <row r="65" spans="1:4" ht="12.6" x14ac:dyDescent="0.25">
      <c r="A65"/>
      <c r="B65"/>
      <c r="C65"/>
      <c r="D65"/>
    </row>
    <row r="66" spans="1:4" ht="12.6" x14ac:dyDescent="0.25">
      <c r="A66"/>
      <c r="B66"/>
      <c r="C66"/>
      <c r="D66"/>
    </row>
    <row r="67" spans="1:4" ht="12.6" x14ac:dyDescent="0.25">
      <c r="A67"/>
      <c r="B67"/>
      <c r="C67"/>
      <c r="D67"/>
    </row>
    <row r="68" spans="1:4" ht="12.6" x14ac:dyDescent="0.25">
      <c r="A68"/>
      <c r="B68"/>
      <c r="C68"/>
      <c r="D68"/>
    </row>
    <row r="69" spans="1:4" ht="12.6" x14ac:dyDescent="0.25">
      <c r="A69"/>
      <c r="B69"/>
      <c r="C69"/>
      <c r="D69"/>
    </row>
    <row r="70" spans="1:4" ht="12.6" x14ac:dyDescent="0.25">
      <c r="A70"/>
      <c r="B70"/>
      <c r="C70"/>
      <c r="D70"/>
    </row>
    <row r="71" spans="1:4" ht="12.6" x14ac:dyDescent="0.25">
      <c r="A71"/>
      <c r="B71"/>
      <c r="C71"/>
      <c r="D71"/>
    </row>
    <row r="72" spans="1:4" ht="12.6" x14ac:dyDescent="0.25">
      <c r="A72"/>
      <c r="B72"/>
      <c r="C72"/>
      <c r="D72"/>
    </row>
    <row r="73" spans="1:4" ht="12.6" x14ac:dyDescent="0.25">
      <c r="A73"/>
      <c r="B73"/>
      <c r="C73"/>
      <c r="D73"/>
    </row>
    <row r="74" spans="1:4" ht="12.6" x14ac:dyDescent="0.25">
      <c r="A74"/>
      <c r="B74"/>
      <c r="C74"/>
      <c r="D74"/>
    </row>
    <row r="75" spans="1:4" ht="12.6" x14ac:dyDescent="0.25">
      <c r="A75"/>
      <c r="B75"/>
      <c r="C75"/>
      <c r="D75"/>
    </row>
    <row r="76" spans="1:4" ht="12.6" x14ac:dyDescent="0.25">
      <c r="A76"/>
      <c r="B76"/>
      <c r="C76"/>
      <c r="D76"/>
    </row>
    <row r="77" spans="1:4" ht="12.6" x14ac:dyDescent="0.25">
      <c r="A77"/>
      <c r="B77"/>
      <c r="C77"/>
      <c r="D77"/>
    </row>
    <row r="78" spans="1:4" ht="12.6" x14ac:dyDescent="0.25">
      <c r="A78"/>
      <c r="B78"/>
      <c r="C78"/>
      <c r="D78"/>
    </row>
    <row r="79" spans="1:4" ht="12.6" x14ac:dyDescent="0.25">
      <c r="A79"/>
      <c r="B79"/>
      <c r="C79"/>
      <c r="D79"/>
    </row>
    <row r="80" spans="1:4" ht="12.6" x14ac:dyDescent="0.25">
      <c r="A80"/>
      <c r="B80"/>
      <c r="C80"/>
      <c r="D80"/>
    </row>
    <row r="81" spans="1:4" ht="12.6" x14ac:dyDescent="0.25">
      <c r="A81"/>
      <c r="B81"/>
      <c r="C81"/>
      <c r="D81"/>
    </row>
    <row r="82" spans="1:4" ht="12.6" x14ac:dyDescent="0.25">
      <c r="A82"/>
      <c r="B82"/>
      <c r="C82"/>
      <c r="D82"/>
    </row>
    <row r="83" spans="1:4" ht="12.6" x14ac:dyDescent="0.25">
      <c r="A83"/>
      <c r="B83"/>
      <c r="C83"/>
      <c r="D83"/>
    </row>
    <row r="84" spans="1:4" ht="12.6" x14ac:dyDescent="0.25">
      <c r="A84"/>
      <c r="B84"/>
      <c r="C84"/>
      <c r="D84"/>
    </row>
    <row r="85" spans="1:4" ht="12.6" x14ac:dyDescent="0.25">
      <c r="A85"/>
      <c r="B85"/>
      <c r="C85"/>
      <c r="D85"/>
    </row>
    <row r="86" spans="1:4" ht="12.6" x14ac:dyDescent="0.25">
      <c r="A86"/>
      <c r="B86"/>
      <c r="C86"/>
      <c r="D86"/>
    </row>
    <row r="87" spans="1:4" ht="12.6" x14ac:dyDescent="0.25">
      <c r="A87"/>
      <c r="B87"/>
      <c r="C87"/>
      <c r="D87"/>
    </row>
    <row r="88" spans="1:4" ht="12.6" x14ac:dyDescent="0.25">
      <c r="A88"/>
      <c r="B88"/>
      <c r="C88"/>
      <c r="D88"/>
    </row>
    <row r="89" spans="1:4" ht="12.6" x14ac:dyDescent="0.25">
      <c r="A89"/>
      <c r="B89"/>
      <c r="C89"/>
      <c r="D89"/>
    </row>
    <row r="90" spans="1:4" ht="12.6" x14ac:dyDescent="0.25">
      <c r="A90"/>
      <c r="B90"/>
      <c r="C90"/>
      <c r="D90"/>
    </row>
    <row r="91" spans="1:4" ht="12.6" x14ac:dyDescent="0.25">
      <c r="A91"/>
      <c r="B91"/>
      <c r="C91"/>
      <c r="D91"/>
    </row>
    <row r="92" spans="1:4" ht="12.6" x14ac:dyDescent="0.25">
      <c r="A92"/>
      <c r="B92"/>
      <c r="C92"/>
      <c r="D92"/>
    </row>
    <row r="93" spans="1:4" ht="12.6" x14ac:dyDescent="0.25">
      <c r="A93"/>
      <c r="B93"/>
      <c r="C93"/>
      <c r="D93"/>
    </row>
    <row r="94" spans="1:4" ht="12.6" x14ac:dyDescent="0.25">
      <c r="A94"/>
      <c r="B94"/>
      <c r="C94"/>
      <c r="D94"/>
    </row>
    <row r="95" spans="1:4" ht="12.6" x14ac:dyDescent="0.25">
      <c r="A95"/>
      <c r="B95"/>
      <c r="C95"/>
      <c r="D95"/>
    </row>
    <row r="96" spans="1:4" ht="12.6" x14ac:dyDescent="0.25">
      <c r="A96"/>
      <c r="B96"/>
      <c r="C96"/>
      <c r="D96"/>
    </row>
    <row r="97" spans="1:4" ht="12.6" x14ac:dyDescent="0.25">
      <c r="A97"/>
      <c r="B97"/>
      <c r="C97"/>
      <c r="D97"/>
    </row>
    <row r="98" spans="1:4" ht="12.6" x14ac:dyDescent="0.25">
      <c r="A98"/>
      <c r="B98"/>
      <c r="C98"/>
      <c r="D98"/>
    </row>
    <row r="99" spans="1:4" ht="12.6" x14ac:dyDescent="0.25">
      <c r="A99"/>
      <c r="B99"/>
      <c r="C99"/>
      <c r="D99"/>
    </row>
    <row r="100" spans="1:4" ht="12.6" x14ac:dyDescent="0.25">
      <c r="A100"/>
      <c r="B100"/>
      <c r="C100"/>
      <c r="D100"/>
    </row>
    <row r="101" spans="1:4" ht="12.6" x14ac:dyDescent="0.25">
      <c r="A101"/>
      <c r="B101"/>
      <c r="C101"/>
      <c r="D101"/>
    </row>
    <row r="102" spans="1:4" ht="12.6" x14ac:dyDescent="0.25">
      <c r="A102"/>
      <c r="B102"/>
      <c r="C102"/>
      <c r="D102"/>
    </row>
    <row r="103" spans="1:4" ht="12.6" x14ac:dyDescent="0.25">
      <c r="A103"/>
      <c r="B103"/>
      <c r="C103"/>
      <c r="D103"/>
    </row>
    <row r="104" spans="1:4" ht="12.6" x14ac:dyDescent="0.25">
      <c r="A104"/>
      <c r="B104"/>
      <c r="C104"/>
      <c r="D104"/>
    </row>
    <row r="105" spans="1:4" ht="12.6" x14ac:dyDescent="0.25">
      <c r="A105"/>
      <c r="B105"/>
      <c r="C105"/>
      <c r="D105"/>
    </row>
    <row r="106" spans="1:4" ht="12.6" x14ac:dyDescent="0.25">
      <c r="A106"/>
      <c r="B106"/>
      <c r="C106"/>
      <c r="D106"/>
    </row>
    <row r="107" spans="1:4" ht="12.6" x14ac:dyDescent="0.25">
      <c r="A107"/>
      <c r="B107"/>
      <c r="C107"/>
      <c r="D107"/>
    </row>
    <row r="108" spans="1:4" ht="12.6" x14ac:dyDescent="0.25">
      <c r="A108"/>
      <c r="B108"/>
      <c r="C108"/>
      <c r="D108"/>
    </row>
    <row r="109" spans="1:4" ht="12.6" x14ac:dyDescent="0.25">
      <c r="A109"/>
      <c r="B109"/>
      <c r="C109"/>
      <c r="D109"/>
    </row>
    <row r="110" spans="1:4" ht="12.6" x14ac:dyDescent="0.25">
      <c r="A110"/>
      <c r="B110"/>
      <c r="C110"/>
      <c r="D110"/>
    </row>
    <row r="111" spans="1:4" ht="12.6" x14ac:dyDescent="0.25">
      <c r="A111"/>
      <c r="B111"/>
      <c r="C111"/>
      <c r="D111"/>
    </row>
    <row r="112" spans="1:4" ht="12.6" x14ac:dyDescent="0.25">
      <c r="A112"/>
      <c r="B112"/>
      <c r="C112"/>
      <c r="D112"/>
    </row>
    <row r="113" spans="1:4" ht="12.6" x14ac:dyDescent="0.25">
      <c r="A113"/>
      <c r="B113"/>
      <c r="C113"/>
      <c r="D113"/>
    </row>
    <row r="114" spans="1:4" ht="12.6" x14ac:dyDescent="0.25">
      <c r="A114"/>
      <c r="B114"/>
      <c r="C114"/>
      <c r="D114"/>
    </row>
    <row r="115" spans="1:4" ht="12.6" x14ac:dyDescent="0.25">
      <c r="A115"/>
      <c r="B115"/>
      <c r="C115"/>
      <c r="D115"/>
    </row>
    <row r="116" spans="1:4" ht="12.6" x14ac:dyDescent="0.25">
      <c r="A116"/>
      <c r="B116"/>
      <c r="C116"/>
      <c r="D116"/>
    </row>
    <row r="117" spans="1:4" ht="12.6" x14ac:dyDescent="0.25">
      <c r="A117"/>
      <c r="B117"/>
      <c r="C117"/>
      <c r="D117"/>
    </row>
    <row r="118" spans="1:4" ht="12.6" x14ac:dyDescent="0.25">
      <c r="A118"/>
      <c r="B118"/>
      <c r="C118"/>
      <c r="D118"/>
    </row>
    <row r="119" spans="1:4" ht="12.6" x14ac:dyDescent="0.25">
      <c r="A119"/>
      <c r="B119"/>
      <c r="C119"/>
      <c r="D119"/>
    </row>
    <row r="120" spans="1:4" ht="12.6" x14ac:dyDescent="0.25">
      <c r="A120"/>
      <c r="B120"/>
      <c r="C120"/>
      <c r="D120"/>
    </row>
    <row r="121" spans="1:4" ht="12.6" x14ac:dyDescent="0.25">
      <c r="A121"/>
      <c r="B121"/>
      <c r="C121"/>
      <c r="D121"/>
    </row>
    <row r="122" spans="1:4" ht="12.6" x14ac:dyDescent="0.25">
      <c r="A122"/>
      <c r="B122"/>
      <c r="C122"/>
      <c r="D122"/>
    </row>
    <row r="123" spans="1:4" x14ac:dyDescent="0.3">
      <c r="A123"/>
      <c r="C123"/>
    </row>
  </sheetData>
  <sheetProtection selectLockedCells="1"/>
  <mergeCells count="2">
    <mergeCell ref="A1:D1"/>
    <mergeCell ref="A3:D3"/>
  </mergeCells>
  <printOptions horizontalCentered="1"/>
  <pageMargins left="1.5" right="0.5" top="1" bottom="0.5" header="0.5" footer="0.3"/>
  <pageSetup orientation="landscape" r:id="rId1"/>
  <headerFooter alignWithMargins="0">
    <oddHeader>&amp;C&amp;"Helv,Bold"POWER COUNTY RESULTS
PRIMARY ELECTION     MAY 17, 2016</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zoomScaleNormal="100" zoomScaleSheetLayoutView="100" workbookViewId="0">
      <selection activeCell="J12" sqref="J12"/>
    </sheetView>
  </sheetViews>
  <sheetFormatPr defaultColWidth="9.109375" defaultRowHeight="13.8" x14ac:dyDescent="0.3"/>
  <cols>
    <col min="1" max="1" width="13.5546875" style="21" customWidth="1"/>
    <col min="2" max="3" width="9.6640625" style="21" customWidth="1"/>
    <col min="4" max="5" width="9.6640625" style="15" customWidth="1"/>
    <col min="6" max="8" width="9.109375" style="15"/>
    <col min="9" max="13" width="9.6640625" style="15" customWidth="1"/>
    <col min="14" max="14" width="17.33203125" style="15" bestFit="1" customWidth="1"/>
    <col min="15" max="16" width="9.6640625" style="15" customWidth="1"/>
    <col min="17" max="16384" width="9.109375" style="15"/>
  </cols>
  <sheetData>
    <row r="1" spans="1:10" x14ac:dyDescent="0.3">
      <c r="A1" s="29"/>
      <c r="B1" s="161" t="s">
        <v>90</v>
      </c>
      <c r="C1" s="162"/>
      <c r="D1" s="162"/>
      <c r="E1" s="163"/>
      <c r="F1" s="161" t="s">
        <v>4</v>
      </c>
      <c r="G1" s="162"/>
      <c r="H1" s="162"/>
      <c r="I1" s="162"/>
      <c r="J1" s="163"/>
    </row>
    <row r="2" spans="1:10" s="31" customFormat="1" x14ac:dyDescent="0.3">
      <c r="A2" s="32"/>
      <c r="B2" s="155" t="s">
        <v>78</v>
      </c>
      <c r="C2" s="156"/>
      <c r="D2" s="156"/>
      <c r="E2" s="157"/>
      <c r="F2" s="158" t="s">
        <v>5</v>
      </c>
      <c r="G2" s="159"/>
      <c r="H2" s="159"/>
      <c r="I2" s="159"/>
      <c r="J2" s="160"/>
    </row>
    <row r="3" spans="1:10" ht="13.5" customHeight="1" x14ac:dyDescent="0.3">
      <c r="A3" s="33"/>
      <c r="B3" s="180">
        <v>12500000</v>
      </c>
      <c r="C3" s="160"/>
      <c r="D3" s="180">
        <v>1600000</v>
      </c>
      <c r="E3" s="160"/>
      <c r="F3" s="168"/>
      <c r="G3" s="169"/>
      <c r="H3" s="169"/>
      <c r="I3" s="169"/>
      <c r="J3" s="170"/>
    </row>
    <row r="4" spans="1:10" s="16" customFormat="1" ht="88.2" customHeight="1" thickBot="1" x14ac:dyDescent="0.3">
      <c r="A4" s="34" t="s">
        <v>6</v>
      </c>
      <c r="B4" s="5" t="s">
        <v>49</v>
      </c>
      <c r="C4" s="68" t="s">
        <v>50</v>
      </c>
      <c r="D4" s="5" t="s">
        <v>49</v>
      </c>
      <c r="E4" s="68" t="s">
        <v>50</v>
      </c>
      <c r="F4" s="6" t="s">
        <v>11</v>
      </c>
      <c r="G4" s="6" t="s">
        <v>12</v>
      </c>
      <c r="H4" s="6" t="s">
        <v>18</v>
      </c>
      <c r="I4" s="6" t="s">
        <v>19</v>
      </c>
      <c r="J4" s="3" t="s">
        <v>13</v>
      </c>
    </row>
    <row r="5" spans="1:10" s="20" customFormat="1" ht="14.4" thickBot="1" x14ac:dyDescent="0.35">
      <c r="A5" s="17"/>
      <c r="B5" s="41"/>
      <c r="C5" s="41"/>
      <c r="D5" s="41"/>
      <c r="E5" s="41"/>
      <c r="F5" s="18"/>
      <c r="G5" s="18"/>
      <c r="H5" s="18"/>
      <c r="I5" s="18"/>
      <c r="J5" s="19"/>
    </row>
    <row r="6" spans="1:10" s="20" customFormat="1" x14ac:dyDescent="0.3">
      <c r="A6" s="94">
        <v>1</v>
      </c>
      <c r="B6" s="85">
        <v>206</v>
      </c>
      <c r="C6" s="85">
        <v>93</v>
      </c>
      <c r="D6" s="85">
        <v>156</v>
      </c>
      <c r="E6" s="85">
        <v>138</v>
      </c>
      <c r="F6" s="45">
        <v>654</v>
      </c>
      <c r="G6" s="27">
        <f>'Sup Ct - Voting Stats'!H7</f>
        <v>10</v>
      </c>
      <c r="H6" s="40">
        <f t="shared" ref="H6:H9" si="0">IF(G6&lt;&gt;0,G6+F6,"")</f>
        <v>664</v>
      </c>
      <c r="I6" s="27">
        <f>'Sup Ct - Voting Stats'!J7</f>
        <v>303</v>
      </c>
      <c r="J6" s="25">
        <f t="shared" ref="J6:J9" si="1">IF(I6&lt;&gt;0,I6/H6,"")</f>
        <v>0.45632530120481929</v>
      </c>
    </row>
    <row r="7" spans="1:10" s="20" customFormat="1" x14ac:dyDescent="0.3">
      <c r="A7" s="94">
        <v>2</v>
      </c>
      <c r="B7" s="85">
        <v>226</v>
      </c>
      <c r="C7" s="85">
        <v>142</v>
      </c>
      <c r="D7" s="85">
        <v>178</v>
      </c>
      <c r="E7" s="85">
        <v>186</v>
      </c>
      <c r="F7" s="45">
        <v>825</v>
      </c>
      <c r="G7" s="27">
        <f>'Sup Ct - Voting Stats'!H8</f>
        <v>14</v>
      </c>
      <c r="H7" s="40">
        <f t="shared" si="0"/>
        <v>839</v>
      </c>
      <c r="I7" s="27">
        <f>'Sup Ct - Voting Stats'!J8</f>
        <v>371</v>
      </c>
      <c r="J7" s="25">
        <f t="shared" si="1"/>
        <v>0.44219308700834326</v>
      </c>
    </row>
    <row r="8" spans="1:10" s="20" customFormat="1" x14ac:dyDescent="0.3">
      <c r="A8" s="94">
        <v>3</v>
      </c>
      <c r="B8" s="85">
        <v>254</v>
      </c>
      <c r="C8" s="85">
        <v>172</v>
      </c>
      <c r="D8" s="85">
        <v>219</v>
      </c>
      <c r="E8" s="85">
        <v>204</v>
      </c>
      <c r="F8" s="45">
        <v>955</v>
      </c>
      <c r="G8" s="27">
        <f>'Sup Ct - Voting Stats'!H9</f>
        <v>17</v>
      </c>
      <c r="H8" s="40">
        <f t="shared" si="0"/>
        <v>972</v>
      </c>
      <c r="I8" s="27">
        <f>'Sup Ct - Voting Stats'!J9</f>
        <v>431</v>
      </c>
      <c r="J8" s="25">
        <f t="shared" si="1"/>
        <v>0.44341563786008231</v>
      </c>
    </row>
    <row r="9" spans="1:10" s="20" customFormat="1" x14ac:dyDescent="0.3">
      <c r="A9" s="94">
        <v>6</v>
      </c>
      <c r="B9" s="85">
        <v>54</v>
      </c>
      <c r="C9" s="85">
        <v>28</v>
      </c>
      <c r="D9" s="85">
        <v>45</v>
      </c>
      <c r="E9" s="85">
        <v>37</v>
      </c>
      <c r="F9" s="45">
        <v>654</v>
      </c>
      <c r="G9" s="27">
        <f>'Sup Ct - Voting Stats'!H12</f>
        <v>5</v>
      </c>
      <c r="H9" s="40">
        <f t="shared" si="0"/>
        <v>659</v>
      </c>
      <c r="I9" s="27">
        <f>'Sup Ct - Voting Stats'!J12</f>
        <v>85</v>
      </c>
      <c r="J9" s="25">
        <f t="shared" si="1"/>
        <v>0.12898330804248861</v>
      </c>
    </row>
    <row r="10" spans="1:10" s="20" customFormat="1" x14ac:dyDescent="0.3">
      <c r="A10" s="8" t="s">
        <v>0</v>
      </c>
      <c r="B10" s="72">
        <f t="shared" ref="B10:C10" si="2">SUM(B6:B9)</f>
        <v>740</v>
      </c>
      <c r="C10" s="72">
        <f t="shared" si="2"/>
        <v>435</v>
      </c>
      <c r="D10" s="72">
        <f t="shared" ref="D10:I10" si="3">SUM(D6:D9)</f>
        <v>598</v>
      </c>
      <c r="E10" s="72">
        <f t="shared" si="3"/>
        <v>565</v>
      </c>
      <c r="F10" s="22">
        <f t="shared" si="3"/>
        <v>3088</v>
      </c>
      <c r="G10" s="22">
        <f t="shared" si="3"/>
        <v>46</v>
      </c>
      <c r="H10" s="22">
        <f t="shared" si="3"/>
        <v>3134</v>
      </c>
      <c r="I10" s="22">
        <f t="shared" si="3"/>
        <v>1190</v>
      </c>
      <c r="J10" s="60">
        <f t="shared" ref="J10" si="4">IF(I10&lt;&gt;0,I10/H10,"")</f>
        <v>0.37970644543714105</v>
      </c>
    </row>
    <row r="11" spans="1:10" s="20" customFormat="1" x14ac:dyDescent="0.3">
      <c r="A11" s="36"/>
      <c r="B11" s="36"/>
      <c r="C11" s="36"/>
      <c r="D11" s="46"/>
      <c r="E11" s="46"/>
      <c r="F11" s="46"/>
      <c r="G11" s="46"/>
      <c r="H11" s="63"/>
      <c r="I11" s="95"/>
      <c r="J11" s="95"/>
    </row>
    <row r="12" spans="1:10" s="20" customFormat="1" x14ac:dyDescent="0.3">
      <c r="A12" s="36"/>
      <c r="B12" s="36"/>
      <c r="C12" s="36"/>
      <c r="D12" s="36"/>
      <c r="E12" s="36"/>
      <c r="F12" s="171" t="s">
        <v>21</v>
      </c>
      <c r="G12" s="171"/>
      <c r="H12" s="181"/>
      <c r="I12" s="59">
        <v>106</v>
      </c>
      <c r="J12" s="64"/>
    </row>
    <row r="13" spans="1:10" s="20" customFormat="1" x14ac:dyDescent="0.3">
      <c r="A13" s="36"/>
      <c r="B13" s="36"/>
      <c r="C13" s="36"/>
      <c r="D13" s="15"/>
      <c r="E13" s="15"/>
      <c r="F13" s="15"/>
      <c r="G13" s="15"/>
      <c r="H13" s="15"/>
    </row>
    <row r="14" spans="1:10" s="20" customFormat="1" x14ac:dyDescent="0.3">
      <c r="A14" s="21"/>
      <c r="B14" s="21"/>
      <c r="C14" s="21"/>
      <c r="D14" s="15"/>
      <c r="E14" s="15"/>
      <c r="F14" s="15"/>
      <c r="G14" s="15"/>
      <c r="H14" s="15"/>
    </row>
    <row r="15" spans="1:10" s="20" customFormat="1" x14ac:dyDescent="0.3">
      <c r="A15" s="21"/>
      <c r="B15" s="21"/>
      <c r="C15" s="21"/>
      <c r="D15" s="15"/>
      <c r="E15" s="15"/>
      <c r="F15" s="15"/>
      <c r="G15" s="15"/>
      <c r="H15" s="15"/>
    </row>
    <row r="16" spans="1:10" s="20" customFormat="1" x14ac:dyDescent="0.3">
      <c r="A16" s="21"/>
      <c r="B16" s="21"/>
      <c r="C16" s="21"/>
      <c r="D16" s="15"/>
      <c r="E16" s="15"/>
      <c r="F16" s="15"/>
      <c r="G16" s="15"/>
      <c r="H16" s="15"/>
    </row>
    <row r="17" spans="1:8" s="20" customFormat="1" x14ac:dyDescent="0.3">
      <c r="A17" s="21"/>
      <c r="B17" s="21"/>
      <c r="C17" s="21"/>
      <c r="D17" s="15"/>
      <c r="E17" s="15"/>
      <c r="F17" s="15"/>
      <c r="G17" s="15"/>
      <c r="H17" s="15"/>
    </row>
    <row r="18" spans="1:8" s="20" customFormat="1" x14ac:dyDescent="0.3">
      <c r="A18" s="21"/>
      <c r="B18" s="21"/>
      <c r="C18" s="21"/>
      <c r="D18" s="15"/>
      <c r="E18" s="15"/>
      <c r="F18" s="15"/>
      <c r="G18" s="15"/>
      <c r="H18" s="15"/>
    </row>
    <row r="19" spans="1:8" s="20" customFormat="1" x14ac:dyDescent="0.3">
      <c r="A19" s="21"/>
      <c r="B19" s="21"/>
      <c r="C19" s="21"/>
      <c r="D19" s="15"/>
      <c r="E19" s="15"/>
      <c r="F19" s="15"/>
      <c r="G19" s="15"/>
      <c r="H19" s="15"/>
    </row>
    <row r="20" spans="1:8" s="20" customFormat="1" x14ac:dyDescent="0.3">
      <c r="A20" s="21"/>
      <c r="B20" s="21"/>
      <c r="C20" s="21"/>
      <c r="D20" s="15"/>
      <c r="E20" s="15"/>
      <c r="F20" s="15"/>
      <c r="G20" s="15"/>
      <c r="H20" s="15"/>
    </row>
    <row r="21" spans="1:8" s="20" customFormat="1" x14ac:dyDescent="0.3">
      <c r="A21" s="21"/>
      <c r="B21" s="21"/>
      <c r="C21" s="21"/>
      <c r="D21" s="15"/>
      <c r="E21" s="15"/>
      <c r="F21" s="15"/>
      <c r="G21" s="15"/>
      <c r="H21" s="15"/>
    </row>
    <row r="22" spans="1:8" s="20" customFormat="1" x14ac:dyDescent="0.3">
      <c r="A22" s="21"/>
      <c r="B22" s="21"/>
      <c r="C22" s="21"/>
      <c r="D22" s="15"/>
      <c r="E22" s="15"/>
      <c r="F22" s="15"/>
      <c r="G22" s="15"/>
      <c r="H22" s="15"/>
    </row>
    <row r="23" spans="1:8" s="20" customFormat="1" x14ac:dyDescent="0.3">
      <c r="A23" s="21"/>
      <c r="B23" s="21"/>
      <c r="C23" s="21"/>
      <c r="D23" s="15"/>
      <c r="E23" s="15"/>
      <c r="F23" s="15"/>
      <c r="G23" s="15"/>
      <c r="H23" s="15"/>
    </row>
    <row r="24" spans="1:8" s="20" customFormat="1" x14ac:dyDescent="0.3">
      <c r="A24" s="21"/>
      <c r="B24" s="21"/>
      <c r="C24" s="21"/>
      <c r="D24" s="15"/>
      <c r="E24" s="15"/>
      <c r="F24" s="15"/>
      <c r="G24" s="15"/>
      <c r="H24" s="15"/>
    </row>
    <row r="25" spans="1:8" s="20" customFormat="1" x14ac:dyDescent="0.3">
      <c r="A25" s="21"/>
      <c r="B25" s="21"/>
      <c r="C25" s="21"/>
      <c r="D25" s="15"/>
      <c r="E25" s="15"/>
      <c r="F25" s="15"/>
      <c r="G25" s="15"/>
      <c r="H25" s="15"/>
    </row>
    <row r="26" spans="1:8" s="20" customFormat="1" x14ac:dyDescent="0.3">
      <c r="A26" s="21"/>
      <c r="B26" s="21"/>
      <c r="C26" s="21"/>
      <c r="D26" s="15"/>
      <c r="E26" s="15"/>
      <c r="F26" s="15"/>
      <c r="G26" s="15"/>
      <c r="H26" s="15"/>
    </row>
    <row r="27" spans="1:8" s="20" customFormat="1" x14ac:dyDescent="0.3">
      <c r="A27" s="21"/>
      <c r="B27" s="21"/>
      <c r="C27" s="21"/>
      <c r="D27" s="15"/>
      <c r="E27" s="15"/>
      <c r="F27" s="15"/>
      <c r="G27" s="15"/>
      <c r="H27" s="15"/>
    </row>
    <row r="28" spans="1:8" s="20" customFormat="1" x14ac:dyDescent="0.3">
      <c r="A28" s="21"/>
      <c r="B28" s="21"/>
      <c r="C28" s="21"/>
      <c r="D28" s="15"/>
      <c r="E28" s="15"/>
      <c r="F28" s="15"/>
      <c r="G28" s="15"/>
      <c r="H28" s="15"/>
    </row>
    <row r="29" spans="1:8" s="20" customFormat="1" x14ac:dyDescent="0.3">
      <c r="A29" s="21"/>
      <c r="B29" s="21"/>
      <c r="C29" s="21"/>
      <c r="D29" s="15"/>
      <c r="E29" s="15"/>
      <c r="F29" s="15"/>
      <c r="G29" s="15"/>
      <c r="H29" s="15"/>
    </row>
    <row r="30" spans="1:8" s="20" customFormat="1" x14ac:dyDescent="0.3">
      <c r="A30" s="21"/>
      <c r="B30" s="21"/>
      <c r="C30" s="21"/>
      <c r="D30" s="15"/>
      <c r="E30" s="15"/>
      <c r="F30" s="15"/>
      <c r="G30" s="15"/>
      <c r="H30" s="15"/>
    </row>
    <row r="31" spans="1:8" s="20" customFormat="1" x14ac:dyDescent="0.3">
      <c r="A31" s="21"/>
      <c r="B31" s="21"/>
      <c r="C31" s="21"/>
      <c r="D31" s="15"/>
      <c r="E31" s="15"/>
      <c r="F31" s="15"/>
      <c r="G31" s="15"/>
      <c r="H31" s="15"/>
    </row>
    <row r="32" spans="1:8" s="20" customFormat="1" x14ac:dyDescent="0.3">
      <c r="A32" s="21"/>
      <c r="B32" s="21"/>
      <c r="C32" s="21"/>
      <c r="D32" s="15"/>
      <c r="E32" s="15"/>
      <c r="F32" s="15"/>
      <c r="G32" s="15"/>
      <c r="H32" s="15"/>
    </row>
    <row r="33" spans="1:8" s="20" customFormat="1" x14ac:dyDescent="0.3">
      <c r="A33" s="21"/>
      <c r="B33" s="21"/>
      <c r="C33" s="21"/>
      <c r="D33" s="15"/>
      <c r="E33" s="15"/>
      <c r="F33" s="15"/>
      <c r="G33" s="15"/>
      <c r="H33" s="15"/>
    </row>
    <row r="34" spans="1:8" s="20" customFormat="1" x14ac:dyDescent="0.3">
      <c r="A34" s="21"/>
      <c r="B34" s="21"/>
      <c r="C34" s="21"/>
      <c r="D34" s="15"/>
      <c r="E34" s="15"/>
      <c r="F34" s="15"/>
      <c r="G34" s="15"/>
      <c r="H34" s="15"/>
    </row>
    <row r="35" spans="1:8" s="20" customFormat="1" x14ac:dyDescent="0.3">
      <c r="A35" s="21"/>
      <c r="B35" s="21"/>
      <c r="C35" s="21"/>
      <c r="D35" s="15"/>
      <c r="E35" s="15"/>
      <c r="F35" s="15"/>
      <c r="G35" s="15"/>
      <c r="H35" s="15"/>
    </row>
    <row r="36" spans="1:8" s="20" customFormat="1" x14ac:dyDescent="0.3">
      <c r="A36" s="21"/>
      <c r="B36" s="21"/>
      <c r="C36" s="21"/>
      <c r="D36" s="15"/>
      <c r="E36" s="15"/>
      <c r="F36" s="15"/>
      <c r="G36" s="15"/>
      <c r="H36" s="15"/>
    </row>
    <row r="37" spans="1:8" s="20" customFormat="1" x14ac:dyDescent="0.3">
      <c r="A37" s="21"/>
      <c r="B37" s="21"/>
      <c r="C37" s="21"/>
      <c r="D37" s="15"/>
      <c r="E37" s="15"/>
      <c r="F37" s="15"/>
      <c r="G37" s="15"/>
      <c r="H37" s="15"/>
    </row>
    <row r="38" spans="1:8" s="20" customFormat="1" x14ac:dyDescent="0.3">
      <c r="A38" s="21"/>
      <c r="B38" s="21"/>
      <c r="C38" s="21"/>
      <c r="D38" s="15"/>
      <c r="E38" s="15"/>
      <c r="F38" s="15"/>
      <c r="G38" s="15"/>
      <c r="H38" s="15"/>
    </row>
    <row r="39" spans="1:8" s="20" customFormat="1" x14ac:dyDescent="0.3">
      <c r="A39" s="21"/>
      <c r="B39" s="21"/>
      <c r="C39" s="21"/>
      <c r="D39" s="15"/>
      <c r="E39" s="15"/>
      <c r="F39" s="15"/>
      <c r="G39" s="15"/>
      <c r="H39" s="15"/>
    </row>
    <row r="40" spans="1:8" s="20" customFormat="1" x14ac:dyDescent="0.3">
      <c r="A40" s="21"/>
      <c r="B40" s="21"/>
      <c r="C40" s="21"/>
      <c r="D40" s="15"/>
      <c r="E40" s="15"/>
      <c r="F40" s="15"/>
      <c r="G40" s="15"/>
      <c r="H40" s="15"/>
    </row>
    <row r="41" spans="1:8" s="20" customFormat="1" x14ac:dyDescent="0.3">
      <c r="A41" s="21"/>
      <c r="B41" s="21"/>
      <c r="C41" s="21"/>
      <c r="D41" s="15"/>
      <c r="E41" s="15"/>
      <c r="F41" s="15"/>
      <c r="G41" s="15"/>
      <c r="H41" s="15"/>
    </row>
    <row r="42" spans="1:8" s="20" customFormat="1" x14ac:dyDescent="0.3">
      <c r="A42" s="21"/>
      <c r="B42" s="21"/>
      <c r="C42" s="21"/>
      <c r="D42" s="15"/>
      <c r="E42" s="15"/>
      <c r="F42" s="15"/>
      <c r="G42" s="15"/>
      <c r="H42" s="15"/>
    </row>
    <row r="43" spans="1:8" s="20" customFormat="1" x14ac:dyDescent="0.3">
      <c r="A43" s="21"/>
      <c r="B43" s="21"/>
      <c r="C43" s="21"/>
      <c r="D43" s="15"/>
      <c r="E43" s="15"/>
      <c r="F43" s="15"/>
      <c r="G43" s="15"/>
      <c r="H43" s="15"/>
    </row>
    <row r="44" spans="1:8" s="20" customFormat="1" x14ac:dyDescent="0.3">
      <c r="A44" s="21"/>
      <c r="B44" s="21"/>
      <c r="C44" s="21"/>
      <c r="D44" s="15"/>
      <c r="E44" s="15"/>
      <c r="F44" s="15"/>
      <c r="G44" s="15"/>
      <c r="H44" s="15"/>
    </row>
    <row r="45" spans="1:8" s="20" customFormat="1" x14ac:dyDescent="0.3">
      <c r="A45" s="21"/>
      <c r="B45" s="21"/>
      <c r="C45" s="21"/>
      <c r="D45" s="15"/>
      <c r="E45" s="15"/>
      <c r="F45" s="15"/>
      <c r="G45" s="15"/>
      <c r="H45" s="15"/>
    </row>
    <row r="46" spans="1:8" s="20" customFormat="1" x14ac:dyDescent="0.3">
      <c r="A46" s="21"/>
      <c r="B46" s="21"/>
      <c r="C46" s="21"/>
      <c r="D46" s="15"/>
      <c r="E46" s="15"/>
      <c r="F46" s="15"/>
      <c r="G46" s="15"/>
      <c r="H46" s="15"/>
    </row>
    <row r="47" spans="1:8" s="20" customFormat="1" x14ac:dyDescent="0.3">
      <c r="A47" s="21"/>
      <c r="B47" s="21"/>
      <c r="C47" s="21"/>
      <c r="D47" s="15"/>
      <c r="E47" s="15"/>
      <c r="F47" s="15"/>
      <c r="G47" s="15"/>
      <c r="H47" s="15"/>
    </row>
    <row r="48" spans="1:8" s="20" customFormat="1" x14ac:dyDescent="0.3">
      <c r="A48" s="21"/>
      <c r="B48" s="21"/>
      <c r="C48" s="21"/>
      <c r="D48" s="15"/>
      <c r="E48" s="15"/>
      <c r="F48" s="15"/>
      <c r="G48" s="15"/>
      <c r="H48" s="15"/>
    </row>
    <row r="49" spans="1:9" s="20" customFormat="1" x14ac:dyDescent="0.3">
      <c r="A49" s="21"/>
      <c r="B49" s="21"/>
      <c r="C49" s="21"/>
      <c r="D49" s="15"/>
      <c r="E49" s="15"/>
      <c r="F49" s="15"/>
      <c r="G49" s="15"/>
      <c r="H49" s="15"/>
      <c r="I49" s="15"/>
    </row>
    <row r="50" spans="1:9" s="20" customFormat="1" x14ac:dyDescent="0.3">
      <c r="A50" s="21"/>
      <c r="B50" s="21"/>
      <c r="C50" s="21"/>
      <c r="D50" s="15"/>
      <c r="E50" s="15"/>
      <c r="F50" s="15"/>
      <c r="G50" s="15"/>
      <c r="H50" s="15"/>
      <c r="I50" s="15"/>
    </row>
    <row r="51" spans="1:9" s="20" customFormat="1" x14ac:dyDescent="0.3">
      <c r="A51" s="21"/>
      <c r="B51" s="21"/>
      <c r="C51" s="21"/>
      <c r="D51" s="15"/>
      <c r="E51" s="15"/>
      <c r="F51" s="15"/>
      <c r="G51" s="15"/>
      <c r="H51" s="15"/>
      <c r="I51" s="15"/>
    </row>
    <row r="52" spans="1:9" s="20" customFormat="1" x14ac:dyDescent="0.3">
      <c r="A52" s="21"/>
      <c r="B52" s="21"/>
      <c r="C52" s="21"/>
      <c r="D52" s="15"/>
      <c r="E52" s="15"/>
      <c r="F52" s="15"/>
      <c r="G52" s="15"/>
      <c r="H52" s="15"/>
      <c r="I52" s="15"/>
    </row>
    <row r="53" spans="1:9" s="20" customFormat="1" x14ac:dyDescent="0.3">
      <c r="A53" s="21"/>
      <c r="B53" s="21"/>
      <c r="C53" s="21"/>
      <c r="D53" s="15"/>
      <c r="E53" s="15"/>
      <c r="F53" s="15"/>
      <c r="G53" s="15"/>
      <c r="H53" s="15"/>
      <c r="I53" s="15"/>
    </row>
    <row r="54" spans="1:9" s="20" customFormat="1" x14ac:dyDescent="0.3">
      <c r="A54" s="21"/>
      <c r="B54" s="21"/>
      <c r="C54" s="21"/>
      <c r="D54" s="15"/>
      <c r="E54" s="15"/>
      <c r="F54" s="15"/>
      <c r="G54" s="15"/>
      <c r="H54" s="15"/>
      <c r="I54" s="15"/>
    </row>
    <row r="55" spans="1:9" s="20" customFormat="1" x14ac:dyDescent="0.3">
      <c r="A55" s="21"/>
      <c r="B55" s="21"/>
      <c r="C55" s="21"/>
      <c r="D55" s="15"/>
      <c r="E55" s="15"/>
      <c r="F55" s="15"/>
      <c r="G55" s="15"/>
      <c r="H55" s="15"/>
      <c r="I55" s="15"/>
    </row>
    <row r="56" spans="1:9" s="20" customFormat="1" x14ac:dyDescent="0.3">
      <c r="A56" s="21"/>
      <c r="B56" s="21"/>
      <c r="C56" s="21"/>
      <c r="D56" s="15"/>
      <c r="E56" s="15"/>
      <c r="F56" s="15"/>
      <c r="G56" s="15"/>
      <c r="H56" s="15"/>
      <c r="I56" s="15"/>
    </row>
    <row r="57" spans="1:9" s="20" customFormat="1" x14ac:dyDescent="0.3">
      <c r="A57" s="21"/>
      <c r="B57" s="21"/>
      <c r="C57" s="21"/>
      <c r="D57" s="15"/>
      <c r="E57" s="15"/>
      <c r="F57" s="15"/>
      <c r="G57" s="15"/>
      <c r="H57" s="15"/>
      <c r="I57" s="15"/>
    </row>
    <row r="58" spans="1:9" s="20" customFormat="1" x14ac:dyDescent="0.3">
      <c r="A58" s="21"/>
      <c r="B58" s="21"/>
      <c r="C58" s="21"/>
      <c r="D58" s="15"/>
      <c r="E58" s="15"/>
      <c r="F58" s="15"/>
      <c r="G58" s="15"/>
      <c r="H58" s="15"/>
      <c r="I58" s="15"/>
    </row>
    <row r="59" spans="1:9" s="20" customFormat="1" x14ac:dyDescent="0.3">
      <c r="A59" s="21"/>
      <c r="B59" s="21"/>
      <c r="C59" s="21"/>
      <c r="D59" s="15"/>
      <c r="E59" s="15"/>
      <c r="F59" s="15"/>
      <c r="G59" s="15"/>
      <c r="H59" s="15"/>
      <c r="I59" s="15"/>
    </row>
    <row r="60" spans="1:9" s="20" customFormat="1" x14ac:dyDescent="0.3">
      <c r="A60" s="21"/>
      <c r="B60" s="21"/>
      <c r="C60" s="21"/>
      <c r="D60" s="15"/>
      <c r="E60" s="15"/>
      <c r="F60" s="15"/>
      <c r="G60" s="15"/>
      <c r="H60" s="15"/>
      <c r="I60" s="15"/>
    </row>
    <row r="61" spans="1:9" s="20" customFormat="1" x14ac:dyDescent="0.3">
      <c r="A61" s="21"/>
      <c r="B61" s="21"/>
      <c r="C61" s="21"/>
      <c r="D61" s="15"/>
      <c r="E61" s="15"/>
      <c r="F61" s="15"/>
      <c r="G61" s="15"/>
      <c r="H61" s="15"/>
      <c r="I61" s="15"/>
    </row>
    <row r="62" spans="1:9" s="20" customFormat="1" x14ac:dyDescent="0.3">
      <c r="A62" s="21"/>
      <c r="B62" s="21"/>
      <c r="C62" s="21"/>
      <c r="D62" s="15"/>
      <c r="E62" s="15"/>
      <c r="F62" s="15"/>
      <c r="G62" s="15"/>
      <c r="H62" s="15"/>
      <c r="I62" s="15"/>
    </row>
    <row r="63" spans="1:9" s="20" customFormat="1" x14ac:dyDescent="0.3">
      <c r="A63" s="21"/>
      <c r="B63" s="21"/>
      <c r="C63" s="21"/>
      <c r="D63" s="15"/>
      <c r="E63" s="15"/>
      <c r="F63" s="15"/>
      <c r="G63" s="15"/>
      <c r="H63" s="15"/>
      <c r="I63" s="15"/>
    </row>
    <row r="64" spans="1:9" s="20" customFormat="1" x14ac:dyDescent="0.3">
      <c r="A64" s="21"/>
      <c r="B64" s="21"/>
      <c r="C64" s="21"/>
      <c r="D64" s="15"/>
      <c r="E64" s="15"/>
      <c r="F64" s="15"/>
      <c r="G64" s="15"/>
      <c r="H64" s="15"/>
      <c r="I64" s="15"/>
    </row>
    <row r="65" spans="1:9" s="20" customFormat="1" x14ac:dyDescent="0.3">
      <c r="A65" s="21"/>
      <c r="B65" s="21"/>
      <c r="C65" s="21"/>
      <c r="D65" s="15"/>
      <c r="E65" s="15"/>
      <c r="F65" s="15"/>
      <c r="G65" s="15"/>
      <c r="H65" s="15"/>
      <c r="I65" s="15"/>
    </row>
    <row r="66" spans="1:9" s="20" customFormat="1" x14ac:dyDescent="0.3">
      <c r="A66" s="21"/>
      <c r="B66" s="21"/>
      <c r="C66" s="21"/>
      <c r="D66" s="15"/>
      <c r="E66" s="15"/>
      <c r="F66" s="15"/>
      <c r="G66" s="15"/>
      <c r="H66" s="15"/>
      <c r="I66" s="15"/>
    </row>
    <row r="67" spans="1:9" s="20" customFormat="1" x14ac:dyDescent="0.3">
      <c r="A67" s="21"/>
      <c r="B67" s="21"/>
      <c r="C67" s="21"/>
      <c r="D67" s="15"/>
      <c r="E67" s="15"/>
      <c r="F67" s="15"/>
      <c r="G67" s="15"/>
      <c r="H67" s="15"/>
      <c r="I67" s="15"/>
    </row>
    <row r="68" spans="1:9" s="20" customFormat="1" x14ac:dyDescent="0.3">
      <c r="A68" s="21"/>
      <c r="B68" s="21"/>
      <c r="C68" s="21"/>
      <c r="D68" s="15"/>
      <c r="E68" s="15"/>
      <c r="F68" s="15"/>
      <c r="G68" s="15"/>
      <c r="H68" s="15"/>
      <c r="I68" s="15"/>
    </row>
    <row r="69" spans="1:9" s="20" customFormat="1" x14ac:dyDescent="0.3">
      <c r="A69" s="21"/>
      <c r="B69" s="21"/>
      <c r="C69" s="21"/>
      <c r="D69" s="15"/>
      <c r="E69" s="15"/>
      <c r="F69" s="15"/>
      <c r="G69" s="15"/>
      <c r="H69" s="15"/>
      <c r="I69" s="15"/>
    </row>
    <row r="70" spans="1:9" s="20" customFormat="1" x14ac:dyDescent="0.3">
      <c r="A70" s="21"/>
      <c r="B70" s="21"/>
      <c r="C70" s="21"/>
      <c r="D70" s="15"/>
      <c r="E70" s="15"/>
      <c r="F70" s="15"/>
      <c r="G70" s="15"/>
      <c r="H70" s="15"/>
      <c r="I70" s="15"/>
    </row>
    <row r="71" spans="1:9" s="20" customFormat="1" x14ac:dyDescent="0.3">
      <c r="A71" s="21"/>
      <c r="B71" s="21"/>
      <c r="C71" s="21"/>
      <c r="D71" s="15"/>
      <c r="E71" s="15"/>
      <c r="F71" s="15"/>
      <c r="G71" s="15"/>
      <c r="H71" s="15"/>
      <c r="I71" s="15"/>
    </row>
    <row r="72" spans="1:9" s="20" customFormat="1" x14ac:dyDescent="0.3">
      <c r="A72" s="21"/>
      <c r="B72" s="21"/>
      <c r="C72" s="21"/>
      <c r="D72" s="15"/>
      <c r="E72" s="15"/>
      <c r="F72" s="15"/>
      <c r="G72" s="15"/>
      <c r="H72" s="15"/>
      <c r="I72" s="15"/>
    </row>
    <row r="73" spans="1:9" s="20" customFormat="1" x14ac:dyDescent="0.3">
      <c r="A73" s="21"/>
      <c r="B73" s="21"/>
      <c r="C73" s="21"/>
      <c r="D73" s="15"/>
      <c r="E73" s="15"/>
      <c r="F73" s="15"/>
      <c r="G73" s="15"/>
      <c r="H73" s="15"/>
      <c r="I73" s="15"/>
    </row>
    <row r="74" spans="1:9" s="20" customFormat="1" x14ac:dyDescent="0.3">
      <c r="A74" s="21"/>
      <c r="B74" s="21"/>
      <c r="C74" s="21"/>
      <c r="D74" s="15"/>
      <c r="E74" s="15"/>
      <c r="F74" s="15"/>
      <c r="G74" s="15"/>
      <c r="H74" s="15"/>
      <c r="I74" s="15"/>
    </row>
    <row r="75" spans="1:9" s="20" customFormat="1" x14ac:dyDescent="0.3">
      <c r="A75" s="21"/>
      <c r="B75" s="21"/>
      <c r="C75" s="21"/>
      <c r="D75" s="15"/>
      <c r="E75" s="15"/>
      <c r="F75" s="15"/>
      <c r="G75" s="15"/>
      <c r="H75" s="15"/>
      <c r="I75" s="15"/>
    </row>
    <row r="76" spans="1:9" s="20" customFormat="1" x14ac:dyDescent="0.3">
      <c r="A76" s="21"/>
      <c r="B76" s="21"/>
      <c r="C76" s="21"/>
      <c r="D76" s="15"/>
      <c r="E76" s="15"/>
      <c r="F76" s="15"/>
      <c r="G76" s="15"/>
      <c r="H76" s="15"/>
      <c r="I76" s="15"/>
    </row>
    <row r="77" spans="1:9" s="20" customFormat="1" x14ac:dyDescent="0.3">
      <c r="A77" s="21"/>
      <c r="B77" s="21"/>
      <c r="C77" s="21"/>
      <c r="D77" s="15"/>
      <c r="E77" s="15"/>
      <c r="F77" s="15"/>
      <c r="G77" s="15"/>
      <c r="H77" s="15"/>
      <c r="I77" s="15"/>
    </row>
    <row r="78" spans="1:9" s="20" customFormat="1" x14ac:dyDescent="0.3">
      <c r="A78" s="21"/>
      <c r="B78" s="21"/>
      <c r="C78" s="21"/>
      <c r="D78" s="15"/>
      <c r="E78" s="15"/>
      <c r="F78" s="15"/>
      <c r="G78" s="15"/>
      <c r="H78" s="15"/>
      <c r="I78" s="15"/>
    </row>
    <row r="79" spans="1:9" s="20" customFormat="1" x14ac:dyDescent="0.3">
      <c r="A79" s="21"/>
      <c r="B79" s="21"/>
      <c r="C79" s="21"/>
      <c r="D79" s="15"/>
      <c r="E79" s="15"/>
      <c r="F79" s="15"/>
      <c r="G79" s="15"/>
      <c r="H79" s="15"/>
      <c r="I79" s="15"/>
    </row>
    <row r="80" spans="1:9" s="20" customFormat="1" x14ac:dyDescent="0.3">
      <c r="A80" s="21"/>
      <c r="B80" s="21"/>
      <c r="C80" s="21"/>
      <c r="D80" s="15"/>
      <c r="E80" s="15"/>
      <c r="F80" s="15"/>
      <c r="G80" s="15"/>
      <c r="H80" s="15"/>
      <c r="I80" s="15"/>
    </row>
    <row r="81" spans="1:9" s="20" customFormat="1" x14ac:dyDescent="0.3">
      <c r="A81" s="21"/>
      <c r="B81" s="21"/>
      <c r="C81" s="21"/>
      <c r="D81" s="15"/>
      <c r="E81" s="15"/>
      <c r="F81" s="15"/>
      <c r="G81" s="15"/>
      <c r="H81" s="15"/>
      <c r="I81" s="15"/>
    </row>
    <row r="82" spans="1:9" s="20" customFormat="1" x14ac:dyDescent="0.3">
      <c r="A82" s="21"/>
      <c r="B82" s="21"/>
      <c r="C82" s="21"/>
      <c r="D82" s="15"/>
      <c r="E82" s="15"/>
      <c r="F82" s="15"/>
      <c r="G82" s="15"/>
      <c r="H82" s="15"/>
      <c r="I82" s="15"/>
    </row>
    <row r="83" spans="1:9" s="20" customFormat="1" x14ac:dyDescent="0.3">
      <c r="A83" s="21"/>
      <c r="B83" s="21"/>
      <c r="C83" s="21"/>
      <c r="D83" s="15"/>
      <c r="E83" s="15"/>
      <c r="F83" s="15"/>
      <c r="G83" s="15"/>
      <c r="H83" s="15"/>
      <c r="I83" s="15"/>
    </row>
    <row r="84" spans="1:9" s="20" customFormat="1" x14ac:dyDescent="0.3">
      <c r="A84" s="21"/>
      <c r="B84" s="21"/>
      <c r="C84" s="21"/>
      <c r="D84" s="15"/>
      <c r="E84" s="15"/>
      <c r="F84" s="15"/>
      <c r="G84" s="15"/>
      <c r="H84" s="15"/>
      <c r="I84" s="15"/>
    </row>
    <row r="85" spans="1:9" s="20" customFormat="1" x14ac:dyDescent="0.3">
      <c r="A85" s="21"/>
      <c r="B85" s="21"/>
      <c r="C85" s="21"/>
      <c r="D85" s="15"/>
      <c r="E85" s="15"/>
      <c r="F85" s="15"/>
      <c r="G85" s="15"/>
      <c r="H85" s="15"/>
      <c r="I85" s="15"/>
    </row>
    <row r="86" spans="1:9" s="20" customFormat="1" x14ac:dyDescent="0.3">
      <c r="A86" s="21"/>
      <c r="B86" s="21"/>
      <c r="C86" s="21"/>
      <c r="D86" s="15"/>
      <c r="E86" s="15"/>
      <c r="F86" s="15"/>
      <c r="G86" s="15"/>
      <c r="H86" s="15"/>
      <c r="I86" s="15"/>
    </row>
    <row r="87" spans="1:9" s="20" customFormat="1" x14ac:dyDescent="0.3">
      <c r="A87" s="21"/>
      <c r="B87" s="21"/>
      <c r="C87" s="21"/>
      <c r="D87" s="15"/>
      <c r="E87" s="15"/>
      <c r="F87" s="15"/>
      <c r="G87" s="15"/>
      <c r="H87" s="15"/>
      <c r="I87" s="15"/>
    </row>
    <row r="88" spans="1:9" s="20" customFormat="1" x14ac:dyDescent="0.3">
      <c r="A88" s="21"/>
      <c r="B88" s="21"/>
      <c r="C88" s="21"/>
      <c r="D88" s="15"/>
      <c r="E88" s="15"/>
      <c r="F88" s="15"/>
      <c r="G88" s="15"/>
      <c r="H88" s="15"/>
      <c r="I88" s="15"/>
    </row>
    <row r="89" spans="1:9" s="20" customFormat="1" x14ac:dyDescent="0.3">
      <c r="A89" s="21"/>
      <c r="B89" s="21"/>
      <c r="C89" s="21"/>
      <c r="D89" s="15"/>
      <c r="E89" s="15"/>
      <c r="F89" s="15"/>
      <c r="G89" s="15"/>
      <c r="H89" s="15"/>
      <c r="I89" s="15"/>
    </row>
    <row r="90" spans="1:9" s="20" customFormat="1" x14ac:dyDescent="0.3">
      <c r="A90" s="21"/>
      <c r="B90" s="21"/>
      <c r="C90" s="21"/>
      <c r="D90" s="15"/>
      <c r="E90" s="15"/>
      <c r="F90" s="15"/>
      <c r="G90" s="15"/>
      <c r="H90" s="15"/>
      <c r="I90" s="15"/>
    </row>
    <row r="91" spans="1:9" s="20" customFormat="1" x14ac:dyDescent="0.3">
      <c r="A91" s="21"/>
      <c r="B91" s="21"/>
      <c r="C91" s="21"/>
      <c r="D91" s="15"/>
      <c r="E91" s="15"/>
      <c r="F91" s="15"/>
      <c r="G91" s="15"/>
      <c r="H91" s="15"/>
      <c r="I91" s="15"/>
    </row>
    <row r="92" spans="1:9" s="20" customFormat="1" x14ac:dyDescent="0.3">
      <c r="A92" s="21"/>
      <c r="B92" s="21"/>
      <c r="C92" s="21"/>
      <c r="D92" s="15"/>
      <c r="E92" s="15"/>
      <c r="F92" s="15"/>
      <c r="G92" s="15"/>
      <c r="H92" s="15"/>
      <c r="I92" s="15"/>
    </row>
    <row r="93" spans="1:9" s="20" customFormat="1" x14ac:dyDescent="0.3">
      <c r="A93" s="21"/>
      <c r="B93" s="21"/>
      <c r="C93" s="21"/>
      <c r="D93" s="15"/>
      <c r="E93" s="15"/>
      <c r="F93" s="15"/>
      <c r="G93" s="15"/>
      <c r="H93" s="15"/>
      <c r="I93" s="15"/>
    </row>
    <row r="94" spans="1:9" s="20" customFormat="1" x14ac:dyDescent="0.3">
      <c r="A94" s="21"/>
      <c r="B94" s="21"/>
      <c r="C94" s="21"/>
      <c r="D94" s="15"/>
      <c r="E94" s="15"/>
      <c r="F94" s="15"/>
      <c r="G94" s="15"/>
      <c r="H94" s="15"/>
      <c r="I94" s="15"/>
    </row>
    <row r="95" spans="1:9" s="20" customFormat="1" x14ac:dyDescent="0.3">
      <c r="A95" s="21"/>
      <c r="B95" s="21"/>
      <c r="C95" s="21"/>
      <c r="D95" s="15"/>
      <c r="E95" s="15"/>
      <c r="F95" s="15"/>
      <c r="G95" s="15"/>
      <c r="H95" s="15"/>
      <c r="I95" s="15"/>
    </row>
    <row r="96" spans="1:9" s="20" customFormat="1" x14ac:dyDescent="0.3">
      <c r="A96" s="21"/>
      <c r="B96" s="21"/>
      <c r="C96" s="21"/>
      <c r="D96" s="15"/>
      <c r="E96" s="15"/>
      <c r="F96" s="15"/>
      <c r="G96" s="15"/>
      <c r="H96" s="15"/>
      <c r="I96" s="15"/>
    </row>
    <row r="97" spans="1:9" s="20" customFormat="1" x14ac:dyDescent="0.3">
      <c r="A97" s="21"/>
      <c r="B97" s="21"/>
      <c r="C97" s="21"/>
      <c r="D97" s="15"/>
      <c r="E97" s="15"/>
      <c r="F97" s="15"/>
      <c r="G97" s="15"/>
      <c r="H97" s="15"/>
      <c r="I97" s="15"/>
    </row>
    <row r="98" spans="1:9" s="20" customFormat="1" x14ac:dyDescent="0.3">
      <c r="A98" s="21"/>
      <c r="B98" s="21"/>
      <c r="C98" s="21"/>
      <c r="D98" s="15"/>
      <c r="E98" s="15"/>
      <c r="F98" s="15"/>
      <c r="G98" s="15"/>
      <c r="H98" s="15"/>
      <c r="I98" s="15"/>
    </row>
    <row r="99" spans="1:9" s="20" customFormat="1" x14ac:dyDescent="0.3">
      <c r="A99" s="21"/>
      <c r="B99" s="21"/>
      <c r="C99" s="21"/>
      <c r="D99" s="15"/>
      <c r="E99" s="15"/>
      <c r="F99" s="15"/>
      <c r="G99" s="15"/>
      <c r="H99" s="15"/>
      <c r="I99" s="15"/>
    </row>
    <row r="100" spans="1:9" s="20" customFormat="1" x14ac:dyDescent="0.3">
      <c r="A100" s="21"/>
      <c r="B100" s="21"/>
      <c r="C100" s="21"/>
      <c r="D100" s="15"/>
      <c r="E100" s="15"/>
      <c r="F100" s="15"/>
      <c r="G100" s="15"/>
      <c r="H100" s="15"/>
      <c r="I100" s="15"/>
    </row>
    <row r="101" spans="1:9" s="20" customFormat="1" x14ac:dyDescent="0.3">
      <c r="A101" s="21"/>
      <c r="B101" s="21"/>
      <c r="C101" s="21"/>
      <c r="D101" s="15"/>
      <c r="E101" s="15"/>
      <c r="F101" s="15"/>
      <c r="G101" s="15"/>
      <c r="H101" s="15"/>
      <c r="I101" s="15"/>
    </row>
    <row r="102" spans="1:9" s="20" customFormat="1" x14ac:dyDescent="0.3">
      <c r="A102" s="21"/>
      <c r="B102" s="21"/>
      <c r="C102" s="21"/>
      <c r="D102" s="15"/>
      <c r="E102" s="15"/>
      <c r="F102" s="15"/>
      <c r="G102" s="15"/>
      <c r="H102" s="15"/>
      <c r="I102" s="15"/>
    </row>
    <row r="103" spans="1:9" s="20" customFormat="1" x14ac:dyDescent="0.3">
      <c r="A103" s="21"/>
      <c r="B103" s="21"/>
      <c r="C103" s="21"/>
      <c r="D103" s="15"/>
      <c r="E103" s="15"/>
      <c r="F103" s="15"/>
      <c r="G103" s="15"/>
      <c r="H103" s="15"/>
      <c r="I103" s="15"/>
    </row>
    <row r="104" spans="1:9" s="20" customFormat="1" x14ac:dyDescent="0.3">
      <c r="A104" s="21"/>
      <c r="B104" s="21"/>
      <c r="C104" s="21"/>
      <c r="D104" s="15"/>
      <c r="E104" s="15"/>
      <c r="F104" s="15"/>
      <c r="G104" s="15"/>
      <c r="H104" s="15"/>
      <c r="I104" s="15"/>
    </row>
    <row r="105" spans="1:9" s="20" customFormat="1" x14ac:dyDescent="0.3">
      <c r="A105" s="21"/>
      <c r="B105" s="21"/>
      <c r="C105" s="21"/>
      <c r="D105" s="15"/>
      <c r="E105" s="15"/>
      <c r="F105" s="15"/>
      <c r="G105" s="15"/>
      <c r="H105" s="15"/>
      <c r="I105" s="15"/>
    </row>
    <row r="106" spans="1:9" s="20" customFormat="1" x14ac:dyDescent="0.3">
      <c r="A106" s="21"/>
      <c r="B106" s="21"/>
      <c r="C106" s="21"/>
      <c r="D106" s="15"/>
      <c r="E106" s="15"/>
      <c r="F106" s="15"/>
      <c r="G106" s="15"/>
      <c r="H106" s="15"/>
      <c r="I106" s="15"/>
    </row>
    <row r="107" spans="1:9" s="20" customFormat="1" x14ac:dyDescent="0.3">
      <c r="A107" s="21"/>
      <c r="B107" s="21"/>
      <c r="C107" s="21"/>
      <c r="D107" s="15"/>
      <c r="E107" s="15"/>
      <c r="F107" s="15"/>
      <c r="G107" s="15"/>
      <c r="H107" s="15"/>
      <c r="I107" s="15"/>
    </row>
    <row r="108" spans="1:9" s="20" customFormat="1" x14ac:dyDescent="0.3">
      <c r="A108" s="21"/>
      <c r="B108" s="21"/>
      <c r="C108" s="21"/>
      <c r="D108" s="15"/>
      <c r="E108" s="15"/>
      <c r="F108" s="15"/>
      <c r="G108" s="15"/>
      <c r="H108" s="15"/>
      <c r="I108" s="15"/>
    </row>
    <row r="109" spans="1:9" s="20" customFormat="1" x14ac:dyDescent="0.3">
      <c r="A109" s="21"/>
      <c r="B109" s="21"/>
      <c r="C109" s="21"/>
      <c r="D109" s="15"/>
      <c r="E109" s="15"/>
      <c r="F109" s="15"/>
      <c r="G109" s="15"/>
      <c r="H109" s="15"/>
      <c r="I109" s="15"/>
    </row>
    <row r="110" spans="1:9" s="20" customFormat="1" x14ac:dyDescent="0.3">
      <c r="A110" s="21"/>
      <c r="B110" s="21"/>
      <c r="C110" s="21"/>
      <c r="D110" s="15"/>
      <c r="E110" s="15"/>
      <c r="F110" s="15"/>
      <c r="G110" s="15"/>
      <c r="H110" s="15"/>
      <c r="I110" s="15"/>
    </row>
    <row r="111" spans="1:9" s="20" customFormat="1" x14ac:dyDescent="0.3">
      <c r="A111" s="21"/>
      <c r="B111" s="21"/>
      <c r="C111" s="21"/>
      <c r="D111" s="15"/>
      <c r="E111" s="15"/>
      <c r="F111" s="15"/>
      <c r="G111" s="15"/>
      <c r="H111" s="15"/>
      <c r="I111" s="15"/>
    </row>
    <row r="112" spans="1:9" s="20" customFormat="1" x14ac:dyDescent="0.3">
      <c r="A112" s="21"/>
      <c r="B112" s="21"/>
      <c r="C112" s="21"/>
      <c r="D112" s="15"/>
      <c r="E112" s="15"/>
      <c r="F112" s="15"/>
      <c r="G112" s="15"/>
      <c r="H112" s="15"/>
      <c r="I112" s="15"/>
    </row>
    <row r="113" spans="1:9" s="20" customFormat="1" x14ac:dyDescent="0.3">
      <c r="A113" s="21"/>
      <c r="B113" s="21"/>
      <c r="C113" s="21"/>
      <c r="D113" s="15"/>
      <c r="E113" s="15"/>
      <c r="F113" s="15"/>
      <c r="G113" s="15"/>
      <c r="H113" s="15"/>
      <c r="I113" s="15"/>
    </row>
    <row r="114" spans="1:9" s="20" customFormat="1" x14ac:dyDescent="0.3">
      <c r="A114" s="21"/>
      <c r="B114" s="21"/>
      <c r="C114" s="21"/>
      <c r="D114" s="15"/>
      <c r="E114" s="15"/>
      <c r="F114" s="15"/>
      <c r="G114" s="15"/>
      <c r="H114" s="15"/>
      <c r="I114" s="15"/>
    </row>
    <row r="115" spans="1:9" s="20" customFormat="1" x14ac:dyDescent="0.3">
      <c r="A115" s="21"/>
      <c r="B115" s="21"/>
      <c r="C115" s="21"/>
      <c r="D115" s="15"/>
      <c r="E115" s="15"/>
      <c r="F115" s="15"/>
      <c r="G115" s="15"/>
      <c r="H115" s="15"/>
      <c r="I115" s="15"/>
    </row>
    <row r="116" spans="1:9" s="20" customFormat="1" x14ac:dyDescent="0.3">
      <c r="A116" s="21"/>
      <c r="B116" s="21"/>
      <c r="C116" s="21"/>
      <c r="D116" s="15"/>
      <c r="E116" s="15"/>
      <c r="F116" s="15"/>
      <c r="G116" s="15"/>
      <c r="H116" s="15"/>
      <c r="I116" s="15"/>
    </row>
    <row r="117" spans="1:9" s="20" customFormat="1" x14ac:dyDescent="0.3">
      <c r="A117" s="21"/>
      <c r="B117" s="21"/>
      <c r="C117" s="21"/>
      <c r="D117" s="15"/>
      <c r="E117" s="15"/>
      <c r="F117" s="15"/>
      <c r="G117" s="15"/>
      <c r="H117" s="15"/>
      <c r="I117" s="15"/>
    </row>
    <row r="118" spans="1:9" s="20" customFormat="1" x14ac:dyDescent="0.3">
      <c r="A118" s="21"/>
      <c r="B118" s="21"/>
      <c r="C118" s="21"/>
      <c r="D118" s="15"/>
      <c r="E118" s="15"/>
      <c r="F118" s="15"/>
      <c r="G118" s="15"/>
      <c r="H118" s="15"/>
      <c r="I118" s="15"/>
    </row>
    <row r="119" spans="1:9" s="20" customFormat="1" x14ac:dyDescent="0.3">
      <c r="A119" s="21"/>
      <c r="B119" s="21"/>
      <c r="C119" s="21"/>
      <c r="D119" s="15"/>
      <c r="E119" s="15"/>
      <c r="F119" s="15"/>
      <c r="G119" s="15"/>
      <c r="H119" s="15"/>
      <c r="I119" s="15"/>
    </row>
    <row r="120" spans="1:9" s="20" customFormat="1" x14ac:dyDescent="0.3">
      <c r="A120" s="21"/>
      <c r="B120" s="21"/>
      <c r="C120" s="21"/>
      <c r="D120" s="15"/>
      <c r="E120" s="15"/>
      <c r="F120" s="15"/>
      <c r="G120" s="15"/>
      <c r="H120" s="15"/>
      <c r="I120" s="15"/>
    </row>
    <row r="121" spans="1:9" s="20" customFormat="1" x14ac:dyDescent="0.3">
      <c r="A121" s="21"/>
      <c r="B121" s="21"/>
      <c r="C121" s="21"/>
      <c r="D121" s="15"/>
      <c r="E121" s="15"/>
      <c r="F121" s="15"/>
      <c r="G121" s="15"/>
      <c r="H121" s="15"/>
      <c r="I121" s="15"/>
    </row>
    <row r="122" spans="1:9" s="20" customFormat="1" x14ac:dyDescent="0.3">
      <c r="A122" s="21"/>
      <c r="B122" s="21"/>
      <c r="C122" s="21"/>
      <c r="D122" s="15"/>
      <c r="E122" s="15"/>
      <c r="F122" s="15"/>
      <c r="G122" s="15"/>
      <c r="H122" s="15"/>
      <c r="I122" s="15"/>
    </row>
    <row r="123" spans="1:9" s="20" customFormat="1" x14ac:dyDescent="0.3">
      <c r="A123" s="21"/>
      <c r="B123" s="21"/>
      <c r="C123" s="21"/>
      <c r="D123" s="15"/>
      <c r="E123" s="15"/>
      <c r="F123" s="15"/>
      <c r="G123" s="15"/>
      <c r="H123" s="15"/>
      <c r="I123" s="15"/>
    </row>
    <row r="124" spans="1:9" s="20" customFormat="1" x14ac:dyDescent="0.3">
      <c r="A124" s="21"/>
      <c r="B124" s="21"/>
      <c r="C124" s="21"/>
      <c r="D124" s="15"/>
      <c r="E124" s="15"/>
      <c r="F124" s="15"/>
      <c r="G124" s="15"/>
      <c r="H124" s="15"/>
      <c r="I124" s="15"/>
    </row>
    <row r="125" spans="1:9" s="20" customFormat="1" x14ac:dyDescent="0.3">
      <c r="A125" s="21"/>
      <c r="B125" s="21"/>
      <c r="C125" s="21"/>
      <c r="D125" s="15"/>
      <c r="E125" s="15"/>
      <c r="F125" s="15"/>
      <c r="G125" s="15"/>
      <c r="H125" s="15"/>
      <c r="I125" s="15"/>
    </row>
    <row r="126" spans="1:9" s="20" customFormat="1" x14ac:dyDescent="0.3">
      <c r="A126" s="21"/>
      <c r="B126" s="21"/>
      <c r="C126" s="21"/>
      <c r="D126" s="15"/>
      <c r="E126" s="15"/>
      <c r="F126" s="15"/>
      <c r="G126" s="15"/>
      <c r="H126" s="15"/>
      <c r="I126" s="15"/>
    </row>
    <row r="127" spans="1:9" s="20" customFormat="1" x14ac:dyDescent="0.3">
      <c r="A127" s="21"/>
      <c r="B127" s="21"/>
      <c r="C127" s="21"/>
      <c r="D127" s="15"/>
      <c r="E127" s="15"/>
      <c r="F127" s="15"/>
      <c r="G127" s="15"/>
      <c r="H127" s="15"/>
      <c r="I127" s="15"/>
    </row>
    <row r="128" spans="1:9" s="20" customFormat="1" x14ac:dyDescent="0.3">
      <c r="A128" s="21"/>
      <c r="B128" s="21"/>
      <c r="C128" s="21"/>
      <c r="D128" s="15"/>
      <c r="E128" s="15"/>
      <c r="F128" s="15"/>
      <c r="G128" s="15"/>
      <c r="H128" s="15"/>
      <c r="I128" s="15"/>
    </row>
    <row r="129" spans="1:9" s="20" customFormat="1" x14ac:dyDescent="0.3">
      <c r="A129" s="21"/>
      <c r="B129" s="21"/>
      <c r="C129" s="21"/>
      <c r="D129" s="15"/>
      <c r="E129" s="15"/>
      <c r="F129" s="15"/>
      <c r="G129" s="15"/>
      <c r="H129" s="15"/>
      <c r="I129" s="15"/>
    </row>
    <row r="130" spans="1:9" s="20" customFormat="1" x14ac:dyDescent="0.3">
      <c r="A130" s="21"/>
      <c r="B130" s="21"/>
      <c r="C130" s="21"/>
      <c r="D130" s="15"/>
      <c r="E130" s="15"/>
      <c r="F130" s="15"/>
      <c r="G130" s="15"/>
      <c r="H130" s="15"/>
      <c r="I130" s="15"/>
    </row>
    <row r="131" spans="1:9" s="20" customFormat="1" x14ac:dyDescent="0.3">
      <c r="A131" s="21"/>
      <c r="B131" s="21"/>
      <c r="C131" s="21"/>
      <c r="D131" s="15"/>
      <c r="E131" s="15"/>
      <c r="F131" s="15"/>
      <c r="G131" s="15"/>
      <c r="H131" s="15"/>
      <c r="I131" s="15"/>
    </row>
    <row r="132" spans="1:9" s="20" customFormat="1" x14ac:dyDescent="0.3">
      <c r="A132" s="21"/>
      <c r="B132" s="21"/>
      <c r="C132" s="21"/>
      <c r="D132" s="15"/>
      <c r="E132" s="15"/>
      <c r="F132" s="15"/>
      <c r="G132" s="15"/>
      <c r="H132" s="15"/>
      <c r="I132" s="15"/>
    </row>
    <row r="133" spans="1:9" s="20" customFormat="1" x14ac:dyDescent="0.3">
      <c r="A133" s="21"/>
      <c r="B133" s="21"/>
      <c r="C133" s="21"/>
      <c r="D133" s="15"/>
      <c r="E133" s="15"/>
      <c r="F133" s="15"/>
      <c r="G133" s="15"/>
      <c r="H133" s="15"/>
      <c r="I133" s="15"/>
    </row>
    <row r="134" spans="1:9" s="20" customFormat="1" x14ac:dyDescent="0.3">
      <c r="A134" s="21"/>
      <c r="B134" s="21"/>
      <c r="C134" s="21"/>
      <c r="D134" s="15"/>
      <c r="E134" s="15"/>
      <c r="F134" s="15"/>
      <c r="G134" s="15"/>
      <c r="H134" s="15"/>
      <c r="I134" s="15"/>
    </row>
    <row r="135" spans="1:9" s="20" customFormat="1" x14ac:dyDescent="0.3">
      <c r="A135" s="21"/>
      <c r="B135" s="21"/>
      <c r="C135" s="21"/>
      <c r="D135" s="15"/>
      <c r="E135" s="15"/>
      <c r="F135" s="15"/>
      <c r="G135" s="15"/>
      <c r="H135" s="15"/>
      <c r="I135" s="15"/>
    </row>
    <row r="136" spans="1:9" s="20" customFormat="1" x14ac:dyDescent="0.3">
      <c r="A136" s="21"/>
      <c r="B136" s="21"/>
      <c r="C136" s="21"/>
      <c r="D136" s="15"/>
      <c r="E136" s="15"/>
      <c r="F136" s="15"/>
      <c r="G136" s="15"/>
      <c r="H136" s="15"/>
      <c r="I136" s="15"/>
    </row>
    <row r="137" spans="1:9" s="20" customFormat="1" x14ac:dyDescent="0.3">
      <c r="A137" s="21"/>
      <c r="B137" s="21"/>
      <c r="C137" s="21"/>
      <c r="D137" s="15"/>
      <c r="E137" s="15"/>
      <c r="F137" s="15"/>
      <c r="G137" s="15"/>
      <c r="H137" s="15"/>
      <c r="I137" s="15"/>
    </row>
    <row r="138" spans="1:9" s="20" customFormat="1" x14ac:dyDescent="0.3">
      <c r="A138" s="21"/>
      <c r="B138" s="21"/>
      <c r="C138" s="21"/>
      <c r="D138" s="15"/>
      <c r="E138" s="15"/>
      <c r="F138" s="15"/>
      <c r="G138" s="15"/>
      <c r="H138" s="15"/>
      <c r="I138" s="15"/>
    </row>
    <row r="139" spans="1:9" s="20" customFormat="1" x14ac:dyDescent="0.3">
      <c r="A139" s="21"/>
      <c r="B139" s="21"/>
      <c r="C139" s="21"/>
      <c r="D139" s="15"/>
      <c r="E139" s="15"/>
      <c r="F139" s="15"/>
      <c r="G139" s="15"/>
      <c r="H139" s="15"/>
      <c r="I139" s="15"/>
    </row>
    <row r="140" spans="1:9" s="20" customFormat="1" x14ac:dyDescent="0.3">
      <c r="A140" s="21"/>
      <c r="B140" s="21"/>
      <c r="C140" s="21"/>
      <c r="D140" s="15"/>
      <c r="E140" s="15"/>
      <c r="F140" s="15"/>
      <c r="G140" s="15"/>
      <c r="H140" s="15"/>
      <c r="I140" s="15"/>
    </row>
    <row r="141" spans="1:9" s="20" customFormat="1" x14ac:dyDescent="0.3">
      <c r="A141" s="21"/>
      <c r="B141" s="21"/>
      <c r="C141" s="21"/>
      <c r="D141" s="15"/>
      <c r="E141" s="15"/>
      <c r="F141" s="15"/>
      <c r="G141" s="15"/>
      <c r="H141" s="15"/>
      <c r="I141" s="15"/>
    </row>
    <row r="142" spans="1:9" s="20" customFormat="1" x14ac:dyDescent="0.3">
      <c r="A142" s="21"/>
      <c r="B142" s="21"/>
      <c r="C142" s="21"/>
      <c r="D142" s="15"/>
      <c r="E142" s="15"/>
      <c r="F142" s="15"/>
      <c r="G142" s="15"/>
      <c r="H142" s="15"/>
      <c r="I142" s="15"/>
    </row>
    <row r="143" spans="1:9" s="20" customFormat="1" x14ac:dyDescent="0.3">
      <c r="A143" s="21"/>
      <c r="B143" s="21"/>
      <c r="C143" s="21"/>
      <c r="D143" s="15"/>
      <c r="E143" s="15"/>
      <c r="F143" s="15"/>
      <c r="G143" s="15"/>
      <c r="H143" s="15"/>
      <c r="I143" s="15"/>
    </row>
    <row r="144" spans="1:9" s="20" customFormat="1" x14ac:dyDescent="0.3">
      <c r="A144" s="21"/>
      <c r="B144" s="21"/>
      <c r="C144" s="21"/>
      <c r="D144" s="15"/>
      <c r="E144" s="15"/>
      <c r="F144" s="15"/>
      <c r="G144" s="15"/>
      <c r="H144" s="15"/>
      <c r="I144" s="15"/>
    </row>
    <row r="145" spans="1:9" s="20" customFormat="1" x14ac:dyDescent="0.3">
      <c r="A145" s="21"/>
      <c r="B145" s="21"/>
      <c r="C145" s="21"/>
      <c r="D145" s="15"/>
      <c r="E145" s="15"/>
      <c r="F145" s="15"/>
      <c r="G145" s="15"/>
      <c r="H145" s="15"/>
      <c r="I145" s="15"/>
    </row>
    <row r="146" spans="1:9" s="20" customFormat="1" x14ac:dyDescent="0.3">
      <c r="A146" s="21"/>
      <c r="B146" s="21"/>
      <c r="C146" s="21"/>
      <c r="D146" s="15"/>
      <c r="E146" s="15"/>
      <c r="F146" s="15"/>
      <c r="G146" s="15"/>
      <c r="H146" s="15"/>
      <c r="I146" s="15"/>
    </row>
    <row r="147" spans="1:9" s="20" customFormat="1" x14ac:dyDescent="0.3">
      <c r="A147" s="21"/>
      <c r="B147" s="21"/>
      <c r="C147" s="21"/>
      <c r="D147" s="15"/>
      <c r="E147" s="15"/>
      <c r="F147" s="15"/>
      <c r="G147" s="15"/>
      <c r="H147" s="15"/>
      <c r="I147" s="15"/>
    </row>
    <row r="148" spans="1:9" s="20" customFormat="1" x14ac:dyDescent="0.3">
      <c r="A148" s="21"/>
      <c r="B148" s="21"/>
      <c r="C148" s="21"/>
      <c r="D148" s="15"/>
      <c r="E148" s="15"/>
      <c r="F148" s="15"/>
      <c r="G148" s="15"/>
      <c r="H148" s="15"/>
      <c r="I148" s="15"/>
    </row>
    <row r="149" spans="1:9" s="20" customFormat="1" x14ac:dyDescent="0.3">
      <c r="A149" s="21"/>
      <c r="B149" s="21"/>
      <c r="C149" s="21"/>
      <c r="D149" s="15"/>
      <c r="E149" s="15"/>
      <c r="F149" s="15"/>
      <c r="G149" s="15"/>
      <c r="H149" s="15"/>
      <c r="I149" s="15"/>
    </row>
    <row r="150" spans="1:9" s="20" customFormat="1" x14ac:dyDescent="0.3">
      <c r="A150" s="21"/>
      <c r="B150" s="21"/>
      <c r="C150" s="21"/>
      <c r="D150" s="15"/>
      <c r="E150" s="15"/>
      <c r="F150" s="15"/>
      <c r="G150" s="15"/>
      <c r="H150" s="15"/>
      <c r="I150" s="15"/>
    </row>
    <row r="151" spans="1:9" s="20" customFormat="1" x14ac:dyDescent="0.3">
      <c r="A151" s="21"/>
      <c r="B151" s="21"/>
      <c r="C151" s="21"/>
      <c r="D151" s="15"/>
      <c r="E151" s="15"/>
      <c r="F151" s="15"/>
      <c r="G151" s="15"/>
      <c r="H151" s="15"/>
      <c r="I151" s="15"/>
    </row>
    <row r="152" spans="1:9" s="20" customFormat="1" x14ac:dyDescent="0.3">
      <c r="A152" s="21"/>
      <c r="B152" s="21"/>
      <c r="C152" s="21"/>
      <c r="D152" s="15"/>
      <c r="E152" s="15"/>
      <c r="F152" s="15"/>
      <c r="G152" s="15"/>
      <c r="H152" s="15"/>
      <c r="I152" s="15"/>
    </row>
    <row r="153" spans="1:9" s="20" customFormat="1" x14ac:dyDescent="0.3">
      <c r="A153" s="21"/>
      <c r="B153" s="21"/>
      <c r="C153" s="21"/>
      <c r="D153" s="15"/>
      <c r="E153" s="15"/>
      <c r="F153" s="15"/>
      <c r="G153" s="15"/>
      <c r="H153" s="15"/>
      <c r="I153" s="15"/>
    </row>
    <row r="154" spans="1:9" s="20" customFormat="1" x14ac:dyDescent="0.3">
      <c r="A154" s="21"/>
      <c r="B154" s="21"/>
      <c r="C154" s="21"/>
      <c r="D154" s="15"/>
      <c r="E154" s="15"/>
      <c r="F154" s="15"/>
      <c r="G154" s="15"/>
      <c r="H154" s="15"/>
      <c r="I154" s="15"/>
    </row>
    <row r="155" spans="1:9" s="20" customFormat="1" x14ac:dyDescent="0.3">
      <c r="A155" s="21"/>
      <c r="B155" s="21"/>
      <c r="C155" s="21"/>
      <c r="D155" s="15"/>
      <c r="E155" s="15"/>
      <c r="F155" s="15"/>
      <c r="G155" s="15"/>
      <c r="H155" s="15"/>
      <c r="I155" s="15"/>
    </row>
    <row r="156" spans="1:9" s="20" customFormat="1" x14ac:dyDescent="0.3">
      <c r="A156" s="21"/>
      <c r="B156" s="21"/>
      <c r="C156" s="21"/>
      <c r="D156" s="15"/>
      <c r="E156" s="15"/>
      <c r="F156" s="15"/>
      <c r="G156" s="15"/>
      <c r="H156" s="15"/>
      <c r="I156" s="15"/>
    </row>
    <row r="157" spans="1:9" s="20" customFormat="1" x14ac:dyDescent="0.3">
      <c r="A157" s="21"/>
      <c r="B157" s="21"/>
      <c r="C157" s="21"/>
      <c r="D157" s="15"/>
      <c r="E157" s="15"/>
      <c r="F157" s="15"/>
      <c r="G157" s="15"/>
      <c r="H157" s="15"/>
      <c r="I157" s="15"/>
    </row>
  </sheetData>
  <sheetProtection selectLockedCells="1"/>
  <mergeCells count="8">
    <mergeCell ref="D3:E3"/>
    <mergeCell ref="F12:H12"/>
    <mergeCell ref="F1:J1"/>
    <mergeCell ref="F2:J2"/>
    <mergeCell ref="F3:J3"/>
    <mergeCell ref="B1:E1"/>
    <mergeCell ref="B2:E2"/>
    <mergeCell ref="B3:C3"/>
  </mergeCells>
  <printOptions horizontalCentered="1"/>
  <pageMargins left="1.5" right="0.5" top="1" bottom="0.5" header="0.5" footer="0.3"/>
  <pageSetup orientation="landscape" r:id="rId1"/>
  <headerFooter alignWithMargins="0">
    <oddHeader>&amp;C&amp;"Helv,Bold"POWER COUNTY RESULTS
PRIMARY ELECTION     MAY 17, 2016</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Normal="100" workbookViewId="0">
      <selection activeCell="D6" sqref="D6"/>
    </sheetView>
  </sheetViews>
  <sheetFormatPr defaultRowHeight="12.6" x14ac:dyDescent="0.25"/>
  <cols>
    <col min="1" max="1" width="13.6640625" customWidth="1"/>
    <col min="2" max="2" width="12.44140625" customWidth="1"/>
    <col min="3" max="3" width="10.88671875" customWidth="1"/>
  </cols>
  <sheetData>
    <row r="1" spans="1:9" ht="13.8" x14ac:dyDescent="0.3">
      <c r="A1" s="29"/>
      <c r="B1" s="161" t="s">
        <v>91</v>
      </c>
      <c r="C1" s="163"/>
      <c r="D1" s="161" t="s">
        <v>4</v>
      </c>
      <c r="E1" s="162"/>
      <c r="F1" s="162"/>
      <c r="G1" s="162"/>
      <c r="H1" s="163"/>
      <c r="I1" s="15"/>
    </row>
    <row r="2" spans="1:9" ht="13.8" x14ac:dyDescent="0.3">
      <c r="A2" s="32"/>
      <c r="B2" s="158" t="s">
        <v>92</v>
      </c>
      <c r="C2" s="160"/>
      <c r="D2" s="158" t="s">
        <v>5</v>
      </c>
      <c r="E2" s="159"/>
      <c r="F2" s="159"/>
      <c r="G2" s="159"/>
      <c r="H2" s="160"/>
      <c r="I2" s="31"/>
    </row>
    <row r="3" spans="1:9" ht="13.8" x14ac:dyDescent="0.3">
      <c r="A3" s="33"/>
      <c r="B3" s="180" t="s">
        <v>79</v>
      </c>
      <c r="C3" s="160"/>
      <c r="D3" s="168"/>
      <c r="E3" s="169"/>
      <c r="F3" s="169"/>
      <c r="G3" s="169"/>
      <c r="H3" s="170"/>
      <c r="I3" s="15"/>
    </row>
    <row r="4" spans="1:9" ht="87.75" customHeight="1" thickBot="1" x14ac:dyDescent="0.3">
      <c r="A4" s="34" t="s">
        <v>6</v>
      </c>
      <c r="B4" s="5" t="s">
        <v>49</v>
      </c>
      <c r="C4" s="68" t="s">
        <v>50</v>
      </c>
      <c r="D4" s="6" t="s">
        <v>11</v>
      </c>
      <c r="E4" s="6" t="s">
        <v>12</v>
      </c>
      <c r="F4" s="6" t="s">
        <v>18</v>
      </c>
      <c r="G4" s="6" t="s">
        <v>19</v>
      </c>
      <c r="H4" s="3" t="s">
        <v>13</v>
      </c>
      <c r="I4" s="16"/>
    </row>
    <row r="5" spans="1:9" ht="14.4" thickBot="1" x14ac:dyDescent="0.35">
      <c r="A5" s="17"/>
      <c r="B5" s="41"/>
      <c r="C5" s="41"/>
      <c r="D5" s="18"/>
      <c r="E5" s="18"/>
      <c r="F5" s="18"/>
      <c r="G5" s="18"/>
      <c r="H5" s="19"/>
      <c r="I5" s="20"/>
    </row>
    <row r="6" spans="1:9" ht="13.8" x14ac:dyDescent="0.3">
      <c r="A6" s="94">
        <v>5</v>
      </c>
      <c r="B6" s="85">
        <v>40</v>
      </c>
      <c r="C6" s="85">
        <v>6</v>
      </c>
      <c r="D6" s="45">
        <v>111</v>
      </c>
      <c r="E6" s="27">
        <v>0</v>
      </c>
      <c r="F6" s="40">
        <v>111</v>
      </c>
      <c r="G6" s="27">
        <v>48</v>
      </c>
      <c r="H6" s="25">
        <f t="shared" ref="H6:H7" si="0">IF(G6&lt;&gt;0,G6/F6,"")</f>
        <v>0.43243243243243246</v>
      </c>
      <c r="I6" s="20"/>
    </row>
    <row r="7" spans="1:9" ht="13.8" x14ac:dyDescent="0.3">
      <c r="A7" s="8" t="s">
        <v>0</v>
      </c>
      <c r="B7" s="72">
        <f t="shared" ref="B7:G7" si="1">SUM(B6:B6)</f>
        <v>40</v>
      </c>
      <c r="C7" s="72">
        <f t="shared" si="1"/>
        <v>6</v>
      </c>
      <c r="D7" s="22">
        <f t="shared" si="1"/>
        <v>111</v>
      </c>
      <c r="E7" s="22">
        <f t="shared" si="1"/>
        <v>0</v>
      </c>
      <c r="F7" s="22">
        <f t="shared" si="1"/>
        <v>111</v>
      </c>
      <c r="G7" s="22">
        <f t="shared" si="1"/>
        <v>48</v>
      </c>
      <c r="H7" s="60">
        <f t="shared" si="0"/>
        <v>0.43243243243243246</v>
      </c>
      <c r="I7" s="20"/>
    </row>
    <row r="8" spans="1:9" ht="13.8" x14ac:dyDescent="0.3">
      <c r="A8" s="36"/>
      <c r="B8" s="36"/>
      <c r="C8" s="36"/>
      <c r="D8" s="46"/>
      <c r="E8" s="46"/>
      <c r="F8" s="46"/>
      <c r="G8" s="46"/>
      <c r="H8" s="63"/>
      <c r="I8" s="20"/>
    </row>
    <row r="9" spans="1:9" ht="13.8" x14ac:dyDescent="0.3">
      <c r="A9" s="36"/>
      <c r="B9" s="36"/>
      <c r="C9" s="36"/>
      <c r="D9" s="171" t="s">
        <v>21</v>
      </c>
      <c r="E9" s="171"/>
      <c r="F9" s="181"/>
      <c r="G9" s="59">
        <v>2</v>
      </c>
      <c r="H9" s="64"/>
      <c r="I9" s="20"/>
    </row>
    <row r="13" spans="1:9" ht="13.8" x14ac:dyDescent="0.3">
      <c r="A13" s="29"/>
      <c r="B13" s="161" t="s">
        <v>93</v>
      </c>
      <c r="C13" s="163"/>
      <c r="D13" s="161" t="s">
        <v>4</v>
      </c>
      <c r="E13" s="162"/>
      <c r="F13" s="162"/>
      <c r="G13" s="162"/>
      <c r="H13" s="163"/>
      <c r="I13" s="15"/>
    </row>
    <row r="14" spans="1:9" ht="13.8" x14ac:dyDescent="0.3">
      <c r="A14" s="32"/>
      <c r="B14" s="158" t="s">
        <v>94</v>
      </c>
      <c r="C14" s="160"/>
      <c r="D14" s="158" t="s">
        <v>5</v>
      </c>
      <c r="E14" s="159"/>
      <c r="F14" s="159"/>
      <c r="G14" s="159"/>
      <c r="H14" s="160"/>
      <c r="I14" s="31"/>
    </row>
    <row r="15" spans="1:9" ht="13.8" x14ac:dyDescent="0.3">
      <c r="A15" s="33"/>
      <c r="B15" s="180" t="s">
        <v>79</v>
      </c>
      <c r="C15" s="160"/>
      <c r="D15" s="168"/>
      <c r="E15" s="169"/>
      <c r="F15" s="169"/>
      <c r="G15" s="169"/>
      <c r="H15" s="170"/>
      <c r="I15" s="15"/>
    </row>
    <row r="16" spans="1:9" ht="93" customHeight="1" thickBot="1" x14ac:dyDescent="0.3">
      <c r="A16" s="34" t="s">
        <v>6</v>
      </c>
      <c r="B16" s="5" t="s">
        <v>49</v>
      </c>
      <c r="C16" s="68" t="s">
        <v>50</v>
      </c>
      <c r="D16" s="6" t="s">
        <v>11</v>
      </c>
      <c r="E16" s="6" t="s">
        <v>12</v>
      </c>
      <c r="F16" s="6" t="s">
        <v>18</v>
      </c>
      <c r="G16" s="6" t="s">
        <v>19</v>
      </c>
      <c r="H16" s="3" t="s">
        <v>13</v>
      </c>
      <c r="I16" s="16"/>
    </row>
    <row r="17" spans="1:9" ht="14.4" thickBot="1" x14ac:dyDescent="0.35">
      <c r="A17" s="17"/>
      <c r="B17" s="41"/>
      <c r="C17" s="41"/>
      <c r="D17" s="18"/>
      <c r="E17" s="18"/>
      <c r="F17" s="18"/>
      <c r="G17" s="18"/>
      <c r="H17" s="19"/>
      <c r="I17" s="20"/>
    </row>
    <row r="18" spans="1:9" ht="13.8" x14ac:dyDescent="0.3">
      <c r="A18" s="94">
        <v>4</v>
      </c>
      <c r="B18" s="85">
        <v>110</v>
      </c>
      <c r="C18" s="85">
        <v>33</v>
      </c>
      <c r="D18" s="45">
        <v>334</v>
      </c>
      <c r="E18" s="27">
        <v>2</v>
      </c>
      <c r="F18" s="40">
        <f>IF(E18&lt;&gt;0,E18+D18,"")</f>
        <v>336</v>
      </c>
      <c r="G18" s="27">
        <v>147</v>
      </c>
      <c r="H18" s="25">
        <f>IF(G18&lt;&gt;0,G18/F18,"")</f>
        <v>0.4375</v>
      </c>
      <c r="I18" s="20"/>
    </row>
    <row r="19" spans="1:9" ht="13.8" x14ac:dyDescent="0.3">
      <c r="A19" s="8" t="s">
        <v>0</v>
      </c>
      <c r="B19" s="72">
        <f t="shared" ref="B19:G19" si="2">SUM(B18:B18)</f>
        <v>110</v>
      </c>
      <c r="C19" s="72">
        <f t="shared" si="2"/>
        <v>33</v>
      </c>
      <c r="D19" s="22">
        <f t="shared" si="2"/>
        <v>334</v>
      </c>
      <c r="E19" s="22">
        <f t="shared" si="2"/>
        <v>2</v>
      </c>
      <c r="F19" s="22">
        <f t="shared" si="2"/>
        <v>336</v>
      </c>
      <c r="G19" s="22">
        <f t="shared" si="2"/>
        <v>147</v>
      </c>
      <c r="H19" s="60">
        <f>IF(G19&lt;&gt;0,G19/F19,"")</f>
        <v>0.4375</v>
      </c>
      <c r="I19" s="20"/>
    </row>
    <row r="20" spans="1:9" ht="13.8" x14ac:dyDescent="0.3">
      <c r="A20" s="36"/>
      <c r="B20" s="36"/>
      <c r="C20" s="36"/>
      <c r="D20" s="46"/>
      <c r="E20" s="46"/>
      <c r="F20" s="46"/>
      <c r="G20" s="46"/>
      <c r="H20" s="63"/>
      <c r="I20" s="20"/>
    </row>
    <row r="21" spans="1:9" ht="13.8" x14ac:dyDescent="0.3">
      <c r="A21" s="36"/>
      <c r="B21" s="36"/>
      <c r="C21" s="36"/>
      <c r="D21" s="171" t="s">
        <v>21</v>
      </c>
      <c r="E21" s="171"/>
      <c r="F21" s="181"/>
      <c r="G21" s="59">
        <v>3</v>
      </c>
      <c r="H21" s="64"/>
      <c r="I21" s="20"/>
    </row>
  </sheetData>
  <mergeCells count="14">
    <mergeCell ref="B3:C3"/>
    <mergeCell ref="D3:H3"/>
    <mergeCell ref="D9:F9"/>
    <mergeCell ref="B1:C1"/>
    <mergeCell ref="D1:H1"/>
    <mergeCell ref="B2:C2"/>
    <mergeCell ref="D2:H2"/>
    <mergeCell ref="D21:F21"/>
    <mergeCell ref="B13:C13"/>
    <mergeCell ref="D13:H13"/>
    <mergeCell ref="B14:C14"/>
    <mergeCell ref="D14:H14"/>
    <mergeCell ref="B15:C15"/>
    <mergeCell ref="D15:H15"/>
  </mergeCells>
  <printOptions horizontalCentered="1"/>
  <pageMargins left="1.5" right="0.5" top="1" bottom="0.5" header="0.5" footer="0.3"/>
  <pageSetup orientation="landscape" r:id="rId1"/>
  <headerFooter alignWithMargins="0">
    <oddHeader>&amp;C&amp;"Helv,Bold"POWER COUNTY RESULTS
PRIMARY ELECTION     MAY 17, 2016</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10" sqref="B10"/>
    </sheetView>
  </sheetViews>
  <sheetFormatPr defaultRowHeight="12.6" x14ac:dyDescent="0.25"/>
  <cols>
    <col min="1" max="1" width="13.6640625" customWidth="1"/>
    <col min="2" max="2" width="12.44140625" customWidth="1"/>
    <col min="3" max="3" width="10.88671875" customWidth="1"/>
  </cols>
  <sheetData>
    <row r="1" spans="1:17" ht="13.8" x14ac:dyDescent="0.3">
      <c r="A1" s="29"/>
      <c r="B1" s="161" t="s">
        <v>91</v>
      </c>
      <c r="C1" s="163"/>
      <c r="D1" s="161" t="s">
        <v>4</v>
      </c>
      <c r="E1" s="162"/>
      <c r="F1" s="162"/>
      <c r="G1" s="162"/>
      <c r="H1" s="163"/>
      <c r="I1" s="15"/>
      <c r="J1" s="29"/>
      <c r="K1" s="161" t="s">
        <v>93</v>
      </c>
      <c r="L1" s="163"/>
      <c r="M1" s="161" t="s">
        <v>4</v>
      </c>
      <c r="N1" s="162"/>
      <c r="O1" s="162"/>
      <c r="P1" s="162"/>
      <c r="Q1" s="163"/>
    </row>
    <row r="2" spans="1:17" ht="13.8" x14ac:dyDescent="0.3">
      <c r="A2" s="32"/>
      <c r="B2" s="158" t="s">
        <v>92</v>
      </c>
      <c r="C2" s="160"/>
      <c r="D2" s="158" t="s">
        <v>5</v>
      </c>
      <c r="E2" s="159"/>
      <c r="F2" s="159"/>
      <c r="G2" s="159"/>
      <c r="H2" s="160"/>
      <c r="I2" s="31"/>
      <c r="J2" s="32"/>
      <c r="K2" s="158" t="s">
        <v>94</v>
      </c>
      <c r="L2" s="160"/>
      <c r="M2" s="158" t="s">
        <v>5</v>
      </c>
      <c r="N2" s="159"/>
      <c r="O2" s="159"/>
      <c r="P2" s="159"/>
      <c r="Q2" s="160"/>
    </row>
    <row r="3" spans="1:17" ht="13.8" x14ac:dyDescent="0.3">
      <c r="A3" s="33"/>
      <c r="B3" s="180" t="s">
        <v>79</v>
      </c>
      <c r="C3" s="160"/>
      <c r="D3" s="168"/>
      <c r="E3" s="169"/>
      <c r="F3" s="169"/>
      <c r="G3" s="169"/>
      <c r="H3" s="170"/>
      <c r="I3" s="15"/>
      <c r="J3" s="33"/>
      <c r="K3" s="180" t="s">
        <v>79</v>
      </c>
      <c r="L3" s="160"/>
      <c r="M3" s="168"/>
      <c r="N3" s="169"/>
      <c r="O3" s="169"/>
      <c r="P3" s="169"/>
      <c r="Q3" s="170"/>
    </row>
    <row r="4" spans="1:17" ht="87.75" customHeight="1" thickBot="1" x14ac:dyDescent="0.3">
      <c r="A4" s="34" t="s">
        <v>6</v>
      </c>
      <c r="B4" s="5" t="s">
        <v>49</v>
      </c>
      <c r="C4" s="68" t="s">
        <v>50</v>
      </c>
      <c r="D4" s="6" t="s">
        <v>11</v>
      </c>
      <c r="E4" s="6" t="s">
        <v>12</v>
      </c>
      <c r="F4" s="6" t="s">
        <v>18</v>
      </c>
      <c r="G4" s="6" t="s">
        <v>19</v>
      </c>
      <c r="H4" s="3" t="s">
        <v>13</v>
      </c>
      <c r="I4" s="16"/>
      <c r="J4" s="34" t="s">
        <v>6</v>
      </c>
      <c r="K4" s="5" t="s">
        <v>49</v>
      </c>
      <c r="L4" s="68" t="s">
        <v>50</v>
      </c>
      <c r="M4" s="6" t="s">
        <v>11</v>
      </c>
      <c r="N4" s="6" t="s">
        <v>12</v>
      </c>
      <c r="O4" s="6" t="s">
        <v>18</v>
      </c>
      <c r="P4" s="6" t="s">
        <v>19</v>
      </c>
      <c r="Q4" s="3" t="s">
        <v>13</v>
      </c>
    </row>
    <row r="5" spans="1:17" ht="14.4" thickBot="1" x14ac:dyDescent="0.35">
      <c r="A5" s="17"/>
      <c r="B5" s="41"/>
      <c r="C5" s="41"/>
      <c r="D5" s="18"/>
      <c r="E5" s="18"/>
      <c r="F5" s="18"/>
      <c r="G5" s="18"/>
      <c r="H5" s="19"/>
      <c r="I5" s="20"/>
      <c r="J5" s="17"/>
      <c r="K5" s="41"/>
      <c r="L5" s="41"/>
      <c r="M5" s="18"/>
      <c r="N5" s="18"/>
      <c r="O5" s="18"/>
      <c r="P5" s="18"/>
      <c r="Q5" s="19"/>
    </row>
    <row r="6" spans="1:17" ht="13.8" x14ac:dyDescent="0.3">
      <c r="A6" s="94">
        <v>5</v>
      </c>
      <c r="B6" s="85">
        <v>40</v>
      </c>
      <c r="C6" s="85">
        <v>6</v>
      </c>
      <c r="D6" s="45">
        <v>111</v>
      </c>
      <c r="E6" s="27">
        <v>0</v>
      </c>
      <c r="F6" s="40">
        <v>111</v>
      </c>
      <c r="G6" s="27">
        <v>48</v>
      </c>
      <c r="H6" s="25">
        <f t="shared" ref="H6:H7" si="0">IF(G6&lt;&gt;0,G6/F6,"")</f>
        <v>0.43243243243243246</v>
      </c>
      <c r="I6" s="20"/>
      <c r="J6" s="94">
        <v>4</v>
      </c>
      <c r="K6" s="85">
        <v>110</v>
      </c>
      <c r="L6" s="85">
        <v>33</v>
      </c>
      <c r="M6" s="45">
        <v>334</v>
      </c>
      <c r="N6" s="27">
        <v>2</v>
      </c>
      <c r="O6" s="40">
        <v>336</v>
      </c>
      <c r="P6" s="27">
        <v>147</v>
      </c>
      <c r="Q6" s="25">
        <f>IF(P6&lt;&gt;0,P6/O6,"")</f>
        <v>0.4375</v>
      </c>
    </row>
    <row r="7" spans="1:17" ht="13.8" x14ac:dyDescent="0.3">
      <c r="A7" s="8" t="s">
        <v>0</v>
      </c>
      <c r="B7" s="72">
        <f t="shared" ref="B7:G7" si="1">SUM(B6:B6)</f>
        <v>40</v>
      </c>
      <c r="C7" s="72">
        <f t="shared" si="1"/>
        <v>6</v>
      </c>
      <c r="D7" s="22">
        <f t="shared" si="1"/>
        <v>111</v>
      </c>
      <c r="E7" s="22">
        <f t="shared" si="1"/>
        <v>0</v>
      </c>
      <c r="F7" s="22">
        <f t="shared" si="1"/>
        <v>111</v>
      </c>
      <c r="G7" s="22">
        <f t="shared" si="1"/>
        <v>48</v>
      </c>
      <c r="H7" s="60">
        <f t="shared" si="0"/>
        <v>0.43243243243243246</v>
      </c>
      <c r="I7" s="20"/>
      <c r="J7" s="8" t="s">
        <v>0</v>
      </c>
      <c r="K7" s="72">
        <f t="shared" ref="K7:P7" si="2">SUM(K6:K6)</f>
        <v>110</v>
      </c>
      <c r="L7" s="72">
        <f t="shared" si="2"/>
        <v>33</v>
      </c>
      <c r="M7" s="22">
        <f t="shared" si="2"/>
        <v>334</v>
      </c>
      <c r="N7" s="22">
        <f t="shared" si="2"/>
        <v>2</v>
      </c>
      <c r="O7" s="22">
        <f t="shared" si="2"/>
        <v>336</v>
      </c>
      <c r="P7" s="22">
        <f t="shared" si="2"/>
        <v>147</v>
      </c>
      <c r="Q7" s="60">
        <f>IF(P7&lt;&gt;0,P7/O7,"")</f>
        <v>0.4375</v>
      </c>
    </row>
    <row r="8" spans="1:17" ht="18" x14ac:dyDescent="0.35">
      <c r="A8" s="144"/>
      <c r="B8" s="203">
        <f>B7/G7</f>
        <v>0.83333333333333337</v>
      </c>
      <c r="C8" s="203">
        <f>C7/G7</f>
        <v>0.125</v>
      </c>
      <c r="D8" s="145"/>
      <c r="E8" s="145"/>
      <c r="F8" s="145"/>
      <c r="G8" s="146" t="s">
        <v>100</v>
      </c>
      <c r="H8" s="147" t="str">
        <f>IF(B8&gt;0.5,"PASS","FAIL")</f>
        <v>PASS</v>
      </c>
      <c r="I8" s="20"/>
      <c r="J8" s="144"/>
      <c r="K8" s="203">
        <f>K7/P7</f>
        <v>0.74829931972789121</v>
      </c>
      <c r="L8" s="203">
        <f>L7/P7</f>
        <v>0.22448979591836735</v>
      </c>
      <c r="M8" s="145"/>
      <c r="N8" s="145"/>
      <c r="O8" s="145"/>
      <c r="P8" s="146" t="s">
        <v>100</v>
      </c>
      <c r="Q8" s="147" t="str">
        <f>IF(K8&gt;0.5,"PASS","FAIL")</f>
        <v>PASS</v>
      </c>
    </row>
    <row r="9" spans="1:17" ht="13.8" x14ac:dyDescent="0.3">
      <c r="A9" s="36"/>
      <c r="B9" s="36"/>
      <c r="C9" s="36"/>
      <c r="D9" s="171" t="s">
        <v>21</v>
      </c>
      <c r="E9" s="171"/>
      <c r="F9" s="181"/>
      <c r="G9" s="59">
        <f>'Arbon &amp; Rockland SD Levy'!G9</f>
        <v>2</v>
      </c>
      <c r="H9" s="64"/>
      <c r="I9" s="20"/>
      <c r="J9" s="36"/>
      <c r="K9" s="36"/>
      <c r="L9" s="36"/>
      <c r="M9" s="171" t="s">
        <v>21</v>
      </c>
      <c r="N9" s="171"/>
      <c r="O9" s="181"/>
      <c r="P9" s="59">
        <f>'Arbon &amp; Rockland SD Levy'!G21</f>
        <v>3</v>
      </c>
      <c r="Q9" s="64"/>
    </row>
    <row r="13" spans="1:17" ht="13.8" x14ac:dyDescent="0.3">
      <c r="I13" s="15"/>
    </row>
    <row r="14" spans="1:17" ht="13.8" x14ac:dyDescent="0.3">
      <c r="I14" s="31"/>
    </row>
    <row r="15" spans="1:17" ht="13.8" x14ac:dyDescent="0.3">
      <c r="I15" s="15"/>
    </row>
    <row r="16" spans="1:17" ht="93" customHeight="1" x14ac:dyDescent="0.25">
      <c r="I16" s="16"/>
    </row>
    <row r="17" spans="9:9" ht="13.8" x14ac:dyDescent="0.3">
      <c r="I17" s="20"/>
    </row>
    <row r="18" spans="9:9" ht="13.8" x14ac:dyDescent="0.3">
      <c r="I18" s="20"/>
    </row>
    <row r="19" spans="9:9" ht="13.8" x14ac:dyDescent="0.3">
      <c r="I19" s="20"/>
    </row>
    <row r="20" spans="9:9" ht="13.8" x14ac:dyDescent="0.3">
      <c r="I20" s="20"/>
    </row>
    <row r="21" spans="9:9" ht="13.8" x14ac:dyDescent="0.3">
      <c r="I21" s="20"/>
    </row>
  </sheetData>
  <mergeCells count="14">
    <mergeCell ref="M9:O9"/>
    <mergeCell ref="D9:F9"/>
    <mergeCell ref="K1:L1"/>
    <mergeCell ref="M1:Q1"/>
    <mergeCell ref="K2:L2"/>
    <mergeCell ref="M2:Q2"/>
    <mergeCell ref="K3:L3"/>
    <mergeCell ref="M3:Q3"/>
    <mergeCell ref="B1:C1"/>
    <mergeCell ref="D1:H1"/>
    <mergeCell ref="B2:C2"/>
    <mergeCell ref="D2:H2"/>
    <mergeCell ref="B3:C3"/>
    <mergeCell ref="D3:H3"/>
  </mergeCells>
  <pageMargins left="0.7" right="0.7" top="0.75" bottom="0.75" header="0.3" footer="0.3"/>
  <pageSetup orientation="portrait"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zoomScale="75" zoomScaleNormal="75" workbookViewId="0">
      <selection sqref="A1:I1"/>
    </sheetView>
  </sheetViews>
  <sheetFormatPr defaultRowHeight="12.6" x14ac:dyDescent="0.25"/>
  <cols>
    <col min="1" max="1" width="34.109375" bestFit="1" customWidth="1"/>
    <col min="2" max="2" width="16.21875" bestFit="1" customWidth="1"/>
    <col min="3" max="4" width="12.6640625" customWidth="1"/>
    <col min="5" max="5" width="13.109375" customWidth="1"/>
    <col min="6" max="6" width="7" customWidth="1"/>
    <col min="7" max="7" width="11.88671875" bestFit="1" customWidth="1"/>
    <col min="8" max="8" width="13.88671875" customWidth="1"/>
    <col min="9" max="9" width="18.88671875" customWidth="1"/>
    <col min="257" max="257" width="34.109375" bestFit="1" customWidth="1"/>
    <col min="258" max="258" width="13" bestFit="1" customWidth="1"/>
    <col min="259" max="260" width="12.6640625" customWidth="1"/>
    <col min="261" max="261" width="13.109375" customWidth="1"/>
    <col min="262" max="262" width="7" customWidth="1"/>
    <col min="263" max="263" width="11.88671875" bestFit="1" customWidth="1"/>
    <col min="264" max="264" width="8.109375" bestFit="1" customWidth="1"/>
    <col min="265" max="265" width="18.88671875" customWidth="1"/>
    <col min="513" max="513" width="34.109375" bestFit="1" customWidth="1"/>
    <col min="514" max="514" width="13" bestFit="1" customWidth="1"/>
    <col min="515" max="516" width="12.6640625" customWidth="1"/>
    <col min="517" max="517" width="13.109375" customWidth="1"/>
    <col min="518" max="518" width="7" customWidth="1"/>
    <col min="519" max="519" width="11.88671875" bestFit="1" customWidth="1"/>
    <col min="520" max="520" width="8.109375" bestFit="1" customWidth="1"/>
    <col min="521" max="521" width="18.88671875" customWidth="1"/>
    <col min="769" max="769" width="34.109375" bestFit="1" customWidth="1"/>
    <col min="770" max="770" width="13" bestFit="1" customWidth="1"/>
    <col min="771" max="772" width="12.6640625" customWidth="1"/>
    <col min="773" max="773" width="13.109375" customWidth="1"/>
    <col min="774" max="774" width="7" customWidth="1"/>
    <col min="775" max="775" width="11.88671875" bestFit="1" customWidth="1"/>
    <col min="776" max="776" width="8.109375" bestFit="1" customWidth="1"/>
    <col min="777" max="777" width="18.88671875" customWidth="1"/>
    <col min="1025" max="1025" width="34.109375" bestFit="1" customWidth="1"/>
    <col min="1026" max="1026" width="13" bestFit="1" customWidth="1"/>
    <col min="1027" max="1028" width="12.6640625" customWidth="1"/>
    <col min="1029" max="1029" width="13.109375" customWidth="1"/>
    <col min="1030" max="1030" width="7" customWidth="1"/>
    <col min="1031" max="1031" width="11.88671875" bestFit="1" customWidth="1"/>
    <col min="1032" max="1032" width="8.109375" bestFit="1" customWidth="1"/>
    <col min="1033" max="1033" width="18.88671875" customWidth="1"/>
    <col min="1281" max="1281" width="34.109375" bestFit="1" customWidth="1"/>
    <col min="1282" max="1282" width="13" bestFit="1" customWidth="1"/>
    <col min="1283" max="1284" width="12.6640625" customWidth="1"/>
    <col min="1285" max="1285" width="13.109375" customWidth="1"/>
    <col min="1286" max="1286" width="7" customWidth="1"/>
    <col min="1287" max="1287" width="11.88671875" bestFit="1" customWidth="1"/>
    <col min="1288" max="1288" width="8.109375" bestFit="1" customWidth="1"/>
    <col min="1289" max="1289" width="18.88671875" customWidth="1"/>
    <col min="1537" max="1537" width="34.109375" bestFit="1" customWidth="1"/>
    <col min="1538" max="1538" width="13" bestFit="1" customWidth="1"/>
    <col min="1539" max="1540" width="12.6640625" customWidth="1"/>
    <col min="1541" max="1541" width="13.109375" customWidth="1"/>
    <col min="1542" max="1542" width="7" customWidth="1"/>
    <col min="1543" max="1543" width="11.88671875" bestFit="1" customWidth="1"/>
    <col min="1544" max="1544" width="8.109375" bestFit="1" customWidth="1"/>
    <col min="1545" max="1545" width="18.88671875" customWidth="1"/>
    <col min="1793" max="1793" width="34.109375" bestFit="1" customWidth="1"/>
    <col min="1794" max="1794" width="13" bestFit="1" customWidth="1"/>
    <col min="1795" max="1796" width="12.6640625" customWidth="1"/>
    <col min="1797" max="1797" width="13.109375" customWidth="1"/>
    <col min="1798" max="1798" width="7" customWidth="1"/>
    <col min="1799" max="1799" width="11.88671875" bestFit="1" customWidth="1"/>
    <col min="1800" max="1800" width="8.109375" bestFit="1" customWidth="1"/>
    <col min="1801" max="1801" width="18.88671875" customWidth="1"/>
    <col min="2049" max="2049" width="34.109375" bestFit="1" customWidth="1"/>
    <col min="2050" max="2050" width="13" bestFit="1" customWidth="1"/>
    <col min="2051" max="2052" width="12.6640625" customWidth="1"/>
    <col min="2053" max="2053" width="13.109375" customWidth="1"/>
    <col min="2054" max="2054" width="7" customWidth="1"/>
    <col min="2055" max="2055" width="11.88671875" bestFit="1" customWidth="1"/>
    <col min="2056" max="2056" width="8.109375" bestFit="1" customWidth="1"/>
    <col min="2057" max="2057" width="18.88671875" customWidth="1"/>
    <col min="2305" max="2305" width="34.109375" bestFit="1" customWidth="1"/>
    <col min="2306" max="2306" width="13" bestFit="1" customWidth="1"/>
    <col min="2307" max="2308" width="12.6640625" customWidth="1"/>
    <col min="2309" max="2309" width="13.109375" customWidth="1"/>
    <col min="2310" max="2310" width="7" customWidth="1"/>
    <col min="2311" max="2311" width="11.88671875" bestFit="1" customWidth="1"/>
    <col min="2312" max="2312" width="8.109375" bestFit="1" customWidth="1"/>
    <col min="2313" max="2313" width="18.88671875" customWidth="1"/>
    <col min="2561" max="2561" width="34.109375" bestFit="1" customWidth="1"/>
    <col min="2562" max="2562" width="13" bestFit="1" customWidth="1"/>
    <col min="2563" max="2564" width="12.6640625" customWidth="1"/>
    <col min="2565" max="2565" width="13.109375" customWidth="1"/>
    <col min="2566" max="2566" width="7" customWidth="1"/>
    <col min="2567" max="2567" width="11.88671875" bestFit="1" customWidth="1"/>
    <col min="2568" max="2568" width="8.109375" bestFit="1" customWidth="1"/>
    <col min="2569" max="2569" width="18.88671875" customWidth="1"/>
    <col min="2817" max="2817" width="34.109375" bestFit="1" customWidth="1"/>
    <col min="2818" max="2818" width="13" bestFit="1" customWidth="1"/>
    <col min="2819" max="2820" width="12.6640625" customWidth="1"/>
    <col min="2821" max="2821" width="13.109375" customWidth="1"/>
    <col min="2822" max="2822" width="7" customWidth="1"/>
    <col min="2823" max="2823" width="11.88671875" bestFit="1" customWidth="1"/>
    <col min="2824" max="2824" width="8.109375" bestFit="1" customWidth="1"/>
    <col min="2825" max="2825" width="18.88671875" customWidth="1"/>
    <col min="3073" max="3073" width="34.109375" bestFit="1" customWidth="1"/>
    <col min="3074" max="3074" width="13" bestFit="1" customWidth="1"/>
    <col min="3075" max="3076" width="12.6640625" customWidth="1"/>
    <col min="3077" max="3077" width="13.109375" customWidth="1"/>
    <col min="3078" max="3078" width="7" customWidth="1"/>
    <col min="3079" max="3079" width="11.88671875" bestFit="1" customWidth="1"/>
    <col min="3080" max="3080" width="8.109375" bestFit="1" customWidth="1"/>
    <col min="3081" max="3081" width="18.88671875" customWidth="1"/>
    <col min="3329" max="3329" width="34.109375" bestFit="1" customWidth="1"/>
    <col min="3330" max="3330" width="13" bestFit="1" customWidth="1"/>
    <col min="3331" max="3332" width="12.6640625" customWidth="1"/>
    <col min="3333" max="3333" width="13.109375" customWidth="1"/>
    <col min="3334" max="3334" width="7" customWidth="1"/>
    <col min="3335" max="3335" width="11.88671875" bestFit="1" customWidth="1"/>
    <col min="3336" max="3336" width="8.109375" bestFit="1" customWidth="1"/>
    <col min="3337" max="3337" width="18.88671875" customWidth="1"/>
    <col min="3585" max="3585" width="34.109375" bestFit="1" customWidth="1"/>
    <col min="3586" max="3586" width="13" bestFit="1" customWidth="1"/>
    <col min="3587" max="3588" width="12.6640625" customWidth="1"/>
    <col min="3589" max="3589" width="13.109375" customWidth="1"/>
    <col min="3590" max="3590" width="7" customWidth="1"/>
    <col min="3591" max="3591" width="11.88671875" bestFit="1" customWidth="1"/>
    <col min="3592" max="3592" width="8.109375" bestFit="1" customWidth="1"/>
    <col min="3593" max="3593" width="18.88671875" customWidth="1"/>
    <col min="3841" max="3841" width="34.109375" bestFit="1" customWidth="1"/>
    <col min="3842" max="3842" width="13" bestFit="1" customWidth="1"/>
    <col min="3843" max="3844" width="12.6640625" customWidth="1"/>
    <col min="3845" max="3845" width="13.109375" customWidth="1"/>
    <col min="3846" max="3846" width="7" customWidth="1"/>
    <col min="3847" max="3847" width="11.88671875" bestFit="1" customWidth="1"/>
    <col min="3848" max="3848" width="8.109375" bestFit="1" customWidth="1"/>
    <col min="3849" max="3849" width="18.88671875" customWidth="1"/>
    <col min="4097" max="4097" width="34.109375" bestFit="1" customWidth="1"/>
    <col min="4098" max="4098" width="13" bestFit="1" customWidth="1"/>
    <col min="4099" max="4100" width="12.6640625" customWidth="1"/>
    <col min="4101" max="4101" width="13.109375" customWidth="1"/>
    <col min="4102" max="4102" width="7" customWidth="1"/>
    <col min="4103" max="4103" width="11.88671875" bestFit="1" customWidth="1"/>
    <col min="4104" max="4104" width="8.109375" bestFit="1" customWidth="1"/>
    <col min="4105" max="4105" width="18.88671875" customWidth="1"/>
    <col min="4353" max="4353" width="34.109375" bestFit="1" customWidth="1"/>
    <col min="4354" max="4354" width="13" bestFit="1" customWidth="1"/>
    <col min="4355" max="4356" width="12.6640625" customWidth="1"/>
    <col min="4357" max="4357" width="13.109375" customWidth="1"/>
    <col min="4358" max="4358" width="7" customWidth="1"/>
    <col min="4359" max="4359" width="11.88671875" bestFit="1" customWidth="1"/>
    <col min="4360" max="4360" width="8.109375" bestFit="1" customWidth="1"/>
    <col min="4361" max="4361" width="18.88671875" customWidth="1"/>
    <col min="4609" max="4609" width="34.109375" bestFit="1" customWidth="1"/>
    <col min="4610" max="4610" width="13" bestFit="1" customWidth="1"/>
    <col min="4611" max="4612" width="12.6640625" customWidth="1"/>
    <col min="4613" max="4613" width="13.109375" customWidth="1"/>
    <col min="4614" max="4614" width="7" customWidth="1"/>
    <col min="4615" max="4615" width="11.88671875" bestFit="1" customWidth="1"/>
    <col min="4616" max="4616" width="8.109375" bestFit="1" customWidth="1"/>
    <col min="4617" max="4617" width="18.88671875" customWidth="1"/>
    <col min="4865" max="4865" width="34.109375" bestFit="1" customWidth="1"/>
    <col min="4866" max="4866" width="13" bestFit="1" customWidth="1"/>
    <col min="4867" max="4868" width="12.6640625" customWidth="1"/>
    <col min="4869" max="4869" width="13.109375" customWidth="1"/>
    <col min="4870" max="4870" width="7" customWidth="1"/>
    <col min="4871" max="4871" width="11.88671875" bestFit="1" customWidth="1"/>
    <col min="4872" max="4872" width="8.109375" bestFit="1" customWidth="1"/>
    <col min="4873" max="4873" width="18.88671875" customWidth="1"/>
    <col min="5121" max="5121" width="34.109375" bestFit="1" customWidth="1"/>
    <col min="5122" max="5122" width="13" bestFit="1" customWidth="1"/>
    <col min="5123" max="5124" width="12.6640625" customWidth="1"/>
    <col min="5125" max="5125" width="13.109375" customWidth="1"/>
    <col min="5126" max="5126" width="7" customWidth="1"/>
    <col min="5127" max="5127" width="11.88671875" bestFit="1" customWidth="1"/>
    <col min="5128" max="5128" width="8.109375" bestFit="1" customWidth="1"/>
    <col min="5129" max="5129" width="18.88671875" customWidth="1"/>
    <col min="5377" max="5377" width="34.109375" bestFit="1" customWidth="1"/>
    <col min="5378" max="5378" width="13" bestFit="1" customWidth="1"/>
    <col min="5379" max="5380" width="12.6640625" customWidth="1"/>
    <col min="5381" max="5381" width="13.109375" customWidth="1"/>
    <col min="5382" max="5382" width="7" customWidth="1"/>
    <col min="5383" max="5383" width="11.88671875" bestFit="1" customWidth="1"/>
    <col min="5384" max="5384" width="8.109375" bestFit="1" customWidth="1"/>
    <col min="5385" max="5385" width="18.88671875" customWidth="1"/>
    <col min="5633" max="5633" width="34.109375" bestFit="1" customWidth="1"/>
    <col min="5634" max="5634" width="13" bestFit="1" customWidth="1"/>
    <col min="5635" max="5636" width="12.6640625" customWidth="1"/>
    <col min="5637" max="5637" width="13.109375" customWidth="1"/>
    <col min="5638" max="5638" width="7" customWidth="1"/>
    <col min="5639" max="5639" width="11.88671875" bestFit="1" customWidth="1"/>
    <col min="5640" max="5640" width="8.109375" bestFit="1" customWidth="1"/>
    <col min="5641" max="5641" width="18.88671875" customWidth="1"/>
    <col min="5889" max="5889" width="34.109375" bestFit="1" customWidth="1"/>
    <col min="5890" max="5890" width="13" bestFit="1" customWidth="1"/>
    <col min="5891" max="5892" width="12.6640625" customWidth="1"/>
    <col min="5893" max="5893" width="13.109375" customWidth="1"/>
    <col min="5894" max="5894" width="7" customWidth="1"/>
    <col min="5895" max="5895" width="11.88671875" bestFit="1" customWidth="1"/>
    <col min="5896" max="5896" width="8.109375" bestFit="1" customWidth="1"/>
    <col min="5897" max="5897" width="18.88671875" customWidth="1"/>
    <col min="6145" max="6145" width="34.109375" bestFit="1" customWidth="1"/>
    <col min="6146" max="6146" width="13" bestFit="1" customWidth="1"/>
    <col min="6147" max="6148" width="12.6640625" customWidth="1"/>
    <col min="6149" max="6149" width="13.109375" customWidth="1"/>
    <col min="6150" max="6150" width="7" customWidth="1"/>
    <col min="6151" max="6151" width="11.88671875" bestFit="1" customWidth="1"/>
    <col min="6152" max="6152" width="8.109375" bestFit="1" customWidth="1"/>
    <col min="6153" max="6153" width="18.88671875" customWidth="1"/>
    <col min="6401" max="6401" width="34.109375" bestFit="1" customWidth="1"/>
    <col min="6402" max="6402" width="13" bestFit="1" customWidth="1"/>
    <col min="6403" max="6404" width="12.6640625" customWidth="1"/>
    <col min="6405" max="6405" width="13.109375" customWidth="1"/>
    <col min="6406" max="6406" width="7" customWidth="1"/>
    <col min="6407" max="6407" width="11.88671875" bestFit="1" customWidth="1"/>
    <col min="6408" max="6408" width="8.109375" bestFit="1" customWidth="1"/>
    <col min="6409" max="6409" width="18.88671875" customWidth="1"/>
    <col min="6657" max="6657" width="34.109375" bestFit="1" customWidth="1"/>
    <col min="6658" max="6658" width="13" bestFit="1" customWidth="1"/>
    <col min="6659" max="6660" width="12.6640625" customWidth="1"/>
    <col min="6661" max="6661" width="13.109375" customWidth="1"/>
    <col min="6662" max="6662" width="7" customWidth="1"/>
    <col min="6663" max="6663" width="11.88671875" bestFit="1" customWidth="1"/>
    <col min="6664" max="6664" width="8.109375" bestFit="1" customWidth="1"/>
    <col min="6665" max="6665" width="18.88671875" customWidth="1"/>
    <col min="6913" max="6913" width="34.109375" bestFit="1" customWidth="1"/>
    <col min="6914" max="6914" width="13" bestFit="1" customWidth="1"/>
    <col min="6915" max="6916" width="12.6640625" customWidth="1"/>
    <col min="6917" max="6917" width="13.109375" customWidth="1"/>
    <col min="6918" max="6918" width="7" customWidth="1"/>
    <col min="6919" max="6919" width="11.88671875" bestFit="1" customWidth="1"/>
    <col min="6920" max="6920" width="8.109375" bestFit="1" customWidth="1"/>
    <col min="6921" max="6921" width="18.88671875" customWidth="1"/>
    <col min="7169" max="7169" width="34.109375" bestFit="1" customWidth="1"/>
    <col min="7170" max="7170" width="13" bestFit="1" customWidth="1"/>
    <col min="7171" max="7172" width="12.6640625" customWidth="1"/>
    <col min="7173" max="7173" width="13.109375" customWidth="1"/>
    <col min="7174" max="7174" width="7" customWidth="1"/>
    <col min="7175" max="7175" width="11.88671875" bestFit="1" customWidth="1"/>
    <col min="7176" max="7176" width="8.109375" bestFit="1" customWidth="1"/>
    <col min="7177" max="7177" width="18.88671875" customWidth="1"/>
    <col min="7425" max="7425" width="34.109375" bestFit="1" customWidth="1"/>
    <col min="7426" max="7426" width="13" bestFit="1" customWidth="1"/>
    <col min="7427" max="7428" width="12.6640625" customWidth="1"/>
    <col min="7429" max="7429" width="13.109375" customWidth="1"/>
    <col min="7430" max="7430" width="7" customWidth="1"/>
    <col min="7431" max="7431" width="11.88671875" bestFit="1" customWidth="1"/>
    <col min="7432" max="7432" width="8.109375" bestFit="1" customWidth="1"/>
    <col min="7433" max="7433" width="18.88671875" customWidth="1"/>
    <col min="7681" max="7681" width="34.109375" bestFit="1" customWidth="1"/>
    <col min="7682" max="7682" width="13" bestFit="1" customWidth="1"/>
    <col min="7683" max="7684" width="12.6640625" customWidth="1"/>
    <col min="7685" max="7685" width="13.109375" customWidth="1"/>
    <col min="7686" max="7686" width="7" customWidth="1"/>
    <col min="7687" max="7687" width="11.88671875" bestFit="1" customWidth="1"/>
    <col min="7688" max="7688" width="8.109375" bestFit="1" customWidth="1"/>
    <col min="7689" max="7689" width="18.88671875" customWidth="1"/>
    <col min="7937" max="7937" width="34.109375" bestFit="1" customWidth="1"/>
    <col min="7938" max="7938" width="13" bestFit="1" customWidth="1"/>
    <col min="7939" max="7940" width="12.6640625" customWidth="1"/>
    <col min="7941" max="7941" width="13.109375" customWidth="1"/>
    <col min="7942" max="7942" width="7" customWidth="1"/>
    <col min="7943" max="7943" width="11.88671875" bestFit="1" customWidth="1"/>
    <col min="7944" max="7944" width="8.109375" bestFit="1" customWidth="1"/>
    <col min="7945" max="7945" width="18.88671875" customWidth="1"/>
    <col min="8193" max="8193" width="34.109375" bestFit="1" customWidth="1"/>
    <col min="8194" max="8194" width="13" bestFit="1" customWidth="1"/>
    <col min="8195" max="8196" width="12.6640625" customWidth="1"/>
    <col min="8197" max="8197" width="13.109375" customWidth="1"/>
    <col min="8198" max="8198" width="7" customWidth="1"/>
    <col min="8199" max="8199" width="11.88671875" bestFit="1" customWidth="1"/>
    <col min="8200" max="8200" width="8.109375" bestFit="1" customWidth="1"/>
    <col min="8201" max="8201" width="18.88671875" customWidth="1"/>
    <col min="8449" max="8449" width="34.109375" bestFit="1" customWidth="1"/>
    <col min="8450" max="8450" width="13" bestFit="1" customWidth="1"/>
    <col min="8451" max="8452" width="12.6640625" customWidth="1"/>
    <col min="8453" max="8453" width="13.109375" customWidth="1"/>
    <col min="8454" max="8454" width="7" customWidth="1"/>
    <col min="8455" max="8455" width="11.88671875" bestFit="1" customWidth="1"/>
    <col min="8456" max="8456" width="8.109375" bestFit="1" customWidth="1"/>
    <col min="8457" max="8457" width="18.88671875" customWidth="1"/>
    <col min="8705" max="8705" width="34.109375" bestFit="1" customWidth="1"/>
    <col min="8706" max="8706" width="13" bestFit="1" customWidth="1"/>
    <col min="8707" max="8708" width="12.6640625" customWidth="1"/>
    <col min="8709" max="8709" width="13.109375" customWidth="1"/>
    <col min="8710" max="8710" width="7" customWidth="1"/>
    <col min="8711" max="8711" width="11.88671875" bestFit="1" customWidth="1"/>
    <col min="8712" max="8712" width="8.109375" bestFit="1" customWidth="1"/>
    <col min="8713" max="8713" width="18.88671875" customWidth="1"/>
    <col min="8961" max="8961" width="34.109375" bestFit="1" customWidth="1"/>
    <col min="8962" max="8962" width="13" bestFit="1" customWidth="1"/>
    <col min="8963" max="8964" width="12.6640625" customWidth="1"/>
    <col min="8965" max="8965" width="13.109375" customWidth="1"/>
    <col min="8966" max="8966" width="7" customWidth="1"/>
    <col min="8967" max="8967" width="11.88671875" bestFit="1" customWidth="1"/>
    <col min="8968" max="8968" width="8.109375" bestFit="1" customWidth="1"/>
    <col min="8969" max="8969" width="18.88671875" customWidth="1"/>
    <col min="9217" max="9217" width="34.109375" bestFit="1" customWidth="1"/>
    <col min="9218" max="9218" width="13" bestFit="1" customWidth="1"/>
    <col min="9219" max="9220" width="12.6640625" customWidth="1"/>
    <col min="9221" max="9221" width="13.109375" customWidth="1"/>
    <col min="9222" max="9222" width="7" customWidth="1"/>
    <col min="9223" max="9223" width="11.88671875" bestFit="1" customWidth="1"/>
    <col min="9224" max="9224" width="8.109375" bestFit="1" customWidth="1"/>
    <col min="9225" max="9225" width="18.88671875" customWidth="1"/>
    <col min="9473" max="9473" width="34.109375" bestFit="1" customWidth="1"/>
    <col min="9474" max="9474" width="13" bestFit="1" customWidth="1"/>
    <col min="9475" max="9476" width="12.6640625" customWidth="1"/>
    <col min="9477" max="9477" width="13.109375" customWidth="1"/>
    <col min="9478" max="9478" width="7" customWidth="1"/>
    <col min="9479" max="9479" width="11.88671875" bestFit="1" customWidth="1"/>
    <col min="9480" max="9480" width="8.109375" bestFit="1" customWidth="1"/>
    <col min="9481" max="9481" width="18.88671875" customWidth="1"/>
    <col min="9729" max="9729" width="34.109375" bestFit="1" customWidth="1"/>
    <col min="9730" max="9730" width="13" bestFit="1" customWidth="1"/>
    <col min="9731" max="9732" width="12.6640625" customWidth="1"/>
    <col min="9733" max="9733" width="13.109375" customWidth="1"/>
    <col min="9734" max="9734" width="7" customWidth="1"/>
    <col min="9735" max="9735" width="11.88671875" bestFit="1" customWidth="1"/>
    <col min="9736" max="9736" width="8.109375" bestFit="1" customWidth="1"/>
    <col min="9737" max="9737" width="18.88671875" customWidth="1"/>
    <col min="9985" max="9985" width="34.109375" bestFit="1" customWidth="1"/>
    <col min="9986" max="9986" width="13" bestFit="1" customWidth="1"/>
    <col min="9987" max="9988" width="12.6640625" customWidth="1"/>
    <col min="9989" max="9989" width="13.109375" customWidth="1"/>
    <col min="9990" max="9990" width="7" customWidth="1"/>
    <col min="9991" max="9991" width="11.88671875" bestFit="1" customWidth="1"/>
    <col min="9992" max="9992" width="8.109375" bestFit="1" customWidth="1"/>
    <col min="9993" max="9993" width="18.88671875" customWidth="1"/>
    <col min="10241" max="10241" width="34.109375" bestFit="1" customWidth="1"/>
    <col min="10242" max="10242" width="13" bestFit="1" customWidth="1"/>
    <col min="10243" max="10244" width="12.6640625" customWidth="1"/>
    <col min="10245" max="10245" width="13.109375" customWidth="1"/>
    <col min="10246" max="10246" width="7" customWidth="1"/>
    <col min="10247" max="10247" width="11.88671875" bestFit="1" customWidth="1"/>
    <col min="10248" max="10248" width="8.109375" bestFit="1" customWidth="1"/>
    <col min="10249" max="10249" width="18.88671875" customWidth="1"/>
    <col min="10497" max="10497" width="34.109375" bestFit="1" customWidth="1"/>
    <col min="10498" max="10498" width="13" bestFit="1" customWidth="1"/>
    <col min="10499" max="10500" width="12.6640625" customWidth="1"/>
    <col min="10501" max="10501" width="13.109375" customWidth="1"/>
    <col min="10502" max="10502" width="7" customWidth="1"/>
    <col min="10503" max="10503" width="11.88671875" bestFit="1" customWidth="1"/>
    <col min="10504" max="10504" width="8.109375" bestFit="1" customWidth="1"/>
    <col min="10505" max="10505" width="18.88671875" customWidth="1"/>
    <col min="10753" max="10753" width="34.109375" bestFit="1" customWidth="1"/>
    <col min="10754" max="10754" width="13" bestFit="1" customWidth="1"/>
    <col min="10755" max="10756" width="12.6640625" customWidth="1"/>
    <col min="10757" max="10757" width="13.109375" customWidth="1"/>
    <col min="10758" max="10758" width="7" customWidth="1"/>
    <col min="10759" max="10759" width="11.88671875" bestFit="1" customWidth="1"/>
    <col min="10760" max="10760" width="8.109375" bestFit="1" customWidth="1"/>
    <col min="10761" max="10761" width="18.88671875" customWidth="1"/>
    <col min="11009" max="11009" width="34.109375" bestFit="1" customWidth="1"/>
    <col min="11010" max="11010" width="13" bestFit="1" customWidth="1"/>
    <col min="11011" max="11012" width="12.6640625" customWidth="1"/>
    <col min="11013" max="11013" width="13.109375" customWidth="1"/>
    <col min="11014" max="11014" width="7" customWidth="1"/>
    <col min="11015" max="11015" width="11.88671875" bestFit="1" customWidth="1"/>
    <col min="11016" max="11016" width="8.109375" bestFit="1" customWidth="1"/>
    <col min="11017" max="11017" width="18.88671875" customWidth="1"/>
    <col min="11265" max="11265" width="34.109375" bestFit="1" customWidth="1"/>
    <col min="11266" max="11266" width="13" bestFit="1" customWidth="1"/>
    <col min="11267" max="11268" width="12.6640625" customWidth="1"/>
    <col min="11269" max="11269" width="13.109375" customWidth="1"/>
    <col min="11270" max="11270" width="7" customWidth="1"/>
    <col min="11271" max="11271" width="11.88671875" bestFit="1" customWidth="1"/>
    <col min="11272" max="11272" width="8.109375" bestFit="1" customWidth="1"/>
    <col min="11273" max="11273" width="18.88671875" customWidth="1"/>
    <col min="11521" max="11521" width="34.109375" bestFit="1" customWidth="1"/>
    <col min="11522" max="11522" width="13" bestFit="1" customWidth="1"/>
    <col min="11523" max="11524" width="12.6640625" customWidth="1"/>
    <col min="11525" max="11525" width="13.109375" customWidth="1"/>
    <col min="11526" max="11526" width="7" customWidth="1"/>
    <col min="11527" max="11527" width="11.88671875" bestFit="1" customWidth="1"/>
    <col min="11528" max="11528" width="8.109375" bestFit="1" customWidth="1"/>
    <col min="11529" max="11529" width="18.88671875" customWidth="1"/>
    <col min="11777" max="11777" width="34.109375" bestFit="1" customWidth="1"/>
    <col min="11778" max="11778" width="13" bestFit="1" customWidth="1"/>
    <col min="11779" max="11780" width="12.6640625" customWidth="1"/>
    <col min="11781" max="11781" width="13.109375" customWidth="1"/>
    <col min="11782" max="11782" width="7" customWidth="1"/>
    <col min="11783" max="11783" width="11.88671875" bestFit="1" customWidth="1"/>
    <col min="11784" max="11784" width="8.109375" bestFit="1" customWidth="1"/>
    <col min="11785" max="11785" width="18.88671875" customWidth="1"/>
    <col min="12033" max="12033" width="34.109375" bestFit="1" customWidth="1"/>
    <col min="12034" max="12034" width="13" bestFit="1" customWidth="1"/>
    <col min="12035" max="12036" width="12.6640625" customWidth="1"/>
    <col min="12037" max="12037" width="13.109375" customWidth="1"/>
    <col min="12038" max="12038" width="7" customWidth="1"/>
    <col min="12039" max="12039" width="11.88671875" bestFit="1" customWidth="1"/>
    <col min="12040" max="12040" width="8.109375" bestFit="1" customWidth="1"/>
    <col min="12041" max="12041" width="18.88671875" customWidth="1"/>
    <col min="12289" max="12289" width="34.109375" bestFit="1" customWidth="1"/>
    <col min="12290" max="12290" width="13" bestFit="1" customWidth="1"/>
    <col min="12291" max="12292" width="12.6640625" customWidth="1"/>
    <col min="12293" max="12293" width="13.109375" customWidth="1"/>
    <col min="12294" max="12294" width="7" customWidth="1"/>
    <col min="12295" max="12295" width="11.88671875" bestFit="1" customWidth="1"/>
    <col min="12296" max="12296" width="8.109375" bestFit="1" customWidth="1"/>
    <col min="12297" max="12297" width="18.88671875" customWidth="1"/>
    <col min="12545" max="12545" width="34.109375" bestFit="1" customWidth="1"/>
    <col min="12546" max="12546" width="13" bestFit="1" customWidth="1"/>
    <col min="12547" max="12548" width="12.6640625" customWidth="1"/>
    <col min="12549" max="12549" width="13.109375" customWidth="1"/>
    <col min="12550" max="12550" width="7" customWidth="1"/>
    <col min="12551" max="12551" width="11.88671875" bestFit="1" customWidth="1"/>
    <col min="12552" max="12552" width="8.109375" bestFit="1" customWidth="1"/>
    <col min="12553" max="12553" width="18.88671875" customWidth="1"/>
    <col min="12801" max="12801" width="34.109375" bestFit="1" customWidth="1"/>
    <col min="12802" max="12802" width="13" bestFit="1" customWidth="1"/>
    <col min="12803" max="12804" width="12.6640625" customWidth="1"/>
    <col min="12805" max="12805" width="13.109375" customWidth="1"/>
    <col min="12806" max="12806" width="7" customWidth="1"/>
    <col min="12807" max="12807" width="11.88671875" bestFit="1" customWidth="1"/>
    <col min="12808" max="12808" width="8.109375" bestFit="1" customWidth="1"/>
    <col min="12809" max="12809" width="18.88671875" customWidth="1"/>
    <col min="13057" max="13057" width="34.109375" bestFit="1" customWidth="1"/>
    <col min="13058" max="13058" width="13" bestFit="1" customWidth="1"/>
    <col min="13059" max="13060" width="12.6640625" customWidth="1"/>
    <col min="13061" max="13061" width="13.109375" customWidth="1"/>
    <col min="13062" max="13062" width="7" customWidth="1"/>
    <col min="13063" max="13063" width="11.88671875" bestFit="1" customWidth="1"/>
    <col min="13064" max="13064" width="8.109375" bestFit="1" customWidth="1"/>
    <col min="13065" max="13065" width="18.88671875" customWidth="1"/>
    <col min="13313" max="13313" width="34.109375" bestFit="1" customWidth="1"/>
    <col min="13314" max="13314" width="13" bestFit="1" customWidth="1"/>
    <col min="13315" max="13316" width="12.6640625" customWidth="1"/>
    <col min="13317" max="13317" width="13.109375" customWidth="1"/>
    <col min="13318" max="13318" width="7" customWidth="1"/>
    <col min="13319" max="13319" width="11.88671875" bestFit="1" customWidth="1"/>
    <col min="13320" max="13320" width="8.109375" bestFit="1" customWidth="1"/>
    <col min="13321" max="13321" width="18.88671875" customWidth="1"/>
    <col min="13569" max="13569" width="34.109375" bestFit="1" customWidth="1"/>
    <col min="13570" max="13570" width="13" bestFit="1" customWidth="1"/>
    <col min="13571" max="13572" width="12.6640625" customWidth="1"/>
    <col min="13573" max="13573" width="13.109375" customWidth="1"/>
    <col min="13574" max="13574" width="7" customWidth="1"/>
    <col min="13575" max="13575" width="11.88671875" bestFit="1" customWidth="1"/>
    <col min="13576" max="13576" width="8.109375" bestFit="1" customWidth="1"/>
    <col min="13577" max="13577" width="18.88671875" customWidth="1"/>
    <col min="13825" max="13825" width="34.109375" bestFit="1" customWidth="1"/>
    <col min="13826" max="13826" width="13" bestFit="1" customWidth="1"/>
    <col min="13827" max="13828" width="12.6640625" customWidth="1"/>
    <col min="13829" max="13829" width="13.109375" customWidth="1"/>
    <col min="13830" max="13830" width="7" customWidth="1"/>
    <col min="13831" max="13831" width="11.88671875" bestFit="1" customWidth="1"/>
    <col min="13832" max="13832" width="8.109375" bestFit="1" customWidth="1"/>
    <col min="13833" max="13833" width="18.88671875" customWidth="1"/>
    <col min="14081" max="14081" width="34.109375" bestFit="1" customWidth="1"/>
    <col min="14082" max="14082" width="13" bestFit="1" customWidth="1"/>
    <col min="14083" max="14084" width="12.6640625" customWidth="1"/>
    <col min="14085" max="14085" width="13.109375" customWidth="1"/>
    <col min="14086" max="14086" width="7" customWidth="1"/>
    <col min="14087" max="14087" width="11.88671875" bestFit="1" customWidth="1"/>
    <col min="14088" max="14088" width="8.109375" bestFit="1" customWidth="1"/>
    <col min="14089" max="14089" width="18.88671875" customWidth="1"/>
    <col min="14337" max="14337" width="34.109375" bestFit="1" customWidth="1"/>
    <col min="14338" max="14338" width="13" bestFit="1" customWidth="1"/>
    <col min="14339" max="14340" width="12.6640625" customWidth="1"/>
    <col min="14341" max="14341" width="13.109375" customWidth="1"/>
    <col min="14342" max="14342" width="7" customWidth="1"/>
    <col min="14343" max="14343" width="11.88671875" bestFit="1" customWidth="1"/>
    <col min="14344" max="14344" width="8.109375" bestFit="1" customWidth="1"/>
    <col min="14345" max="14345" width="18.88671875" customWidth="1"/>
    <col min="14593" max="14593" width="34.109375" bestFit="1" customWidth="1"/>
    <col min="14594" max="14594" width="13" bestFit="1" customWidth="1"/>
    <col min="14595" max="14596" width="12.6640625" customWidth="1"/>
    <col min="14597" max="14597" width="13.109375" customWidth="1"/>
    <col min="14598" max="14598" width="7" customWidth="1"/>
    <col min="14599" max="14599" width="11.88671875" bestFit="1" customWidth="1"/>
    <col min="14600" max="14600" width="8.109375" bestFit="1" customWidth="1"/>
    <col min="14601" max="14601" width="18.88671875" customWidth="1"/>
    <col min="14849" max="14849" width="34.109375" bestFit="1" customWidth="1"/>
    <col min="14850" max="14850" width="13" bestFit="1" customWidth="1"/>
    <col min="14851" max="14852" width="12.6640625" customWidth="1"/>
    <col min="14853" max="14853" width="13.109375" customWidth="1"/>
    <col min="14854" max="14854" width="7" customWidth="1"/>
    <col min="14855" max="14855" width="11.88671875" bestFit="1" customWidth="1"/>
    <col min="14856" max="14856" width="8.109375" bestFit="1" customWidth="1"/>
    <col min="14857" max="14857" width="18.88671875" customWidth="1"/>
    <col min="15105" max="15105" width="34.109375" bestFit="1" customWidth="1"/>
    <col min="15106" max="15106" width="13" bestFit="1" customWidth="1"/>
    <col min="15107" max="15108" width="12.6640625" customWidth="1"/>
    <col min="15109" max="15109" width="13.109375" customWidth="1"/>
    <col min="15110" max="15110" width="7" customWidth="1"/>
    <col min="15111" max="15111" width="11.88671875" bestFit="1" customWidth="1"/>
    <col min="15112" max="15112" width="8.109375" bestFit="1" customWidth="1"/>
    <col min="15113" max="15113" width="18.88671875" customWidth="1"/>
    <col min="15361" max="15361" width="34.109375" bestFit="1" customWidth="1"/>
    <col min="15362" max="15362" width="13" bestFit="1" customWidth="1"/>
    <col min="15363" max="15364" width="12.6640625" customWidth="1"/>
    <col min="15365" max="15365" width="13.109375" customWidth="1"/>
    <col min="15366" max="15366" width="7" customWidth="1"/>
    <col min="15367" max="15367" width="11.88671875" bestFit="1" customWidth="1"/>
    <col min="15368" max="15368" width="8.109375" bestFit="1" customWidth="1"/>
    <col min="15369" max="15369" width="18.88671875" customWidth="1"/>
    <col min="15617" max="15617" width="34.109375" bestFit="1" customWidth="1"/>
    <col min="15618" max="15618" width="13" bestFit="1" customWidth="1"/>
    <col min="15619" max="15620" width="12.6640625" customWidth="1"/>
    <col min="15621" max="15621" width="13.109375" customWidth="1"/>
    <col min="15622" max="15622" width="7" customWidth="1"/>
    <col min="15623" max="15623" width="11.88671875" bestFit="1" customWidth="1"/>
    <col min="15624" max="15624" width="8.109375" bestFit="1" customWidth="1"/>
    <col min="15625" max="15625" width="18.88671875" customWidth="1"/>
    <col min="15873" max="15873" width="34.109375" bestFit="1" customWidth="1"/>
    <col min="15874" max="15874" width="13" bestFit="1" customWidth="1"/>
    <col min="15875" max="15876" width="12.6640625" customWidth="1"/>
    <col min="15877" max="15877" width="13.109375" customWidth="1"/>
    <col min="15878" max="15878" width="7" customWidth="1"/>
    <col min="15879" max="15879" width="11.88671875" bestFit="1" customWidth="1"/>
    <col min="15880" max="15880" width="8.109375" bestFit="1" customWidth="1"/>
    <col min="15881" max="15881" width="18.88671875" customWidth="1"/>
    <col min="16129" max="16129" width="34.109375" bestFit="1" customWidth="1"/>
    <col min="16130" max="16130" width="13" bestFit="1" customWidth="1"/>
    <col min="16131" max="16132" width="12.6640625" customWidth="1"/>
    <col min="16133" max="16133" width="13.109375" customWidth="1"/>
    <col min="16134" max="16134" width="7" customWidth="1"/>
    <col min="16135" max="16135" width="11.88671875" bestFit="1" customWidth="1"/>
    <col min="16136" max="16136" width="8.109375" bestFit="1" customWidth="1"/>
    <col min="16137" max="16137" width="18.88671875" customWidth="1"/>
  </cols>
  <sheetData>
    <row r="1" spans="1:12" ht="34.200000000000003" thickTop="1" x14ac:dyDescent="0.25">
      <c r="A1" s="184" t="str">
        <f>'[1]Ballot Question #381'!A1:D1</f>
        <v>POWER COUNTY ELECTION RESULTS</v>
      </c>
      <c r="B1" s="185"/>
      <c r="C1" s="185"/>
      <c r="D1" s="185"/>
      <c r="E1" s="185"/>
      <c r="F1" s="185"/>
      <c r="G1" s="185"/>
      <c r="H1" s="185"/>
      <c r="I1" s="186"/>
    </row>
    <row r="2" spans="1:12" ht="33.6" x14ac:dyDescent="0.25">
      <c r="A2" s="187" t="str">
        <f>'[1]Ballot Question #381'!A2:D2</f>
        <v xml:space="preserve">CONSOLIDATED ELECTION HELD NOVEMBER 3, 2015 </v>
      </c>
      <c r="B2" s="188"/>
      <c r="C2" s="188"/>
      <c r="D2" s="188"/>
      <c r="E2" s="188"/>
      <c r="F2" s="188"/>
      <c r="G2" s="188"/>
      <c r="H2" s="188"/>
      <c r="I2" s="189"/>
    </row>
    <row r="3" spans="1:12" ht="10.199999999999999" customHeight="1" x14ac:dyDescent="0.25">
      <c r="A3" s="107"/>
      <c r="B3" s="108"/>
      <c r="C3" s="108"/>
      <c r="D3" s="108"/>
      <c r="E3" s="109"/>
      <c r="F3" s="109"/>
      <c r="G3" s="109"/>
      <c r="H3" s="109"/>
      <c r="I3" s="110"/>
    </row>
    <row r="4" spans="1:12" ht="33.6" x14ac:dyDescent="0.25">
      <c r="A4" s="187" t="str">
        <f>'[1]Ballot Question #381'!A4:D4</f>
        <v>AMERICAN FALLS JOINT SCHOOL DISTRICT #381</v>
      </c>
      <c r="B4" s="188"/>
      <c r="C4" s="188"/>
      <c r="D4" s="188"/>
      <c r="E4" s="188"/>
      <c r="F4" s="188"/>
      <c r="G4" s="188"/>
      <c r="H4" s="188"/>
      <c r="I4" s="189"/>
    </row>
    <row r="5" spans="1:12" ht="33.6" x14ac:dyDescent="0.25">
      <c r="A5" s="187" t="str">
        <f>'[1]Ballot Question #381'!A5:D5</f>
        <v>SPECIAL BOND ELECTION</v>
      </c>
      <c r="B5" s="188"/>
      <c r="C5" s="188"/>
      <c r="D5" s="188"/>
      <c r="E5" s="188"/>
      <c r="F5" s="188"/>
      <c r="G5" s="188"/>
      <c r="H5" s="188"/>
      <c r="I5" s="189"/>
    </row>
    <row r="6" spans="1:12" ht="12" customHeight="1" thickBot="1" x14ac:dyDescent="0.3">
      <c r="A6" s="111"/>
      <c r="B6" s="112"/>
      <c r="C6" s="112"/>
      <c r="D6" s="112"/>
      <c r="E6" s="112"/>
      <c r="F6" s="112"/>
      <c r="G6" s="112"/>
      <c r="H6" s="112"/>
      <c r="I6" s="113"/>
    </row>
    <row r="7" spans="1:12" ht="32.4" thickTop="1" thickBot="1" x14ac:dyDescent="0.3">
      <c r="A7" s="190" t="s">
        <v>95</v>
      </c>
      <c r="B7" s="191"/>
      <c r="C7" s="191"/>
      <c r="D7" s="192"/>
      <c r="E7" s="193" t="s">
        <v>5</v>
      </c>
      <c r="F7" s="194"/>
      <c r="G7" s="194"/>
      <c r="H7" s="194"/>
      <c r="I7" s="195"/>
    </row>
    <row r="8" spans="1:12" ht="170.25" customHeight="1" thickBot="1" x14ac:dyDescent="0.3">
      <c r="A8" s="196" t="s">
        <v>101</v>
      </c>
      <c r="B8" s="197"/>
      <c r="C8" s="197"/>
      <c r="D8" s="198"/>
      <c r="E8" s="199" t="s">
        <v>11</v>
      </c>
      <c r="F8" s="201" t="s">
        <v>12</v>
      </c>
      <c r="G8" s="201" t="s">
        <v>18</v>
      </c>
      <c r="H8" s="201" t="s">
        <v>19</v>
      </c>
      <c r="I8" s="182" t="s">
        <v>13</v>
      </c>
    </row>
    <row r="9" spans="1:12" ht="26.4" thickBot="1" x14ac:dyDescent="0.55000000000000004">
      <c r="A9" s="114" t="s">
        <v>6</v>
      </c>
      <c r="B9" s="115" t="s">
        <v>96</v>
      </c>
      <c r="C9" s="115" t="s">
        <v>97</v>
      </c>
      <c r="D9" s="116" t="s">
        <v>98</v>
      </c>
      <c r="E9" s="200"/>
      <c r="F9" s="202"/>
      <c r="G9" s="202"/>
      <c r="H9" s="202"/>
      <c r="I9" s="183"/>
    </row>
    <row r="10" spans="1:12" ht="10.199999999999999" customHeight="1" thickBot="1" x14ac:dyDescent="0.5">
      <c r="A10" s="117"/>
      <c r="B10" s="118"/>
      <c r="C10" s="118"/>
      <c r="D10" s="119"/>
      <c r="E10" s="120"/>
      <c r="F10" s="121"/>
      <c r="G10" s="121"/>
      <c r="H10" s="121"/>
      <c r="I10" s="122"/>
    </row>
    <row r="11" spans="1:12" ht="31.8" thickBot="1" x14ac:dyDescent="0.65">
      <c r="A11" s="123" t="s">
        <v>103</v>
      </c>
      <c r="B11" s="133">
        <v>156</v>
      </c>
      <c r="C11" s="133">
        <v>138</v>
      </c>
      <c r="D11" s="134">
        <v>294</v>
      </c>
      <c r="E11" s="135">
        <v>654</v>
      </c>
      <c r="F11" s="133">
        <v>10</v>
      </c>
      <c r="G11" s="136">
        <f>E11+F11</f>
        <v>664</v>
      </c>
      <c r="H11" s="137">
        <v>303</v>
      </c>
      <c r="I11" s="138">
        <f>IF(E11&lt;&gt;0,H11/G11,"")</f>
        <v>0.45632530120481929</v>
      </c>
    </row>
    <row r="12" spans="1:12" ht="31.8" thickBot="1" x14ac:dyDescent="0.65">
      <c r="A12" s="123" t="s">
        <v>104</v>
      </c>
      <c r="B12" s="133">
        <v>178</v>
      </c>
      <c r="C12" s="133">
        <v>186</v>
      </c>
      <c r="D12" s="134">
        <v>364</v>
      </c>
      <c r="E12" s="135">
        <v>825</v>
      </c>
      <c r="F12" s="133">
        <v>14</v>
      </c>
      <c r="G12" s="136">
        <f>E12+F12</f>
        <v>839</v>
      </c>
      <c r="H12" s="137">
        <v>371</v>
      </c>
      <c r="I12" s="138">
        <f>IF(E12&lt;&gt;0,H12/G12,"")</f>
        <v>0.44219308700834326</v>
      </c>
    </row>
    <row r="13" spans="1:12" ht="31.8" thickBot="1" x14ac:dyDescent="0.65">
      <c r="A13" s="123" t="s">
        <v>105</v>
      </c>
      <c r="B13" s="133">
        <v>219</v>
      </c>
      <c r="C13" s="133">
        <v>204</v>
      </c>
      <c r="D13" s="134">
        <v>423</v>
      </c>
      <c r="E13" s="135">
        <v>955</v>
      </c>
      <c r="F13" s="133">
        <v>17</v>
      </c>
      <c r="G13" s="136">
        <f>E13+F13</f>
        <v>972</v>
      </c>
      <c r="H13" s="137">
        <v>431</v>
      </c>
      <c r="I13" s="138">
        <f>IF(E13&lt;&gt;0,H13/G13,"")</f>
        <v>0.44341563786008231</v>
      </c>
    </row>
    <row r="14" spans="1:12" ht="31.8" thickBot="1" x14ac:dyDescent="0.65">
      <c r="A14" s="123" t="s">
        <v>106</v>
      </c>
      <c r="B14" s="133">
        <v>45</v>
      </c>
      <c r="C14" s="133">
        <v>37</v>
      </c>
      <c r="D14" s="134">
        <v>82</v>
      </c>
      <c r="E14" s="135">
        <v>654</v>
      </c>
      <c r="F14" s="133">
        <v>5</v>
      </c>
      <c r="G14" s="136">
        <f>E14+F14</f>
        <v>659</v>
      </c>
      <c r="H14" s="137">
        <v>85</v>
      </c>
      <c r="I14" s="138">
        <f>IF(E14&lt;&gt;0,H14/G14,"")</f>
        <v>0.12898330804248861</v>
      </c>
    </row>
    <row r="15" spans="1:12" ht="31.8" thickBot="1" x14ac:dyDescent="0.65">
      <c r="A15" s="123" t="s">
        <v>107</v>
      </c>
      <c r="B15" s="133">
        <v>2</v>
      </c>
      <c r="C15" s="133">
        <v>7</v>
      </c>
      <c r="D15" s="134">
        <v>9</v>
      </c>
      <c r="E15" s="135">
        <v>17</v>
      </c>
      <c r="F15" s="133">
        <v>46</v>
      </c>
      <c r="G15" s="136">
        <f>E15+F15</f>
        <v>63</v>
      </c>
      <c r="H15" s="137">
        <v>9</v>
      </c>
      <c r="I15" s="138">
        <f>IF(E15&lt;&gt;0,H15/G15,"")</f>
        <v>0.14285714285714285</v>
      </c>
      <c r="L15">
        <v>9</v>
      </c>
    </row>
    <row r="16" spans="1:12" ht="10.95" customHeight="1" thickBot="1" x14ac:dyDescent="0.65">
      <c r="A16" s="124"/>
      <c r="B16" s="139"/>
      <c r="C16" s="139"/>
      <c r="D16" s="140"/>
      <c r="E16" s="141"/>
      <c r="F16" s="142"/>
      <c r="G16" s="142"/>
      <c r="H16" s="142"/>
      <c r="I16" s="143"/>
    </row>
    <row r="17" spans="1:9" ht="31.8" thickBot="1" x14ac:dyDescent="0.65">
      <c r="A17" s="125" t="s">
        <v>99</v>
      </c>
      <c r="B17" s="126">
        <f>'SD No. 381 Bond'!D10</f>
        <v>598</v>
      </c>
      <c r="C17" s="126">
        <f>'SD No. 381 Bond'!E10</f>
        <v>565</v>
      </c>
      <c r="D17" s="127">
        <f>SUM(D11:D15)</f>
        <v>1172</v>
      </c>
      <c r="E17" s="128">
        <f>SUM(E11:E16)</f>
        <v>3105</v>
      </c>
      <c r="F17" s="129">
        <f>SUM(F11:F16)</f>
        <v>92</v>
      </c>
      <c r="G17" s="129">
        <f>SUM(G11:G15)</f>
        <v>3197</v>
      </c>
      <c r="H17" s="129">
        <f>SUM(H11:H16)</f>
        <v>1199</v>
      </c>
      <c r="I17" s="130">
        <f>IF(E17&lt;&gt;0,H17/G17,"")</f>
        <v>0.37503909915545824</v>
      </c>
    </row>
    <row r="18" spans="1:9" ht="25.2" customHeight="1" thickTop="1" x14ac:dyDescent="0.25">
      <c r="B18" s="154">
        <v>0.5141</v>
      </c>
      <c r="C18" s="154">
        <v>0.48580000000000001</v>
      </c>
      <c r="H18" s="131" t="s">
        <v>100</v>
      </c>
      <c r="I18" s="132" t="str">
        <f>IF(B18&gt;0.666,"PASS","FAIL")</f>
        <v>FAIL</v>
      </c>
    </row>
    <row r="19" spans="1:9" ht="13.2" thickBot="1" x14ac:dyDescent="0.3"/>
    <row r="20" spans="1:9" ht="32.4" thickTop="1" thickBot="1" x14ac:dyDescent="0.3">
      <c r="A20" s="190" t="s">
        <v>95</v>
      </c>
      <c r="B20" s="191"/>
      <c r="C20" s="191"/>
      <c r="D20" s="192"/>
      <c r="E20" s="193" t="s">
        <v>5</v>
      </c>
      <c r="F20" s="194"/>
      <c r="G20" s="194"/>
      <c r="H20" s="194"/>
      <c r="I20" s="195"/>
    </row>
    <row r="21" spans="1:9" ht="168" customHeight="1" thickBot="1" x14ac:dyDescent="0.3">
      <c r="A21" s="196" t="s">
        <v>102</v>
      </c>
      <c r="B21" s="197"/>
      <c r="C21" s="197"/>
      <c r="D21" s="198"/>
      <c r="E21" s="199" t="s">
        <v>11</v>
      </c>
      <c r="F21" s="201" t="s">
        <v>12</v>
      </c>
      <c r="G21" s="201" t="s">
        <v>18</v>
      </c>
      <c r="H21" s="201" t="s">
        <v>19</v>
      </c>
      <c r="I21" s="182" t="s">
        <v>13</v>
      </c>
    </row>
    <row r="22" spans="1:9" ht="26.4" thickBot="1" x14ac:dyDescent="0.55000000000000004">
      <c r="A22" s="114" t="s">
        <v>6</v>
      </c>
      <c r="B22" s="115" t="s">
        <v>96</v>
      </c>
      <c r="C22" s="115" t="s">
        <v>97</v>
      </c>
      <c r="D22" s="116" t="s">
        <v>98</v>
      </c>
      <c r="E22" s="200"/>
      <c r="F22" s="202"/>
      <c r="G22" s="202"/>
      <c r="H22" s="202"/>
      <c r="I22" s="183"/>
    </row>
    <row r="23" spans="1:9" ht="24" thickBot="1" x14ac:dyDescent="0.5">
      <c r="A23" s="117"/>
      <c r="B23" s="118"/>
      <c r="C23" s="118"/>
      <c r="D23" s="119"/>
      <c r="E23" s="120"/>
      <c r="F23" s="121"/>
      <c r="G23" s="121"/>
      <c r="H23" s="121"/>
      <c r="I23" s="122"/>
    </row>
    <row r="24" spans="1:9" ht="31.8" thickBot="1" x14ac:dyDescent="0.65">
      <c r="A24" s="123" t="s">
        <v>103</v>
      </c>
      <c r="B24" s="133">
        <v>206</v>
      </c>
      <c r="C24" s="133">
        <v>93</v>
      </c>
      <c r="D24" s="134">
        <v>299</v>
      </c>
      <c r="E24" s="135">
        <v>654</v>
      </c>
      <c r="F24" s="133">
        <v>10</v>
      </c>
      <c r="G24" s="136">
        <f>E24+F24</f>
        <v>664</v>
      </c>
      <c r="H24" s="137">
        <v>303</v>
      </c>
      <c r="I24" s="138">
        <f>IF(E24&lt;&gt;0,H24/G24,"")</f>
        <v>0.45632530120481929</v>
      </c>
    </row>
    <row r="25" spans="1:9" ht="31.8" thickBot="1" x14ac:dyDescent="0.65">
      <c r="A25" s="123" t="s">
        <v>104</v>
      </c>
      <c r="B25" s="133">
        <v>226</v>
      </c>
      <c r="C25" s="133">
        <v>142</v>
      </c>
      <c r="D25" s="134">
        <v>368</v>
      </c>
      <c r="E25" s="135">
        <v>825</v>
      </c>
      <c r="F25" s="133">
        <v>14</v>
      </c>
      <c r="G25" s="136">
        <f>E25+F25</f>
        <v>839</v>
      </c>
      <c r="H25" s="137">
        <v>371</v>
      </c>
      <c r="I25" s="138">
        <f>IF(E25&lt;&gt;0,H25/G25,"")</f>
        <v>0.44219308700834326</v>
      </c>
    </row>
    <row r="26" spans="1:9" ht="31.8" thickBot="1" x14ac:dyDescent="0.65">
      <c r="A26" s="123" t="s">
        <v>105</v>
      </c>
      <c r="B26" s="133">
        <v>254</v>
      </c>
      <c r="C26" s="133">
        <v>172</v>
      </c>
      <c r="D26" s="134">
        <v>426</v>
      </c>
      <c r="E26" s="135">
        <v>955</v>
      </c>
      <c r="F26" s="133">
        <v>17</v>
      </c>
      <c r="G26" s="136">
        <f>E26+F26</f>
        <v>972</v>
      </c>
      <c r="H26" s="137">
        <v>431</v>
      </c>
      <c r="I26" s="138">
        <f>IF(E26&lt;&gt;0,H26/G26,"")</f>
        <v>0.44341563786008231</v>
      </c>
    </row>
    <row r="27" spans="1:9" ht="31.8" thickBot="1" x14ac:dyDescent="0.65">
      <c r="A27" s="123" t="s">
        <v>106</v>
      </c>
      <c r="B27" s="133">
        <v>54</v>
      </c>
      <c r="C27" s="133">
        <v>28</v>
      </c>
      <c r="D27" s="134">
        <v>82</v>
      </c>
      <c r="E27" s="135">
        <v>654</v>
      </c>
      <c r="F27" s="133">
        <v>5</v>
      </c>
      <c r="G27" s="136">
        <f>E27+F27</f>
        <v>659</v>
      </c>
      <c r="H27" s="137">
        <v>85</v>
      </c>
      <c r="I27" s="138">
        <f>IF(E27&lt;&gt;0,H27/G27,"")</f>
        <v>0.12898330804248861</v>
      </c>
    </row>
    <row r="28" spans="1:9" ht="31.8" thickBot="1" x14ac:dyDescent="0.65">
      <c r="A28" s="123" t="s">
        <v>107</v>
      </c>
      <c r="B28" s="133">
        <v>8</v>
      </c>
      <c r="C28" s="133">
        <v>1</v>
      </c>
      <c r="D28" s="134">
        <v>9</v>
      </c>
      <c r="E28" s="135">
        <v>17</v>
      </c>
      <c r="F28" s="133">
        <v>46</v>
      </c>
      <c r="G28" s="136">
        <f>E28+F28</f>
        <v>63</v>
      </c>
      <c r="H28" s="137">
        <v>9</v>
      </c>
      <c r="I28" s="138">
        <f>IF(E28&lt;&gt;0,H28/G28,"")</f>
        <v>0.14285714285714285</v>
      </c>
    </row>
    <row r="29" spans="1:9" ht="31.8" thickBot="1" x14ac:dyDescent="0.65">
      <c r="A29" s="124"/>
      <c r="B29" s="139"/>
      <c r="C29" s="139"/>
      <c r="D29" s="140"/>
      <c r="E29" s="141"/>
      <c r="F29" s="142"/>
      <c r="G29" s="142"/>
      <c r="H29" s="142"/>
      <c r="I29" s="143"/>
    </row>
    <row r="30" spans="1:9" ht="31.8" thickBot="1" x14ac:dyDescent="0.65">
      <c r="A30" s="125" t="s">
        <v>99</v>
      </c>
      <c r="B30" s="126">
        <f>'SD No. 381 Bond'!B10</f>
        <v>740</v>
      </c>
      <c r="C30" s="126">
        <f>'SD No. 381 Bond'!C10</f>
        <v>435</v>
      </c>
      <c r="D30" s="127">
        <f>SUM(D24:D28)</f>
        <v>1184</v>
      </c>
      <c r="E30" s="128">
        <f>SUM(E24:E29)</f>
        <v>3105</v>
      </c>
      <c r="F30" s="129">
        <f>SUM(F24:F29)</f>
        <v>92</v>
      </c>
      <c r="G30" s="129">
        <f>SUM(G24:G28)</f>
        <v>3197</v>
      </c>
      <c r="H30" s="129">
        <f>SUM(H24:H29)</f>
        <v>1199</v>
      </c>
      <c r="I30" s="130">
        <f>IF(E30&lt;&gt;0,H30/G30,"")</f>
        <v>0.37503909915545824</v>
      </c>
    </row>
    <row r="31" spans="1:9" ht="34.200000000000003" thickTop="1" x14ac:dyDescent="0.25">
      <c r="B31" s="154">
        <v>0.62970000000000004</v>
      </c>
      <c r="C31" s="154">
        <v>0.37019999999999997</v>
      </c>
      <c r="H31" s="131" t="s">
        <v>100</v>
      </c>
      <c r="I31" s="132" t="str">
        <f>IF(B31&gt;0.666,"PASS","FAIL")</f>
        <v>FAIL</v>
      </c>
    </row>
  </sheetData>
  <sheetProtection selectLockedCells="1"/>
  <mergeCells count="20">
    <mergeCell ref="A20:D20"/>
    <mergeCell ref="E20:I20"/>
    <mergeCell ref="A21:D21"/>
    <mergeCell ref="E21:E22"/>
    <mergeCell ref="F21:F22"/>
    <mergeCell ref="G21:G22"/>
    <mergeCell ref="H21:H22"/>
    <mergeCell ref="I21:I22"/>
    <mergeCell ref="I8:I9"/>
    <mergeCell ref="A1:I1"/>
    <mergeCell ref="A2:I2"/>
    <mergeCell ref="A4:I4"/>
    <mergeCell ref="A5:I5"/>
    <mergeCell ref="A7:D7"/>
    <mergeCell ref="E7:I7"/>
    <mergeCell ref="A8:D8"/>
    <mergeCell ref="E8:E9"/>
    <mergeCell ref="F8:F9"/>
    <mergeCell ref="G8:G9"/>
    <mergeCell ref="H8:H9"/>
  </mergeCells>
  <printOptions horizontalCentered="1" verticalCentered="1"/>
  <pageMargins left="0" right="0" top="0" bottom="0" header="0.5" footer="0.5"/>
  <pageSetup scale="62"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US Sen - Sup Ct</vt:lpstr>
      <vt:lpstr>Sup Ct - Voting Stats</vt:lpstr>
      <vt:lpstr>Leg 28</vt:lpstr>
      <vt:lpstr>County</vt:lpstr>
      <vt:lpstr>Precinct</vt:lpstr>
      <vt:lpstr>SD No. 381 Bond</vt:lpstr>
      <vt:lpstr>Arbon &amp; Rockland SD Levy</vt:lpstr>
      <vt:lpstr>SD 382-383 Bond Stats</vt:lpstr>
      <vt:lpstr>SD 381 - Bond Stats</vt:lpstr>
      <vt:lpstr>County!Print_Titles</vt:lpstr>
      <vt:lpstr>'Leg 28'!Print_Titles</vt:lpstr>
      <vt:lpstr>Precinct!Print_Titles</vt:lpstr>
      <vt:lpstr>'SD No. 381 Bond'!Print_Titles</vt:lpstr>
      <vt:lpstr>'Sup Ct - Voting Stats'!Print_Titles</vt:lpstr>
      <vt:lpstr>'US Sen - Sup Ct'!Print_Titles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94 primary by precinct</dc:title>
  <dc:creator>Patricia Herman</dc:creator>
  <cp:lastModifiedBy>Betsie</cp:lastModifiedBy>
  <cp:lastPrinted>2016-05-18T20:59:03Z</cp:lastPrinted>
  <dcterms:created xsi:type="dcterms:W3CDTF">1998-04-10T16:02:13Z</dcterms:created>
  <dcterms:modified xsi:type="dcterms:W3CDTF">2016-06-29T14:22:06Z</dcterms:modified>
</cp:coreProperties>
</file>