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0"/>
  </bookViews>
  <sheets>
    <sheet name="Pri2000" sheetId="1" state="visible" r:id="rId2"/>
  </sheets>
  <definedNames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<sst xmlns="http://schemas.openxmlformats.org/spreadsheetml/2006/main" count="108" uniqueCount="89">
  <si>
    <t xml:space="preserve">ABSTRACT OF VOTES</t>
  </si>
  <si>
    <t xml:space="preserve">Cast at the Primary Election     May 23, 2000</t>
  </si>
  <si>
    <t xml:space="preserve">Issued by Pete T. Cenarrusa, Secretary of State</t>
  </si>
  <si>
    <t xml:space="preserve">State of Idaho</t>
  </si>
  <si>
    <t xml:space="preserve">United States</t>
  </si>
  <si>
    <t xml:space="preserve">U.S. Representative</t>
  </si>
  <si>
    <t xml:space="preserve">Supreme Court Justice</t>
  </si>
  <si>
    <t xml:space="preserve">Judge</t>
  </si>
  <si>
    <t xml:space="preserve">President</t>
  </si>
  <si>
    <t xml:space="preserve">1st District</t>
  </si>
  <si>
    <t xml:space="preserve">2nd District</t>
  </si>
  <si>
    <t xml:space="preserve">To Succeed</t>
  </si>
  <si>
    <t xml:space="preserve">Court</t>
  </si>
  <si>
    <t xml:space="preserve">Voting Statistics</t>
  </si>
  <si>
    <t xml:space="preserve">Rep.</t>
  </si>
  <si>
    <t xml:space="preserve">Dem.</t>
  </si>
  <si>
    <t xml:space="preserve">Cathy Silak</t>
  </si>
  <si>
    <t xml:space="preserve">Appeals</t>
  </si>
  <si>
    <t xml:space="preserve">Counties</t>
  </si>
  <si>
    <t xml:space="preserve">George W. Bush</t>
  </si>
  <si>
    <t xml:space="preserve">Alan Keyes</t>
  </si>
  <si>
    <t xml:space="preserve">None of the
Names Shown</t>
  </si>
  <si>
    <t xml:space="preserve">Al Gore</t>
  </si>
  <si>
    <t xml:space="preserve">Lyndon H. 
LaRouche Jr.</t>
  </si>
  <si>
    <t xml:space="preserve">Craig S. Benjamin</t>
  </si>
  <si>
    <t xml:space="preserve">Harley D. Brown</t>
  </si>
  <si>
    <t xml:space="preserve">Dennis Mansfield</t>
  </si>
  <si>
    <t xml:space="preserve">Ron McMurray</t>
  </si>
  <si>
    <t xml:space="preserve">C.L. "Butch" Otter</t>
  </si>
  <si>
    <t xml:space="preserve">A. "Big Jim" Pratt</t>
  </si>
  <si>
    <t xml:space="preserve">David Shepherd</t>
  </si>
  <si>
    <t xml:space="preserve">Gene Summa</t>
  </si>
  <si>
    <t xml:space="preserve">Linda Pall</t>
  </si>
  <si>
    <t xml:space="preserve">Mike Simpson</t>
  </si>
  <si>
    <t xml:space="preserve">Jack Wayne Chappell</t>
  </si>
  <si>
    <t xml:space="preserve">Craig Williams</t>
  </si>
  <si>
    <t xml:space="preserve">Dan Eismann</t>
  </si>
  <si>
    <t xml:space="preserve">Darrel R. Perry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</si>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</sst>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0.00%"/>
    <numFmt numFmtId="169" formatCode="0.0%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4"/>
      <name val="Arial Narrow"/>
      <family val="2"/>
    </font>
    <font>
      <b val="true"/>
      <sz val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/>
      <right/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7" fontId="1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Y54"/>
  <sheetViews>
    <sheetView showFormulas="false" showGridLines="true" showRowColHeaders="true" showZeros="true" rightToLeft="false" tabSelected="true" showOutlineSymbols="true" defaultGridColor="true" view="normal" topLeftCell="U24" colorId="64" zoomScale="75" zoomScaleNormal="75" zoomScalePageLayoutView="100" workbookViewId="0">
      <selection pane="topLeft" activeCell="Z8" activeCellId="0" sqref="Z8:Z51"/>
    </sheetView>
  </sheetViews>
  <sheetFormatPr defaultRowHeight="12.75" zeroHeight="false" outlineLevelRow="0" outlineLevelCol="0"/>
  <cols>
    <col collapsed="false" customWidth="true" hidden="false" outlineLevel="0" max="1" min="1" style="1" width="12.07"/>
    <col collapsed="false" customWidth="true" hidden="false" outlineLevel="0" max="22" min="2" style="2" width="10.6"/>
    <col collapsed="false" customWidth="true" hidden="false" outlineLevel="0" max="23" min="23" style="2" width="3.91"/>
    <col collapsed="false" customWidth="true" hidden="false" outlineLevel="0" max="27" min="24" style="2" width="11.09"/>
    <col collapsed="false" customWidth="true" hidden="false" outlineLevel="0" max="37" min="28" style="2" width="9.94"/>
    <col collapsed="false" customWidth="true" hidden="false" outlineLevel="0" max="38" min="38" style="2" width="4.23"/>
    <col collapsed="false" customWidth="true" hidden="false" outlineLevel="0" max="42" min="39" style="2" width="9.94"/>
    <col collapsed="false" customWidth="true" hidden="false" outlineLevel="0" max="43" min="43" style="3" width="6.52"/>
    <col collapsed="false" customWidth="true" hidden="false" outlineLevel="0" max="44" min="44" style="2" width="7.17"/>
    <col collapsed="false" customWidth="true" hidden="false" outlineLevel="0" max="51" min="45" style="2" width="6.52"/>
    <col collapsed="false" customWidth="true" hidden="false" outlineLevel="0" max="257" min="52" style="2" width="7.66"/>
    <col collapsed="false" customWidth="true" hidden="false" outlineLevel="0" max="1025" min="258" style="0" width="7.66"/>
  </cols>
  <sheetData>
    <row r="1" s="5" customFormat="true" ht="1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Q1" s="6"/>
    </row>
    <row r="2" s="5" customFormat="true" ht="18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Q2" s="6"/>
    </row>
    <row r="3" customFormat="false" ht="12.75" hidden="false" customHeight="false" outlineLevel="0" collapsed="false">
      <c r="A3" s="7" t="s">
        <v>2</v>
      </c>
      <c r="AA3" s="8" t="s">
        <v>3</v>
      </c>
    </row>
    <row r="4" s="17" customFormat="true" ht="12.75" hidden="false" customHeight="false" outlineLevel="0" collapsed="false">
      <c r="A4" s="9"/>
      <c r="B4" s="10" t="s">
        <v>4</v>
      </c>
      <c r="C4" s="10"/>
      <c r="D4" s="10"/>
      <c r="E4" s="10"/>
      <c r="F4" s="10"/>
      <c r="G4" s="10"/>
      <c r="H4" s="10" t="s">
        <v>5</v>
      </c>
      <c r="I4" s="10"/>
      <c r="J4" s="10"/>
      <c r="K4" s="10"/>
      <c r="L4" s="10"/>
      <c r="M4" s="10"/>
      <c r="N4" s="10"/>
      <c r="O4" s="10"/>
      <c r="P4" s="10"/>
      <c r="Q4" s="10" t="s">
        <v>5</v>
      </c>
      <c r="R4" s="10"/>
      <c r="S4" s="10"/>
      <c r="T4" s="10" t="s">
        <v>6</v>
      </c>
      <c r="U4" s="10"/>
      <c r="V4" s="11" t="s">
        <v>7</v>
      </c>
      <c r="W4" s="12"/>
      <c r="X4" s="13"/>
      <c r="Y4" s="12"/>
      <c r="Z4" s="14"/>
      <c r="AA4" s="1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16"/>
    </row>
    <row r="5" s="17" customFormat="true" ht="12.75" hidden="false" customHeight="false" outlineLevel="0" collapsed="false">
      <c r="A5" s="18"/>
      <c r="B5" s="19" t="s">
        <v>8</v>
      </c>
      <c r="C5" s="19"/>
      <c r="D5" s="19"/>
      <c r="E5" s="19"/>
      <c r="F5" s="19"/>
      <c r="G5" s="19"/>
      <c r="H5" s="19" t="s">
        <v>9</v>
      </c>
      <c r="I5" s="19"/>
      <c r="J5" s="19"/>
      <c r="K5" s="19"/>
      <c r="L5" s="19"/>
      <c r="M5" s="19"/>
      <c r="N5" s="19"/>
      <c r="O5" s="19"/>
      <c r="P5" s="19"/>
      <c r="Q5" s="20" t="s">
        <v>10</v>
      </c>
      <c r="R5" s="20"/>
      <c r="S5" s="20"/>
      <c r="T5" s="21" t="s">
        <v>11</v>
      </c>
      <c r="U5" s="21"/>
      <c r="V5" s="22" t="s">
        <v>12</v>
      </c>
      <c r="X5" s="23" t="s">
        <v>13</v>
      </c>
      <c r="Y5" s="23"/>
      <c r="Z5" s="23"/>
      <c r="AA5" s="23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16"/>
    </row>
    <row r="6" s="28" customFormat="true" ht="12.75" hidden="false" customHeight="false" outlineLevel="0" collapsed="false">
      <c r="A6" s="24"/>
      <c r="B6" s="25" t="s">
        <v>14</v>
      </c>
      <c r="C6" s="25" t="s">
        <v>14</v>
      </c>
      <c r="D6" s="25" t="s">
        <v>14</v>
      </c>
      <c r="E6" s="25" t="s">
        <v>15</v>
      </c>
      <c r="F6" s="25" t="s">
        <v>15</v>
      </c>
      <c r="G6" s="25" t="s">
        <v>15</v>
      </c>
      <c r="H6" s="25" t="s">
        <v>14</v>
      </c>
      <c r="I6" s="25" t="s">
        <v>14</v>
      </c>
      <c r="J6" s="25" t="s">
        <v>14</v>
      </c>
      <c r="K6" s="25" t="s">
        <v>14</v>
      </c>
      <c r="L6" s="25" t="s">
        <v>14</v>
      </c>
      <c r="M6" s="25" t="s">
        <v>14</v>
      </c>
      <c r="N6" s="25" t="s">
        <v>14</v>
      </c>
      <c r="O6" s="25" t="s">
        <v>14</v>
      </c>
      <c r="P6" s="25" t="s">
        <v>15</v>
      </c>
      <c r="Q6" s="25" t="s">
        <v>14</v>
      </c>
      <c r="R6" s="25" t="s">
        <v>15</v>
      </c>
      <c r="S6" s="25" t="s">
        <v>15</v>
      </c>
      <c r="T6" s="26" t="s">
        <v>16</v>
      </c>
      <c r="U6" s="26"/>
      <c r="V6" s="27" t="s">
        <v>17</v>
      </c>
      <c r="X6" s="29"/>
      <c r="Y6" s="30"/>
      <c r="Z6" s="30"/>
      <c r="AA6" s="3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32"/>
    </row>
    <row r="7" s="36" customFormat="true" ht="105" hidden="false" customHeight="true" outlineLevel="0" collapsed="false">
      <c r="A7" s="33" t="s">
        <v>18</v>
      </c>
      <c r="B7" s="34" t="s">
        <v>19</v>
      </c>
      <c r="C7" s="34" t="s">
        <v>20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24</v>
      </c>
      <c r="I7" s="34" t="s">
        <v>25</v>
      </c>
      <c r="J7" s="34" t="s">
        <v>26</v>
      </c>
      <c r="K7" s="34" t="s">
        <v>27</v>
      </c>
      <c r="L7" s="34" t="s">
        <v>28</v>
      </c>
      <c r="M7" s="34" t="s">
        <v>29</v>
      </c>
      <c r="N7" s="34" t="s">
        <v>30</v>
      </c>
      <c r="O7" s="34" t="s">
        <v>31</v>
      </c>
      <c r="P7" s="34" t="s">
        <v>32</v>
      </c>
      <c r="Q7" s="34" t="s">
        <v>33</v>
      </c>
      <c r="R7" s="34" t="s">
        <v>34</v>
      </c>
      <c r="S7" s="34" t="s">
        <v>35</v>
      </c>
      <c r="T7" s="34" t="s">
        <v>36</v>
      </c>
      <c r="U7" s="34" t="s">
        <v>16</v>
      </c>
      <c r="V7" s="35" t="s">
        <v>37</v>
      </c>
      <c r="X7" s="34" t="s">
        <v>38</v>
      </c>
      <c r="Y7" s="34" t="s">
        <v>39</v>
      </c>
      <c r="Z7" s="34" t="s">
        <v>40</v>
      </c>
      <c r="AA7" s="37" t="s">
        <v>41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38"/>
    </row>
    <row r="8" s="44" customFormat="true" ht="12.75" hidden="false" customHeight="false" outlineLevel="0" collapsed="false">
      <c r="A8" s="39" t="s">
        <v>42</v>
      </c>
      <c r="B8" s="40" t="n">
        <v>26127</v>
      </c>
      <c r="C8" s="41" t="n">
        <v>7572</v>
      </c>
      <c r="D8" s="41" t="n">
        <v>3495</v>
      </c>
      <c r="E8" s="41" t="n">
        <v>6701</v>
      </c>
      <c r="F8" s="41" t="n">
        <v>300</v>
      </c>
      <c r="G8" s="41" t="n">
        <v>719</v>
      </c>
      <c r="H8" s="41" t="n">
        <v>1080</v>
      </c>
      <c r="I8" s="40" t="n">
        <v>340</v>
      </c>
      <c r="J8" s="40" t="n">
        <v>7051</v>
      </c>
      <c r="K8" s="41" t="n">
        <v>5380</v>
      </c>
      <c r="L8" s="42" t="n">
        <v>12448</v>
      </c>
      <c r="M8" s="43" t="n">
        <v>341</v>
      </c>
      <c r="N8" s="41" t="n">
        <v>238</v>
      </c>
      <c r="O8" s="43" t="n">
        <v>586</v>
      </c>
      <c r="P8" s="41" t="n">
        <v>3468</v>
      </c>
      <c r="Q8" s="40" t="n">
        <v>5405</v>
      </c>
      <c r="R8" s="41" t="n">
        <v>473</v>
      </c>
      <c r="S8" s="42" t="n">
        <v>2724</v>
      </c>
      <c r="T8" s="40" t="n">
        <v>20209</v>
      </c>
      <c r="U8" s="41" t="n">
        <v>21982</v>
      </c>
      <c r="V8" s="42" t="n">
        <v>31491</v>
      </c>
      <c r="X8" s="40" t="n">
        <v>4920</v>
      </c>
      <c r="Y8" s="41" t="n">
        <f aca="false">145201+X8</f>
        <v>150121</v>
      </c>
      <c r="Z8" s="41" t="n">
        <v>47775</v>
      </c>
      <c r="AA8" s="45" t="n">
        <f aca="false">Z8/Y8</f>
        <v>0.318243283751107</v>
      </c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</row>
    <row r="9" s="44" customFormat="true" ht="12.75" hidden="false" customHeight="false" outlineLevel="0" collapsed="false">
      <c r="A9" s="39" t="s">
        <v>43</v>
      </c>
      <c r="B9" s="47" t="n">
        <v>752</v>
      </c>
      <c r="C9" s="48" t="n">
        <v>146</v>
      </c>
      <c r="D9" s="48" t="n">
        <v>53</v>
      </c>
      <c r="E9" s="48" t="n">
        <v>63</v>
      </c>
      <c r="F9" s="48" t="n">
        <v>11</v>
      </c>
      <c r="G9" s="48" t="n">
        <v>10</v>
      </c>
      <c r="H9" s="48" t="n">
        <v>19</v>
      </c>
      <c r="I9" s="47" t="n">
        <v>13</v>
      </c>
      <c r="J9" s="47" t="n">
        <v>202</v>
      </c>
      <c r="K9" s="48" t="n">
        <v>167</v>
      </c>
      <c r="L9" s="49" t="n">
        <v>539</v>
      </c>
      <c r="M9" s="44" t="n">
        <v>18</v>
      </c>
      <c r="N9" s="48" t="n">
        <v>10</v>
      </c>
      <c r="O9" s="44" t="n">
        <v>14</v>
      </c>
      <c r="P9" s="48" t="n">
        <v>68</v>
      </c>
      <c r="Q9" s="47"/>
      <c r="R9" s="48"/>
      <c r="S9" s="49"/>
      <c r="T9" s="47" t="n">
        <v>622</v>
      </c>
      <c r="U9" s="48" t="n">
        <v>444</v>
      </c>
      <c r="V9" s="49" t="n">
        <v>696</v>
      </c>
      <c r="X9" s="47" t="n">
        <v>69</v>
      </c>
      <c r="Y9" s="48" t="n">
        <v>2458</v>
      </c>
      <c r="Z9" s="48" t="n">
        <v>1180</v>
      </c>
      <c r="AA9" s="45" t="n">
        <f aca="false">Z9/Y9</f>
        <v>0.48006509357201</v>
      </c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</row>
    <row r="10" s="44" customFormat="true" ht="12.75" hidden="false" customHeight="false" outlineLevel="0" collapsed="false">
      <c r="A10" s="39" t="s">
        <v>44</v>
      </c>
      <c r="B10" s="47" t="n">
        <v>3741</v>
      </c>
      <c r="C10" s="48" t="n">
        <v>883</v>
      </c>
      <c r="D10" s="48" t="n">
        <v>147</v>
      </c>
      <c r="E10" s="48" t="n">
        <v>3413</v>
      </c>
      <c r="F10" s="48" t="n">
        <v>565</v>
      </c>
      <c r="G10" s="48" t="n">
        <v>833</v>
      </c>
      <c r="H10" s="48"/>
      <c r="I10" s="47"/>
      <c r="J10" s="47"/>
      <c r="K10" s="48"/>
      <c r="L10" s="49"/>
      <c r="N10" s="48"/>
      <c r="P10" s="48"/>
      <c r="Q10" s="47" t="n">
        <v>4494</v>
      </c>
      <c r="R10" s="48" t="n">
        <v>1069</v>
      </c>
      <c r="S10" s="49" t="n">
        <v>3150</v>
      </c>
      <c r="T10" s="47" t="n">
        <v>5894</v>
      </c>
      <c r="U10" s="48" t="n">
        <v>4089</v>
      </c>
      <c r="V10" s="49" t="n">
        <v>8074</v>
      </c>
      <c r="X10" s="47" t="n">
        <v>477</v>
      </c>
      <c r="Y10" s="48" t="n">
        <v>37562</v>
      </c>
      <c r="Z10" s="48" t="n">
        <v>10534</v>
      </c>
      <c r="AA10" s="45" t="n">
        <f aca="false">Z10/Y10</f>
        <v>0.28044300090517</v>
      </c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</row>
    <row r="11" s="44" customFormat="true" ht="12.75" hidden="false" customHeight="false" outlineLevel="0" collapsed="false">
      <c r="A11" s="39" t="s">
        <v>45</v>
      </c>
      <c r="B11" s="47" t="n">
        <v>1486</v>
      </c>
      <c r="C11" s="48" t="n">
        <v>233</v>
      </c>
      <c r="D11" s="48" t="n">
        <v>72</v>
      </c>
      <c r="E11" s="48" t="n">
        <v>43</v>
      </c>
      <c r="F11" s="48" t="n">
        <v>8</v>
      </c>
      <c r="G11" s="48" t="n">
        <v>0</v>
      </c>
      <c r="H11" s="48"/>
      <c r="I11" s="47"/>
      <c r="J11" s="47"/>
      <c r="K11" s="48"/>
      <c r="L11" s="49"/>
      <c r="N11" s="48"/>
      <c r="P11" s="48"/>
      <c r="Q11" s="47" t="n">
        <v>1736</v>
      </c>
      <c r="R11" s="48" t="n">
        <v>14</v>
      </c>
      <c r="S11" s="49" t="n">
        <v>40</v>
      </c>
      <c r="T11" s="47" t="n">
        <v>1223</v>
      </c>
      <c r="U11" s="48" t="n">
        <v>621</v>
      </c>
      <c r="V11" s="49" t="n">
        <v>1463</v>
      </c>
      <c r="X11" s="47" t="n">
        <v>173</v>
      </c>
      <c r="Y11" s="48" t="n">
        <v>3375</v>
      </c>
      <c r="Z11" s="48" t="n">
        <v>2116</v>
      </c>
      <c r="AA11" s="45" t="n">
        <f aca="false">Z11/Y11</f>
        <v>0.626962962962963</v>
      </c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</row>
    <row r="12" s="44" customFormat="true" ht="12.75" hidden="false" customHeight="false" outlineLevel="0" collapsed="false">
      <c r="A12" s="50" t="s">
        <v>46</v>
      </c>
      <c r="B12" s="51" t="n">
        <v>680</v>
      </c>
      <c r="C12" s="52" t="n">
        <v>342</v>
      </c>
      <c r="D12" s="52" t="n">
        <v>6</v>
      </c>
      <c r="E12" s="52" t="n">
        <v>226</v>
      </c>
      <c r="F12" s="52" t="n">
        <v>57</v>
      </c>
      <c r="G12" s="52" t="n">
        <v>10</v>
      </c>
      <c r="H12" s="52" t="n">
        <v>24</v>
      </c>
      <c r="I12" s="51" t="n">
        <v>9</v>
      </c>
      <c r="J12" s="51" t="n">
        <v>383</v>
      </c>
      <c r="K12" s="52" t="n">
        <v>55</v>
      </c>
      <c r="L12" s="53" t="n">
        <v>512</v>
      </c>
      <c r="M12" s="54" t="n">
        <v>15</v>
      </c>
      <c r="N12" s="52" t="n">
        <v>29</v>
      </c>
      <c r="O12" s="54" t="n">
        <v>3</v>
      </c>
      <c r="P12" s="52" t="n">
        <v>280</v>
      </c>
      <c r="Q12" s="51"/>
      <c r="R12" s="52"/>
      <c r="S12" s="53"/>
      <c r="T12" s="51" t="n">
        <v>912</v>
      </c>
      <c r="U12" s="52" t="n">
        <v>510</v>
      </c>
      <c r="V12" s="53" t="n">
        <v>850</v>
      </c>
      <c r="X12" s="51" t="n">
        <v>43</v>
      </c>
      <c r="Y12" s="52" t="n">
        <v>4648</v>
      </c>
      <c r="Z12" s="52" t="n">
        <v>1539</v>
      </c>
      <c r="AA12" s="55" t="n">
        <f aca="false">Z12/Y12</f>
        <v>0.331110154905336</v>
      </c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</row>
    <row r="13" s="44" customFormat="true" ht="12.75" hidden="false" customHeight="false" outlineLevel="0" collapsed="false">
      <c r="A13" s="39" t="s">
        <v>47</v>
      </c>
      <c r="B13" s="47" t="n">
        <v>4957</v>
      </c>
      <c r="C13" s="48" t="n">
        <v>1018</v>
      </c>
      <c r="D13" s="48" t="n">
        <v>634</v>
      </c>
      <c r="E13" s="48" t="n">
        <v>459</v>
      </c>
      <c r="F13" s="48" t="n">
        <v>51</v>
      </c>
      <c r="G13" s="48" t="n">
        <v>101</v>
      </c>
      <c r="H13" s="48"/>
      <c r="I13" s="47"/>
      <c r="J13" s="47"/>
      <c r="K13" s="48"/>
      <c r="L13" s="49"/>
      <c r="N13" s="48"/>
      <c r="P13" s="48"/>
      <c r="Q13" s="47" t="n">
        <v>5863</v>
      </c>
      <c r="R13" s="48" t="n">
        <v>156</v>
      </c>
      <c r="S13" s="49" t="n">
        <v>406</v>
      </c>
      <c r="T13" s="47" t="n">
        <v>5364</v>
      </c>
      <c r="U13" s="48" t="n">
        <v>1684</v>
      </c>
      <c r="V13" s="49" t="n">
        <v>6164</v>
      </c>
      <c r="X13" s="47" t="n">
        <v>754</v>
      </c>
      <c r="Y13" s="48" t="n">
        <v>18843</v>
      </c>
      <c r="Z13" s="48" t="n">
        <v>7658</v>
      </c>
      <c r="AA13" s="45" t="n">
        <f aca="false">Z13/Y13</f>
        <v>0.406410868757629</v>
      </c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</row>
    <row r="14" s="44" customFormat="true" ht="12.75" hidden="false" customHeight="false" outlineLevel="0" collapsed="false">
      <c r="A14" s="39" t="s">
        <v>48</v>
      </c>
      <c r="B14" s="47" t="n">
        <v>439</v>
      </c>
      <c r="C14" s="48" t="n">
        <v>66</v>
      </c>
      <c r="D14" s="48" t="n">
        <v>18</v>
      </c>
      <c r="E14" s="48" t="n">
        <v>1030</v>
      </c>
      <c r="F14" s="48" t="n">
        <v>69</v>
      </c>
      <c r="G14" s="48" t="n">
        <v>325</v>
      </c>
      <c r="H14" s="48"/>
      <c r="I14" s="47"/>
      <c r="J14" s="47"/>
      <c r="K14" s="48"/>
      <c r="L14" s="49"/>
      <c r="N14" s="48"/>
      <c r="P14" s="48"/>
      <c r="Q14" s="47" t="n">
        <v>484</v>
      </c>
      <c r="R14" s="48" t="n">
        <v>193</v>
      </c>
      <c r="S14" s="49" t="n">
        <v>821</v>
      </c>
      <c r="T14" s="47" t="n">
        <v>559</v>
      </c>
      <c r="U14" s="48" t="n">
        <v>1399</v>
      </c>
      <c r="V14" s="49" t="n">
        <v>1488</v>
      </c>
      <c r="X14" s="47" t="n">
        <v>44</v>
      </c>
      <c r="Y14" s="48" t="n">
        <v>10256</v>
      </c>
      <c r="Z14" s="48" t="n">
        <v>2245</v>
      </c>
      <c r="AA14" s="45" t="n">
        <f aca="false">Z14/Y14</f>
        <v>0.218896255850234</v>
      </c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</row>
    <row r="15" s="44" customFormat="true" ht="12.75" hidden="false" customHeight="false" outlineLevel="0" collapsed="false">
      <c r="A15" s="39" t="s">
        <v>49</v>
      </c>
      <c r="B15" s="47" t="n">
        <v>1238</v>
      </c>
      <c r="C15" s="48" t="n">
        <v>303</v>
      </c>
      <c r="D15" s="48" t="n">
        <v>122</v>
      </c>
      <c r="E15" s="48" t="n">
        <v>108</v>
      </c>
      <c r="F15" s="48" t="n">
        <v>13</v>
      </c>
      <c r="G15" s="48" t="n">
        <v>9</v>
      </c>
      <c r="H15" s="48" t="n">
        <v>48</v>
      </c>
      <c r="I15" s="47" t="n">
        <v>55</v>
      </c>
      <c r="J15" s="47" t="n">
        <v>351</v>
      </c>
      <c r="K15" s="48" t="n">
        <v>248</v>
      </c>
      <c r="L15" s="49" t="n">
        <v>954</v>
      </c>
      <c r="M15" s="44" t="n">
        <v>33</v>
      </c>
      <c r="N15" s="48" t="n">
        <v>19</v>
      </c>
      <c r="O15" s="44" t="n">
        <v>57</v>
      </c>
      <c r="P15" s="48" t="n">
        <v>106</v>
      </c>
      <c r="Q15" s="47"/>
      <c r="R15" s="48"/>
      <c r="S15" s="49"/>
      <c r="T15" s="47" t="n">
        <v>978</v>
      </c>
      <c r="U15" s="48" t="n">
        <v>933</v>
      </c>
      <c r="V15" s="49" t="n">
        <v>1288</v>
      </c>
      <c r="X15" s="47" t="n">
        <v>159</v>
      </c>
      <c r="Y15" s="48" t="n">
        <v>4628</v>
      </c>
      <c r="Z15" s="48" t="n">
        <v>2041</v>
      </c>
      <c r="AA15" s="45" t="n">
        <f aca="false">Z15/Y15</f>
        <v>0.441011235955056</v>
      </c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</row>
    <row r="16" s="44" customFormat="true" ht="12.75" hidden="false" customHeight="false" outlineLevel="0" collapsed="false">
      <c r="A16" s="39" t="s">
        <v>50</v>
      </c>
      <c r="B16" s="47" t="n">
        <v>3594</v>
      </c>
      <c r="C16" s="48" t="n">
        <v>1142</v>
      </c>
      <c r="D16" s="48" t="n">
        <v>688</v>
      </c>
      <c r="E16" s="48" t="n">
        <v>684</v>
      </c>
      <c r="F16" s="48" t="n">
        <v>53</v>
      </c>
      <c r="G16" s="48" t="n">
        <v>102</v>
      </c>
      <c r="H16" s="48" t="n">
        <v>206</v>
      </c>
      <c r="I16" s="47" t="n">
        <v>65</v>
      </c>
      <c r="J16" s="47" t="n">
        <v>1207</v>
      </c>
      <c r="K16" s="48" t="n">
        <v>466</v>
      </c>
      <c r="L16" s="49" t="n">
        <v>2743</v>
      </c>
      <c r="M16" s="44" t="n">
        <v>163</v>
      </c>
      <c r="N16" s="48" t="n">
        <v>143</v>
      </c>
      <c r="O16" s="44" t="n">
        <v>62</v>
      </c>
      <c r="P16" s="48" t="n">
        <v>721</v>
      </c>
      <c r="Q16" s="47"/>
      <c r="R16" s="48"/>
      <c r="S16" s="49"/>
      <c r="T16" s="47" t="n">
        <v>2810</v>
      </c>
      <c r="U16" s="48" t="n">
        <v>3079</v>
      </c>
      <c r="V16" s="49" t="n">
        <v>4579</v>
      </c>
      <c r="X16" s="47" t="n">
        <v>420</v>
      </c>
      <c r="Y16" s="48" t="n">
        <v>18614</v>
      </c>
      <c r="Z16" s="48" t="n">
        <v>6938</v>
      </c>
      <c r="AA16" s="45" t="n">
        <f aca="false">Z16/Y16</f>
        <v>0.372730203072956</v>
      </c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</row>
    <row r="17" s="44" customFormat="true" ht="12.75" hidden="false" customHeight="false" outlineLevel="0" collapsed="false">
      <c r="A17" s="50" t="s">
        <v>51</v>
      </c>
      <c r="B17" s="51" t="n">
        <v>7214</v>
      </c>
      <c r="C17" s="52" t="n">
        <v>2333</v>
      </c>
      <c r="D17" s="52" t="n">
        <v>787</v>
      </c>
      <c r="E17" s="52" t="n">
        <v>1247</v>
      </c>
      <c r="F17" s="52" t="n">
        <v>108</v>
      </c>
      <c r="G17" s="52" t="n">
        <v>231</v>
      </c>
      <c r="H17" s="52"/>
      <c r="I17" s="51"/>
      <c r="J17" s="51"/>
      <c r="K17" s="52"/>
      <c r="L17" s="53"/>
      <c r="M17" s="54"/>
      <c r="N17" s="52"/>
      <c r="O17" s="54"/>
      <c r="P17" s="52"/>
      <c r="Q17" s="51" t="n">
        <v>9255</v>
      </c>
      <c r="R17" s="52" t="n">
        <v>392</v>
      </c>
      <c r="S17" s="53" t="n">
        <v>971</v>
      </c>
      <c r="T17" s="51" t="n">
        <v>7947</v>
      </c>
      <c r="U17" s="52" t="n">
        <v>3803</v>
      </c>
      <c r="V17" s="53" t="n">
        <v>9894</v>
      </c>
      <c r="X17" s="51" t="n">
        <v>1020</v>
      </c>
      <c r="Y17" s="52" t="n">
        <v>40111</v>
      </c>
      <c r="Z17" s="52" t="n">
        <v>12409</v>
      </c>
      <c r="AA17" s="55" t="n">
        <f aca="false">Z17/Y17</f>
        <v>0.309366507940465</v>
      </c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</row>
    <row r="18" s="44" customFormat="true" ht="12.75" hidden="false" customHeight="false" outlineLevel="0" collapsed="false">
      <c r="A18" s="39" t="s">
        <v>52</v>
      </c>
      <c r="B18" s="47" t="n">
        <v>1072</v>
      </c>
      <c r="C18" s="48" t="n">
        <v>397</v>
      </c>
      <c r="D18" s="48" t="n">
        <v>78</v>
      </c>
      <c r="E18" s="48" t="n">
        <v>187</v>
      </c>
      <c r="F18" s="48" t="n">
        <v>20</v>
      </c>
      <c r="G18" s="48" t="n">
        <v>20</v>
      </c>
      <c r="H18" s="48" t="n">
        <v>56</v>
      </c>
      <c r="I18" s="47" t="n">
        <v>22</v>
      </c>
      <c r="J18" s="47" t="n">
        <v>407</v>
      </c>
      <c r="K18" s="48" t="n">
        <v>124</v>
      </c>
      <c r="L18" s="49" t="n">
        <v>825</v>
      </c>
      <c r="M18" s="44" t="n">
        <v>22</v>
      </c>
      <c r="N18" s="48" t="n">
        <v>32</v>
      </c>
      <c r="O18" s="44" t="n">
        <v>11</v>
      </c>
      <c r="P18" s="48" t="n">
        <v>190</v>
      </c>
      <c r="Q18" s="47"/>
      <c r="R18" s="48"/>
      <c r="S18" s="49"/>
      <c r="T18" s="47" t="n">
        <v>837</v>
      </c>
      <c r="U18" s="48" t="n">
        <v>849</v>
      </c>
      <c r="V18" s="49" t="n">
        <v>1121</v>
      </c>
      <c r="X18" s="47" t="n">
        <v>110</v>
      </c>
      <c r="Y18" s="48" t="n">
        <v>5386</v>
      </c>
      <c r="Z18" s="48" t="n">
        <v>1984</v>
      </c>
      <c r="AA18" s="45" t="n">
        <f aca="false">Z18/Y18</f>
        <v>0.368362421091719</v>
      </c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</row>
    <row r="19" s="44" customFormat="true" ht="12.75" hidden="false" customHeight="false" outlineLevel="0" collapsed="false">
      <c r="A19" s="39" t="s">
        <v>53</v>
      </c>
      <c r="B19" s="47" t="n">
        <v>439</v>
      </c>
      <c r="C19" s="48" t="n">
        <v>117</v>
      </c>
      <c r="D19" s="48" t="n">
        <v>37</v>
      </c>
      <c r="E19" s="48" t="n">
        <v>43</v>
      </c>
      <c r="F19" s="48" t="n">
        <v>13</v>
      </c>
      <c r="G19" s="48" t="n">
        <v>8</v>
      </c>
      <c r="H19" s="48"/>
      <c r="I19" s="47"/>
      <c r="J19" s="47"/>
      <c r="K19" s="48"/>
      <c r="L19" s="49"/>
      <c r="N19" s="48"/>
      <c r="P19" s="48"/>
      <c r="Q19" s="47" t="n">
        <v>542</v>
      </c>
      <c r="R19" s="48" t="n">
        <v>10</v>
      </c>
      <c r="S19" s="49" t="n">
        <v>41</v>
      </c>
      <c r="T19" s="47" t="n">
        <v>473</v>
      </c>
      <c r="U19" s="48" t="n">
        <v>228</v>
      </c>
      <c r="V19" s="49" t="n">
        <v>507</v>
      </c>
      <c r="X19" s="47" t="n">
        <v>55</v>
      </c>
      <c r="Y19" s="48" t="n">
        <v>1968</v>
      </c>
      <c r="Z19" s="48" t="n">
        <v>747</v>
      </c>
      <c r="AA19" s="45" t="n">
        <f aca="false">Z19/Y19</f>
        <v>0.379573170731707</v>
      </c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</row>
    <row r="20" s="46" customFormat="true" ht="12.75" hidden="false" customHeight="false" outlineLevel="0" collapsed="false">
      <c r="A20" s="39" t="s">
        <v>54</v>
      </c>
      <c r="B20" s="56" t="n">
        <v>209</v>
      </c>
      <c r="C20" s="48" t="n">
        <v>52</v>
      </c>
      <c r="D20" s="48" t="n">
        <v>37</v>
      </c>
      <c r="E20" s="48" t="n">
        <v>7</v>
      </c>
      <c r="F20" s="48" t="n">
        <v>4</v>
      </c>
      <c r="G20" s="47" t="n">
        <v>0</v>
      </c>
      <c r="H20" s="48"/>
      <c r="I20" s="47"/>
      <c r="J20" s="47"/>
      <c r="K20" s="48"/>
      <c r="L20" s="49"/>
      <c r="M20" s="44"/>
      <c r="N20" s="48"/>
      <c r="O20" s="44"/>
      <c r="P20" s="48"/>
      <c r="Q20" s="47" t="n">
        <v>255</v>
      </c>
      <c r="R20" s="48" t="n">
        <v>3</v>
      </c>
      <c r="S20" s="49" t="n">
        <v>8</v>
      </c>
      <c r="T20" s="47" t="n">
        <v>187</v>
      </c>
      <c r="U20" s="48" t="n">
        <v>137</v>
      </c>
      <c r="V20" s="49" t="n">
        <v>239</v>
      </c>
      <c r="W20" s="44"/>
      <c r="X20" s="47" t="n">
        <v>27</v>
      </c>
      <c r="Y20" s="48" t="n">
        <v>636</v>
      </c>
      <c r="Z20" s="48" t="n">
        <v>363</v>
      </c>
      <c r="AA20" s="45" t="n">
        <f aca="false">Z20/Y20</f>
        <v>0.570754716981132</v>
      </c>
      <c r="AQ20" s="44"/>
    </row>
    <row r="21" s="46" customFormat="true" ht="12.75" hidden="false" customHeight="false" outlineLevel="0" collapsed="false">
      <c r="A21" s="39" t="s">
        <v>55</v>
      </c>
      <c r="B21" s="47" t="n">
        <v>11756</v>
      </c>
      <c r="C21" s="48" t="n">
        <v>2868</v>
      </c>
      <c r="D21" s="48" t="n">
        <v>1028</v>
      </c>
      <c r="E21" s="48" t="n">
        <v>1595</v>
      </c>
      <c r="F21" s="48" t="n">
        <v>146</v>
      </c>
      <c r="G21" s="48" t="n">
        <v>249</v>
      </c>
      <c r="H21" s="48" t="n">
        <v>366</v>
      </c>
      <c r="I21" s="47" t="n">
        <v>157</v>
      </c>
      <c r="J21" s="47" t="n">
        <v>4115</v>
      </c>
      <c r="K21" s="48" t="n">
        <v>2722</v>
      </c>
      <c r="L21" s="49" t="n">
        <v>7368</v>
      </c>
      <c r="M21" s="44" t="n">
        <v>164</v>
      </c>
      <c r="N21" s="48" t="n">
        <v>124</v>
      </c>
      <c r="O21" s="44" t="n">
        <v>210</v>
      </c>
      <c r="P21" s="48" t="n">
        <v>1700</v>
      </c>
      <c r="Q21" s="47"/>
      <c r="R21" s="48"/>
      <c r="S21" s="49"/>
      <c r="T21" s="47" t="n">
        <v>11580</v>
      </c>
      <c r="U21" s="48" t="n">
        <v>5775</v>
      </c>
      <c r="V21" s="49" t="n">
        <v>14135</v>
      </c>
      <c r="W21" s="44"/>
      <c r="X21" s="47" t="n">
        <v>1035</v>
      </c>
      <c r="Y21" s="48" t="n">
        <v>53013</v>
      </c>
      <c r="Z21" s="48" t="n">
        <v>18724</v>
      </c>
      <c r="AA21" s="45" t="n">
        <f aca="false">Z21/Y21</f>
        <v>0.353196385792164</v>
      </c>
      <c r="AQ21" s="44"/>
    </row>
    <row r="22" s="46" customFormat="true" ht="12.75" hidden="false" customHeight="false" outlineLevel="0" collapsed="false">
      <c r="A22" s="50" t="s">
        <v>56</v>
      </c>
      <c r="B22" s="51" t="n">
        <v>934</v>
      </c>
      <c r="C22" s="52" t="n">
        <v>156</v>
      </c>
      <c r="D22" s="52" t="n">
        <v>7</v>
      </c>
      <c r="E22" s="52" t="n">
        <v>94</v>
      </c>
      <c r="F22" s="52" t="n">
        <v>16</v>
      </c>
      <c r="G22" s="52" t="n">
        <v>1</v>
      </c>
      <c r="H22" s="52"/>
      <c r="I22" s="51"/>
      <c r="J22" s="51"/>
      <c r="K22" s="52"/>
      <c r="L22" s="53"/>
      <c r="M22" s="54"/>
      <c r="N22" s="52"/>
      <c r="O22" s="54"/>
      <c r="P22" s="52"/>
      <c r="Q22" s="51" t="n">
        <v>1076</v>
      </c>
      <c r="R22" s="52" t="n">
        <v>25</v>
      </c>
      <c r="S22" s="53" t="n">
        <v>94</v>
      </c>
      <c r="T22" s="51" t="n">
        <v>874</v>
      </c>
      <c r="U22" s="52" t="n">
        <v>391</v>
      </c>
      <c r="V22" s="53" t="n">
        <v>991</v>
      </c>
      <c r="W22" s="44"/>
      <c r="X22" s="51" t="n">
        <v>82</v>
      </c>
      <c r="Y22" s="52" t="n">
        <v>3713</v>
      </c>
      <c r="Z22" s="52" t="n">
        <v>1371</v>
      </c>
      <c r="AA22" s="55" t="n">
        <f aca="false">Z22/Y22</f>
        <v>0.369243199569082</v>
      </c>
      <c r="AQ22" s="44"/>
    </row>
    <row r="23" s="46" customFormat="true" ht="12.75" hidden="false" customHeight="false" outlineLevel="0" collapsed="false">
      <c r="A23" s="39" t="s">
        <v>57</v>
      </c>
      <c r="B23" s="47" t="n">
        <v>3229</v>
      </c>
      <c r="C23" s="48" t="n">
        <v>416</v>
      </c>
      <c r="D23" s="48" t="n">
        <v>226</v>
      </c>
      <c r="E23" s="48" t="n">
        <v>152</v>
      </c>
      <c r="F23" s="48" t="n">
        <v>30</v>
      </c>
      <c r="G23" s="48" t="n">
        <v>32</v>
      </c>
      <c r="H23" s="48"/>
      <c r="I23" s="47"/>
      <c r="J23" s="47"/>
      <c r="K23" s="48"/>
      <c r="L23" s="49"/>
      <c r="M23" s="44"/>
      <c r="N23" s="48"/>
      <c r="O23" s="44"/>
      <c r="P23" s="48"/>
      <c r="Q23" s="47" t="n">
        <v>3482</v>
      </c>
      <c r="R23" s="48" t="n">
        <v>53</v>
      </c>
      <c r="S23" s="49" t="n">
        <v>141</v>
      </c>
      <c r="T23" s="47" t="n">
        <v>2823</v>
      </c>
      <c r="U23" s="48" t="n">
        <v>941</v>
      </c>
      <c r="V23" s="49" t="n">
        <v>3239</v>
      </c>
      <c r="W23" s="44"/>
      <c r="X23" s="47" t="n">
        <v>404</v>
      </c>
      <c r="Y23" s="48" t="n">
        <v>9448</v>
      </c>
      <c r="Z23" s="48" t="n">
        <v>4417</v>
      </c>
      <c r="AA23" s="45" t="n">
        <f aca="false">Z23/Y23</f>
        <v>0.467506350550381</v>
      </c>
      <c r="AQ23" s="44"/>
    </row>
    <row r="24" s="46" customFormat="true" ht="12.75" hidden="false" customHeight="false" outlineLevel="0" collapsed="false">
      <c r="A24" s="39" t="s">
        <v>58</v>
      </c>
      <c r="B24" s="47" t="n">
        <v>220</v>
      </c>
      <c r="C24" s="48" t="n">
        <v>32</v>
      </c>
      <c r="D24" s="48" t="n">
        <v>10</v>
      </c>
      <c r="E24" s="48" t="n">
        <v>3</v>
      </c>
      <c r="F24" s="48" t="n">
        <v>2</v>
      </c>
      <c r="G24" s="48" t="n">
        <v>0</v>
      </c>
      <c r="H24" s="48"/>
      <c r="I24" s="47"/>
      <c r="J24" s="47"/>
      <c r="K24" s="48"/>
      <c r="L24" s="49"/>
      <c r="M24" s="44"/>
      <c r="N24" s="48"/>
      <c r="O24" s="44"/>
      <c r="P24" s="48"/>
      <c r="Q24" s="47" t="n">
        <v>244</v>
      </c>
      <c r="R24" s="48" t="n">
        <v>2</v>
      </c>
      <c r="S24" s="49" t="n">
        <v>4</v>
      </c>
      <c r="T24" s="47" t="n">
        <v>209</v>
      </c>
      <c r="U24" s="48" t="n">
        <v>82</v>
      </c>
      <c r="V24" s="49" t="n">
        <v>211</v>
      </c>
      <c r="W24" s="44"/>
      <c r="X24" s="47" t="n">
        <v>16</v>
      </c>
      <c r="Y24" s="48" t="n">
        <v>567</v>
      </c>
      <c r="Z24" s="48" t="n">
        <v>306</v>
      </c>
      <c r="AA24" s="45" t="n">
        <f aca="false">Z24/Y24</f>
        <v>0.53968253968254</v>
      </c>
      <c r="AQ24" s="44"/>
    </row>
    <row r="25" s="46" customFormat="true" ht="12.75" hidden="false" customHeight="false" outlineLevel="0" collapsed="false">
      <c r="A25" s="39" t="s">
        <v>59</v>
      </c>
      <c r="B25" s="47" t="n">
        <v>741</v>
      </c>
      <c r="C25" s="48" t="n">
        <v>120</v>
      </c>
      <c r="D25" s="48" t="n">
        <v>90</v>
      </c>
      <c r="E25" s="48" t="n">
        <v>283</v>
      </c>
      <c r="F25" s="48" t="n">
        <v>69</v>
      </c>
      <c r="G25" s="48" t="n">
        <v>195</v>
      </c>
      <c r="H25" s="48" t="n">
        <v>29</v>
      </c>
      <c r="I25" s="47" t="n">
        <v>11</v>
      </c>
      <c r="J25" s="47" t="n">
        <v>229</v>
      </c>
      <c r="K25" s="48" t="n">
        <v>224</v>
      </c>
      <c r="L25" s="49" t="n">
        <v>421</v>
      </c>
      <c r="M25" s="44" t="n">
        <v>16</v>
      </c>
      <c r="N25" s="48" t="n">
        <v>15</v>
      </c>
      <c r="O25" s="44" t="n">
        <v>5</v>
      </c>
      <c r="P25" s="48" t="n">
        <v>444</v>
      </c>
      <c r="Q25" s="47"/>
      <c r="R25" s="48"/>
      <c r="S25" s="49"/>
      <c r="T25" s="47" t="n">
        <v>577</v>
      </c>
      <c r="U25" s="48" t="n">
        <v>825</v>
      </c>
      <c r="V25" s="49" t="n">
        <v>1124</v>
      </c>
      <c r="W25" s="44"/>
      <c r="X25" s="47" t="n">
        <v>100</v>
      </c>
      <c r="Y25" s="48" t="n">
        <v>5010</v>
      </c>
      <c r="Z25" s="48" t="n">
        <v>1775</v>
      </c>
      <c r="AA25" s="45" t="n">
        <f aca="false">Z25/Y25</f>
        <v>0.354291417165669</v>
      </c>
      <c r="AQ25" s="44"/>
    </row>
    <row r="26" s="46" customFormat="true" ht="12.75" hidden="false" customHeight="false" outlineLevel="0" collapsed="false">
      <c r="A26" s="39" t="s">
        <v>60</v>
      </c>
      <c r="B26" s="47" t="n">
        <v>1115</v>
      </c>
      <c r="C26" s="48" t="n">
        <v>192</v>
      </c>
      <c r="D26" s="48" t="n">
        <v>67</v>
      </c>
      <c r="E26" s="48" t="n">
        <v>68</v>
      </c>
      <c r="F26" s="48" t="n">
        <v>26</v>
      </c>
      <c r="G26" s="48" t="n">
        <v>18</v>
      </c>
      <c r="H26" s="48"/>
      <c r="I26" s="47"/>
      <c r="J26" s="47"/>
      <c r="K26" s="48"/>
      <c r="L26" s="49"/>
      <c r="M26" s="44"/>
      <c r="N26" s="48"/>
      <c r="O26" s="44"/>
      <c r="P26" s="48"/>
      <c r="Q26" s="47" t="n">
        <v>1256</v>
      </c>
      <c r="R26" s="48" t="n">
        <v>28</v>
      </c>
      <c r="S26" s="49" t="n">
        <v>74</v>
      </c>
      <c r="T26" s="47" t="n">
        <v>1024</v>
      </c>
      <c r="U26" s="48" t="n">
        <v>507</v>
      </c>
      <c r="V26" s="49" t="n">
        <v>1046</v>
      </c>
      <c r="W26" s="44"/>
      <c r="X26" s="47" t="n">
        <v>260</v>
      </c>
      <c r="Y26" s="48" t="n">
        <v>3148</v>
      </c>
      <c r="Z26" s="48" t="n">
        <v>1662</v>
      </c>
      <c r="AA26" s="45" t="n">
        <f aca="false">Z26/Y26</f>
        <v>0.527954256670902</v>
      </c>
      <c r="AQ26" s="44"/>
    </row>
    <row r="27" s="46" customFormat="true" ht="12.75" hidden="false" customHeight="false" outlineLevel="0" collapsed="false">
      <c r="A27" s="50" t="s">
        <v>61</v>
      </c>
      <c r="B27" s="51" t="n">
        <v>1666</v>
      </c>
      <c r="C27" s="52" t="n">
        <v>306</v>
      </c>
      <c r="D27" s="52" t="n">
        <v>208</v>
      </c>
      <c r="E27" s="52" t="n">
        <v>305</v>
      </c>
      <c r="F27" s="52" t="n">
        <v>22</v>
      </c>
      <c r="G27" s="52" t="n">
        <v>20</v>
      </c>
      <c r="H27" s="52"/>
      <c r="I27" s="51"/>
      <c r="J27" s="51"/>
      <c r="K27" s="52"/>
      <c r="L27" s="53"/>
      <c r="M27" s="54"/>
      <c r="N27" s="52"/>
      <c r="O27" s="54"/>
      <c r="P27" s="52"/>
      <c r="Q27" s="51" t="n">
        <v>1944</v>
      </c>
      <c r="R27" s="52" t="n">
        <v>66</v>
      </c>
      <c r="S27" s="53" t="n">
        <v>240</v>
      </c>
      <c r="T27" s="51" t="n">
        <v>1275</v>
      </c>
      <c r="U27" s="52" t="n">
        <v>1268</v>
      </c>
      <c r="V27" s="53" t="n">
        <v>2011</v>
      </c>
      <c r="W27" s="44"/>
      <c r="X27" s="51" t="n">
        <v>140</v>
      </c>
      <c r="Y27" s="52" t="n">
        <v>9473</v>
      </c>
      <c r="Z27" s="52" t="n">
        <v>2731</v>
      </c>
      <c r="AA27" s="55" t="n">
        <f aca="false">Z27/Y27</f>
        <v>0.288293043386467</v>
      </c>
      <c r="AQ27" s="44"/>
    </row>
    <row r="28" s="46" customFormat="true" ht="12.75" hidden="false" customHeight="false" outlineLevel="0" collapsed="false">
      <c r="A28" s="39" t="s">
        <v>62</v>
      </c>
      <c r="B28" s="47" t="n">
        <v>1540</v>
      </c>
      <c r="C28" s="48" t="n">
        <v>216</v>
      </c>
      <c r="D28" s="48" t="n">
        <v>130</v>
      </c>
      <c r="E28" s="48" t="n">
        <v>54</v>
      </c>
      <c r="F28" s="48" t="n">
        <v>21</v>
      </c>
      <c r="G28" s="48" t="n">
        <v>31</v>
      </c>
      <c r="H28" s="48"/>
      <c r="I28" s="47"/>
      <c r="J28" s="47"/>
      <c r="K28" s="48"/>
      <c r="L28" s="49"/>
      <c r="M28" s="44"/>
      <c r="N28" s="48"/>
      <c r="O28" s="44"/>
      <c r="P28" s="48"/>
      <c r="Q28" s="47" t="n">
        <v>1692</v>
      </c>
      <c r="R28" s="48" t="n">
        <v>31</v>
      </c>
      <c r="S28" s="49" t="n">
        <v>66</v>
      </c>
      <c r="T28" s="47" t="n">
        <v>897</v>
      </c>
      <c r="U28" s="48" t="n">
        <v>808</v>
      </c>
      <c r="V28" s="49" t="n">
        <v>1551</v>
      </c>
      <c r="W28" s="44"/>
      <c r="X28" s="47" t="n">
        <v>185</v>
      </c>
      <c r="Y28" s="48" t="n">
        <v>5079</v>
      </c>
      <c r="Z28" s="48" t="n">
        <v>2172</v>
      </c>
      <c r="AA28" s="45" t="n">
        <f aca="false">Z28/Y28</f>
        <v>0.427643236857649</v>
      </c>
      <c r="AQ28" s="44"/>
    </row>
    <row r="29" s="46" customFormat="true" ht="12.75" hidden="false" customHeight="false" outlineLevel="0" collapsed="false">
      <c r="A29" s="39" t="s">
        <v>63</v>
      </c>
      <c r="B29" s="47" t="n">
        <v>1866</v>
      </c>
      <c r="C29" s="48" t="n">
        <v>428</v>
      </c>
      <c r="D29" s="48" t="n">
        <v>147</v>
      </c>
      <c r="E29" s="48" t="n">
        <v>138</v>
      </c>
      <c r="F29" s="48" t="n">
        <v>26</v>
      </c>
      <c r="G29" s="48" t="n">
        <v>43</v>
      </c>
      <c r="H29" s="48"/>
      <c r="I29" s="47"/>
      <c r="J29" s="47"/>
      <c r="K29" s="48"/>
      <c r="L29" s="49"/>
      <c r="M29" s="44"/>
      <c r="N29" s="48"/>
      <c r="O29" s="44"/>
      <c r="P29" s="48"/>
      <c r="Q29" s="47" t="n">
        <v>2257</v>
      </c>
      <c r="R29" s="48" t="n">
        <v>37</v>
      </c>
      <c r="S29" s="49" t="n">
        <v>147</v>
      </c>
      <c r="T29" s="47" t="n">
        <v>2165</v>
      </c>
      <c r="U29" s="48" t="n">
        <v>516</v>
      </c>
      <c r="V29" s="49" t="n">
        <v>2146</v>
      </c>
      <c r="W29" s="44"/>
      <c r="X29" s="47" t="n">
        <v>239</v>
      </c>
      <c r="Y29" s="48" t="n">
        <v>6297</v>
      </c>
      <c r="Z29" s="48" t="n">
        <v>2818</v>
      </c>
      <c r="AA29" s="45" t="n">
        <f aca="false">Z29/Y29</f>
        <v>0.447514689534699</v>
      </c>
      <c r="AQ29" s="44"/>
    </row>
    <row r="30" s="46" customFormat="true" ht="12.75" hidden="false" customHeight="false" outlineLevel="0" collapsed="false">
      <c r="A30" s="39" t="s">
        <v>64</v>
      </c>
      <c r="B30" s="47" t="n">
        <v>2268</v>
      </c>
      <c r="C30" s="48" t="n">
        <v>437</v>
      </c>
      <c r="D30" s="48" t="n">
        <v>272</v>
      </c>
      <c r="E30" s="48" t="n">
        <v>202</v>
      </c>
      <c r="F30" s="48" t="n">
        <v>20</v>
      </c>
      <c r="G30" s="48" t="n">
        <v>35</v>
      </c>
      <c r="H30" s="48" t="n">
        <v>84</v>
      </c>
      <c r="I30" s="47" t="n">
        <v>23</v>
      </c>
      <c r="J30" s="47" t="n">
        <v>777</v>
      </c>
      <c r="K30" s="48" t="n">
        <v>490</v>
      </c>
      <c r="L30" s="49" t="n">
        <v>1575</v>
      </c>
      <c r="M30" s="44" t="n">
        <v>39</v>
      </c>
      <c r="N30" s="48" t="n">
        <v>34</v>
      </c>
      <c r="O30" s="44" t="n">
        <v>31</v>
      </c>
      <c r="P30" s="48" t="n">
        <v>209</v>
      </c>
      <c r="Q30" s="47"/>
      <c r="R30" s="48"/>
      <c r="S30" s="49"/>
      <c r="T30" s="47" t="n">
        <v>2034</v>
      </c>
      <c r="U30" s="48" t="n">
        <v>1203</v>
      </c>
      <c r="V30" s="49" t="n">
        <v>2427</v>
      </c>
      <c r="W30" s="44"/>
      <c r="X30" s="47" t="n">
        <v>363</v>
      </c>
      <c r="Y30" s="48" t="n">
        <v>7974</v>
      </c>
      <c r="Z30" s="48" t="n">
        <v>3521</v>
      </c>
      <c r="AA30" s="45" t="n">
        <f aca="false">Z30/Y30</f>
        <v>0.441560070228242</v>
      </c>
      <c r="AQ30" s="44"/>
    </row>
    <row r="31" s="46" customFormat="true" ht="12.75" hidden="false" customHeight="false" outlineLevel="0" collapsed="false">
      <c r="A31" s="39" t="s">
        <v>65</v>
      </c>
      <c r="B31" s="47" t="n">
        <v>1345</v>
      </c>
      <c r="C31" s="48" t="n">
        <v>294</v>
      </c>
      <c r="D31" s="48" t="n">
        <v>170</v>
      </c>
      <c r="E31" s="48" t="n">
        <v>181</v>
      </c>
      <c r="F31" s="48" t="n">
        <v>13</v>
      </c>
      <c r="G31" s="48" t="n">
        <v>18</v>
      </c>
      <c r="H31" s="48"/>
      <c r="I31" s="47"/>
      <c r="J31" s="47"/>
      <c r="K31" s="48"/>
      <c r="L31" s="49"/>
      <c r="M31" s="44"/>
      <c r="N31" s="48"/>
      <c r="O31" s="44"/>
      <c r="P31" s="48"/>
      <c r="Q31" s="47" t="n">
        <v>1605</v>
      </c>
      <c r="R31" s="48" t="n">
        <v>47</v>
      </c>
      <c r="S31" s="49" t="n">
        <v>145</v>
      </c>
      <c r="T31" s="47" t="n">
        <v>1286</v>
      </c>
      <c r="U31" s="48" t="n">
        <v>720</v>
      </c>
      <c r="V31" s="49" t="n">
        <v>1565</v>
      </c>
      <c r="W31" s="44"/>
      <c r="X31" s="47" t="n">
        <v>89</v>
      </c>
      <c r="Y31" s="48" t="n">
        <v>6682</v>
      </c>
      <c r="Z31" s="48" t="n">
        <v>2180</v>
      </c>
      <c r="AA31" s="45" t="n">
        <f aca="false">Z31/Y31</f>
        <v>0.326249625860521</v>
      </c>
      <c r="AQ31" s="44"/>
    </row>
    <row r="32" s="46" customFormat="true" ht="12.75" hidden="false" customHeight="false" outlineLevel="0" collapsed="false">
      <c r="A32" s="50" t="s">
        <v>66</v>
      </c>
      <c r="B32" s="51" t="n">
        <v>2794</v>
      </c>
      <c r="C32" s="52" t="n">
        <v>675</v>
      </c>
      <c r="D32" s="52" t="n">
        <v>106</v>
      </c>
      <c r="E32" s="52" t="n">
        <v>297</v>
      </c>
      <c r="F32" s="52" t="n">
        <v>86</v>
      </c>
      <c r="G32" s="52" t="n">
        <v>28</v>
      </c>
      <c r="H32" s="52" t="n">
        <v>102</v>
      </c>
      <c r="I32" s="51" t="n">
        <v>24</v>
      </c>
      <c r="J32" s="51" t="n">
        <v>950</v>
      </c>
      <c r="K32" s="52" t="n">
        <v>926</v>
      </c>
      <c r="L32" s="53" t="n">
        <v>1532</v>
      </c>
      <c r="M32" s="54" t="n">
        <v>78</v>
      </c>
      <c r="N32" s="52" t="n">
        <v>68</v>
      </c>
      <c r="O32" s="54" t="n">
        <v>35</v>
      </c>
      <c r="P32" s="52" t="n">
        <v>359</v>
      </c>
      <c r="Q32" s="51"/>
      <c r="R32" s="52"/>
      <c r="S32" s="53"/>
      <c r="T32" s="51" t="n">
        <v>2149</v>
      </c>
      <c r="U32" s="52" t="n">
        <v>1926</v>
      </c>
      <c r="V32" s="53" t="n">
        <v>2800</v>
      </c>
      <c r="W32" s="44"/>
      <c r="X32" s="51" t="n">
        <v>307</v>
      </c>
      <c r="Y32" s="52" t="n">
        <v>9782</v>
      </c>
      <c r="Z32" s="52" t="n">
        <v>4567</v>
      </c>
      <c r="AA32" s="55" t="n">
        <f aca="false">Z32/Y32</f>
        <v>0.466877939071764</v>
      </c>
      <c r="AQ32" s="44"/>
    </row>
    <row r="33" s="46" customFormat="true" ht="12.75" hidden="false" customHeight="false" outlineLevel="0" collapsed="false">
      <c r="A33" s="39" t="s">
        <v>67</v>
      </c>
      <c r="B33" s="47" t="n">
        <v>2071</v>
      </c>
      <c r="C33" s="48" t="n">
        <v>534</v>
      </c>
      <c r="D33" s="48" t="n">
        <v>92</v>
      </c>
      <c r="E33" s="48" t="n">
        <v>158</v>
      </c>
      <c r="F33" s="48" t="n">
        <v>28</v>
      </c>
      <c r="G33" s="48" t="n">
        <v>29</v>
      </c>
      <c r="H33" s="48"/>
      <c r="I33" s="47"/>
      <c r="J33" s="47"/>
      <c r="K33" s="48"/>
      <c r="L33" s="49"/>
      <c r="M33" s="44"/>
      <c r="N33" s="48"/>
      <c r="O33" s="44"/>
      <c r="P33" s="48"/>
      <c r="Q33" s="47" t="n">
        <v>2421</v>
      </c>
      <c r="R33" s="48" t="n">
        <v>67</v>
      </c>
      <c r="S33" s="49" t="n">
        <v>137</v>
      </c>
      <c r="T33" s="47" t="n">
        <v>2494</v>
      </c>
      <c r="U33" s="48" t="n">
        <v>410</v>
      </c>
      <c r="V33" s="49" t="n">
        <v>2482</v>
      </c>
      <c r="W33" s="44"/>
      <c r="X33" s="47" t="n">
        <v>244</v>
      </c>
      <c r="Y33" s="48" t="n">
        <v>8747</v>
      </c>
      <c r="Z33" s="48" t="n">
        <v>3065</v>
      </c>
      <c r="AA33" s="45" t="n">
        <f aca="false">Z33/Y33</f>
        <v>0.350405853435464</v>
      </c>
      <c r="AQ33" s="44"/>
    </row>
    <row r="34" s="46" customFormat="true" ht="12.75" hidden="false" customHeight="false" outlineLevel="0" collapsed="false">
      <c r="A34" s="39" t="s">
        <v>68</v>
      </c>
      <c r="B34" s="47" t="n">
        <v>1733</v>
      </c>
      <c r="C34" s="48" t="n">
        <v>371</v>
      </c>
      <c r="D34" s="48" t="n">
        <v>146</v>
      </c>
      <c r="E34" s="48" t="n">
        <v>124</v>
      </c>
      <c r="F34" s="48" t="n">
        <v>8</v>
      </c>
      <c r="G34" s="48" t="n">
        <v>11</v>
      </c>
      <c r="H34" s="48"/>
      <c r="I34" s="47"/>
      <c r="J34" s="47"/>
      <c r="K34" s="48"/>
      <c r="L34" s="49"/>
      <c r="M34" s="44"/>
      <c r="N34" s="48"/>
      <c r="O34" s="44"/>
      <c r="P34" s="48"/>
      <c r="Q34" s="47" t="n">
        <v>2147</v>
      </c>
      <c r="R34" s="48" t="n">
        <v>30</v>
      </c>
      <c r="S34" s="49" t="n">
        <v>95</v>
      </c>
      <c r="T34" s="47" t="n">
        <v>1546</v>
      </c>
      <c r="U34" s="48" t="n">
        <v>676</v>
      </c>
      <c r="V34" s="49" t="n">
        <v>1655</v>
      </c>
      <c r="W34" s="44"/>
      <c r="X34" s="47" t="n">
        <v>87</v>
      </c>
      <c r="Y34" s="48" t="n">
        <v>8558</v>
      </c>
      <c r="Z34" s="48" t="n">
        <v>2648</v>
      </c>
      <c r="AA34" s="45" t="n">
        <f aca="false">Z34/Y34</f>
        <v>0.309418088338397</v>
      </c>
      <c r="AQ34" s="44"/>
    </row>
    <row r="35" s="46" customFormat="true" ht="12.75" hidden="false" customHeight="false" outlineLevel="0" collapsed="false">
      <c r="A35" s="39" t="s">
        <v>69</v>
      </c>
      <c r="B35" s="47" t="n">
        <v>7956</v>
      </c>
      <c r="C35" s="48" t="n">
        <v>4133</v>
      </c>
      <c r="D35" s="48" t="n">
        <v>1128</v>
      </c>
      <c r="E35" s="48" t="n">
        <v>2169</v>
      </c>
      <c r="F35" s="48" t="n">
        <v>68</v>
      </c>
      <c r="G35" s="48" t="n">
        <v>246</v>
      </c>
      <c r="H35" s="48" t="n">
        <v>282</v>
      </c>
      <c r="I35" s="47" t="n">
        <v>132</v>
      </c>
      <c r="J35" s="47" t="n">
        <v>5297</v>
      </c>
      <c r="K35" s="48" t="n">
        <v>856</v>
      </c>
      <c r="L35" s="49" t="n">
        <v>5725</v>
      </c>
      <c r="M35" s="44" t="n">
        <v>248</v>
      </c>
      <c r="N35" s="48" t="n">
        <v>267</v>
      </c>
      <c r="O35" s="44" t="n">
        <v>99</v>
      </c>
      <c r="P35" s="48" t="n">
        <v>2171</v>
      </c>
      <c r="Q35" s="47"/>
      <c r="R35" s="48"/>
      <c r="S35" s="49"/>
      <c r="T35" s="47" t="n">
        <v>8354</v>
      </c>
      <c r="U35" s="48" t="n">
        <v>6727</v>
      </c>
      <c r="V35" s="49" t="n">
        <v>11362</v>
      </c>
      <c r="W35" s="44"/>
      <c r="X35" s="47" t="n">
        <v>1092</v>
      </c>
      <c r="Y35" s="48" t="n">
        <f aca="false">53463+X35</f>
        <v>54555</v>
      </c>
      <c r="Z35" s="48" t="n">
        <v>16961</v>
      </c>
      <c r="AA35" s="45" t="n">
        <f aca="false">Z35/Y35</f>
        <v>0.310897259646229</v>
      </c>
      <c r="AQ35" s="44"/>
    </row>
    <row r="36" s="46" customFormat="true" ht="12.75" hidden="false" customHeight="false" outlineLevel="0" collapsed="false">
      <c r="A36" s="39" t="s">
        <v>70</v>
      </c>
      <c r="B36" s="47" t="n">
        <v>1846</v>
      </c>
      <c r="C36" s="48" t="n">
        <v>386</v>
      </c>
      <c r="D36" s="48" t="n">
        <v>244</v>
      </c>
      <c r="E36" s="48" t="n">
        <v>1418</v>
      </c>
      <c r="F36" s="48" t="n">
        <v>124</v>
      </c>
      <c r="G36" s="48" t="n">
        <v>379</v>
      </c>
      <c r="H36" s="48" t="n">
        <v>429</v>
      </c>
      <c r="I36" s="47" t="n">
        <v>21</v>
      </c>
      <c r="J36" s="47" t="n">
        <v>372</v>
      </c>
      <c r="K36" s="48" t="n">
        <v>297</v>
      </c>
      <c r="L36" s="49" t="n">
        <v>1114</v>
      </c>
      <c r="M36" s="44" t="n">
        <v>20</v>
      </c>
      <c r="N36" s="48" t="n">
        <v>47</v>
      </c>
      <c r="O36" s="44" t="n">
        <v>8</v>
      </c>
      <c r="P36" s="48" t="n">
        <v>1646</v>
      </c>
      <c r="Q36" s="47"/>
      <c r="R36" s="48"/>
      <c r="S36" s="49"/>
      <c r="T36" s="47" t="n">
        <v>1376</v>
      </c>
      <c r="U36" s="48" t="n">
        <v>2627</v>
      </c>
      <c r="V36" s="49" t="n">
        <v>3065</v>
      </c>
      <c r="W36" s="44"/>
      <c r="X36" s="47" t="n">
        <v>372</v>
      </c>
      <c r="Y36" s="48" t="n">
        <v>20565</v>
      </c>
      <c r="Z36" s="48" t="n">
        <v>4792</v>
      </c>
      <c r="AA36" s="45" t="n">
        <f aca="false">Z36/Y36</f>
        <v>0.233017262338925</v>
      </c>
      <c r="AQ36" s="44"/>
    </row>
    <row r="37" s="46" customFormat="true" ht="12.75" hidden="false" customHeight="false" outlineLevel="0" collapsed="false">
      <c r="A37" s="50" t="s">
        <v>71</v>
      </c>
      <c r="B37" s="51" t="n">
        <v>1496</v>
      </c>
      <c r="C37" s="52" t="n">
        <v>241</v>
      </c>
      <c r="D37" s="52" t="n">
        <v>142</v>
      </c>
      <c r="E37" s="52" t="n">
        <v>73</v>
      </c>
      <c r="F37" s="52" t="n">
        <v>10</v>
      </c>
      <c r="G37" s="52" t="n">
        <v>5</v>
      </c>
      <c r="H37" s="52"/>
      <c r="I37" s="51"/>
      <c r="J37" s="51"/>
      <c r="K37" s="52"/>
      <c r="L37" s="53"/>
      <c r="M37" s="54"/>
      <c r="N37" s="52"/>
      <c r="O37" s="54"/>
      <c r="P37" s="52"/>
      <c r="Q37" s="51" t="n">
        <v>1716</v>
      </c>
      <c r="R37" s="52" t="n">
        <v>20</v>
      </c>
      <c r="S37" s="53" t="n">
        <v>51</v>
      </c>
      <c r="T37" s="51" t="n">
        <v>1116</v>
      </c>
      <c r="U37" s="52" t="n">
        <v>407</v>
      </c>
      <c r="V37" s="53" t="n">
        <v>1057</v>
      </c>
      <c r="W37" s="44"/>
      <c r="X37" s="51" t="n">
        <v>104</v>
      </c>
      <c r="Y37" s="52" t="n">
        <v>4661</v>
      </c>
      <c r="Z37" s="52" t="n">
        <v>2122</v>
      </c>
      <c r="AA37" s="55" t="n">
        <f aca="false">Z37/Y37</f>
        <v>0.455267110062218</v>
      </c>
      <c r="AQ37" s="44"/>
    </row>
    <row r="38" s="46" customFormat="true" ht="12.75" hidden="false" customHeight="false" outlineLevel="0" collapsed="false">
      <c r="A38" s="39" t="s">
        <v>72</v>
      </c>
      <c r="B38" s="47" t="n">
        <v>543</v>
      </c>
      <c r="C38" s="48" t="n">
        <v>83</v>
      </c>
      <c r="D38" s="48" t="n">
        <v>20</v>
      </c>
      <c r="E38" s="48" t="n">
        <v>114</v>
      </c>
      <c r="F38" s="48" t="n">
        <v>25</v>
      </c>
      <c r="G38" s="48" t="n">
        <v>19</v>
      </c>
      <c r="H38" s="48" t="n">
        <v>42</v>
      </c>
      <c r="I38" s="47" t="n">
        <v>5</v>
      </c>
      <c r="J38" s="47" t="n">
        <v>146</v>
      </c>
      <c r="K38" s="48" t="n">
        <v>135</v>
      </c>
      <c r="L38" s="49" t="n">
        <v>313</v>
      </c>
      <c r="M38" s="44" t="n">
        <v>13</v>
      </c>
      <c r="N38" s="48" t="n">
        <v>18</v>
      </c>
      <c r="O38" s="44" t="n">
        <v>3</v>
      </c>
      <c r="P38" s="48" t="n">
        <v>162</v>
      </c>
      <c r="Q38" s="47"/>
      <c r="R38" s="48"/>
      <c r="S38" s="49"/>
      <c r="T38" s="47" t="n">
        <v>409</v>
      </c>
      <c r="U38" s="48" t="n">
        <v>448</v>
      </c>
      <c r="V38" s="49" t="n">
        <v>612</v>
      </c>
      <c r="W38" s="44"/>
      <c r="X38" s="47" t="n">
        <v>42</v>
      </c>
      <c r="Y38" s="48" t="n">
        <v>2349</v>
      </c>
      <c r="Z38" s="48" t="n">
        <v>939</v>
      </c>
      <c r="AA38" s="45" t="n">
        <f aca="false">Z38/Y38</f>
        <v>0.399744572158365</v>
      </c>
      <c r="AQ38" s="44"/>
    </row>
    <row r="39" s="46" customFormat="true" ht="12.75" hidden="false" customHeight="false" outlineLevel="0" collapsed="false">
      <c r="A39" s="39" t="s">
        <v>73</v>
      </c>
      <c r="B39" s="47" t="n">
        <v>562</v>
      </c>
      <c r="C39" s="48" t="n">
        <v>119</v>
      </c>
      <c r="D39" s="48" t="n">
        <v>0</v>
      </c>
      <c r="E39" s="48" t="n">
        <v>70</v>
      </c>
      <c r="F39" s="48" t="n">
        <v>6</v>
      </c>
      <c r="G39" s="48" t="n">
        <v>0</v>
      </c>
      <c r="H39" s="48"/>
      <c r="I39" s="47"/>
      <c r="J39" s="47"/>
      <c r="K39" s="48"/>
      <c r="L39" s="49"/>
      <c r="M39" s="44"/>
      <c r="N39" s="48"/>
      <c r="O39" s="44"/>
      <c r="P39" s="48"/>
      <c r="Q39" s="47" t="n">
        <v>650</v>
      </c>
      <c r="R39" s="48" t="n">
        <v>23</v>
      </c>
      <c r="S39" s="49" t="n">
        <v>47</v>
      </c>
      <c r="T39" s="47" t="n">
        <v>512</v>
      </c>
      <c r="U39" s="48" t="n">
        <v>350</v>
      </c>
      <c r="V39" s="49" t="n">
        <v>607</v>
      </c>
      <c r="W39" s="44"/>
      <c r="X39" s="47" t="n">
        <v>50</v>
      </c>
      <c r="Y39" s="48" t="n">
        <v>2114</v>
      </c>
      <c r="Z39" s="48" t="n">
        <v>911</v>
      </c>
      <c r="AA39" s="45" t="n">
        <f aca="false">Z39/Y39</f>
        <v>0.430936613055818</v>
      </c>
      <c r="AQ39" s="44"/>
    </row>
    <row r="40" s="46" customFormat="true" ht="12.75" hidden="false" customHeight="false" outlineLevel="0" collapsed="false">
      <c r="A40" s="39" t="s">
        <v>74</v>
      </c>
      <c r="B40" s="47" t="n">
        <v>2994</v>
      </c>
      <c r="C40" s="48" t="n">
        <v>534</v>
      </c>
      <c r="D40" s="48" t="n">
        <v>183</v>
      </c>
      <c r="E40" s="48" t="n">
        <v>263</v>
      </c>
      <c r="F40" s="48" t="n">
        <v>45</v>
      </c>
      <c r="G40" s="48" t="n">
        <v>97</v>
      </c>
      <c r="H40" s="48"/>
      <c r="I40" s="47"/>
      <c r="J40" s="47"/>
      <c r="K40" s="48"/>
      <c r="L40" s="49"/>
      <c r="M40" s="44"/>
      <c r="N40" s="48"/>
      <c r="O40" s="44"/>
      <c r="P40" s="48"/>
      <c r="Q40" s="47" t="n">
        <v>3460</v>
      </c>
      <c r="R40" s="48" t="n">
        <v>65</v>
      </c>
      <c r="S40" s="49" t="n">
        <v>286</v>
      </c>
      <c r="T40" s="47" t="n">
        <v>3477</v>
      </c>
      <c r="U40" s="48" t="n">
        <v>699</v>
      </c>
      <c r="V40" s="49" t="n">
        <v>3452</v>
      </c>
      <c r="W40" s="44"/>
      <c r="X40" s="47" t="n">
        <v>431</v>
      </c>
      <c r="Y40" s="48" t="n">
        <v>10965</v>
      </c>
      <c r="Z40" s="48" t="n">
        <v>4368</v>
      </c>
      <c r="AA40" s="45" t="n">
        <f aca="false">Z40/Y40</f>
        <v>0.398358413132695</v>
      </c>
      <c r="AQ40" s="44"/>
    </row>
    <row r="41" s="46" customFormat="true" ht="12.75" hidden="false" customHeight="false" outlineLevel="0" collapsed="false">
      <c r="A41" s="39" t="s">
        <v>75</v>
      </c>
      <c r="B41" s="47" t="n">
        <v>1492</v>
      </c>
      <c r="C41" s="48" t="n">
        <v>302</v>
      </c>
      <c r="D41" s="48" t="n">
        <v>126</v>
      </c>
      <c r="E41" s="48" t="n">
        <v>157</v>
      </c>
      <c r="F41" s="48" t="n">
        <v>20</v>
      </c>
      <c r="G41" s="48" t="n">
        <v>43</v>
      </c>
      <c r="H41" s="48"/>
      <c r="I41" s="47"/>
      <c r="J41" s="47"/>
      <c r="K41" s="48"/>
      <c r="L41" s="49"/>
      <c r="M41" s="44"/>
      <c r="N41" s="48"/>
      <c r="O41" s="44"/>
      <c r="P41" s="48"/>
      <c r="Q41" s="47" t="n">
        <v>1696</v>
      </c>
      <c r="R41" s="48" t="n">
        <v>49</v>
      </c>
      <c r="S41" s="49" t="n">
        <v>156</v>
      </c>
      <c r="T41" s="47" t="n">
        <v>1669</v>
      </c>
      <c r="U41" s="48" t="n">
        <v>427</v>
      </c>
      <c r="V41" s="49" t="n">
        <v>1737</v>
      </c>
      <c r="W41" s="44"/>
      <c r="X41" s="47" t="n">
        <v>70</v>
      </c>
      <c r="Y41" s="48" t="n">
        <v>8816</v>
      </c>
      <c r="Z41" s="48" t="n">
        <v>2280</v>
      </c>
      <c r="AA41" s="45" t="n">
        <f aca="false">Z41/Y41</f>
        <v>0.258620689655172</v>
      </c>
      <c r="AQ41" s="44"/>
    </row>
    <row r="42" s="46" customFormat="true" ht="12.75" hidden="false" customHeight="false" outlineLevel="0" collapsed="false">
      <c r="A42" s="50" t="s">
        <v>76</v>
      </c>
      <c r="B42" s="51" t="n">
        <v>2226</v>
      </c>
      <c r="C42" s="52" t="n">
        <v>231</v>
      </c>
      <c r="D42" s="52" t="n">
        <v>153</v>
      </c>
      <c r="E42" s="52" t="n">
        <v>1631</v>
      </c>
      <c r="F42" s="52" t="n">
        <v>300</v>
      </c>
      <c r="G42" s="52" t="n">
        <v>783</v>
      </c>
      <c r="H42" s="52" t="n">
        <v>30</v>
      </c>
      <c r="I42" s="51" t="n">
        <v>22</v>
      </c>
      <c r="J42" s="51" t="n">
        <v>330</v>
      </c>
      <c r="K42" s="52" t="n">
        <v>878</v>
      </c>
      <c r="L42" s="53" t="n">
        <v>1223</v>
      </c>
      <c r="M42" s="54" t="n">
        <v>16</v>
      </c>
      <c r="N42" s="52" t="n">
        <v>47</v>
      </c>
      <c r="O42" s="54" t="n">
        <v>6</v>
      </c>
      <c r="P42" s="52" t="n">
        <v>2299</v>
      </c>
      <c r="Q42" s="51"/>
      <c r="R42" s="52"/>
      <c r="S42" s="53"/>
      <c r="T42" s="51" t="n">
        <v>1981</v>
      </c>
      <c r="U42" s="52" t="n">
        <v>2625</v>
      </c>
      <c r="V42" s="53" t="n">
        <v>3990</v>
      </c>
      <c r="W42" s="44"/>
      <c r="X42" s="51" t="n">
        <v>246</v>
      </c>
      <c r="Y42" s="52" t="n">
        <v>20600</v>
      </c>
      <c r="Z42" s="52" t="n">
        <v>5907</v>
      </c>
      <c r="AA42" s="55" t="n">
        <f aca="false">Z42/Y42</f>
        <v>0.286747572815534</v>
      </c>
      <c r="AQ42" s="44"/>
    </row>
    <row r="43" s="46" customFormat="true" ht="12.75" hidden="false" customHeight="false" outlineLevel="0" collapsed="false">
      <c r="A43" s="39" t="s">
        <v>77</v>
      </c>
      <c r="B43" s="47" t="n">
        <v>775</v>
      </c>
      <c r="C43" s="48" t="n">
        <v>142</v>
      </c>
      <c r="D43" s="48" t="n">
        <v>72</v>
      </c>
      <c r="E43" s="48" t="n">
        <v>58</v>
      </c>
      <c r="F43" s="48" t="n">
        <v>7</v>
      </c>
      <c r="G43" s="48" t="n">
        <v>11</v>
      </c>
      <c r="H43" s="48"/>
      <c r="I43" s="47"/>
      <c r="J43" s="47"/>
      <c r="K43" s="48"/>
      <c r="L43" s="49"/>
      <c r="M43" s="44"/>
      <c r="N43" s="48"/>
      <c r="O43" s="44"/>
      <c r="P43" s="48"/>
      <c r="Q43" s="47" t="n">
        <v>916</v>
      </c>
      <c r="R43" s="48" t="n">
        <v>14</v>
      </c>
      <c r="S43" s="49" t="n">
        <v>59</v>
      </c>
      <c r="T43" s="47" t="n">
        <v>403</v>
      </c>
      <c r="U43" s="48" t="n">
        <v>317</v>
      </c>
      <c r="V43" s="49" t="n">
        <v>554</v>
      </c>
      <c r="W43" s="44"/>
      <c r="X43" s="47" t="n">
        <v>107</v>
      </c>
      <c r="Y43" s="48" t="n">
        <v>2222</v>
      </c>
      <c r="Z43" s="48" t="n">
        <v>1155</v>
      </c>
      <c r="AA43" s="45" t="n">
        <f aca="false">Z43/Y43</f>
        <v>0.51980198019802</v>
      </c>
      <c r="AQ43" s="44"/>
    </row>
    <row r="44" s="46" customFormat="true" ht="12.75" hidden="false" customHeight="false" outlineLevel="0" collapsed="false">
      <c r="A44" s="39" t="s">
        <v>78</v>
      </c>
      <c r="B44" s="47" t="n">
        <v>1321</v>
      </c>
      <c r="C44" s="48" t="n">
        <v>203</v>
      </c>
      <c r="D44" s="48" t="n">
        <v>8</v>
      </c>
      <c r="E44" s="48" t="n">
        <v>84</v>
      </c>
      <c r="F44" s="48" t="n">
        <v>19</v>
      </c>
      <c r="G44" s="48" t="n">
        <v>3</v>
      </c>
      <c r="H44" s="48" t="n">
        <v>20</v>
      </c>
      <c r="I44" s="47" t="n">
        <v>16</v>
      </c>
      <c r="J44" s="47" t="n">
        <v>328</v>
      </c>
      <c r="K44" s="48" t="n">
        <v>298</v>
      </c>
      <c r="L44" s="49" t="n">
        <v>938</v>
      </c>
      <c r="M44" s="44" t="n">
        <v>10</v>
      </c>
      <c r="N44" s="48" t="n">
        <v>14</v>
      </c>
      <c r="O44" s="44" t="n">
        <v>13</v>
      </c>
      <c r="P44" s="48" t="n">
        <v>95</v>
      </c>
      <c r="Q44" s="47"/>
      <c r="R44" s="48"/>
      <c r="S44" s="49"/>
      <c r="T44" s="47" t="n">
        <v>1452</v>
      </c>
      <c r="U44" s="48" t="n">
        <v>326</v>
      </c>
      <c r="V44" s="49" t="n">
        <v>1184</v>
      </c>
      <c r="W44" s="44"/>
      <c r="X44" s="47" t="n">
        <v>132</v>
      </c>
      <c r="Y44" s="48" t="n">
        <v>4423</v>
      </c>
      <c r="Z44" s="48" t="n">
        <v>1825</v>
      </c>
      <c r="AA44" s="45" t="n">
        <f aca="false">Z44/Y44</f>
        <v>0.412615871580375</v>
      </c>
      <c r="AQ44" s="44"/>
    </row>
    <row r="45" s="46" customFormat="true" ht="12.75" hidden="false" customHeight="false" outlineLevel="0" collapsed="false">
      <c r="A45" s="39" t="s">
        <v>79</v>
      </c>
      <c r="B45" s="47" t="n">
        <v>1727</v>
      </c>
      <c r="C45" s="48" t="n">
        <v>342</v>
      </c>
      <c r="D45" s="48" t="n">
        <v>191</v>
      </c>
      <c r="E45" s="48" t="n">
        <v>318</v>
      </c>
      <c r="F45" s="48" t="n">
        <v>56</v>
      </c>
      <c r="G45" s="48" t="n">
        <v>107</v>
      </c>
      <c r="H45" s="48" t="n">
        <v>35</v>
      </c>
      <c r="I45" s="47" t="n">
        <v>17</v>
      </c>
      <c r="J45" s="47" t="n">
        <v>555</v>
      </c>
      <c r="K45" s="48" t="n">
        <v>393</v>
      </c>
      <c r="L45" s="49" t="n">
        <v>1174</v>
      </c>
      <c r="M45" s="44" t="n">
        <v>27</v>
      </c>
      <c r="N45" s="48" t="n">
        <v>19</v>
      </c>
      <c r="O45" s="44" t="n">
        <v>30</v>
      </c>
      <c r="P45" s="48" t="n">
        <v>413</v>
      </c>
      <c r="Q45" s="47"/>
      <c r="R45" s="48"/>
      <c r="S45" s="49"/>
      <c r="T45" s="47" t="n">
        <v>1648</v>
      </c>
      <c r="U45" s="48" t="n">
        <v>835</v>
      </c>
      <c r="V45" s="49" t="n">
        <v>2016</v>
      </c>
      <c r="W45" s="44"/>
      <c r="X45" s="47" t="n">
        <v>265</v>
      </c>
      <c r="Y45" s="48" t="n">
        <v>8783</v>
      </c>
      <c r="Z45" s="48" t="n">
        <v>2965</v>
      </c>
      <c r="AA45" s="45" t="n">
        <f aca="false">Z45/Y45</f>
        <v>0.337583969031083</v>
      </c>
      <c r="AQ45" s="44"/>
    </row>
    <row r="46" s="46" customFormat="true" ht="12.75" hidden="false" customHeight="false" outlineLevel="0" collapsed="false">
      <c r="A46" s="39" t="s">
        <v>80</v>
      </c>
      <c r="B46" s="47" t="n">
        <v>476</v>
      </c>
      <c r="C46" s="48" t="n">
        <v>70</v>
      </c>
      <c r="D46" s="48" t="n">
        <v>14</v>
      </c>
      <c r="E46" s="48" t="n">
        <v>174</v>
      </c>
      <c r="F46" s="48" t="n">
        <v>19</v>
      </c>
      <c r="G46" s="48" t="n">
        <v>19</v>
      </c>
      <c r="H46" s="48"/>
      <c r="I46" s="47"/>
      <c r="J46" s="47"/>
      <c r="K46" s="48"/>
      <c r="L46" s="49"/>
      <c r="M46" s="44"/>
      <c r="N46" s="48"/>
      <c r="O46" s="44"/>
      <c r="P46" s="48"/>
      <c r="Q46" s="47" t="n">
        <v>521</v>
      </c>
      <c r="R46" s="48" t="n">
        <v>53</v>
      </c>
      <c r="S46" s="49" t="n">
        <v>129</v>
      </c>
      <c r="T46" s="47" t="n">
        <v>492</v>
      </c>
      <c r="U46" s="48" t="n">
        <v>242</v>
      </c>
      <c r="V46" s="49" t="n">
        <v>502</v>
      </c>
      <c r="W46" s="44"/>
      <c r="X46" s="47" t="n">
        <v>22</v>
      </c>
      <c r="Y46" s="48" t="n">
        <v>3662</v>
      </c>
      <c r="Z46" s="48" t="n">
        <v>814</v>
      </c>
      <c r="AA46" s="45" t="n">
        <f aca="false">Z46/Y46</f>
        <v>0.222282905516111</v>
      </c>
      <c r="AQ46" s="44"/>
    </row>
    <row r="47" s="46" customFormat="true" ht="12.75" hidden="false" customHeight="false" outlineLevel="0" collapsed="false">
      <c r="A47" s="50" t="s">
        <v>81</v>
      </c>
      <c r="B47" s="51" t="n">
        <v>403</v>
      </c>
      <c r="C47" s="52" t="n">
        <v>151</v>
      </c>
      <c r="D47" s="52" t="n">
        <v>32</v>
      </c>
      <c r="E47" s="52" t="n">
        <v>1302</v>
      </c>
      <c r="F47" s="52" t="n">
        <v>234</v>
      </c>
      <c r="G47" s="52" t="n">
        <v>801</v>
      </c>
      <c r="H47" s="52" t="n">
        <v>14</v>
      </c>
      <c r="I47" s="51" t="n">
        <v>10</v>
      </c>
      <c r="J47" s="51" t="n">
        <v>155</v>
      </c>
      <c r="K47" s="52" t="n">
        <v>43</v>
      </c>
      <c r="L47" s="53" t="n">
        <v>290</v>
      </c>
      <c r="M47" s="54" t="n">
        <v>15</v>
      </c>
      <c r="N47" s="52" t="n">
        <v>24</v>
      </c>
      <c r="O47" s="54" t="n">
        <v>5</v>
      </c>
      <c r="P47" s="52" t="n">
        <v>1854</v>
      </c>
      <c r="Q47" s="51"/>
      <c r="R47" s="52"/>
      <c r="S47" s="53"/>
      <c r="T47" s="51" t="n">
        <v>1165</v>
      </c>
      <c r="U47" s="52" t="n">
        <v>1550</v>
      </c>
      <c r="V47" s="53" t="n">
        <v>2319</v>
      </c>
      <c r="W47" s="44"/>
      <c r="X47" s="51" t="n">
        <v>250</v>
      </c>
      <c r="Y47" s="52" t="n">
        <v>7959</v>
      </c>
      <c r="Z47" s="52" t="n">
        <v>3333</v>
      </c>
      <c r="AA47" s="55" t="n">
        <f aca="false">Z47/Y47</f>
        <v>0.418771202412363</v>
      </c>
      <c r="AQ47" s="44"/>
    </row>
    <row r="48" s="46" customFormat="true" ht="12.75" hidden="false" customHeight="false" outlineLevel="0" collapsed="false">
      <c r="A48" s="39" t="s">
        <v>82</v>
      </c>
      <c r="B48" s="47" t="n">
        <v>499</v>
      </c>
      <c r="C48" s="48" t="n">
        <v>110</v>
      </c>
      <c r="D48" s="48" t="n">
        <v>33</v>
      </c>
      <c r="E48" s="48" t="n">
        <v>226</v>
      </c>
      <c r="F48" s="48" t="n">
        <v>70</v>
      </c>
      <c r="G48" s="48" t="n">
        <v>11</v>
      </c>
      <c r="H48" s="48"/>
      <c r="I48" s="47"/>
      <c r="J48" s="47"/>
      <c r="K48" s="48"/>
      <c r="L48" s="49"/>
      <c r="M48" s="44"/>
      <c r="N48" s="48"/>
      <c r="O48" s="44"/>
      <c r="P48" s="48"/>
      <c r="Q48" s="47" t="n">
        <v>608</v>
      </c>
      <c r="R48" s="48" t="n">
        <v>78</v>
      </c>
      <c r="S48" s="49" t="n">
        <v>221</v>
      </c>
      <c r="T48" s="47" t="n">
        <v>712</v>
      </c>
      <c r="U48" s="48" t="n">
        <v>389</v>
      </c>
      <c r="V48" s="49" t="n">
        <v>786</v>
      </c>
      <c r="W48" s="44"/>
      <c r="X48" s="47" t="n">
        <v>97</v>
      </c>
      <c r="Y48" s="48" t="n">
        <v>3297</v>
      </c>
      <c r="Z48" s="48" t="n">
        <v>1205</v>
      </c>
      <c r="AA48" s="45" t="n">
        <f aca="false">Z48/Y48</f>
        <v>0.365483773127085</v>
      </c>
      <c r="AQ48" s="44"/>
    </row>
    <row r="49" s="46" customFormat="true" ht="12.75" hidden="false" customHeight="false" outlineLevel="0" collapsed="false">
      <c r="A49" s="39" t="s">
        <v>83</v>
      </c>
      <c r="B49" s="47" t="n">
        <v>4181</v>
      </c>
      <c r="C49" s="48" t="n">
        <v>1044</v>
      </c>
      <c r="D49" s="48" t="n">
        <v>301</v>
      </c>
      <c r="E49" s="48" t="n">
        <v>669</v>
      </c>
      <c r="F49" s="48" t="n">
        <v>52</v>
      </c>
      <c r="G49" s="48" t="n">
        <v>60</v>
      </c>
      <c r="H49" s="48"/>
      <c r="I49" s="47"/>
      <c r="J49" s="47"/>
      <c r="K49" s="48"/>
      <c r="L49" s="49"/>
      <c r="M49" s="44"/>
      <c r="N49" s="48"/>
      <c r="O49" s="44"/>
      <c r="P49" s="48"/>
      <c r="Q49" s="47" t="n">
        <v>5259</v>
      </c>
      <c r="R49" s="48" t="n">
        <v>171</v>
      </c>
      <c r="S49" s="49" t="n">
        <v>518</v>
      </c>
      <c r="T49" s="47" t="n">
        <v>3958</v>
      </c>
      <c r="U49" s="48" t="n">
        <v>2089</v>
      </c>
      <c r="V49" s="49" t="n">
        <v>4242</v>
      </c>
      <c r="W49" s="44"/>
      <c r="X49" s="47" t="n">
        <v>288</v>
      </c>
      <c r="Y49" s="48" t="n">
        <v>28606</v>
      </c>
      <c r="Z49" s="48" t="n">
        <v>6935</v>
      </c>
      <c r="AA49" s="45" t="n">
        <f aca="false">Z49/Y49</f>
        <v>0.24243165769419</v>
      </c>
      <c r="AQ49" s="44"/>
    </row>
    <row r="50" s="46" customFormat="true" ht="12.75" hidden="false" customHeight="false" outlineLevel="0" collapsed="false">
      <c r="A50" s="39" t="s">
        <v>84</v>
      </c>
      <c r="B50" s="47" t="n">
        <v>1445</v>
      </c>
      <c r="C50" s="48" t="n">
        <v>250</v>
      </c>
      <c r="D50" s="48" t="n">
        <v>235</v>
      </c>
      <c r="E50" s="48" t="n">
        <v>128</v>
      </c>
      <c r="F50" s="48" t="n">
        <v>8</v>
      </c>
      <c r="G50" s="48" t="n">
        <v>12</v>
      </c>
      <c r="H50" s="48" t="n">
        <v>76</v>
      </c>
      <c r="I50" s="47" t="n">
        <v>30</v>
      </c>
      <c r="J50" s="47" t="n">
        <v>376</v>
      </c>
      <c r="K50" s="48" t="n">
        <v>409</v>
      </c>
      <c r="L50" s="49" t="n">
        <v>954</v>
      </c>
      <c r="M50" s="44" t="n">
        <v>31</v>
      </c>
      <c r="N50" s="48" t="n">
        <v>21</v>
      </c>
      <c r="O50" s="44" t="n">
        <v>38</v>
      </c>
      <c r="P50" s="48" t="n">
        <v>129</v>
      </c>
      <c r="Q50" s="47"/>
      <c r="R50" s="48"/>
      <c r="S50" s="49"/>
      <c r="T50" s="47" t="n">
        <v>1062</v>
      </c>
      <c r="U50" s="48" t="n">
        <v>996</v>
      </c>
      <c r="V50" s="49" t="n">
        <v>1574</v>
      </c>
      <c r="W50" s="44"/>
      <c r="X50" s="47" t="n">
        <v>260</v>
      </c>
      <c r="Y50" s="48" t="n">
        <v>5646</v>
      </c>
      <c r="Z50" s="48" t="n">
        <v>2273</v>
      </c>
      <c r="AA50" s="45" t="n">
        <f aca="false">Z50/Y50</f>
        <v>0.402585901523202</v>
      </c>
      <c r="AQ50" s="44"/>
    </row>
    <row r="51" s="46" customFormat="true" ht="12.75" hidden="false" customHeight="false" outlineLevel="0" collapsed="false">
      <c r="A51" s="39" t="s">
        <v>85</v>
      </c>
      <c r="B51" s="47" t="n">
        <v>1217</v>
      </c>
      <c r="C51" s="48" t="n">
        <v>273</v>
      </c>
      <c r="D51" s="48" t="n">
        <v>43</v>
      </c>
      <c r="E51" s="48" t="n">
        <v>306</v>
      </c>
      <c r="F51" s="48" t="n">
        <v>93</v>
      </c>
      <c r="G51" s="48" t="n">
        <v>48</v>
      </c>
      <c r="H51" s="48" t="n">
        <v>24</v>
      </c>
      <c r="I51" s="47" t="n">
        <v>11</v>
      </c>
      <c r="J51" s="47" t="n">
        <v>328</v>
      </c>
      <c r="K51" s="48" t="n">
        <v>323</v>
      </c>
      <c r="L51" s="49" t="n">
        <v>868</v>
      </c>
      <c r="M51" s="44" t="n">
        <v>12</v>
      </c>
      <c r="N51" s="48" t="n">
        <v>12</v>
      </c>
      <c r="O51" s="44" t="n">
        <v>24</v>
      </c>
      <c r="P51" s="48" t="n">
        <v>343</v>
      </c>
      <c r="Q51" s="47"/>
      <c r="R51" s="48"/>
      <c r="S51" s="49"/>
      <c r="T51" s="47" t="n">
        <v>1329</v>
      </c>
      <c r="U51" s="48" t="n">
        <v>798</v>
      </c>
      <c r="V51" s="49" t="n">
        <v>1511</v>
      </c>
      <c r="W51" s="44"/>
      <c r="X51" s="47" t="n">
        <v>105</v>
      </c>
      <c r="Y51" s="48" t="n">
        <v>5021</v>
      </c>
      <c r="Z51" s="48" t="n">
        <v>2291</v>
      </c>
      <c r="AA51" s="45" t="n">
        <f aca="false">Z51/Y51</f>
        <v>0.45628360884286</v>
      </c>
      <c r="AQ51" s="44"/>
    </row>
    <row r="52" s="17" customFormat="true" ht="13.5" hidden="false" customHeight="false" outlineLevel="0" collapsed="false">
      <c r="A52" s="57" t="s">
        <v>86</v>
      </c>
      <c r="B52" s="58" t="n">
        <f aca="false">SUM(B8:B51)</f>
        <v>116385</v>
      </c>
      <c r="C52" s="59" t="n">
        <f aca="false">SUM(C8:C51)</f>
        <v>30263</v>
      </c>
      <c r="D52" s="59" t="n">
        <f aca="false">SUM(D8:D51)</f>
        <v>11798</v>
      </c>
      <c r="E52" s="59" t="n">
        <f aca="false">SUM(E8:E51)</f>
        <v>27025</v>
      </c>
      <c r="F52" s="59" t="n">
        <f aca="false">SUM(F8:F51)</f>
        <v>2941</v>
      </c>
      <c r="G52" s="59" t="n">
        <f aca="false">SUM(G8:G51)</f>
        <v>5722</v>
      </c>
      <c r="H52" s="59" t="n">
        <f aca="false">SUM(H8:H51)</f>
        <v>2966</v>
      </c>
      <c r="I52" s="58" t="n">
        <f aca="false">SUM(I8:I51)</f>
        <v>983</v>
      </c>
      <c r="J52" s="58" t="n">
        <f aca="false">SUM(J8:J51)</f>
        <v>23559</v>
      </c>
      <c r="K52" s="59" t="n">
        <f aca="false">SUM(K8:K51)</f>
        <v>14434</v>
      </c>
      <c r="L52" s="60" t="n">
        <f aca="false">SUM(L8:L51)</f>
        <v>41516</v>
      </c>
      <c r="M52" s="61" t="n">
        <f aca="false">SUM(M8:M51)</f>
        <v>1281</v>
      </c>
      <c r="N52" s="59" t="n">
        <f aca="false">SUM(N8:N51)</f>
        <v>1181</v>
      </c>
      <c r="O52" s="61" t="n">
        <f aca="false">SUM(O8:O51)</f>
        <v>1240</v>
      </c>
      <c r="P52" s="59" t="n">
        <f aca="false">SUM(P8:P51)</f>
        <v>16657</v>
      </c>
      <c r="Q52" s="58" t="n">
        <f aca="false">SUM(Q8:Q51)</f>
        <v>60984</v>
      </c>
      <c r="R52" s="59" t="n">
        <f aca="false">SUM(R8:R51)</f>
        <v>3169</v>
      </c>
      <c r="S52" s="60" t="n">
        <f aca="false">SUM(S8:S51)</f>
        <v>10771</v>
      </c>
      <c r="T52" s="58" t="n">
        <f aca="false">SUM(T8:T51)</f>
        <v>110063</v>
      </c>
      <c r="U52" s="59" t="n">
        <f aca="false">SUM(U8:U51)</f>
        <v>77658</v>
      </c>
      <c r="V52" s="60" t="n">
        <f aca="false">SUM(V8:V51)</f>
        <v>145807</v>
      </c>
      <c r="W52" s="16"/>
      <c r="X52" s="58" t="n">
        <f aca="false">SUM(X8:X51)</f>
        <v>15755</v>
      </c>
      <c r="Y52" s="59" t="n">
        <f aca="false">SUM(Y8:Y51)</f>
        <v>630341</v>
      </c>
      <c r="Z52" s="59" t="n">
        <f aca="false">SUM(Z8:Z51)</f>
        <v>210562</v>
      </c>
      <c r="AA52" s="62" t="n">
        <f aca="false">Z52/Y52</f>
        <v>0.334044588563968</v>
      </c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16"/>
      <c r="AR52" s="16"/>
      <c r="AS52" s="16"/>
      <c r="AT52" s="16"/>
      <c r="AU52" s="16"/>
      <c r="AV52" s="16"/>
      <c r="AW52" s="16"/>
      <c r="AX52" s="16"/>
      <c r="AY52" s="16"/>
    </row>
    <row r="53" s="28" customFormat="true" ht="13.5" hidden="false" customHeight="false" outlineLevel="0" collapsed="false">
      <c r="A53" s="24" t="s">
        <v>87</v>
      </c>
      <c r="B53" s="51" t="n">
        <f aca="false">B52-C52</f>
        <v>86122</v>
      </c>
      <c r="C53" s="64"/>
      <c r="D53" s="65"/>
      <c r="E53" s="51" t="n">
        <f aca="false">E52-G52</f>
        <v>21303</v>
      </c>
      <c r="F53" s="54"/>
      <c r="G53" s="65"/>
      <c r="H53" s="51"/>
      <c r="I53" s="54"/>
      <c r="J53" s="54"/>
      <c r="K53" s="54"/>
      <c r="L53" s="54" t="n">
        <f aca="false">L52-J52</f>
        <v>17957</v>
      </c>
      <c r="M53" s="54"/>
      <c r="N53" s="64"/>
      <c r="O53" s="53"/>
      <c r="P53" s="66"/>
      <c r="Q53" s="66"/>
      <c r="R53" s="67"/>
      <c r="S53" s="53" t="n">
        <f aca="false">S52-R52</f>
        <v>7602</v>
      </c>
      <c r="T53" s="51" t="n">
        <f aca="false">T52-U52</f>
        <v>32405</v>
      </c>
      <c r="U53" s="65"/>
      <c r="V53" s="66"/>
      <c r="Z53" s="3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32"/>
      <c r="AW53" s="32"/>
      <c r="AY53" s="32"/>
    </row>
    <row r="54" s="28" customFormat="true" ht="12.75" hidden="false" customHeight="false" outlineLevel="0" collapsed="false">
      <c r="A54" s="29" t="s">
        <v>88</v>
      </c>
      <c r="B54" s="68" t="n">
        <f aca="false">B52/SUM(B52:D52)</f>
        <v>0.734540474357194</v>
      </c>
      <c r="C54" s="69" t="n">
        <f aca="false">C52/SUM(B52:D52)</f>
        <v>0.190998826098482</v>
      </c>
      <c r="D54" s="70" t="n">
        <f aca="false">D52/SUM(B52:D52)</f>
        <v>0.0744606995443242</v>
      </c>
      <c r="E54" s="68" t="n">
        <f aca="false">E52/SUM(E52:G52)</f>
        <v>0.757257341403273</v>
      </c>
      <c r="F54" s="69" t="n">
        <f aca="false">F52/SUM(E52:G52)</f>
        <v>0.0824086527684376</v>
      </c>
      <c r="G54" s="70" t="n">
        <f aca="false">G52/SUM(E52:G52)</f>
        <v>0.16033400582829</v>
      </c>
      <c r="H54" s="68" t="n">
        <f aca="false">H52/SUM(H52:O52)</f>
        <v>0.0340293712712253</v>
      </c>
      <c r="I54" s="69" t="n">
        <f aca="false">I52/SUM(H52:O52)</f>
        <v>0.0112781092244149</v>
      </c>
      <c r="J54" s="69" t="n">
        <f aca="false">J52/SUM(H52:O52)</f>
        <v>0.270296007342818</v>
      </c>
      <c r="K54" s="69" t="n">
        <f aca="false">K52/SUM(H52:O52)</f>
        <v>0.165603487838458</v>
      </c>
      <c r="L54" s="69" t="n">
        <f aca="false">L52/SUM(H52:O52)</f>
        <v>0.476319412574575</v>
      </c>
      <c r="M54" s="69" t="n">
        <f aca="false">M52/SUM(H52:O52)</f>
        <v>0.0146971087654888</v>
      </c>
      <c r="N54" s="69" t="n">
        <f aca="false">N52/SUM(H52:O52)</f>
        <v>0.0135497934832492</v>
      </c>
      <c r="O54" s="70" t="n">
        <f aca="false">O52/SUM(H52:O52)</f>
        <v>0.0142267094997705</v>
      </c>
      <c r="P54" s="71" t="n">
        <v>1</v>
      </c>
      <c r="Q54" s="71" t="n">
        <v>1</v>
      </c>
      <c r="R54" s="68" t="n">
        <f aca="false">R52/SUM(R52:S52)</f>
        <v>0.227331420373027</v>
      </c>
      <c r="S54" s="70" t="n">
        <f aca="false">S52/SUM(R52:S52)</f>
        <v>0.772668579626973</v>
      </c>
      <c r="T54" s="68" t="n">
        <f aca="false">T52/SUM(T52:U52)</f>
        <v>0.58631160072661</v>
      </c>
      <c r="U54" s="70" t="n">
        <f aca="false">U52/SUM(T52:U52)</f>
        <v>0.41368839927339</v>
      </c>
      <c r="V54" s="71" t="n">
        <v>1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32"/>
    </row>
  </sheetData>
  <mergeCells count="12">
    <mergeCell ref="A1:AA1"/>
    <mergeCell ref="A2:AA2"/>
    <mergeCell ref="B4:G4"/>
    <mergeCell ref="H4:P4"/>
    <mergeCell ref="Q4:S4"/>
    <mergeCell ref="T4:U4"/>
    <mergeCell ref="B5:G5"/>
    <mergeCell ref="H5:P5"/>
    <mergeCell ref="Q5:S5"/>
    <mergeCell ref="T5:U5"/>
    <mergeCell ref="X5:AA5"/>
    <mergeCell ref="T6:U6"/>
  </mergeCells>
  <printOptions headings="false" gridLines="false" gridLinesSet="true" horizontalCentered="true" verticalCentered="true"/>
  <pageMargins left="0.5" right="0.5" top="0.5" bottom="0.5" header="0.511805555555555" footer="0.51180555555555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1999-09-27T18:47:33Z</dcterms:created>
  <dc:creator>Patricia Herman</dc:creator>
  <dc:description/>
  <dc:language>en-GB</dc:language>
  <cp:lastModifiedBy>Idaho Secretary of State</cp:lastModifiedBy>
  <cp:lastPrinted>2000-06-05T20:10:10Z</cp:lastPrinted>
  <cp:revision>0</cp:revision>
  <dc:subject/>
  <dc:title>94 primary by precinct</dc:title>
</cp:coreProperties>
</file>