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1" firstSheet="0" activeTab="0"/>
  </bookViews>
  <sheets>
    <sheet name="pri2006" sheetId="1" state="visible" r:id="rId2"/>
    <sheet name="pri2006 (2)" sheetId="2" state="visible" r:id="rId3"/>
  </sheets>
  <definedNames>
    <definedName function="false" hidden="false" name="HTML1_1" vbProcedure="false">"'[96PRCNTY.XLS]96PRCNTY'!$A$1:$X$50"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"g:\election\96pri.html"</definedName>
    <definedName function="false" hidden="false" name="HTML1_2" vbProcedure="false">1</definedName>
    <definedName function="false" hidden="false" name="HTML1_3" vbProcedure="false">"1996 Idaho Primary"</definedName>
    <definedName function="false" hidden="false" name="HTML1_4" vbProcedure="false">"1996 Idaho Primary"</definedName>
    <definedName function="false" hidden="false" name="HTML1_5" vbProcedure="false">"Abstract of Votes
May 28, 1996 Primary Election"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"4/15/97"</definedName>
    <definedName function="false" hidden="false" name="HTML1_9" vbProcedure="false">""</definedName>
    <definedName function="false" hidden="false" name="HTMLCount" vbProcedure="false">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<sst xmlns="http://schemas.openxmlformats.org/spreadsheetml/2006/main" count="202" uniqueCount="114">
  <si>
    <t xml:space="preserve">Issued by Ben Ysursa, Secretary of State</t>
  </si>
  <si>
    <t xml:space="preserve">State of Idaho</t>
  </si>
  <si>
    <t xml:space="preserve">UNITED STATES</t>
  </si>
  <si>
    <t xml:space="preserve">REPRESENTATIVE</t>
  </si>
  <si>
    <t xml:space="preserve">LIEUTENANT</t>
  </si>
  <si>
    <t xml:space="preserve">SECRETARY</t>
  </si>
  <si>
    <t xml:space="preserve">DISTRICT 1</t>
  </si>
  <si>
    <t xml:space="preserve">DISTRICT 2</t>
  </si>
  <si>
    <t xml:space="preserve">GOVERNOR</t>
  </si>
  <si>
    <t xml:space="preserve">OF STATE</t>
  </si>
  <si>
    <t xml:space="preserve">REP</t>
  </si>
  <si>
    <t xml:space="preserve">DEM</t>
  </si>
  <si>
    <t xml:space="preserve">Counties</t>
  </si>
  <si>
    <t xml:space="preserve">R. Skipper "Skip" Brandt</t>
  </si>
  <si>
    <t xml:space="preserve">Keith Johnson</t>
  </si>
  <si>
    <t xml:space="preserve">Bill Sali</t>
  </si>
  <si>
    <t xml:space="preserve">Norman M. "Norm" Semanko</t>
  </si>
  <si>
    <t xml:space="preserve">Sheila Sorensen</t>
  </si>
  <si>
    <t xml:space="preserve">Robert Vasquez</t>
  </si>
  <si>
    <t xml:space="preserve">Larry Grant</t>
  </si>
  <si>
    <t xml:space="preserve">Cecil Kelly III</t>
  </si>
  <si>
    <t xml:space="preserve">Mike Simpson</t>
  </si>
  <si>
    <t xml:space="preserve">Jim Hansen</t>
  </si>
  <si>
    <t xml:space="preserve">Dan Adamson</t>
  </si>
  <si>
    <t xml:space="preserve">Walt Bayes</t>
  </si>
  <si>
    <t xml:space="preserve">Jack Alan Johnson</t>
  </si>
  <si>
    <t xml:space="preserve">C.L. "Butch" Otter</t>
  </si>
  <si>
    <t xml:space="preserve">Jerry M. Brady</t>
  </si>
  <si>
    <t xml:space="preserve">Lee Chaney Sr.</t>
  </si>
  <si>
    <t xml:space="preserve">Jim Risch</t>
  </si>
  <si>
    <t xml:space="preserve">Larry LaRocco</t>
  </si>
  <si>
    <t xml:space="preserve">Dan Romero</t>
  </si>
  <si>
    <t xml:space="preserve">Ben Ysursa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</si>
  <si>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</si>
  <si>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</si>
  <si>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</si>
  <si>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</si>
  <si>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</si>
  <si>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</si>
  <si>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</si>
  <si>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</si>
  <si>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</si>
  <si>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</si>
  <si>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</si>
  <si>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</si>
  <si>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</si>
  <si>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</si>
  <si>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</si>
  <si>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</si>
  <si>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</si>
  <si>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</si>
  <si>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</si>
  <si>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</si>
  <si>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</si>
  <si>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</si>
  <si>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</si>
  <si>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</si>
  <si>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</si>
  <si>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</si>
  <si>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</si>
  <si>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</si>
  <si>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</si>
  <si>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</si>
  <si>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</si>
  <si>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</si>
  <si>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</si>
  <si>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</si>
  <si>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</si>
  <si>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</si>
  <si>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</si>
  <si>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</si>
  <si>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</si>
  <si>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</si>
  <si>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</si>
  <si>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</si>
  <si>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</si>
  <si>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</si>
  <si>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</si>
  <si>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</si>
  <si>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</si>
  <si>
    <t xml:space="preserve">SUPREME COURT</t>
  </si>
  <si>
    <t xml:space="preserve">APPELLATE</t>
  </si>
  <si>
    <t xml:space="preserve">STATE</t>
  </si>
  <si>
    <t xml:space="preserve">ATTORNEY</t>
  </si>
  <si>
    <t xml:space="preserve">SUPERINTENDENT OF</t>
  </si>
  <si>
    <t xml:space="preserve">JUSTICE</t>
  </si>
  <si>
    <t xml:space="preserve">COURT JUDGE</t>
  </si>
  <si>
    <t xml:space="preserve">VOTING</t>
  </si>
  <si>
    <t xml:space="preserve">CONTROLLER</t>
  </si>
  <si>
    <t xml:space="preserve">TREASURER</t>
  </si>
  <si>
    <t xml:space="preserve">GENERAL</t>
  </si>
  <si>
    <t xml:space="preserve">PUBLIC INSTRUCTION</t>
  </si>
  <si>
    <t xml:space="preserve">To Succeed:</t>
  </si>
  <si>
    <t xml:space="preserve">STATISTICS</t>
  </si>
  <si>
    <t xml:space="preserve">Dan Eismann</t>
  </si>
  <si>
    <t xml:space="preserve">Darrel R. Perry</t>
  </si>
  <si>
    <t xml:space="preserve">Royce C. Chigbrow</t>
  </si>
  <si>
    <t xml:space="preserve">Donna M. Jones</t>
  </si>
  <si>
    <t xml:space="preserve">Jackie Groves Twilegar</t>
  </si>
  <si>
    <t xml:space="preserve">Ron G. Crane</t>
  </si>
  <si>
    <t xml:space="preserve">Jill L. Ellsworth</t>
  </si>
  <si>
    <t xml:space="preserve">Myron Dan Gabbert</t>
  </si>
  <si>
    <t xml:space="preserve">Lawrence G. Wasden</t>
  </si>
  <si>
    <t xml:space="preserve">Robert A. "Bob" Wallace</t>
  </si>
  <si>
    <t xml:space="preserve">Steve Casey</t>
  </si>
  <si>
    <t xml:space="preserve">Tom Luna</t>
  </si>
  <si>
    <t xml:space="preserve">Steve Smylie</t>
  </si>
  <si>
    <t xml:space="preserve">Jana L. Jones</t>
  </si>
  <si>
    <t xml:space="preserve">Bert Marley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</si>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</sst>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0.0%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00FF"/>
      <name val="Arial"/>
      <family val="2"/>
    </font>
    <font>
      <sz val="10"/>
      <color rgb="FF008000"/>
      <name val="Arial"/>
      <family val="2"/>
    </font>
    <font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99"/>
        <bgColor rgb="FFFFCCCC"/>
      </patternFill>
    </fill>
  </fills>
  <borders count="5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/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/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0" borderId="1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center" textRotation="90" wrapText="false" indent="0" shrinkToFit="false"/>
      <protection locked="false" hidden="false"/>
    </xf>
    <xf numFmtId="164" fontId="15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6" fillId="0" borderId="3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6" fillId="0" borderId="3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6" fillId="0" borderId="3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6" fillId="0" borderId="3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6" fillId="0" borderId="3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8" fillId="0" borderId="1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9" fillId="0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8" fillId="0" borderId="1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9" fillId="0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8" fillId="0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8" fillId="0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8" fillId="0" borderId="4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8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9" fillId="0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4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5" fillId="0" borderId="4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3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9" fillId="0" borderId="3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8" fillId="0" borderId="4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4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9" fillId="0" borderId="3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8" fillId="0" borderId="4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4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3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4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11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4" fontId="20" fillId="0" borderId="1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20" fillId="0" borderId="1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6" fontId="15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4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4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5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4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5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5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5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6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6" fillId="0" borderId="1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6" fillId="0" borderId="3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6" fillId="0" borderId="3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8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9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4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9" borderId="5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9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8" fillId="0" borderId="4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5" fillId="0" borderId="3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9" fillId="0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5" fillId="0" borderId="5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5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5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9" borderId="34" xfId="0" applyFont="true" applyBorder="true" applyAlignment="true" applyProtection="true">
      <alignment horizontal="right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36" activePane="bottomRight" state="frozen"/>
      <selection pane="topLeft" activeCell="A1" activeCellId="0" sqref="A1"/>
      <selection pane="topRight" activeCell="B1" activeCellId="0" sqref="B1"/>
      <selection pane="bottomLeft" activeCell="A36" activeCellId="0" sqref="A36"/>
      <selection pane="bottomRight" activeCell="U6" activeCellId="0" sqref="U6"/>
    </sheetView>
  </sheetViews>
  <sheetFormatPr defaultRowHeight="12.75" zeroHeight="false" outlineLevelRow="0" outlineLevelCol="0"/>
  <cols>
    <col collapsed="false" customWidth="true" hidden="false" outlineLevel="0" max="1" min="1" style="1" width="12.07"/>
    <col collapsed="false" customWidth="true" hidden="false" outlineLevel="0" max="19" min="2" style="2" width="10.6"/>
    <col collapsed="false" customWidth="true" hidden="false" outlineLevel="0" max="20" min="20" style="2" width="11.09"/>
    <col collapsed="false" customWidth="true" hidden="false" outlineLevel="0" max="21" min="21" style="2" width="13.7"/>
    <col collapsed="false" customWidth="true" hidden="false" outlineLevel="0" max="257" min="22" style="2" width="10.44"/>
    <col collapsed="false" customWidth="true" hidden="false" outlineLevel="0" max="1025" min="258" style="0" width="10.44"/>
  </cols>
  <sheetData>
    <row r="1" s="6" customFormat="true" ht="18" hidden="false" customHeight="fals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 t="s">
        <v>1</v>
      </c>
      <c r="U1" s="5"/>
    </row>
    <row r="2" s="13" customFormat="true" ht="12.75" hidden="false" customHeight="false" outlineLevel="0" collapsed="false">
      <c r="A2" s="7"/>
      <c r="B2" s="8" t="s">
        <v>2</v>
      </c>
      <c r="C2" s="8"/>
      <c r="D2" s="8"/>
      <c r="E2" s="8"/>
      <c r="F2" s="8"/>
      <c r="G2" s="8"/>
      <c r="H2" s="8"/>
      <c r="I2" s="8"/>
      <c r="J2" s="8" t="s">
        <v>2</v>
      </c>
      <c r="K2" s="8"/>
      <c r="L2" s="9"/>
      <c r="M2" s="9"/>
      <c r="N2" s="9"/>
      <c r="O2" s="9"/>
      <c r="P2" s="9"/>
      <c r="Q2" s="10"/>
      <c r="R2" s="9"/>
      <c r="S2" s="9"/>
      <c r="T2" s="11"/>
      <c r="U2" s="12"/>
    </row>
    <row r="3" s="3" customFormat="true" ht="12.75" hidden="false" customHeight="false" outlineLevel="0" collapsed="false">
      <c r="A3" s="14"/>
      <c r="B3" s="15" t="s">
        <v>3</v>
      </c>
      <c r="C3" s="15"/>
      <c r="D3" s="15"/>
      <c r="E3" s="15"/>
      <c r="F3" s="15"/>
      <c r="G3" s="15"/>
      <c r="H3" s="15"/>
      <c r="I3" s="15"/>
      <c r="J3" s="15" t="s">
        <v>3</v>
      </c>
      <c r="K3" s="15"/>
      <c r="L3" s="14"/>
      <c r="M3" s="16"/>
      <c r="N3" s="16"/>
      <c r="O3" s="16"/>
      <c r="P3" s="16"/>
      <c r="Q3" s="17"/>
      <c r="R3" s="15" t="s">
        <v>4</v>
      </c>
      <c r="S3" s="15"/>
      <c r="T3" s="15"/>
      <c r="U3" s="18" t="s">
        <v>5</v>
      </c>
    </row>
    <row r="4" s="3" customFormat="true" ht="12.75" hidden="false" customHeight="false" outlineLevel="0" collapsed="false">
      <c r="A4" s="14"/>
      <c r="B4" s="19" t="s">
        <v>6</v>
      </c>
      <c r="C4" s="19"/>
      <c r="D4" s="19"/>
      <c r="E4" s="19"/>
      <c r="F4" s="19"/>
      <c r="G4" s="19"/>
      <c r="H4" s="19"/>
      <c r="I4" s="19"/>
      <c r="J4" s="19" t="s">
        <v>7</v>
      </c>
      <c r="K4" s="19"/>
      <c r="L4" s="19" t="s">
        <v>8</v>
      </c>
      <c r="M4" s="19"/>
      <c r="N4" s="19"/>
      <c r="O4" s="19"/>
      <c r="P4" s="19"/>
      <c r="Q4" s="19"/>
      <c r="R4" s="19" t="s">
        <v>8</v>
      </c>
      <c r="S4" s="19"/>
      <c r="T4" s="19"/>
      <c r="U4" s="20" t="s">
        <v>9</v>
      </c>
    </row>
    <row r="5" s="1" customFormat="true" ht="12.75" hidden="false" customHeight="false" outlineLevel="0" collapsed="false">
      <c r="A5" s="21"/>
      <c r="B5" s="22" t="s">
        <v>10</v>
      </c>
      <c r="C5" s="22" t="s">
        <v>10</v>
      </c>
      <c r="D5" s="22" t="s">
        <v>10</v>
      </c>
      <c r="E5" s="22" t="s">
        <v>10</v>
      </c>
      <c r="F5" s="22" t="s">
        <v>10</v>
      </c>
      <c r="G5" s="22" t="s">
        <v>10</v>
      </c>
      <c r="H5" s="22" t="s">
        <v>11</v>
      </c>
      <c r="I5" s="22" t="s">
        <v>11</v>
      </c>
      <c r="J5" s="22" t="s">
        <v>10</v>
      </c>
      <c r="K5" s="22" t="s">
        <v>11</v>
      </c>
      <c r="L5" s="22" t="s">
        <v>10</v>
      </c>
      <c r="M5" s="22" t="s">
        <v>10</v>
      </c>
      <c r="N5" s="22" t="s">
        <v>10</v>
      </c>
      <c r="O5" s="22" t="s">
        <v>10</v>
      </c>
      <c r="P5" s="22" t="s">
        <v>11</v>
      </c>
      <c r="Q5" s="22" t="s">
        <v>11</v>
      </c>
      <c r="R5" s="22" t="s">
        <v>10</v>
      </c>
      <c r="S5" s="22" t="s">
        <v>11</v>
      </c>
      <c r="T5" s="22" t="s">
        <v>11</v>
      </c>
      <c r="U5" s="22" t="s">
        <v>10</v>
      </c>
    </row>
    <row r="6" s="26" customFormat="true" ht="105" hidden="false" customHeight="true" outlineLevel="0" collapsed="false">
      <c r="A6" s="23" t="s">
        <v>12</v>
      </c>
      <c r="B6" s="24" t="s">
        <v>13</v>
      </c>
      <c r="C6" s="24" t="s">
        <v>14</v>
      </c>
      <c r="D6" s="24" t="s">
        <v>15</v>
      </c>
      <c r="E6" s="24" t="s">
        <v>16</v>
      </c>
      <c r="F6" s="24" t="s">
        <v>17</v>
      </c>
      <c r="G6" s="24" t="s">
        <v>18</v>
      </c>
      <c r="H6" s="24" t="s">
        <v>19</v>
      </c>
      <c r="I6" s="24" t="s">
        <v>20</v>
      </c>
      <c r="J6" s="24" t="s">
        <v>21</v>
      </c>
      <c r="K6" s="24" t="s">
        <v>22</v>
      </c>
      <c r="L6" s="24" t="s">
        <v>23</v>
      </c>
      <c r="M6" s="24" t="s">
        <v>24</v>
      </c>
      <c r="N6" s="24" t="s">
        <v>25</v>
      </c>
      <c r="O6" s="24" t="s">
        <v>26</v>
      </c>
      <c r="P6" s="24" t="s">
        <v>27</v>
      </c>
      <c r="Q6" s="24" t="s">
        <v>28</v>
      </c>
      <c r="R6" s="24" t="s">
        <v>29</v>
      </c>
      <c r="S6" s="24" t="s">
        <v>30</v>
      </c>
      <c r="T6" s="25" t="s">
        <v>31</v>
      </c>
      <c r="U6" s="25" t="s">
        <v>32</v>
      </c>
    </row>
    <row r="7" s="35" customFormat="true" ht="12.75" hidden="false" customHeight="false" outlineLevel="0" collapsed="false">
      <c r="A7" s="27" t="s">
        <v>33</v>
      </c>
      <c r="B7" s="28" t="n">
        <v>645</v>
      </c>
      <c r="C7" s="29" t="n">
        <v>4917</v>
      </c>
      <c r="D7" s="29" t="n">
        <v>5380</v>
      </c>
      <c r="E7" s="30" t="n">
        <v>1724</v>
      </c>
      <c r="F7" s="31" t="n">
        <v>3877</v>
      </c>
      <c r="G7" s="29" t="n">
        <v>3180</v>
      </c>
      <c r="H7" s="32" t="n">
        <v>1912</v>
      </c>
      <c r="I7" s="33" t="n">
        <v>571</v>
      </c>
      <c r="J7" s="28" t="n">
        <v>8164</v>
      </c>
      <c r="K7" s="33" t="n">
        <v>3867</v>
      </c>
      <c r="L7" s="28" t="n">
        <v>7730</v>
      </c>
      <c r="M7" s="29" t="n">
        <v>931</v>
      </c>
      <c r="N7" s="29" t="n">
        <v>1661</v>
      </c>
      <c r="O7" s="29" t="n">
        <v>18547</v>
      </c>
      <c r="P7" s="29" t="n">
        <v>6368</v>
      </c>
      <c r="Q7" s="33" t="n">
        <v>750</v>
      </c>
      <c r="R7" s="28" t="n">
        <v>24283</v>
      </c>
      <c r="S7" s="29" t="n">
        <v>5189</v>
      </c>
      <c r="T7" s="33" t="n">
        <v>1819</v>
      </c>
      <c r="U7" s="34" t="n">
        <v>25715</v>
      </c>
    </row>
    <row r="8" s="35" customFormat="true" ht="12.75" hidden="false" customHeight="false" outlineLevel="0" collapsed="false">
      <c r="A8" s="36" t="s">
        <v>34</v>
      </c>
      <c r="B8" s="37" t="n">
        <v>129</v>
      </c>
      <c r="C8" s="38" t="n">
        <v>233</v>
      </c>
      <c r="D8" s="38" t="n">
        <v>173</v>
      </c>
      <c r="E8" s="38" t="n">
        <v>116</v>
      </c>
      <c r="F8" s="39" t="n">
        <v>276</v>
      </c>
      <c r="G8" s="38" t="n">
        <v>149</v>
      </c>
      <c r="H8" s="40" t="n">
        <v>88</v>
      </c>
      <c r="I8" s="41" t="n">
        <v>30</v>
      </c>
      <c r="J8" s="37"/>
      <c r="K8" s="41"/>
      <c r="L8" s="37" t="n">
        <v>152</v>
      </c>
      <c r="M8" s="38" t="n">
        <v>45</v>
      </c>
      <c r="N8" s="38" t="n">
        <v>93</v>
      </c>
      <c r="O8" s="38" t="n">
        <v>805</v>
      </c>
      <c r="P8" s="38" t="n">
        <v>106</v>
      </c>
      <c r="Q8" s="41" t="n">
        <v>18</v>
      </c>
      <c r="R8" s="37" t="n">
        <v>861</v>
      </c>
      <c r="S8" s="38" t="n">
        <v>75</v>
      </c>
      <c r="T8" s="41" t="n">
        <v>45</v>
      </c>
      <c r="U8" s="41" t="n">
        <v>838</v>
      </c>
    </row>
    <row r="9" s="35" customFormat="true" ht="12.75" hidden="false" customHeight="false" outlineLevel="0" collapsed="false">
      <c r="A9" s="36" t="s">
        <v>35</v>
      </c>
      <c r="B9" s="37"/>
      <c r="C9" s="38"/>
      <c r="D9" s="38"/>
      <c r="E9" s="38"/>
      <c r="F9" s="39"/>
      <c r="G9" s="38"/>
      <c r="H9" s="40"/>
      <c r="I9" s="41"/>
      <c r="J9" s="37" t="n">
        <v>3261</v>
      </c>
      <c r="K9" s="41" t="n">
        <v>2642</v>
      </c>
      <c r="L9" s="37" t="n">
        <v>1268</v>
      </c>
      <c r="M9" s="38" t="n">
        <v>72</v>
      </c>
      <c r="N9" s="38" t="n">
        <v>136</v>
      </c>
      <c r="O9" s="38" t="n">
        <v>2120</v>
      </c>
      <c r="P9" s="38" t="n">
        <v>2641</v>
      </c>
      <c r="Q9" s="41" t="n">
        <v>448</v>
      </c>
      <c r="R9" s="37" t="n">
        <v>3191</v>
      </c>
      <c r="S9" s="38" t="n">
        <v>2057</v>
      </c>
      <c r="T9" s="41" t="n">
        <v>940</v>
      </c>
      <c r="U9" s="41" t="n">
        <v>3161</v>
      </c>
    </row>
    <row r="10" s="35" customFormat="true" ht="12.75" hidden="false" customHeight="false" outlineLevel="0" collapsed="false">
      <c r="A10" s="36" t="s">
        <v>36</v>
      </c>
      <c r="B10" s="37"/>
      <c r="C10" s="38"/>
      <c r="D10" s="38"/>
      <c r="E10" s="38"/>
      <c r="F10" s="39"/>
      <c r="G10" s="38"/>
      <c r="H10" s="40"/>
      <c r="I10" s="41"/>
      <c r="J10" s="37" t="n">
        <v>1229</v>
      </c>
      <c r="K10" s="41" t="n">
        <v>69</v>
      </c>
      <c r="L10" s="37" t="n">
        <v>275</v>
      </c>
      <c r="M10" s="38" t="n">
        <v>29</v>
      </c>
      <c r="N10" s="38" t="n">
        <v>85</v>
      </c>
      <c r="O10" s="38" t="n">
        <v>904</v>
      </c>
      <c r="P10" s="38" t="n">
        <v>63</v>
      </c>
      <c r="Q10" s="41" t="n">
        <v>12</v>
      </c>
      <c r="R10" s="37" t="n">
        <v>1176</v>
      </c>
      <c r="S10" s="38" t="n">
        <v>58</v>
      </c>
      <c r="T10" s="41" t="n">
        <v>16</v>
      </c>
      <c r="U10" s="41" t="n">
        <v>1138</v>
      </c>
    </row>
    <row r="11" s="35" customFormat="true" ht="12.75" hidden="false" customHeight="false" outlineLevel="0" collapsed="false">
      <c r="A11" s="36" t="s">
        <v>37</v>
      </c>
      <c r="B11" s="37" t="n">
        <v>201</v>
      </c>
      <c r="C11" s="38" t="n">
        <v>118</v>
      </c>
      <c r="D11" s="38" t="n">
        <v>126</v>
      </c>
      <c r="E11" s="38" t="n">
        <v>41</v>
      </c>
      <c r="F11" s="39" t="n">
        <v>129</v>
      </c>
      <c r="G11" s="38" t="n">
        <v>44</v>
      </c>
      <c r="H11" s="40" t="n">
        <v>401</v>
      </c>
      <c r="I11" s="41" t="n">
        <v>135</v>
      </c>
      <c r="J11" s="37"/>
      <c r="K11" s="41"/>
      <c r="L11" s="37" t="n">
        <v>42</v>
      </c>
      <c r="M11" s="38" t="n">
        <v>16</v>
      </c>
      <c r="N11" s="38" t="n">
        <v>32</v>
      </c>
      <c r="O11" s="38" t="n">
        <v>585</v>
      </c>
      <c r="P11" s="38" t="n">
        <v>453</v>
      </c>
      <c r="Q11" s="41" t="n">
        <v>113</v>
      </c>
      <c r="R11" s="37" t="n">
        <v>515</v>
      </c>
      <c r="S11" s="38" t="n">
        <v>446</v>
      </c>
      <c r="T11" s="41" t="n">
        <v>176</v>
      </c>
      <c r="U11" s="41" t="n">
        <v>503</v>
      </c>
    </row>
    <row r="12" s="35" customFormat="true" ht="12.75" hidden="false" customHeight="false" outlineLevel="0" collapsed="false">
      <c r="A12" s="36" t="s">
        <v>38</v>
      </c>
      <c r="B12" s="37"/>
      <c r="C12" s="38"/>
      <c r="D12" s="38"/>
      <c r="E12" s="38"/>
      <c r="F12" s="39"/>
      <c r="G12" s="38"/>
      <c r="H12" s="40"/>
      <c r="I12" s="41"/>
      <c r="J12" s="37" t="n">
        <v>4266</v>
      </c>
      <c r="K12" s="41" t="n">
        <v>732</v>
      </c>
      <c r="L12" s="37" t="n">
        <v>1234</v>
      </c>
      <c r="M12" s="38" t="n">
        <v>98</v>
      </c>
      <c r="N12" s="38" t="n">
        <v>230</v>
      </c>
      <c r="O12" s="38" t="n">
        <v>3017</v>
      </c>
      <c r="P12" s="38" t="n">
        <v>653</v>
      </c>
      <c r="Q12" s="41" t="n">
        <v>147</v>
      </c>
      <c r="R12" s="37" t="n">
        <v>4259</v>
      </c>
      <c r="S12" s="38" t="n">
        <v>465</v>
      </c>
      <c r="T12" s="41" t="n">
        <v>313</v>
      </c>
      <c r="U12" s="41" t="n">
        <v>4252</v>
      </c>
    </row>
    <row r="13" s="35" customFormat="true" ht="12.75" hidden="false" customHeight="false" outlineLevel="0" collapsed="false">
      <c r="A13" s="36" t="s">
        <v>39</v>
      </c>
      <c r="B13" s="37"/>
      <c r="C13" s="38"/>
      <c r="D13" s="38"/>
      <c r="E13" s="38"/>
      <c r="F13" s="39"/>
      <c r="G13" s="38"/>
      <c r="H13" s="40"/>
      <c r="I13" s="41"/>
      <c r="J13" s="37" t="n">
        <v>504</v>
      </c>
      <c r="K13" s="41" t="n">
        <v>1195</v>
      </c>
      <c r="L13" s="37" t="n">
        <v>100</v>
      </c>
      <c r="M13" s="38" t="n">
        <v>15</v>
      </c>
      <c r="N13" s="38" t="n">
        <v>32</v>
      </c>
      <c r="O13" s="38" t="n">
        <v>395</v>
      </c>
      <c r="P13" s="38" t="n">
        <v>1087</v>
      </c>
      <c r="Q13" s="41" t="n">
        <v>190</v>
      </c>
      <c r="R13" s="37" t="n">
        <v>512</v>
      </c>
      <c r="S13" s="38" t="n">
        <v>670</v>
      </c>
      <c r="T13" s="41" t="n">
        <v>439</v>
      </c>
      <c r="U13" s="41" t="n">
        <v>505</v>
      </c>
    </row>
    <row r="14" s="35" customFormat="true" ht="12.75" hidden="false" customHeight="false" outlineLevel="0" collapsed="false">
      <c r="A14" s="36" t="s">
        <v>40</v>
      </c>
      <c r="B14" s="37" t="n">
        <v>115</v>
      </c>
      <c r="C14" s="38" t="n">
        <v>211</v>
      </c>
      <c r="D14" s="38" t="n">
        <v>287</v>
      </c>
      <c r="E14" s="38" t="n">
        <v>145</v>
      </c>
      <c r="F14" s="39" t="n">
        <v>323</v>
      </c>
      <c r="G14" s="38" t="n">
        <v>442</v>
      </c>
      <c r="H14" s="40" t="n">
        <v>118</v>
      </c>
      <c r="I14" s="41" t="n">
        <v>29</v>
      </c>
      <c r="J14" s="37"/>
      <c r="K14" s="41"/>
      <c r="L14" s="37" t="n">
        <v>290</v>
      </c>
      <c r="M14" s="38" t="n">
        <v>38</v>
      </c>
      <c r="N14" s="38" t="n">
        <v>106</v>
      </c>
      <c r="O14" s="38" t="n">
        <v>1052</v>
      </c>
      <c r="P14" s="38" t="n">
        <v>120</v>
      </c>
      <c r="Q14" s="41" t="n">
        <v>33</v>
      </c>
      <c r="R14" s="37" t="n">
        <v>1217</v>
      </c>
      <c r="S14" s="38" t="n">
        <v>109</v>
      </c>
      <c r="T14" s="41" t="n">
        <v>57</v>
      </c>
      <c r="U14" s="41" t="n">
        <v>1236</v>
      </c>
    </row>
    <row r="15" s="35" customFormat="true" ht="12.75" hidden="false" customHeight="false" outlineLevel="0" collapsed="false">
      <c r="A15" s="36" t="s">
        <v>41</v>
      </c>
      <c r="B15" s="37" t="n">
        <v>320</v>
      </c>
      <c r="C15" s="38" t="n">
        <v>650</v>
      </c>
      <c r="D15" s="38" t="n">
        <v>1595</v>
      </c>
      <c r="E15" s="38" t="n">
        <v>393</v>
      </c>
      <c r="F15" s="39" t="n">
        <v>955</v>
      </c>
      <c r="G15" s="38" t="n">
        <v>263</v>
      </c>
      <c r="H15" s="40" t="n">
        <v>642</v>
      </c>
      <c r="I15" s="41" t="n">
        <v>240</v>
      </c>
      <c r="J15" s="37"/>
      <c r="K15" s="41"/>
      <c r="L15" s="37" t="n">
        <v>473</v>
      </c>
      <c r="M15" s="38" t="n">
        <v>161</v>
      </c>
      <c r="N15" s="38" t="n">
        <v>321</v>
      </c>
      <c r="O15" s="38" t="n">
        <v>3217</v>
      </c>
      <c r="P15" s="38" t="n">
        <v>783</v>
      </c>
      <c r="Q15" s="41" t="n">
        <v>190</v>
      </c>
      <c r="R15" s="37" t="n">
        <v>3504</v>
      </c>
      <c r="S15" s="38" t="n">
        <v>593</v>
      </c>
      <c r="T15" s="41" t="n">
        <v>374</v>
      </c>
      <c r="U15" s="41" t="n">
        <v>3457</v>
      </c>
    </row>
    <row r="16" s="35" customFormat="true" ht="12.75" hidden="false" customHeight="false" outlineLevel="0" collapsed="false">
      <c r="A16" s="36" t="s">
        <v>42</v>
      </c>
      <c r="B16" s="37"/>
      <c r="C16" s="38"/>
      <c r="D16" s="38"/>
      <c r="E16" s="38"/>
      <c r="F16" s="39"/>
      <c r="G16" s="38"/>
      <c r="H16" s="40"/>
      <c r="I16" s="41"/>
      <c r="J16" s="37" t="n">
        <v>6940</v>
      </c>
      <c r="K16" s="41" t="n">
        <v>657</v>
      </c>
      <c r="L16" s="37" t="n">
        <v>2128</v>
      </c>
      <c r="M16" s="38" t="n">
        <v>152</v>
      </c>
      <c r="N16" s="38" t="n">
        <v>369</v>
      </c>
      <c r="O16" s="38" t="n">
        <v>4968</v>
      </c>
      <c r="P16" s="38" t="n">
        <v>419</v>
      </c>
      <c r="Q16" s="41" t="n">
        <v>250</v>
      </c>
      <c r="R16" s="37" t="n">
        <v>6876</v>
      </c>
      <c r="S16" s="38" t="n">
        <v>318</v>
      </c>
      <c r="T16" s="41" t="n">
        <v>249</v>
      </c>
      <c r="U16" s="41" t="n">
        <v>6932</v>
      </c>
    </row>
    <row r="17" s="35" customFormat="true" ht="12.75" hidden="false" customHeight="false" outlineLevel="0" collapsed="false">
      <c r="A17" s="36" t="s">
        <v>43</v>
      </c>
      <c r="B17" s="37" t="n">
        <v>139</v>
      </c>
      <c r="C17" s="38" t="n">
        <v>162</v>
      </c>
      <c r="D17" s="38" t="n">
        <v>324</v>
      </c>
      <c r="E17" s="38" t="n">
        <v>103</v>
      </c>
      <c r="F17" s="39" t="n">
        <v>205</v>
      </c>
      <c r="G17" s="38" t="n">
        <v>55</v>
      </c>
      <c r="H17" s="40" t="n">
        <v>139</v>
      </c>
      <c r="I17" s="41" t="n">
        <v>38</v>
      </c>
      <c r="J17" s="37"/>
      <c r="K17" s="41"/>
      <c r="L17" s="37" t="n">
        <v>92</v>
      </c>
      <c r="M17" s="38" t="n">
        <v>70</v>
      </c>
      <c r="N17" s="38" t="n">
        <v>59</v>
      </c>
      <c r="O17" s="38" t="n">
        <v>788</v>
      </c>
      <c r="P17" s="38" t="n">
        <v>150</v>
      </c>
      <c r="Q17" s="41" t="n">
        <v>33</v>
      </c>
      <c r="R17" s="37" t="n">
        <v>774</v>
      </c>
      <c r="S17" s="38" t="n">
        <v>128</v>
      </c>
      <c r="T17" s="41" t="n">
        <v>54</v>
      </c>
      <c r="U17" s="41" t="n">
        <v>771</v>
      </c>
    </row>
    <row r="18" s="35" customFormat="true" ht="12.75" hidden="false" customHeight="false" outlineLevel="0" collapsed="false">
      <c r="A18" s="36" t="s">
        <v>44</v>
      </c>
      <c r="B18" s="37"/>
      <c r="C18" s="38"/>
      <c r="D18" s="38"/>
      <c r="E18" s="38"/>
      <c r="F18" s="39"/>
      <c r="G18" s="38"/>
      <c r="H18" s="40"/>
      <c r="I18" s="41"/>
      <c r="J18" s="37" t="n">
        <v>606</v>
      </c>
      <c r="K18" s="41" t="n">
        <v>56</v>
      </c>
      <c r="L18" s="37" t="n">
        <v>136</v>
      </c>
      <c r="M18" s="38" t="n">
        <v>22</v>
      </c>
      <c r="N18" s="38" t="n">
        <v>35</v>
      </c>
      <c r="O18" s="38" t="n">
        <v>483</v>
      </c>
      <c r="P18" s="38" t="n">
        <v>49</v>
      </c>
      <c r="Q18" s="41" t="n">
        <v>12</v>
      </c>
      <c r="R18" s="37" t="n">
        <v>571</v>
      </c>
      <c r="S18" s="38" t="n">
        <v>35</v>
      </c>
      <c r="T18" s="41" t="n">
        <v>19</v>
      </c>
      <c r="U18" s="41" t="n">
        <v>552</v>
      </c>
    </row>
    <row r="19" s="42" customFormat="true" ht="12.75" hidden="false" customHeight="false" outlineLevel="0" collapsed="false">
      <c r="A19" s="36" t="s">
        <v>45</v>
      </c>
      <c r="B19" s="37"/>
      <c r="C19" s="38"/>
      <c r="D19" s="38"/>
      <c r="E19" s="38"/>
      <c r="F19" s="39"/>
      <c r="G19" s="38"/>
      <c r="H19" s="40"/>
      <c r="I19" s="41"/>
      <c r="J19" s="37" t="n">
        <v>120</v>
      </c>
      <c r="K19" s="41" t="n">
        <v>11</v>
      </c>
      <c r="L19" s="37" t="n">
        <v>22</v>
      </c>
      <c r="M19" s="38" t="n">
        <v>1</v>
      </c>
      <c r="N19" s="38" t="n">
        <v>9</v>
      </c>
      <c r="O19" s="38" t="n">
        <v>98</v>
      </c>
      <c r="P19" s="38" t="n">
        <v>6</v>
      </c>
      <c r="Q19" s="41" t="n">
        <v>6</v>
      </c>
      <c r="R19" s="37" t="n">
        <v>114</v>
      </c>
      <c r="S19" s="38" t="n">
        <v>7</v>
      </c>
      <c r="T19" s="41" t="n">
        <v>6</v>
      </c>
      <c r="U19" s="41" t="n">
        <v>109</v>
      </c>
    </row>
    <row r="20" s="42" customFormat="true" ht="12.75" hidden="false" customHeight="false" outlineLevel="0" collapsed="false">
      <c r="A20" s="36" t="s">
        <v>46</v>
      </c>
      <c r="B20" s="37" t="n">
        <v>578</v>
      </c>
      <c r="C20" s="38" t="n">
        <v>2522</v>
      </c>
      <c r="D20" s="38" t="n">
        <v>3160</v>
      </c>
      <c r="E20" s="38" t="n">
        <v>1746</v>
      </c>
      <c r="F20" s="39" t="n">
        <v>1911</v>
      </c>
      <c r="G20" s="38" t="n">
        <v>6132</v>
      </c>
      <c r="H20" s="40" t="n">
        <v>1347</v>
      </c>
      <c r="I20" s="41" t="n">
        <v>486</v>
      </c>
      <c r="J20" s="37"/>
      <c r="K20" s="41"/>
      <c r="L20" s="37" t="n">
        <v>3265</v>
      </c>
      <c r="M20" s="38" t="n">
        <v>635</v>
      </c>
      <c r="N20" s="38" t="n">
        <v>1047</v>
      </c>
      <c r="O20" s="38" t="n">
        <v>10810</v>
      </c>
      <c r="P20" s="38" t="n">
        <v>1524</v>
      </c>
      <c r="Q20" s="41" t="n">
        <v>349</v>
      </c>
      <c r="R20" s="37" t="n">
        <v>13698</v>
      </c>
      <c r="S20" s="38" t="n">
        <v>1015</v>
      </c>
      <c r="T20" s="41" t="n">
        <v>853</v>
      </c>
      <c r="U20" s="41" t="n">
        <v>13702</v>
      </c>
    </row>
    <row r="21" s="42" customFormat="true" ht="12.75" hidden="false" customHeight="false" outlineLevel="0" collapsed="false">
      <c r="A21" s="36" t="s">
        <v>47</v>
      </c>
      <c r="B21" s="37"/>
      <c r="C21" s="38"/>
      <c r="D21" s="38"/>
      <c r="E21" s="38"/>
      <c r="F21" s="39"/>
      <c r="G21" s="38"/>
      <c r="H21" s="40"/>
      <c r="I21" s="41"/>
      <c r="J21" s="37" t="n">
        <v>1191</v>
      </c>
      <c r="K21" s="41" t="n">
        <v>62</v>
      </c>
      <c r="L21" s="37" t="n">
        <v>333</v>
      </c>
      <c r="M21" s="38" t="n">
        <v>29</v>
      </c>
      <c r="N21" s="38" t="n">
        <v>66</v>
      </c>
      <c r="O21" s="38" t="n">
        <v>837</v>
      </c>
      <c r="P21" s="38" t="n">
        <v>49</v>
      </c>
      <c r="Q21" s="41" t="n">
        <v>22</v>
      </c>
      <c r="R21" s="37" t="n">
        <v>1157</v>
      </c>
      <c r="S21" s="38" t="n">
        <v>45</v>
      </c>
      <c r="T21" s="41" t="n">
        <v>28</v>
      </c>
      <c r="U21" s="41" t="n">
        <v>1137</v>
      </c>
    </row>
    <row r="22" s="42" customFormat="true" ht="12.75" hidden="false" customHeight="false" outlineLevel="0" collapsed="false">
      <c r="A22" s="36" t="s">
        <v>48</v>
      </c>
      <c r="B22" s="37"/>
      <c r="C22" s="38"/>
      <c r="D22" s="38"/>
      <c r="E22" s="38"/>
      <c r="F22" s="39"/>
      <c r="G22" s="38"/>
      <c r="H22" s="40"/>
      <c r="I22" s="41"/>
      <c r="J22" s="37" t="n">
        <v>2698</v>
      </c>
      <c r="K22" s="41" t="n">
        <v>126</v>
      </c>
      <c r="L22" s="37" t="n">
        <v>615</v>
      </c>
      <c r="M22" s="38" t="n">
        <v>63</v>
      </c>
      <c r="N22" s="38" t="n">
        <v>140</v>
      </c>
      <c r="O22" s="38" t="n">
        <v>2318</v>
      </c>
      <c r="P22" s="38" t="n">
        <v>120</v>
      </c>
      <c r="Q22" s="41" t="n">
        <v>47</v>
      </c>
      <c r="R22" s="37" t="n">
        <v>2837</v>
      </c>
      <c r="S22" s="38" t="n">
        <v>86</v>
      </c>
      <c r="T22" s="41" t="n">
        <v>78</v>
      </c>
      <c r="U22" s="41" t="n">
        <v>2808</v>
      </c>
    </row>
    <row r="23" s="42" customFormat="true" ht="12.75" hidden="false" customHeight="false" outlineLevel="0" collapsed="false">
      <c r="A23" s="36" t="s">
        <v>49</v>
      </c>
      <c r="B23" s="37"/>
      <c r="C23" s="38"/>
      <c r="D23" s="38"/>
      <c r="E23" s="38"/>
      <c r="F23" s="39"/>
      <c r="G23" s="38"/>
      <c r="H23" s="40"/>
      <c r="I23" s="41"/>
      <c r="J23" s="37" t="n">
        <v>276</v>
      </c>
      <c r="K23" s="41" t="n">
        <v>3</v>
      </c>
      <c r="L23" s="37" t="n">
        <v>42</v>
      </c>
      <c r="M23" s="38" t="n">
        <v>9</v>
      </c>
      <c r="N23" s="38" t="n">
        <v>18</v>
      </c>
      <c r="O23" s="38" t="n">
        <v>237</v>
      </c>
      <c r="P23" s="38" t="n">
        <v>2</v>
      </c>
      <c r="Q23" s="41" t="n">
        <v>2</v>
      </c>
      <c r="R23" s="37" t="n">
        <v>264</v>
      </c>
      <c r="S23" s="38" t="n">
        <v>2</v>
      </c>
      <c r="T23" s="41" t="n">
        <v>2</v>
      </c>
      <c r="U23" s="41" t="n">
        <v>263</v>
      </c>
    </row>
    <row r="24" s="42" customFormat="true" ht="12.75" hidden="false" customHeight="false" outlineLevel="0" collapsed="false">
      <c r="A24" s="36" t="s">
        <v>50</v>
      </c>
      <c r="B24" s="37" t="n">
        <v>391</v>
      </c>
      <c r="C24" s="38" t="n">
        <v>36</v>
      </c>
      <c r="D24" s="38" t="n">
        <v>134</v>
      </c>
      <c r="E24" s="38" t="n">
        <v>13</v>
      </c>
      <c r="F24" s="39" t="n">
        <v>105</v>
      </c>
      <c r="G24" s="38" t="n">
        <v>33</v>
      </c>
      <c r="H24" s="40" t="n">
        <v>256</v>
      </c>
      <c r="I24" s="41" t="n">
        <v>97</v>
      </c>
      <c r="J24" s="37"/>
      <c r="K24" s="41"/>
      <c r="L24" s="37" t="n">
        <v>101</v>
      </c>
      <c r="M24" s="38" t="n">
        <v>32</v>
      </c>
      <c r="N24" s="38" t="n">
        <v>45</v>
      </c>
      <c r="O24" s="38" t="n">
        <v>515</v>
      </c>
      <c r="P24" s="38" t="n">
        <v>303</v>
      </c>
      <c r="Q24" s="41" t="n">
        <v>71</v>
      </c>
      <c r="R24" s="37" t="n">
        <v>584</v>
      </c>
      <c r="S24" s="38" t="n">
        <v>286</v>
      </c>
      <c r="T24" s="41" t="n">
        <v>97</v>
      </c>
      <c r="U24" s="41" t="n">
        <v>566</v>
      </c>
    </row>
    <row r="25" s="42" customFormat="true" ht="12.75" hidden="false" customHeight="false" outlineLevel="0" collapsed="false">
      <c r="A25" s="36" t="s">
        <v>51</v>
      </c>
      <c r="B25" s="37"/>
      <c r="C25" s="38"/>
      <c r="D25" s="38"/>
      <c r="E25" s="38"/>
      <c r="F25" s="39"/>
      <c r="G25" s="38"/>
      <c r="H25" s="40"/>
      <c r="I25" s="41"/>
      <c r="J25" s="37" t="n">
        <v>794</v>
      </c>
      <c r="K25" s="41" t="n">
        <v>79</v>
      </c>
      <c r="L25" s="37" t="n">
        <v>117</v>
      </c>
      <c r="M25" s="38" t="n">
        <v>31</v>
      </c>
      <c r="N25" s="38" t="n">
        <v>53</v>
      </c>
      <c r="O25" s="38" t="n">
        <v>708</v>
      </c>
      <c r="P25" s="38" t="n">
        <v>73</v>
      </c>
      <c r="Q25" s="41" t="n">
        <v>21</v>
      </c>
      <c r="R25" s="37" t="n">
        <v>770</v>
      </c>
      <c r="S25" s="38" t="n">
        <v>61</v>
      </c>
      <c r="T25" s="41" t="n">
        <v>33</v>
      </c>
      <c r="U25" s="41" t="n">
        <v>784</v>
      </c>
    </row>
    <row r="26" s="42" customFormat="true" ht="12.75" hidden="false" customHeight="false" outlineLevel="0" collapsed="false">
      <c r="A26" s="36" t="s">
        <v>52</v>
      </c>
      <c r="B26" s="37"/>
      <c r="C26" s="38"/>
      <c r="D26" s="38"/>
      <c r="E26" s="38"/>
      <c r="F26" s="39"/>
      <c r="G26" s="38"/>
      <c r="H26" s="40"/>
      <c r="I26" s="41"/>
      <c r="J26" s="37" t="n">
        <v>1383</v>
      </c>
      <c r="K26" s="41" t="n">
        <v>350</v>
      </c>
      <c r="L26" s="37" t="n">
        <v>284</v>
      </c>
      <c r="M26" s="38" t="n">
        <v>51</v>
      </c>
      <c r="N26" s="38" t="n">
        <v>88</v>
      </c>
      <c r="O26" s="38" t="n">
        <v>1146</v>
      </c>
      <c r="P26" s="38" t="n">
        <v>362</v>
      </c>
      <c r="Q26" s="41" t="n">
        <v>92</v>
      </c>
      <c r="R26" s="37" t="n">
        <v>1346</v>
      </c>
      <c r="S26" s="38" t="n">
        <v>301</v>
      </c>
      <c r="T26" s="41" t="n">
        <v>159</v>
      </c>
      <c r="U26" s="41" t="n">
        <v>1366</v>
      </c>
    </row>
    <row r="27" s="42" customFormat="true" ht="12.75" hidden="false" customHeight="false" outlineLevel="0" collapsed="false">
      <c r="A27" s="36" t="s">
        <v>53</v>
      </c>
      <c r="B27" s="37"/>
      <c r="C27" s="38"/>
      <c r="D27" s="38"/>
      <c r="E27" s="38"/>
      <c r="F27" s="39"/>
      <c r="G27" s="38"/>
      <c r="H27" s="40"/>
      <c r="I27" s="41"/>
      <c r="J27" s="37" t="n">
        <v>2135</v>
      </c>
      <c r="K27" s="41" t="n">
        <v>78</v>
      </c>
      <c r="L27" s="37" t="n">
        <v>668</v>
      </c>
      <c r="M27" s="38" t="n">
        <v>102</v>
      </c>
      <c r="N27" s="38" t="n">
        <v>160</v>
      </c>
      <c r="O27" s="38" t="n">
        <v>1104</v>
      </c>
      <c r="P27" s="38" t="n">
        <v>52</v>
      </c>
      <c r="Q27" s="41" t="n">
        <v>28</v>
      </c>
      <c r="R27" s="37" t="n">
        <v>1943</v>
      </c>
      <c r="S27" s="38" t="n">
        <v>31</v>
      </c>
      <c r="T27" s="41" t="n">
        <v>35</v>
      </c>
      <c r="U27" s="41" t="n">
        <v>1885</v>
      </c>
    </row>
    <row r="28" s="42" customFormat="true" ht="12.75" hidden="false" customHeight="false" outlineLevel="0" collapsed="false">
      <c r="A28" s="36" t="s">
        <v>54</v>
      </c>
      <c r="B28" s="37"/>
      <c r="C28" s="38"/>
      <c r="D28" s="38"/>
      <c r="E28" s="38"/>
      <c r="F28" s="39"/>
      <c r="G28" s="38"/>
      <c r="H28" s="40"/>
      <c r="I28" s="41"/>
      <c r="J28" s="37" t="n">
        <v>2267</v>
      </c>
      <c r="K28" s="41" t="n">
        <v>128</v>
      </c>
      <c r="L28" s="37" t="n">
        <v>534</v>
      </c>
      <c r="M28" s="38" t="n">
        <v>47</v>
      </c>
      <c r="N28" s="38" t="n">
        <v>112</v>
      </c>
      <c r="O28" s="38" t="n">
        <v>1763</v>
      </c>
      <c r="P28" s="38" t="n">
        <v>122</v>
      </c>
      <c r="Q28" s="41" t="n">
        <v>34</v>
      </c>
      <c r="R28" s="37" t="n">
        <v>2191</v>
      </c>
      <c r="S28" s="38" t="n">
        <v>80</v>
      </c>
      <c r="T28" s="41" t="n">
        <v>69</v>
      </c>
      <c r="U28" s="41" t="n">
        <v>2182</v>
      </c>
    </row>
    <row r="29" s="42" customFormat="true" ht="12.75" hidden="false" customHeight="false" outlineLevel="0" collapsed="false">
      <c r="A29" s="36" t="s">
        <v>55</v>
      </c>
      <c r="B29" s="37" t="n">
        <v>136</v>
      </c>
      <c r="C29" s="38" t="n">
        <v>523</v>
      </c>
      <c r="D29" s="38" t="n">
        <v>588</v>
      </c>
      <c r="E29" s="38" t="n">
        <v>232</v>
      </c>
      <c r="F29" s="39" t="n">
        <v>485</v>
      </c>
      <c r="G29" s="38" t="n">
        <v>508</v>
      </c>
      <c r="H29" s="40" t="n">
        <v>165</v>
      </c>
      <c r="I29" s="41" t="n">
        <v>47</v>
      </c>
      <c r="J29" s="37"/>
      <c r="K29" s="41"/>
      <c r="L29" s="37" t="n">
        <v>458</v>
      </c>
      <c r="M29" s="38" t="n">
        <v>100</v>
      </c>
      <c r="N29" s="38" t="n">
        <v>149</v>
      </c>
      <c r="O29" s="38" t="n">
        <v>1734</v>
      </c>
      <c r="P29" s="38" t="n">
        <v>186</v>
      </c>
      <c r="Q29" s="41" t="n">
        <v>38</v>
      </c>
      <c r="R29" s="37" t="n">
        <v>2041</v>
      </c>
      <c r="S29" s="38" t="n">
        <v>151</v>
      </c>
      <c r="T29" s="41" t="n">
        <v>74</v>
      </c>
      <c r="U29" s="41" t="n">
        <v>2034</v>
      </c>
    </row>
    <row r="30" s="42" customFormat="true" ht="12.75" hidden="false" customHeight="false" outlineLevel="0" collapsed="false">
      <c r="A30" s="36" t="s">
        <v>56</v>
      </c>
      <c r="B30" s="37"/>
      <c r="C30" s="38"/>
      <c r="D30" s="38"/>
      <c r="E30" s="38"/>
      <c r="F30" s="39"/>
      <c r="G30" s="38"/>
      <c r="H30" s="40"/>
      <c r="I30" s="41"/>
      <c r="J30" s="37" t="n">
        <v>1518</v>
      </c>
      <c r="K30" s="41" t="n">
        <v>212</v>
      </c>
      <c r="L30" s="37" t="n">
        <v>328</v>
      </c>
      <c r="M30" s="38" t="n">
        <v>46</v>
      </c>
      <c r="N30" s="38" t="n">
        <v>66</v>
      </c>
      <c r="O30" s="38" t="n">
        <v>1255</v>
      </c>
      <c r="P30" s="38" t="n">
        <v>173</v>
      </c>
      <c r="Q30" s="41" t="n">
        <v>50</v>
      </c>
      <c r="R30" s="37" t="n">
        <v>1500</v>
      </c>
      <c r="S30" s="38" t="n">
        <v>134</v>
      </c>
      <c r="T30" s="41" t="n">
        <v>86</v>
      </c>
      <c r="U30" s="41" t="n">
        <v>1495</v>
      </c>
    </row>
    <row r="31" s="42" customFormat="true" ht="12.75" hidden="false" customHeight="false" outlineLevel="0" collapsed="false">
      <c r="A31" s="36" t="s">
        <v>57</v>
      </c>
      <c r="B31" s="37" t="n">
        <v>1064</v>
      </c>
      <c r="C31" s="38" t="n">
        <v>222</v>
      </c>
      <c r="D31" s="38" t="n">
        <v>678</v>
      </c>
      <c r="E31" s="38" t="n">
        <v>132</v>
      </c>
      <c r="F31" s="39" t="n">
        <v>290</v>
      </c>
      <c r="G31" s="38" t="n">
        <v>146</v>
      </c>
      <c r="H31" s="40" t="n">
        <v>512</v>
      </c>
      <c r="I31" s="41" t="n">
        <v>99</v>
      </c>
      <c r="J31" s="37"/>
      <c r="K31" s="41"/>
      <c r="L31" s="37" t="n">
        <v>285</v>
      </c>
      <c r="M31" s="38" t="n">
        <v>75</v>
      </c>
      <c r="N31" s="38" t="n">
        <v>113</v>
      </c>
      <c r="O31" s="38" t="n">
        <v>1962</v>
      </c>
      <c r="P31" s="38" t="n">
        <v>519</v>
      </c>
      <c r="Q31" s="41" t="n">
        <v>121</v>
      </c>
      <c r="R31" s="37" t="n">
        <v>1940</v>
      </c>
      <c r="S31" s="38" t="n">
        <v>472</v>
      </c>
      <c r="T31" s="41" t="n">
        <v>205</v>
      </c>
      <c r="U31" s="41" t="n">
        <v>1859</v>
      </c>
    </row>
    <row r="32" s="42" customFormat="true" ht="12.75" hidden="false" customHeight="false" outlineLevel="0" collapsed="false">
      <c r="A32" s="36" t="s">
        <v>58</v>
      </c>
      <c r="B32" s="37"/>
      <c r="C32" s="38"/>
      <c r="D32" s="38"/>
      <c r="E32" s="38"/>
      <c r="F32" s="39"/>
      <c r="G32" s="38"/>
      <c r="H32" s="40"/>
      <c r="I32" s="41"/>
      <c r="J32" s="37" t="n">
        <v>2648</v>
      </c>
      <c r="K32" s="41" t="n">
        <v>146</v>
      </c>
      <c r="L32" s="37" t="n">
        <v>670</v>
      </c>
      <c r="M32" s="38" t="n">
        <v>44</v>
      </c>
      <c r="N32" s="38" t="n">
        <v>109</v>
      </c>
      <c r="O32" s="38" t="n">
        <v>2088</v>
      </c>
      <c r="P32" s="38" t="n">
        <v>161</v>
      </c>
      <c r="Q32" s="41" t="n">
        <v>55</v>
      </c>
      <c r="R32" s="37" t="n">
        <v>2709</v>
      </c>
      <c r="S32" s="38" t="n">
        <v>116</v>
      </c>
      <c r="T32" s="41" t="n">
        <v>89</v>
      </c>
      <c r="U32" s="41" t="n">
        <v>2727</v>
      </c>
    </row>
    <row r="33" s="42" customFormat="true" ht="12.75" hidden="false" customHeight="false" outlineLevel="0" collapsed="false">
      <c r="A33" s="36" t="s">
        <v>59</v>
      </c>
      <c r="B33" s="37"/>
      <c r="C33" s="38"/>
      <c r="D33" s="38"/>
      <c r="E33" s="38"/>
      <c r="F33" s="39"/>
      <c r="G33" s="38"/>
      <c r="H33" s="40"/>
      <c r="I33" s="41"/>
      <c r="J33" s="37" t="n">
        <v>1671</v>
      </c>
      <c r="K33" s="41" t="n">
        <v>138</v>
      </c>
      <c r="L33" s="37" t="n">
        <v>320</v>
      </c>
      <c r="M33" s="38" t="n">
        <v>56</v>
      </c>
      <c r="N33" s="38" t="n">
        <v>99</v>
      </c>
      <c r="O33" s="38" t="n">
        <v>1400</v>
      </c>
      <c r="P33" s="38" t="n">
        <v>136</v>
      </c>
      <c r="Q33" s="41" t="n">
        <v>15</v>
      </c>
      <c r="R33" s="37" t="n">
        <v>1724</v>
      </c>
      <c r="S33" s="38" t="n">
        <v>91</v>
      </c>
      <c r="T33" s="41" t="n">
        <v>60</v>
      </c>
      <c r="U33" s="41" t="n">
        <v>1674</v>
      </c>
    </row>
    <row r="34" s="42" customFormat="true" ht="12.75" hidden="false" customHeight="false" outlineLevel="0" collapsed="false">
      <c r="A34" s="36" t="s">
        <v>60</v>
      </c>
      <c r="B34" s="37" t="n">
        <v>874</v>
      </c>
      <c r="C34" s="38" t="n">
        <v>1913</v>
      </c>
      <c r="D34" s="38" t="n">
        <v>4091</v>
      </c>
      <c r="E34" s="38" t="n">
        <v>1654</v>
      </c>
      <c r="F34" s="39" t="n">
        <v>2243</v>
      </c>
      <c r="G34" s="38" t="n">
        <v>836</v>
      </c>
      <c r="H34" s="40" t="n">
        <v>1934</v>
      </c>
      <c r="I34" s="41" t="n">
        <v>903</v>
      </c>
      <c r="J34" s="37"/>
      <c r="K34" s="41"/>
      <c r="L34" s="37" t="n">
        <v>1217</v>
      </c>
      <c r="M34" s="38" t="n">
        <v>436</v>
      </c>
      <c r="N34" s="38" t="n">
        <v>659</v>
      </c>
      <c r="O34" s="38" t="n">
        <v>9138</v>
      </c>
      <c r="P34" s="38" t="n">
        <v>2389</v>
      </c>
      <c r="Q34" s="41" t="n">
        <v>551</v>
      </c>
      <c r="R34" s="37" t="n">
        <v>9825</v>
      </c>
      <c r="S34" s="38" t="n">
        <v>1894</v>
      </c>
      <c r="T34" s="41" t="n">
        <v>1044</v>
      </c>
      <c r="U34" s="41" t="n">
        <v>9824</v>
      </c>
    </row>
    <row r="35" s="42" customFormat="true" ht="12.75" hidden="false" customHeight="false" outlineLevel="0" collapsed="false">
      <c r="A35" s="36" t="s">
        <v>61</v>
      </c>
      <c r="B35" s="37" t="n">
        <v>294</v>
      </c>
      <c r="C35" s="38" t="n">
        <v>241</v>
      </c>
      <c r="D35" s="38" t="n">
        <v>521</v>
      </c>
      <c r="E35" s="38" t="n">
        <v>334</v>
      </c>
      <c r="F35" s="39" t="n">
        <v>678</v>
      </c>
      <c r="G35" s="38" t="n">
        <v>133</v>
      </c>
      <c r="H35" s="40" t="n">
        <v>788</v>
      </c>
      <c r="I35" s="41" t="n">
        <v>161</v>
      </c>
      <c r="J35" s="37"/>
      <c r="K35" s="41"/>
      <c r="L35" s="37" t="n">
        <v>333</v>
      </c>
      <c r="M35" s="38" t="n">
        <v>127</v>
      </c>
      <c r="N35" s="38" t="n">
        <v>139</v>
      </c>
      <c r="O35" s="38" t="n">
        <v>1492</v>
      </c>
      <c r="P35" s="38" t="n">
        <v>903</v>
      </c>
      <c r="Q35" s="41" t="n">
        <v>164</v>
      </c>
      <c r="R35" s="37" t="n">
        <v>1751</v>
      </c>
      <c r="S35" s="38" t="n">
        <v>841</v>
      </c>
      <c r="T35" s="41" t="n">
        <v>232</v>
      </c>
      <c r="U35" s="41" t="n">
        <v>1762</v>
      </c>
    </row>
    <row r="36" s="42" customFormat="true" ht="12.75" hidden="false" customHeight="false" outlineLevel="0" collapsed="false">
      <c r="A36" s="36" t="s">
        <v>62</v>
      </c>
      <c r="B36" s="37"/>
      <c r="C36" s="38"/>
      <c r="D36" s="38"/>
      <c r="E36" s="38"/>
      <c r="F36" s="39"/>
      <c r="G36" s="38"/>
      <c r="H36" s="40"/>
      <c r="I36" s="41"/>
      <c r="J36" s="37" t="n">
        <v>1258</v>
      </c>
      <c r="K36" s="41" t="n">
        <v>166</v>
      </c>
      <c r="L36" s="37" t="n">
        <v>150</v>
      </c>
      <c r="M36" s="38" t="n">
        <v>65</v>
      </c>
      <c r="N36" s="38" t="n">
        <v>86</v>
      </c>
      <c r="O36" s="38" t="n">
        <v>1080</v>
      </c>
      <c r="P36" s="38" t="n">
        <v>156</v>
      </c>
      <c r="Q36" s="41" t="n">
        <v>34</v>
      </c>
      <c r="R36" s="37" t="n">
        <v>1222</v>
      </c>
      <c r="S36" s="38" t="n">
        <v>87</v>
      </c>
      <c r="T36" s="41" t="n">
        <v>83</v>
      </c>
      <c r="U36" s="41" t="n">
        <v>1212</v>
      </c>
    </row>
    <row r="37" s="42" customFormat="true" ht="12.75" hidden="false" customHeight="false" outlineLevel="0" collapsed="false">
      <c r="A37" s="36" t="s">
        <v>63</v>
      </c>
      <c r="B37" s="37" t="n">
        <v>297</v>
      </c>
      <c r="C37" s="38" t="n">
        <v>36</v>
      </c>
      <c r="D37" s="38" t="n">
        <v>87</v>
      </c>
      <c r="E37" s="38" t="n">
        <v>28</v>
      </c>
      <c r="F37" s="39" t="n">
        <v>85</v>
      </c>
      <c r="G37" s="38" t="n">
        <v>28</v>
      </c>
      <c r="H37" s="40" t="n">
        <v>134</v>
      </c>
      <c r="I37" s="41" t="n">
        <v>54</v>
      </c>
      <c r="J37" s="37"/>
      <c r="K37" s="41"/>
      <c r="L37" s="37" t="n">
        <v>78</v>
      </c>
      <c r="M37" s="38" t="n">
        <v>26</v>
      </c>
      <c r="N37" s="38" t="n">
        <v>26</v>
      </c>
      <c r="O37" s="38" t="n">
        <v>408</v>
      </c>
      <c r="P37" s="38" t="n">
        <v>153</v>
      </c>
      <c r="Q37" s="41" t="n">
        <v>47</v>
      </c>
      <c r="R37" s="37" t="n">
        <v>425</v>
      </c>
      <c r="S37" s="38" t="n">
        <v>158</v>
      </c>
      <c r="T37" s="41" t="n">
        <v>60</v>
      </c>
      <c r="U37" s="41" t="n">
        <v>417</v>
      </c>
    </row>
    <row r="38" s="42" customFormat="true" ht="12.75" hidden="false" customHeight="false" outlineLevel="0" collapsed="false">
      <c r="A38" s="36" t="s">
        <v>64</v>
      </c>
      <c r="B38" s="37"/>
      <c r="C38" s="38"/>
      <c r="D38" s="38"/>
      <c r="E38" s="38"/>
      <c r="F38" s="39"/>
      <c r="G38" s="38"/>
      <c r="H38" s="40"/>
      <c r="I38" s="41"/>
      <c r="J38" s="37" t="n">
        <v>608</v>
      </c>
      <c r="K38" s="41" t="n">
        <v>78</v>
      </c>
      <c r="L38" s="37" t="n">
        <v>156</v>
      </c>
      <c r="M38" s="38" t="n">
        <v>26</v>
      </c>
      <c r="N38" s="38" t="n">
        <v>43</v>
      </c>
      <c r="O38" s="38" t="n">
        <v>464</v>
      </c>
      <c r="P38" s="38" t="n">
        <v>64</v>
      </c>
      <c r="Q38" s="41" t="n">
        <v>25</v>
      </c>
      <c r="R38" s="37" t="n">
        <v>586</v>
      </c>
      <c r="S38" s="38" t="n">
        <v>49</v>
      </c>
      <c r="T38" s="41" t="n">
        <v>40</v>
      </c>
      <c r="U38" s="41" t="n">
        <v>593</v>
      </c>
    </row>
    <row r="39" s="42" customFormat="true" ht="12.75" hidden="false" customHeight="false" outlineLevel="0" collapsed="false">
      <c r="A39" s="36" t="s">
        <v>65</v>
      </c>
      <c r="B39" s="37"/>
      <c r="C39" s="38"/>
      <c r="D39" s="38"/>
      <c r="E39" s="38"/>
      <c r="F39" s="39"/>
      <c r="G39" s="38"/>
      <c r="H39" s="40"/>
      <c r="I39" s="41"/>
      <c r="J39" s="37" t="n">
        <v>3064</v>
      </c>
      <c r="K39" s="41" t="n">
        <v>135</v>
      </c>
      <c r="L39" s="37" t="n">
        <v>922</v>
      </c>
      <c r="M39" s="38" t="n">
        <v>43</v>
      </c>
      <c r="N39" s="38" t="n">
        <v>134</v>
      </c>
      <c r="O39" s="38" t="n">
        <v>2128</v>
      </c>
      <c r="P39" s="38" t="n">
        <v>137</v>
      </c>
      <c r="Q39" s="41" t="n">
        <v>20</v>
      </c>
      <c r="R39" s="37" t="n">
        <v>2975</v>
      </c>
      <c r="S39" s="38" t="n">
        <v>89</v>
      </c>
      <c r="T39" s="41" t="n">
        <v>58</v>
      </c>
      <c r="U39" s="41" t="n">
        <v>2945</v>
      </c>
    </row>
    <row r="40" s="42" customFormat="true" ht="12.75" hidden="false" customHeight="false" outlineLevel="0" collapsed="false">
      <c r="A40" s="36" t="s">
        <v>66</v>
      </c>
      <c r="B40" s="37"/>
      <c r="C40" s="38"/>
      <c r="D40" s="38"/>
      <c r="E40" s="38"/>
      <c r="F40" s="39"/>
      <c r="G40" s="38"/>
      <c r="H40" s="40"/>
      <c r="I40" s="41"/>
      <c r="J40" s="37" t="n">
        <v>1480</v>
      </c>
      <c r="K40" s="41" t="n">
        <v>176</v>
      </c>
      <c r="L40" s="37" t="n">
        <v>253</v>
      </c>
      <c r="M40" s="38" t="n">
        <v>32</v>
      </c>
      <c r="N40" s="38" t="n">
        <v>89</v>
      </c>
      <c r="O40" s="38" t="n">
        <v>1241</v>
      </c>
      <c r="P40" s="38" t="n">
        <v>147</v>
      </c>
      <c r="Q40" s="41" t="n">
        <v>46</v>
      </c>
      <c r="R40" s="37" t="n">
        <v>1468</v>
      </c>
      <c r="S40" s="38" t="n">
        <v>98</v>
      </c>
      <c r="T40" s="41" t="n">
        <v>85</v>
      </c>
      <c r="U40" s="41" t="n">
        <v>1472</v>
      </c>
    </row>
    <row r="41" s="42" customFormat="true" ht="12.75" hidden="false" customHeight="false" outlineLevel="0" collapsed="false">
      <c r="A41" s="36" t="s">
        <v>67</v>
      </c>
      <c r="B41" s="37" t="n">
        <v>459</v>
      </c>
      <c r="C41" s="38" t="n">
        <v>215</v>
      </c>
      <c r="D41" s="38" t="n">
        <v>462</v>
      </c>
      <c r="E41" s="38" t="n">
        <v>282</v>
      </c>
      <c r="F41" s="39" t="n">
        <v>378</v>
      </c>
      <c r="G41" s="38" t="n">
        <v>225</v>
      </c>
      <c r="H41" s="40" t="n">
        <v>941</v>
      </c>
      <c r="I41" s="41" t="n">
        <v>292</v>
      </c>
      <c r="J41" s="37"/>
      <c r="K41" s="41"/>
      <c r="L41" s="37" t="n">
        <v>371</v>
      </c>
      <c r="M41" s="38" t="n">
        <v>84</v>
      </c>
      <c r="N41" s="38" t="n">
        <v>131</v>
      </c>
      <c r="O41" s="38" t="n">
        <v>1411</v>
      </c>
      <c r="P41" s="38" t="n">
        <v>1070</v>
      </c>
      <c r="Q41" s="41" t="n">
        <v>201</v>
      </c>
      <c r="R41" s="37" t="n">
        <v>1695</v>
      </c>
      <c r="S41" s="38" t="n">
        <v>983</v>
      </c>
      <c r="T41" s="41" t="n">
        <v>317</v>
      </c>
      <c r="U41" s="41" t="n">
        <v>1645</v>
      </c>
    </row>
    <row r="42" s="42" customFormat="true" ht="12.75" hidden="false" customHeight="false" outlineLevel="0" collapsed="false">
      <c r="A42" s="36" t="s">
        <v>68</v>
      </c>
      <c r="B42" s="37"/>
      <c r="C42" s="38"/>
      <c r="D42" s="38"/>
      <c r="E42" s="38"/>
      <c r="F42" s="39"/>
      <c r="G42" s="38"/>
      <c r="H42" s="40"/>
      <c r="I42" s="41"/>
      <c r="J42" s="37" t="n">
        <v>908</v>
      </c>
      <c r="K42" s="41" t="n">
        <v>251</v>
      </c>
      <c r="L42" s="37" t="n">
        <v>200</v>
      </c>
      <c r="M42" s="38" t="n">
        <v>36</v>
      </c>
      <c r="N42" s="38" t="n">
        <v>63</v>
      </c>
      <c r="O42" s="38" t="n">
        <v>621</v>
      </c>
      <c r="P42" s="38" t="n">
        <v>181</v>
      </c>
      <c r="Q42" s="41" t="n">
        <v>76</v>
      </c>
      <c r="R42" s="37" t="n">
        <v>851</v>
      </c>
      <c r="S42" s="38" t="n">
        <v>125</v>
      </c>
      <c r="T42" s="41" t="n">
        <v>119</v>
      </c>
      <c r="U42" s="41" t="n">
        <v>844</v>
      </c>
    </row>
    <row r="43" s="42" customFormat="true" ht="12.75" hidden="false" customHeight="false" outlineLevel="0" collapsed="false">
      <c r="A43" s="36" t="s">
        <v>69</v>
      </c>
      <c r="B43" s="37" t="n">
        <v>125</v>
      </c>
      <c r="C43" s="38" t="n">
        <v>246</v>
      </c>
      <c r="D43" s="38" t="n">
        <v>206</v>
      </c>
      <c r="E43" s="38" t="n">
        <v>210</v>
      </c>
      <c r="F43" s="39" t="n">
        <v>201</v>
      </c>
      <c r="G43" s="38" t="n">
        <v>529</v>
      </c>
      <c r="H43" s="40" t="n">
        <v>57</v>
      </c>
      <c r="I43" s="41" t="n">
        <v>19</v>
      </c>
      <c r="J43" s="37"/>
      <c r="K43" s="41"/>
      <c r="L43" s="37" t="n">
        <v>186</v>
      </c>
      <c r="M43" s="38" t="n">
        <v>71</v>
      </c>
      <c r="N43" s="38" t="n">
        <v>62</v>
      </c>
      <c r="O43" s="38" t="n">
        <v>1204</v>
      </c>
      <c r="P43" s="38" t="n">
        <v>73</v>
      </c>
      <c r="Q43" s="41" t="n">
        <v>15</v>
      </c>
      <c r="R43" s="37" t="n">
        <v>1353</v>
      </c>
      <c r="S43" s="38" t="n">
        <v>60</v>
      </c>
      <c r="T43" s="41" t="n">
        <v>34</v>
      </c>
      <c r="U43" s="41" t="n">
        <v>1341</v>
      </c>
    </row>
    <row r="44" s="42" customFormat="true" ht="12.75" hidden="false" customHeight="false" outlineLevel="0" collapsed="false">
      <c r="A44" s="36" t="s">
        <v>70</v>
      </c>
      <c r="B44" s="37" t="n">
        <v>67</v>
      </c>
      <c r="C44" s="38" t="n">
        <v>247</v>
      </c>
      <c r="D44" s="38" t="n">
        <v>377</v>
      </c>
      <c r="E44" s="38" t="n">
        <v>343</v>
      </c>
      <c r="F44" s="39" t="n">
        <v>275</v>
      </c>
      <c r="G44" s="38" t="n">
        <v>349</v>
      </c>
      <c r="H44" s="40" t="n">
        <v>231</v>
      </c>
      <c r="I44" s="41" t="n">
        <v>35</v>
      </c>
      <c r="J44" s="37"/>
      <c r="K44" s="41"/>
      <c r="L44" s="37" t="n">
        <v>199</v>
      </c>
      <c r="M44" s="38" t="n">
        <v>68</v>
      </c>
      <c r="N44" s="38" t="n">
        <v>106</v>
      </c>
      <c r="O44" s="38" t="n">
        <v>1269</v>
      </c>
      <c r="P44" s="38" t="n">
        <v>221</v>
      </c>
      <c r="Q44" s="41" t="n">
        <v>42</v>
      </c>
      <c r="R44" s="37" t="n">
        <v>1486</v>
      </c>
      <c r="S44" s="38" t="n">
        <v>189</v>
      </c>
      <c r="T44" s="41" t="n">
        <v>77</v>
      </c>
      <c r="U44" s="41" t="n">
        <v>1470</v>
      </c>
    </row>
    <row r="45" s="42" customFormat="true" ht="12.75" hidden="false" customHeight="false" outlineLevel="0" collapsed="false">
      <c r="A45" s="36" t="s">
        <v>71</v>
      </c>
      <c r="B45" s="37"/>
      <c r="C45" s="38"/>
      <c r="D45" s="38"/>
      <c r="E45" s="38"/>
      <c r="F45" s="39"/>
      <c r="G45" s="38"/>
      <c r="H45" s="40"/>
      <c r="I45" s="41"/>
      <c r="J45" s="37" t="n">
        <v>621</v>
      </c>
      <c r="K45" s="41" t="n">
        <v>137</v>
      </c>
      <c r="L45" s="37" t="n">
        <v>170</v>
      </c>
      <c r="M45" s="38" t="n">
        <v>13</v>
      </c>
      <c r="N45" s="38" t="n">
        <v>30</v>
      </c>
      <c r="O45" s="38" t="n">
        <v>485</v>
      </c>
      <c r="P45" s="38" t="n">
        <v>137</v>
      </c>
      <c r="Q45" s="41" t="n">
        <v>21</v>
      </c>
      <c r="R45" s="37" t="n">
        <v>610</v>
      </c>
      <c r="S45" s="38" t="n">
        <v>106</v>
      </c>
      <c r="T45" s="41" t="n">
        <v>50</v>
      </c>
      <c r="U45" s="41" t="n">
        <v>615</v>
      </c>
    </row>
    <row r="46" s="42" customFormat="true" ht="12.75" hidden="false" customHeight="false" outlineLevel="0" collapsed="false">
      <c r="A46" s="36" t="s">
        <v>72</v>
      </c>
      <c r="B46" s="37" t="n">
        <v>32</v>
      </c>
      <c r="C46" s="38" t="n">
        <v>122</v>
      </c>
      <c r="D46" s="38" t="n">
        <v>109</v>
      </c>
      <c r="E46" s="38" t="n">
        <v>49</v>
      </c>
      <c r="F46" s="39" t="n">
        <v>129</v>
      </c>
      <c r="G46" s="38" t="n">
        <v>22</v>
      </c>
      <c r="H46" s="40" t="n">
        <v>963</v>
      </c>
      <c r="I46" s="41" t="n">
        <v>338</v>
      </c>
      <c r="J46" s="37"/>
      <c r="K46" s="41"/>
      <c r="L46" s="37" t="n">
        <v>45</v>
      </c>
      <c r="M46" s="38" t="n">
        <v>11</v>
      </c>
      <c r="N46" s="38" t="n">
        <v>26</v>
      </c>
      <c r="O46" s="38" t="n">
        <v>402</v>
      </c>
      <c r="P46" s="38" t="n">
        <v>990</v>
      </c>
      <c r="Q46" s="41" t="n">
        <v>359</v>
      </c>
      <c r="R46" s="37" t="n">
        <v>414</v>
      </c>
      <c r="S46" s="38" t="n">
        <v>1102</v>
      </c>
      <c r="T46" s="41" t="n">
        <v>334</v>
      </c>
      <c r="U46" s="41" t="n">
        <v>400</v>
      </c>
    </row>
    <row r="47" s="42" customFormat="true" ht="12.75" hidden="false" customHeight="false" outlineLevel="0" collapsed="false">
      <c r="A47" s="36" t="s">
        <v>73</v>
      </c>
      <c r="B47" s="37"/>
      <c r="C47" s="38"/>
      <c r="D47" s="38"/>
      <c r="E47" s="38"/>
      <c r="F47" s="39"/>
      <c r="G47" s="38"/>
      <c r="H47" s="40"/>
      <c r="I47" s="41"/>
      <c r="J47" s="37" t="n">
        <v>791</v>
      </c>
      <c r="K47" s="41" t="n">
        <v>436</v>
      </c>
      <c r="L47" s="37" t="n">
        <v>136</v>
      </c>
      <c r="M47" s="38" t="n">
        <v>34</v>
      </c>
      <c r="N47" s="38" t="n">
        <v>54</v>
      </c>
      <c r="O47" s="38" t="n">
        <v>593</v>
      </c>
      <c r="P47" s="38" t="n">
        <v>434</v>
      </c>
      <c r="Q47" s="41" t="n">
        <v>95</v>
      </c>
      <c r="R47" s="37" t="n">
        <v>734</v>
      </c>
      <c r="S47" s="38" t="n">
        <v>222</v>
      </c>
      <c r="T47" s="41" t="n">
        <v>192</v>
      </c>
      <c r="U47" s="41" t="n">
        <v>709</v>
      </c>
    </row>
    <row r="48" s="42" customFormat="true" ht="12.75" hidden="false" customHeight="false" outlineLevel="0" collapsed="false">
      <c r="A48" s="36" t="s">
        <v>74</v>
      </c>
      <c r="B48" s="37"/>
      <c r="C48" s="38"/>
      <c r="D48" s="38"/>
      <c r="E48" s="38"/>
      <c r="F48" s="39"/>
      <c r="G48" s="38"/>
      <c r="H48" s="40"/>
      <c r="I48" s="41"/>
      <c r="J48" s="37" t="n">
        <v>8554</v>
      </c>
      <c r="K48" s="41" t="n">
        <v>1370</v>
      </c>
      <c r="L48" s="37" t="n">
        <v>2169</v>
      </c>
      <c r="M48" s="38" t="n">
        <v>181</v>
      </c>
      <c r="N48" s="38" t="n">
        <v>324</v>
      </c>
      <c r="O48" s="38" t="n">
        <v>6648</v>
      </c>
      <c r="P48" s="38" t="n">
        <v>1217</v>
      </c>
      <c r="Q48" s="41" t="n">
        <v>268</v>
      </c>
      <c r="R48" s="37" t="n">
        <v>8521</v>
      </c>
      <c r="S48" s="38" t="n">
        <v>911</v>
      </c>
      <c r="T48" s="41" t="n">
        <v>513</v>
      </c>
      <c r="U48" s="41" t="n">
        <v>8412</v>
      </c>
    </row>
    <row r="49" s="42" customFormat="true" ht="12.75" hidden="false" customHeight="false" outlineLevel="0" collapsed="false">
      <c r="A49" s="36" t="s">
        <v>75</v>
      </c>
      <c r="B49" s="37" t="n">
        <v>257</v>
      </c>
      <c r="C49" s="38" t="n">
        <v>235</v>
      </c>
      <c r="D49" s="38" t="n">
        <v>270</v>
      </c>
      <c r="E49" s="38" t="n">
        <v>184</v>
      </c>
      <c r="F49" s="39" t="n">
        <v>627</v>
      </c>
      <c r="G49" s="38" t="n">
        <v>268</v>
      </c>
      <c r="H49" s="40" t="n">
        <v>143</v>
      </c>
      <c r="I49" s="41" t="n">
        <v>54</v>
      </c>
      <c r="J49" s="37"/>
      <c r="K49" s="41"/>
      <c r="L49" s="37" t="n">
        <v>353</v>
      </c>
      <c r="M49" s="38" t="n">
        <v>82</v>
      </c>
      <c r="N49" s="38" t="n">
        <v>133</v>
      </c>
      <c r="O49" s="38" t="n">
        <v>1233</v>
      </c>
      <c r="P49" s="38" t="n">
        <v>180</v>
      </c>
      <c r="Q49" s="41" t="n">
        <v>37</v>
      </c>
      <c r="R49" s="37" t="n">
        <v>1468</v>
      </c>
      <c r="S49" s="38" t="n">
        <v>154</v>
      </c>
      <c r="T49" s="41" t="n">
        <v>70</v>
      </c>
      <c r="U49" s="41" t="n">
        <v>1508</v>
      </c>
    </row>
    <row r="50" s="42" customFormat="true" ht="12.75" hidden="false" customHeight="false" outlineLevel="0" collapsed="false">
      <c r="A50" s="43" t="s">
        <v>76</v>
      </c>
      <c r="B50" s="44" t="n">
        <v>166</v>
      </c>
      <c r="C50" s="45" t="n">
        <v>337</v>
      </c>
      <c r="D50" s="45" t="n">
        <v>417</v>
      </c>
      <c r="E50" s="46" t="n">
        <v>247</v>
      </c>
      <c r="F50" s="47" t="n">
        <v>300</v>
      </c>
      <c r="G50" s="45" t="n">
        <v>282</v>
      </c>
      <c r="H50" s="48" t="n">
        <v>114</v>
      </c>
      <c r="I50" s="49" t="n">
        <v>43</v>
      </c>
      <c r="J50" s="44"/>
      <c r="K50" s="49"/>
      <c r="L50" s="44" t="n">
        <v>193</v>
      </c>
      <c r="M50" s="45" t="n">
        <v>80</v>
      </c>
      <c r="N50" s="45" t="n">
        <v>114</v>
      </c>
      <c r="O50" s="45" t="n">
        <v>1372</v>
      </c>
      <c r="P50" s="45" t="n">
        <v>129</v>
      </c>
      <c r="Q50" s="49" t="n">
        <v>34</v>
      </c>
      <c r="R50" s="44" t="n">
        <v>1460</v>
      </c>
      <c r="S50" s="45" t="n">
        <v>106</v>
      </c>
      <c r="T50" s="49" t="n">
        <v>59</v>
      </c>
      <c r="U50" s="50" t="n">
        <v>1481</v>
      </c>
    </row>
    <row r="51" s="3" customFormat="true" ht="12.75" hidden="false" customHeight="false" outlineLevel="0" collapsed="false">
      <c r="A51" s="51" t="s">
        <v>77</v>
      </c>
      <c r="B51" s="52" t="n">
        <f aca="false">SUM(B7:B50)</f>
        <v>6289</v>
      </c>
      <c r="C51" s="53" t="n">
        <f aca="false">SUM(C7:C50)</f>
        <v>13186</v>
      </c>
      <c r="D51" s="53" t="n">
        <f aca="false">SUM(D7:D50)</f>
        <v>18985</v>
      </c>
      <c r="E51" s="53" t="n">
        <f aca="false">SUM(E7:E50)</f>
        <v>7976</v>
      </c>
      <c r="F51" s="54" t="n">
        <f aca="false">SUM(F7:F50)</f>
        <v>13472</v>
      </c>
      <c r="G51" s="53" t="n">
        <f aca="false">SUM(G7:G50)</f>
        <v>13624</v>
      </c>
      <c r="H51" s="53" t="n">
        <f aca="false">SUM(H7:H50)</f>
        <v>10885</v>
      </c>
      <c r="I51" s="55" t="n">
        <f aca="false">SUM(I7:I50)</f>
        <v>3671</v>
      </c>
      <c r="J51" s="52" t="n">
        <f aca="false">SUM(J7:J50)</f>
        <v>58955</v>
      </c>
      <c r="K51" s="55" t="n">
        <f aca="false">SUM(K7:K50)</f>
        <v>13300</v>
      </c>
      <c r="L51" s="52" t="n">
        <f aca="false">SUM(L7:L50)</f>
        <v>29093</v>
      </c>
      <c r="M51" s="53" t="n">
        <f aca="false">SUM(M7:M50)</f>
        <v>4385</v>
      </c>
      <c r="N51" s="53" t="n">
        <f aca="false">SUM(N7:N50)</f>
        <v>7652</v>
      </c>
      <c r="O51" s="53" t="n">
        <f aca="false">SUM(O7:O50)</f>
        <v>96045</v>
      </c>
      <c r="P51" s="53" t="n">
        <f aca="false">SUM(P7:P50)</f>
        <v>25261</v>
      </c>
      <c r="Q51" s="55" t="n">
        <f aca="false">SUM(Q7:Q50)</f>
        <v>5182</v>
      </c>
      <c r="R51" s="52" t="n">
        <f aca="false">SUM(R7:R50)</f>
        <v>119401</v>
      </c>
      <c r="S51" s="53" t="n">
        <f aca="false">SUM(S7:S50)</f>
        <v>20195</v>
      </c>
      <c r="T51" s="55" t="n">
        <f aca="false">SUM(T7:T50)</f>
        <v>9742</v>
      </c>
      <c r="U51" s="55" t="n">
        <v>120301</v>
      </c>
    </row>
    <row r="52" s="1" customFormat="true" ht="12.75" hidden="false" customHeight="false" outlineLevel="0" collapsed="false">
      <c r="A52" s="27" t="s">
        <v>78</v>
      </c>
      <c r="B52" s="56"/>
      <c r="C52" s="57"/>
      <c r="D52" s="29" t="n">
        <f aca="false">D51-G51</f>
        <v>5361</v>
      </c>
      <c r="E52" s="58"/>
      <c r="F52" s="59"/>
      <c r="G52" s="29"/>
      <c r="H52" s="32" t="n">
        <f aca="false">H51-I51</f>
        <v>7214</v>
      </c>
      <c r="I52" s="60"/>
      <c r="J52" s="61"/>
      <c r="K52" s="60"/>
      <c r="L52" s="61"/>
      <c r="M52" s="62"/>
      <c r="N52" s="29"/>
      <c r="O52" s="29" t="n">
        <f aca="false">O51-L51</f>
        <v>66952</v>
      </c>
      <c r="P52" s="58" t="n">
        <f aca="false">P51-Q51</f>
        <v>20079</v>
      </c>
      <c r="Q52" s="60"/>
      <c r="R52" s="63"/>
      <c r="S52" s="64" t="n">
        <f aca="false">S51-T51</f>
        <v>10453</v>
      </c>
      <c r="T52" s="65"/>
      <c r="U52" s="66"/>
    </row>
    <row r="53" s="1" customFormat="true" ht="12.75" hidden="false" customHeight="false" outlineLevel="0" collapsed="false">
      <c r="A53" s="67" t="s">
        <v>79</v>
      </c>
      <c r="B53" s="68" t="n">
        <f aca="false">B51/(SUM($B$51:$G$51))</f>
        <v>0.0855273894358919</v>
      </c>
      <c r="C53" s="69" t="n">
        <f aca="false">C51/(SUM($B$51:$G$51))</f>
        <v>0.179323287820269</v>
      </c>
      <c r="D53" s="69" t="n">
        <f aca="false">D51/(SUM($B$51:$G$51))</f>
        <v>0.258186911820704</v>
      </c>
      <c r="E53" s="70" t="n">
        <f aca="false">E51/(SUM($B$51:$G$51))</f>
        <v>0.108469781863678</v>
      </c>
      <c r="F53" s="71" t="n">
        <f aca="false">F51/(SUM($B$51:$G$51))</f>
        <v>0.183212750911168</v>
      </c>
      <c r="G53" s="69" t="n">
        <f aca="false">G51/(SUM($B$51:$G$51))</f>
        <v>0.185279878148289</v>
      </c>
      <c r="H53" s="72" t="n">
        <f aca="false">H51/SUM($H$51:$I$51)</f>
        <v>0.747801593844463</v>
      </c>
      <c r="I53" s="73" t="n">
        <f aca="false">I51/SUM($H$51:$I$51)</f>
        <v>0.252198406155537</v>
      </c>
      <c r="J53" s="74" t="n">
        <f aca="false">J51/J51</f>
        <v>1</v>
      </c>
      <c r="K53" s="73" t="n">
        <f aca="false">K51/K51</f>
        <v>1</v>
      </c>
      <c r="L53" s="75" t="n">
        <f aca="false">L51/SUM($L$51:$O$51)</f>
        <v>0.212086750501185</v>
      </c>
      <c r="M53" s="69" t="n">
        <f aca="false">M51/SUM($L$51:$O$51)</f>
        <v>0.0319664661928194</v>
      </c>
      <c r="N53" s="69" t="n">
        <f aca="false">N51/SUM($L$51:$O$51)</f>
        <v>0.0557827592491343</v>
      </c>
      <c r="O53" s="69" t="n">
        <f aca="false">O51/SUM($L$51:$O$51)</f>
        <v>0.700164024056862</v>
      </c>
      <c r="P53" s="69" t="n">
        <f aca="false">P51/SUM($P$51:$Q$51)</f>
        <v>0.829780245048123</v>
      </c>
      <c r="Q53" s="76" t="n">
        <f aca="false">Q51/SUM($P$51:$Q$51)</f>
        <v>0.170219754951877</v>
      </c>
      <c r="R53" s="75" t="n">
        <f aca="false">R51/R51</f>
        <v>1</v>
      </c>
      <c r="S53" s="69" t="n">
        <f aca="false">S51/SUM($S$51:$T51)</f>
        <v>0.674583291578983</v>
      </c>
      <c r="T53" s="76" t="n">
        <f aca="false">T51/SUM($S$51:$T51)</f>
        <v>0.325416708421017</v>
      </c>
      <c r="U53" s="76" t="n">
        <v>1</v>
      </c>
    </row>
  </sheetData>
  <mergeCells count="10">
    <mergeCell ref="T1:U1"/>
    <mergeCell ref="B2:I2"/>
    <mergeCell ref="J2:K2"/>
    <mergeCell ref="B3:I3"/>
    <mergeCell ref="J3:K3"/>
    <mergeCell ref="R3:T3"/>
    <mergeCell ref="B4:I4"/>
    <mergeCell ref="J4:K4"/>
    <mergeCell ref="L4:Q4"/>
    <mergeCell ref="R4:T4"/>
  </mergeCells>
  <printOptions headings="false" gridLines="false" gridLinesSet="true" horizontalCentered="true" verticalCentered="true"/>
  <pageMargins left="0.5" right="0.5" top="0.5" bottom="0.5" header="0.25" footer="0.511805555555555"/>
  <pageSetup paperSize="3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&amp;CABSTRACT OF VOTES
Cast at the Primary Election         May 23, 2006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B7" activeCellId="0" sqref="B7"/>
    </sheetView>
  </sheetViews>
  <sheetFormatPr defaultRowHeight="12.75" zeroHeight="false" outlineLevelRow="0" outlineLevelCol="0"/>
  <cols>
    <col collapsed="false" customWidth="true" hidden="false" outlineLevel="0" max="1" min="1" style="1" width="12.07"/>
    <col collapsed="false" customWidth="true" hidden="false" outlineLevel="0" max="8" min="2" style="2" width="9.94"/>
    <col collapsed="false" customWidth="true" hidden="false" outlineLevel="0" max="14" min="9" style="2" width="10.6"/>
    <col collapsed="false" customWidth="true" hidden="false" outlineLevel="0" max="15" min="15" style="2" width="23.01"/>
    <col collapsed="false" customWidth="true" hidden="false" outlineLevel="0" max="16" min="16" style="2" width="19.09"/>
    <col collapsed="false" customWidth="true" hidden="false" outlineLevel="0" max="257" min="17" style="2" width="10.44"/>
    <col collapsed="false" customWidth="true" hidden="false" outlineLevel="0" max="1025" min="258" style="0" width="10.44"/>
  </cols>
  <sheetData>
    <row r="1" s="6" customFormat="true" ht="18" hidden="false" customHeight="false" outlineLevel="0" collapsed="false">
      <c r="A1" s="77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O1" s="4"/>
      <c r="P1" s="78"/>
      <c r="Q1" s="4"/>
      <c r="R1" s="4"/>
      <c r="S1" s="4"/>
      <c r="T1" s="4"/>
      <c r="U1" s="78" t="s">
        <v>1</v>
      </c>
    </row>
    <row r="2" s="13" customFormat="true" ht="12.75" hidden="false" customHeight="false" outlineLevel="0" collapsed="false">
      <c r="A2" s="7"/>
      <c r="B2" s="79"/>
      <c r="C2" s="9"/>
      <c r="D2" s="9"/>
      <c r="E2" s="79"/>
      <c r="F2" s="9"/>
      <c r="G2" s="79"/>
      <c r="H2" s="9"/>
      <c r="I2" s="9"/>
      <c r="J2" s="79"/>
      <c r="K2" s="9"/>
      <c r="L2" s="9"/>
      <c r="M2" s="9"/>
      <c r="N2" s="9"/>
      <c r="O2" s="8" t="s">
        <v>80</v>
      </c>
      <c r="P2" s="8" t="s">
        <v>81</v>
      </c>
      <c r="Q2" s="9"/>
      <c r="R2" s="9"/>
      <c r="S2" s="9"/>
      <c r="T2" s="9"/>
      <c r="U2" s="10"/>
    </row>
    <row r="3" s="3" customFormat="true" ht="12.75" hidden="false" customHeight="false" outlineLevel="0" collapsed="false">
      <c r="A3" s="14"/>
      <c r="B3" s="80" t="s">
        <v>82</v>
      </c>
      <c r="C3" s="80"/>
      <c r="D3" s="80"/>
      <c r="E3" s="80" t="s">
        <v>82</v>
      </c>
      <c r="F3" s="80"/>
      <c r="G3" s="80" t="s">
        <v>83</v>
      </c>
      <c r="H3" s="80"/>
      <c r="I3" s="80"/>
      <c r="J3" s="80" t="s">
        <v>84</v>
      </c>
      <c r="K3" s="80"/>
      <c r="L3" s="80"/>
      <c r="M3" s="80"/>
      <c r="N3" s="80"/>
      <c r="O3" s="19" t="s">
        <v>85</v>
      </c>
      <c r="P3" s="19" t="s">
        <v>86</v>
      </c>
      <c r="Q3" s="15" t="s">
        <v>87</v>
      </c>
      <c r="R3" s="15"/>
      <c r="S3" s="15"/>
      <c r="T3" s="15"/>
      <c r="U3" s="15"/>
    </row>
    <row r="4" s="3" customFormat="true" ht="12.75" hidden="false" customHeight="false" outlineLevel="0" collapsed="false">
      <c r="A4" s="14"/>
      <c r="B4" s="81" t="s">
        <v>88</v>
      </c>
      <c r="C4" s="81"/>
      <c r="D4" s="81"/>
      <c r="E4" s="81" t="s">
        <v>89</v>
      </c>
      <c r="F4" s="81"/>
      <c r="G4" s="81" t="s">
        <v>90</v>
      </c>
      <c r="H4" s="81"/>
      <c r="I4" s="81"/>
      <c r="J4" s="81" t="s">
        <v>91</v>
      </c>
      <c r="K4" s="81"/>
      <c r="L4" s="81"/>
      <c r="M4" s="81"/>
      <c r="N4" s="81"/>
      <c r="O4" s="82" t="s">
        <v>92</v>
      </c>
      <c r="P4" s="80" t="s">
        <v>92</v>
      </c>
      <c r="Q4" s="15" t="s">
        <v>93</v>
      </c>
      <c r="R4" s="15"/>
      <c r="S4" s="15"/>
      <c r="T4" s="15"/>
      <c r="U4" s="15"/>
    </row>
    <row r="5" s="1" customFormat="true" ht="12.75" hidden="false" customHeight="false" outlineLevel="0" collapsed="false">
      <c r="A5" s="21"/>
      <c r="B5" s="22" t="s">
        <v>10</v>
      </c>
      <c r="C5" s="22" t="s">
        <v>10</v>
      </c>
      <c r="D5" s="22" t="s">
        <v>11</v>
      </c>
      <c r="E5" s="22" t="s">
        <v>10</v>
      </c>
      <c r="F5" s="22" t="s">
        <v>11</v>
      </c>
      <c r="G5" s="22" t="s">
        <v>10</v>
      </c>
      <c r="H5" s="22" t="s">
        <v>10</v>
      </c>
      <c r="I5" s="22" t="s">
        <v>11</v>
      </c>
      <c r="J5" s="83" t="s">
        <v>10</v>
      </c>
      <c r="K5" s="83" t="s">
        <v>10</v>
      </c>
      <c r="L5" s="83" t="s">
        <v>10</v>
      </c>
      <c r="M5" s="22" t="s">
        <v>11</v>
      </c>
      <c r="N5" s="22" t="s">
        <v>11</v>
      </c>
      <c r="O5" s="81" t="s">
        <v>94</v>
      </c>
      <c r="P5" s="80" t="s">
        <v>95</v>
      </c>
      <c r="Q5" s="84"/>
      <c r="R5" s="85"/>
      <c r="S5" s="85"/>
      <c r="T5" s="85"/>
      <c r="U5" s="86"/>
    </row>
    <row r="6" s="26" customFormat="true" ht="113.25" hidden="false" customHeight="true" outlineLevel="0" collapsed="false">
      <c r="A6" s="23" t="s">
        <v>12</v>
      </c>
      <c r="B6" s="25" t="s">
        <v>96</v>
      </c>
      <c r="C6" s="25" t="s">
        <v>97</v>
      </c>
      <c r="D6" s="25" t="s">
        <v>98</v>
      </c>
      <c r="E6" s="25" t="s">
        <v>99</v>
      </c>
      <c r="F6" s="25" t="s">
        <v>100</v>
      </c>
      <c r="G6" s="25" t="s">
        <v>101</v>
      </c>
      <c r="H6" s="25" t="s">
        <v>102</v>
      </c>
      <c r="I6" s="25" t="s">
        <v>103</v>
      </c>
      <c r="J6" s="87" t="s">
        <v>104</v>
      </c>
      <c r="K6" s="87" t="s">
        <v>105</v>
      </c>
      <c r="L6" s="87" t="s">
        <v>106</v>
      </c>
      <c r="M6" s="25" t="s">
        <v>107</v>
      </c>
      <c r="N6" s="25" t="s">
        <v>108</v>
      </c>
      <c r="O6" s="88" t="s">
        <v>94</v>
      </c>
      <c r="P6" s="88" t="s">
        <v>95</v>
      </c>
      <c r="Q6" s="89" t="s">
        <v>109</v>
      </c>
      <c r="R6" s="89" t="s">
        <v>110</v>
      </c>
      <c r="S6" s="89" t="s">
        <v>111</v>
      </c>
      <c r="T6" s="89" t="s">
        <v>112</v>
      </c>
      <c r="U6" s="90" t="s">
        <v>113</v>
      </c>
    </row>
    <row r="7" s="35" customFormat="true" ht="12.75" hidden="false" customHeight="false" outlineLevel="0" collapsed="false">
      <c r="A7" s="27" t="s">
        <v>33</v>
      </c>
      <c r="B7" s="91" t="n">
        <v>13583</v>
      </c>
      <c r="C7" s="92" t="n">
        <v>12110</v>
      </c>
      <c r="D7" s="93" t="n">
        <v>6455</v>
      </c>
      <c r="E7" s="91" t="n">
        <v>23312</v>
      </c>
      <c r="F7" s="93" t="n">
        <v>6520</v>
      </c>
      <c r="G7" s="91" t="n">
        <v>6405</v>
      </c>
      <c r="H7" s="92" t="n">
        <v>20109</v>
      </c>
      <c r="I7" s="93" t="n">
        <v>6488</v>
      </c>
      <c r="J7" s="94" t="n">
        <v>4315</v>
      </c>
      <c r="K7" s="94" t="n">
        <v>10267</v>
      </c>
      <c r="L7" s="94" t="n">
        <v>13610</v>
      </c>
      <c r="M7" s="92" t="n">
        <v>4037</v>
      </c>
      <c r="N7" s="93" t="n">
        <v>3036</v>
      </c>
      <c r="O7" s="95" t="n">
        <v>21941</v>
      </c>
      <c r="P7" s="96" t="n">
        <v>21551</v>
      </c>
      <c r="Q7" s="97" t="n">
        <v>179457</v>
      </c>
      <c r="R7" s="98" t="n">
        <v>2892</v>
      </c>
      <c r="S7" s="96" t="n">
        <f aca="false">Q7+R7</f>
        <v>182349</v>
      </c>
      <c r="T7" s="96" t="n">
        <v>38570</v>
      </c>
      <c r="U7" s="99" t="n">
        <f aca="false">IF(S7&lt;&gt;0,T7/S7,"")</f>
        <v>0.211517474732518</v>
      </c>
    </row>
    <row r="8" s="35" customFormat="true" ht="12.75" hidden="false" customHeight="false" outlineLevel="0" collapsed="false">
      <c r="A8" s="36" t="s">
        <v>34</v>
      </c>
      <c r="B8" s="100" t="n">
        <v>284</v>
      </c>
      <c r="C8" s="101" t="n">
        <v>583</v>
      </c>
      <c r="D8" s="102" t="n">
        <v>106</v>
      </c>
      <c r="E8" s="100" t="n">
        <v>780</v>
      </c>
      <c r="F8" s="102" t="n">
        <v>107</v>
      </c>
      <c r="G8" s="100" t="n">
        <v>399</v>
      </c>
      <c r="H8" s="101" t="n">
        <v>643</v>
      </c>
      <c r="I8" s="102" t="n">
        <v>109</v>
      </c>
      <c r="J8" s="103" t="n">
        <v>136</v>
      </c>
      <c r="K8" s="103" t="n">
        <v>332</v>
      </c>
      <c r="L8" s="103" t="n">
        <v>451</v>
      </c>
      <c r="M8" s="101" t="n">
        <v>68</v>
      </c>
      <c r="N8" s="102" t="n">
        <v>46</v>
      </c>
      <c r="O8" s="104" t="n">
        <v>876</v>
      </c>
      <c r="P8" s="96" t="n">
        <v>819</v>
      </c>
      <c r="Q8" s="104" t="n">
        <v>2428</v>
      </c>
      <c r="R8" s="96" t="n">
        <v>198</v>
      </c>
      <c r="S8" s="96" t="n">
        <f aca="false">Q8+R8</f>
        <v>2626</v>
      </c>
      <c r="T8" s="96" t="n">
        <v>1373</v>
      </c>
      <c r="U8" s="99" t="n">
        <f aca="false">IF(S8&lt;&gt;0,T8/S8,"")</f>
        <v>0.522848438690023</v>
      </c>
    </row>
    <row r="9" s="35" customFormat="true" ht="12.75" hidden="false" customHeight="false" outlineLevel="0" collapsed="false">
      <c r="A9" s="36" t="s">
        <v>35</v>
      </c>
      <c r="B9" s="100" t="n">
        <v>1118</v>
      </c>
      <c r="C9" s="101" t="n">
        <v>2026</v>
      </c>
      <c r="D9" s="102" t="n">
        <v>2781</v>
      </c>
      <c r="E9" s="100" t="n">
        <v>3002</v>
      </c>
      <c r="F9" s="102" t="n">
        <v>2799</v>
      </c>
      <c r="G9" s="100" t="n">
        <v>1132</v>
      </c>
      <c r="H9" s="101" t="n">
        <v>2041</v>
      </c>
      <c r="I9" s="102" t="n">
        <v>2759</v>
      </c>
      <c r="J9" s="103" t="n">
        <v>399</v>
      </c>
      <c r="K9" s="103" t="n">
        <v>1623</v>
      </c>
      <c r="L9" s="103" t="n">
        <v>1353</v>
      </c>
      <c r="M9" s="101" t="n">
        <v>680</v>
      </c>
      <c r="N9" s="102" t="n">
        <v>2578</v>
      </c>
      <c r="O9" s="104" t="n">
        <v>5091</v>
      </c>
      <c r="P9" s="96" t="n">
        <v>5049</v>
      </c>
      <c r="Q9" s="104" t="n">
        <v>40437</v>
      </c>
      <c r="R9" s="96" t="n">
        <v>369</v>
      </c>
      <c r="S9" s="96" t="n">
        <f aca="false">Q9+R9</f>
        <v>40806</v>
      </c>
      <c r="T9" s="96" t="n">
        <v>7044</v>
      </c>
      <c r="U9" s="99" t="n">
        <f aca="false">IF(S9&lt;&gt;0,T9/S9,"")</f>
        <v>0.172621673283341</v>
      </c>
    </row>
    <row r="10" s="35" customFormat="true" ht="12.75" hidden="false" customHeight="false" outlineLevel="0" collapsed="false">
      <c r="A10" s="36" t="s">
        <v>36</v>
      </c>
      <c r="B10" s="100" t="n">
        <v>279</v>
      </c>
      <c r="C10" s="101" t="n">
        <v>856</v>
      </c>
      <c r="D10" s="102" t="n">
        <v>62</v>
      </c>
      <c r="E10" s="100" t="n">
        <v>1141</v>
      </c>
      <c r="F10" s="102" t="n">
        <v>62</v>
      </c>
      <c r="G10" s="100" t="n">
        <v>395</v>
      </c>
      <c r="H10" s="101" t="n">
        <v>709</v>
      </c>
      <c r="I10" s="102" t="n">
        <v>66</v>
      </c>
      <c r="J10" s="103" t="n">
        <v>217</v>
      </c>
      <c r="K10" s="103" t="n">
        <v>553</v>
      </c>
      <c r="L10" s="103" t="n">
        <v>399</v>
      </c>
      <c r="M10" s="101" t="n">
        <v>34</v>
      </c>
      <c r="N10" s="102" t="n">
        <v>38</v>
      </c>
      <c r="O10" s="104" t="n">
        <v>1183</v>
      </c>
      <c r="P10" s="96" t="n">
        <v>1088</v>
      </c>
      <c r="Q10" s="104" t="n">
        <v>3427</v>
      </c>
      <c r="R10" s="96" t="n">
        <v>63</v>
      </c>
      <c r="S10" s="96" t="n">
        <f aca="false">Q10+R10</f>
        <v>3490</v>
      </c>
      <c r="T10" s="96" t="n">
        <v>1547</v>
      </c>
      <c r="U10" s="99" t="n">
        <f aca="false">IF(S10&lt;&gt;0,T10/S10,"")</f>
        <v>0.443266475644699</v>
      </c>
    </row>
    <row r="11" s="35" customFormat="true" ht="12.75" hidden="false" customHeight="false" outlineLevel="0" collapsed="false">
      <c r="A11" s="36" t="s">
        <v>37</v>
      </c>
      <c r="B11" s="100" t="n">
        <v>222</v>
      </c>
      <c r="C11" s="101" t="n">
        <v>282</v>
      </c>
      <c r="D11" s="102" t="n">
        <v>470</v>
      </c>
      <c r="E11" s="100" t="n">
        <v>478</v>
      </c>
      <c r="F11" s="102" t="n">
        <v>490</v>
      </c>
      <c r="G11" s="100" t="n">
        <v>238</v>
      </c>
      <c r="H11" s="101" t="n">
        <v>291</v>
      </c>
      <c r="I11" s="102" t="n">
        <v>496</v>
      </c>
      <c r="J11" s="103" t="n">
        <v>161</v>
      </c>
      <c r="K11" s="103" t="n">
        <v>187</v>
      </c>
      <c r="L11" s="103" t="n">
        <v>226</v>
      </c>
      <c r="M11" s="101" t="n">
        <v>328</v>
      </c>
      <c r="N11" s="102" t="n">
        <v>216</v>
      </c>
      <c r="O11" s="104" t="n">
        <v>938</v>
      </c>
      <c r="P11" s="96" t="n">
        <v>865</v>
      </c>
      <c r="Q11" s="104" t="n">
        <v>4785</v>
      </c>
      <c r="R11" s="96" t="n">
        <v>35</v>
      </c>
      <c r="S11" s="96" t="n">
        <f aca="false">Q11+R11</f>
        <v>4820</v>
      </c>
      <c r="T11" s="96" t="n">
        <v>1556</v>
      </c>
      <c r="U11" s="99" t="n">
        <f aca="false">IF(S11&lt;&gt;0,T11/S11,"")</f>
        <v>0.322821576763485</v>
      </c>
    </row>
    <row r="12" s="35" customFormat="true" ht="12.75" hidden="false" customHeight="false" outlineLevel="0" collapsed="false">
      <c r="A12" s="36" t="s">
        <v>38</v>
      </c>
      <c r="B12" s="100" t="n">
        <v>1684</v>
      </c>
      <c r="C12" s="101" t="n">
        <v>2551</v>
      </c>
      <c r="D12" s="102" t="n">
        <v>720</v>
      </c>
      <c r="E12" s="100" t="n">
        <v>4105</v>
      </c>
      <c r="F12" s="102" t="n">
        <v>730</v>
      </c>
      <c r="G12" s="100" t="n">
        <v>926</v>
      </c>
      <c r="H12" s="101" t="n">
        <v>3256</v>
      </c>
      <c r="I12" s="102" t="n">
        <v>714</v>
      </c>
      <c r="J12" s="103" t="n">
        <v>673</v>
      </c>
      <c r="K12" s="103" t="n">
        <v>2299</v>
      </c>
      <c r="L12" s="103" t="n">
        <v>1471</v>
      </c>
      <c r="M12" s="101" t="n">
        <v>432</v>
      </c>
      <c r="N12" s="102" t="n">
        <v>365</v>
      </c>
      <c r="O12" s="104" t="n">
        <v>4317</v>
      </c>
      <c r="P12" s="96" t="n">
        <v>4307</v>
      </c>
      <c r="Q12" s="104" t="n">
        <v>19667</v>
      </c>
      <c r="R12" s="96" t="n">
        <v>396</v>
      </c>
      <c r="S12" s="96" t="n">
        <f aca="false">Q12+R12</f>
        <v>20063</v>
      </c>
      <c r="T12" s="96" t="n">
        <v>5722</v>
      </c>
      <c r="U12" s="99" t="n">
        <f aca="false">IF(S12&lt;&gt;0,T12/S12,"")</f>
        <v>0.285201614913024</v>
      </c>
    </row>
    <row r="13" s="35" customFormat="true" ht="12.75" hidden="false" customHeight="false" outlineLevel="0" collapsed="false">
      <c r="A13" s="36" t="s">
        <v>39</v>
      </c>
      <c r="B13" s="100" t="n">
        <v>174</v>
      </c>
      <c r="C13" s="101" t="n">
        <v>301</v>
      </c>
      <c r="D13" s="102" t="n">
        <v>1035</v>
      </c>
      <c r="E13" s="100" t="n">
        <v>480</v>
      </c>
      <c r="F13" s="102" t="n">
        <v>1055</v>
      </c>
      <c r="G13" s="100" t="n">
        <v>159</v>
      </c>
      <c r="H13" s="101" t="n">
        <v>312</v>
      </c>
      <c r="I13" s="102" t="n">
        <v>958</v>
      </c>
      <c r="J13" s="103" t="n">
        <v>114</v>
      </c>
      <c r="K13" s="103" t="n">
        <v>206</v>
      </c>
      <c r="L13" s="103" t="n">
        <v>171</v>
      </c>
      <c r="M13" s="101" t="n">
        <v>594</v>
      </c>
      <c r="N13" s="102" t="n">
        <v>638</v>
      </c>
      <c r="O13" s="104" t="n">
        <v>1214</v>
      </c>
      <c r="P13" s="96" t="n">
        <v>1203</v>
      </c>
      <c r="Q13" s="104" t="n">
        <v>11292</v>
      </c>
      <c r="R13" s="96" t="n">
        <v>145</v>
      </c>
      <c r="S13" s="96" t="n">
        <f aca="false">Q13+R13</f>
        <v>11437</v>
      </c>
      <c r="T13" s="96" t="n">
        <v>2043</v>
      </c>
      <c r="U13" s="99" t="n">
        <f aca="false">IF(S13&lt;&gt;0,T13/S13,"")</f>
        <v>0.178630759814637</v>
      </c>
    </row>
    <row r="14" s="35" customFormat="true" ht="12.75" hidden="false" customHeight="false" outlineLevel="0" collapsed="false">
      <c r="A14" s="36" t="s">
        <v>40</v>
      </c>
      <c r="B14" s="100" t="n">
        <v>508</v>
      </c>
      <c r="C14" s="101" t="n">
        <v>721</v>
      </c>
      <c r="D14" s="102" t="n">
        <v>142</v>
      </c>
      <c r="E14" s="100" t="n">
        <v>1150</v>
      </c>
      <c r="F14" s="102" t="n">
        <v>146</v>
      </c>
      <c r="G14" s="100" t="n">
        <v>411</v>
      </c>
      <c r="H14" s="101" t="n">
        <v>830</v>
      </c>
      <c r="I14" s="102" t="n">
        <v>145</v>
      </c>
      <c r="J14" s="103" t="n">
        <v>270</v>
      </c>
      <c r="K14" s="103" t="n">
        <v>482</v>
      </c>
      <c r="L14" s="103" t="n">
        <v>598</v>
      </c>
      <c r="M14" s="101" t="n">
        <v>104</v>
      </c>
      <c r="N14" s="102" t="n">
        <v>53</v>
      </c>
      <c r="O14" s="104" t="n">
        <v>1232</v>
      </c>
      <c r="P14" s="96" t="n">
        <v>1105</v>
      </c>
      <c r="Q14" s="104" t="n">
        <v>4235</v>
      </c>
      <c r="R14" s="96" t="n">
        <v>153</v>
      </c>
      <c r="S14" s="96" t="n">
        <f aca="false">Q14+R14</f>
        <v>4388</v>
      </c>
      <c r="T14" s="96" t="n">
        <v>1831</v>
      </c>
      <c r="U14" s="99" t="n">
        <f aca="false">IF(S14&lt;&gt;0,T14/S14,"")</f>
        <v>0.417274384685506</v>
      </c>
    </row>
    <row r="15" s="35" customFormat="true" ht="12.75" hidden="false" customHeight="false" outlineLevel="0" collapsed="false">
      <c r="A15" s="36" t="s">
        <v>41</v>
      </c>
      <c r="B15" s="100" t="n">
        <v>1311</v>
      </c>
      <c r="C15" s="101" t="n">
        <v>1933</v>
      </c>
      <c r="D15" s="102" t="n">
        <v>891</v>
      </c>
      <c r="E15" s="100" t="n">
        <v>3272</v>
      </c>
      <c r="F15" s="102" t="n">
        <v>897</v>
      </c>
      <c r="G15" s="100" t="n">
        <v>1096</v>
      </c>
      <c r="H15" s="101" t="n">
        <v>2020</v>
      </c>
      <c r="I15" s="102" t="n">
        <v>895</v>
      </c>
      <c r="J15" s="103" t="n">
        <v>689</v>
      </c>
      <c r="K15" s="103" t="n">
        <v>2055</v>
      </c>
      <c r="L15" s="103" t="n">
        <v>1045</v>
      </c>
      <c r="M15" s="101" t="n">
        <v>563</v>
      </c>
      <c r="N15" s="102" t="n">
        <v>399</v>
      </c>
      <c r="O15" s="104" t="n">
        <v>3767</v>
      </c>
      <c r="P15" s="96" t="n">
        <v>3716</v>
      </c>
      <c r="Q15" s="104" t="n">
        <v>20832</v>
      </c>
      <c r="R15" s="96" t="n">
        <v>299</v>
      </c>
      <c r="S15" s="96" t="n">
        <f aca="false">Q15+R15</f>
        <v>21131</v>
      </c>
      <c r="T15" s="96" t="n">
        <v>5835</v>
      </c>
      <c r="U15" s="99" t="n">
        <f aca="false">IF(S15&lt;&gt;0,T15/S15,"")</f>
        <v>0.276134588992475</v>
      </c>
    </row>
    <row r="16" s="35" customFormat="true" ht="12.75" hidden="false" customHeight="false" outlineLevel="0" collapsed="false">
      <c r="A16" s="36" t="s">
        <v>42</v>
      </c>
      <c r="B16" s="100" t="n">
        <v>2366</v>
      </c>
      <c r="C16" s="101" t="n">
        <v>4493</v>
      </c>
      <c r="D16" s="102" t="n">
        <v>536</v>
      </c>
      <c r="E16" s="100" t="n">
        <v>6574</v>
      </c>
      <c r="F16" s="102" t="n">
        <v>538</v>
      </c>
      <c r="G16" s="100" t="n">
        <v>1321</v>
      </c>
      <c r="H16" s="101" t="n">
        <v>5811</v>
      </c>
      <c r="I16" s="102" t="n">
        <v>526</v>
      </c>
      <c r="J16" s="103" t="n">
        <v>1095</v>
      </c>
      <c r="K16" s="103" t="n">
        <v>3628</v>
      </c>
      <c r="L16" s="103" t="n">
        <v>2795</v>
      </c>
      <c r="M16" s="101" t="n">
        <v>440</v>
      </c>
      <c r="N16" s="102" t="n">
        <v>190</v>
      </c>
      <c r="O16" s="104" t="n">
        <v>6970</v>
      </c>
      <c r="P16" s="96" t="n">
        <v>6945</v>
      </c>
      <c r="Q16" s="104" t="n">
        <v>43391</v>
      </c>
      <c r="R16" s="96" t="n">
        <v>587</v>
      </c>
      <c r="S16" s="96" t="n">
        <f aca="false">Q16+R16</f>
        <v>43978</v>
      </c>
      <c r="T16" s="96" t="n">
        <v>10094</v>
      </c>
      <c r="U16" s="99" t="n">
        <f aca="false">IF(S16&lt;&gt;0,T16/S16,"")</f>
        <v>0.229523852835509</v>
      </c>
    </row>
    <row r="17" s="35" customFormat="true" ht="12.75" hidden="false" customHeight="false" outlineLevel="0" collapsed="false">
      <c r="A17" s="36" t="s">
        <v>43</v>
      </c>
      <c r="B17" s="100" t="n">
        <v>307</v>
      </c>
      <c r="C17" s="101" t="n">
        <v>461</v>
      </c>
      <c r="D17" s="102" t="n">
        <v>161</v>
      </c>
      <c r="E17" s="100" t="n">
        <v>732</v>
      </c>
      <c r="F17" s="102" t="n">
        <v>163</v>
      </c>
      <c r="G17" s="100" t="n">
        <v>339</v>
      </c>
      <c r="H17" s="101" t="n">
        <v>401</v>
      </c>
      <c r="I17" s="102" t="n">
        <v>165</v>
      </c>
      <c r="J17" s="103" t="n">
        <v>199</v>
      </c>
      <c r="K17" s="103" t="n">
        <v>228</v>
      </c>
      <c r="L17" s="103" t="n">
        <v>405</v>
      </c>
      <c r="M17" s="101" t="n">
        <v>114</v>
      </c>
      <c r="N17" s="102" t="n">
        <v>68</v>
      </c>
      <c r="O17" s="104" t="n">
        <v>828</v>
      </c>
      <c r="P17" s="96" t="n">
        <v>796</v>
      </c>
      <c r="Q17" s="104" t="n">
        <v>5588</v>
      </c>
      <c r="R17" s="96" t="n">
        <v>56</v>
      </c>
      <c r="S17" s="96" t="n">
        <f aca="false">Q17+R17</f>
        <v>5644</v>
      </c>
      <c r="T17" s="96" t="n">
        <v>1353</v>
      </c>
      <c r="U17" s="99" t="n">
        <f aca="false">IF(S17&lt;&gt;0,T17/S17,"")</f>
        <v>0.239723600283487</v>
      </c>
    </row>
    <row r="18" s="35" customFormat="true" ht="12.75" hidden="false" customHeight="false" outlineLevel="0" collapsed="false">
      <c r="A18" s="36" t="s">
        <v>44</v>
      </c>
      <c r="B18" s="100" t="n">
        <v>182</v>
      </c>
      <c r="C18" s="101" t="n">
        <v>378</v>
      </c>
      <c r="D18" s="102" t="n">
        <v>48</v>
      </c>
      <c r="E18" s="100" t="n">
        <v>514</v>
      </c>
      <c r="F18" s="102" t="n">
        <v>50</v>
      </c>
      <c r="G18" s="100" t="n">
        <v>172</v>
      </c>
      <c r="H18" s="101" t="n">
        <v>404</v>
      </c>
      <c r="I18" s="102" t="n">
        <v>50</v>
      </c>
      <c r="J18" s="103" t="n">
        <v>125</v>
      </c>
      <c r="K18" s="103" t="n">
        <v>232</v>
      </c>
      <c r="L18" s="103" t="n">
        <v>250</v>
      </c>
      <c r="M18" s="101" t="n">
        <v>38</v>
      </c>
      <c r="N18" s="102" t="n">
        <v>18</v>
      </c>
      <c r="O18" s="104" t="n">
        <v>579</v>
      </c>
      <c r="P18" s="96" t="n">
        <v>548</v>
      </c>
      <c r="Q18" s="104" t="n">
        <v>1761</v>
      </c>
      <c r="R18" s="96" t="n">
        <v>43</v>
      </c>
      <c r="S18" s="96" t="n">
        <f aca="false">Q18+R18</f>
        <v>1804</v>
      </c>
      <c r="T18" s="96" t="n">
        <v>817</v>
      </c>
      <c r="U18" s="99" t="n">
        <f aca="false">IF(S18&lt;&gt;0,T18/S18,"")</f>
        <v>0.452882483370288</v>
      </c>
    </row>
    <row r="19" s="42" customFormat="true" ht="12.75" hidden="false" customHeight="false" outlineLevel="0" collapsed="false">
      <c r="A19" s="36" t="s">
        <v>45</v>
      </c>
      <c r="B19" s="100" t="n">
        <v>46</v>
      </c>
      <c r="C19" s="101" t="n">
        <v>59</v>
      </c>
      <c r="D19" s="102" t="n">
        <v>10</v>
      </c>
      <c r="E19" s="100" t="n">
        <v>97</v>
      </c>
      <c r="F19" s="102" t="n">
        <v>12</v>
      </c>
      <c r="G19" s="100" t="n">
        <v>34</v>
      </c>
      <c r="H19" s="101" t="n">
        <v>79</v>
      </c>
      <c r="I19" s="102" t="n">
        <v>12</v>
      </c>
      <c r="J19" s="103" t="n">
        <v>27</v>
      </c>
      <c r="K19" s="103" t="n">
        <v>39</v>
      </c>
      <c r="L19" s="103" t="n">
        <v>47</v>
      </c>
      <c r="M19" s="101" t="n">
        <v>7</v>
      </c>
      <c r="N19" s="102" t="n">
        <v>7</v>
      </c>
      <c r="O19" s="104" t="n">
        <v>118</v>
      </c>
      <c r="P19" s="96" t="n">
        <v>106</v>
      </c>
      <c r="Q19" s="104" t="n">
        <v>785</v>
      </c>
      <c r="R19" s="96" t="n">
        <v>12</v>
      </c>
      <c r="S19" s="96" t="n">
        <f aca="false">Q19+R19</f>
        <v>797</v>
      </c>
      <c r="T19" s="96" t="n">
        <v>157</v>
      </c>
      <c r="U19" s="99" t="n">
        <f aca="false">IF(S19&lt;&gt;0,T19/S19,"")</f>
        <v>0.196988707653701</v>
      </c>
    </row>
    <row r="20" s="42" customFormat="true" ht="12.75" hidden="false" customHeight="false" outlineLevel="0" collapsed="false">
      <c r="A20" s="36" t="s">
        <v>46</v>
      </c>
      <c r="B20" s="100" t="n">
        <v>5764</v>
      </c>
      <c r="C20" s="101" t="n">
        <v>8077</v>
      </c>
      <c r="D20" s="102" t="n">
        <v>1660</v>
      </c>
      <c r="E20" s="100" t="n">
        <v>13338</v>
      </c>
      <c r="F20" s="102" t="n">
        <v>1671</v>
      </c>
      <c r="G20" s="100" t="n">
        <v>3072</v>
      </c>
      <c r="H20" s="101" t="n">
        <v>11556</v>
      </c>
      <c r="I20" s="102" t="n">
        <v>1664</v>
      </c>
      <c r="J20" s="103" t="n">
        <v>2685</v>
      </c>
      <c r="K20" s="103" t="n">
        <v>6996</v>
      </c>
      <c r="L20" s="103" t="n">
        <v>5697</v>
      </c>
      <c r="M20" s="101" t="n">
        <v>1132</v>
      </c>
      <c r="N20" s="102" t="n">
        <v>683</v>
      </c>
      <c r="O20" s="104" t="n">
        <v>12327</v>
      </c>
      <c r="P20" s="96" t="n">
        <v>11981</v>
      </c>
      <c r="Q20" s="104" t="n">
        <v>66762</v>
      </c>
      <c r="R20" s="96" t="n">
        <v>904</v>
      </c>
      <c r="S20" s="96" t="n">
        <f aca="false">Q20+R20</f>
        <v>67666</v>
      </c>
      <c r="T20" s="96" t="n">
        <v>18772</v>
      </c>
      <c r="U20" s="99" t="n">
        <f aca="false">IF(S20&lt;&gt;0,T20/S20,"")</f>
        <v>0.277421452428103</v>
      </c>
    </row>
    <row r="21" s="42" customFormat="true" ht="12.75" hidden="false" customHeight="false" outlineLevel="0" collapsed="false">
      <c r="A21" s="36" t="s">
        <v>47</v>
      </c>
      <c r="B21" s="100" t="n">
        <v>388</v>
      </c>
      <c r="C21" s="101" t="n">
        <v>674</v>
      </c>
      <c r="D21" s="102" t="n">
        <v>65</v>
      </c>
      <c r="E21" s="100" t="n">
        <v>1119</v>
      </c>
      <c r="F21" s="102" t="n">
        <v>68</v>
      </c>
      <c r="G21" s="100" t="n">
        <v>376</v>
      </c>
      <c r="H21" s="101" t="n">
        <v>727</v>
      </c>
      <c r="I21" s="102" t="n">
        <v>67</v>
      </c>
      <c r="J21" s="103" t="n">
        <v>186</v>
      </c>
      <c r="K21" s="103" t="n">
        <v>539</v>
      </c>
      <c r="L21" s="103" t="n">
        <v>433</v>
      </c>
      <c r="M21" s="101" t="n">
        <v>42</v>
      </c>
      <c r="N21" s="102" t="n">
        <v>34</v>
      </c>
      <c r="O21" s="104" t="n">
        <v>1192</v>
      </c>
      <c r="P21" s="96" t="n">
        <v>1151</v>
      </c>
      <c r="Q21" s="104" t="n">
        <v>4205</v>
      </c>
      <c r="R21" s="96" t="n">
        <v>37</v>
      </c>
      <c r="S21" s="96" t="n">
        <f aca="false">Q21+R21</f>
        <v>4242</v>
      </c>
      <c r="T21" s="96" t="n">
        <v>1517</v>
      </c>
      <c r="U21" s="99" t="n">
        <f aca="false">IF(S21&lt;&gt;0,T21/S21,"")</f>
        <v>0.357614332861858</v>
      </c>
    </row>
    <row r="22" s="42" customFormat="true" ht="12.75" hidden="false" customHeight="false" outlineLevel="0" collapsed="false">
      <c r="A22" s="36" t="s">
        <v>48</v>
      </c>
      <c r="B22" s="100" t="n">
        <v>1274</v>
      </c>
      <c r="C22" s="101" t="n">
        <v>1599</v>
      </c>
      <c r="D22" s="102" t="n">
        <v>149</v>
      </c>
      <c r="E22" s="100" t="n">
        <v>2817</v>
      </c>
      <c r="F22" s="102" t="n">
        <v>154</v>
      </c>
      <c r="G22" s="100" t="n">
        <v>880</v>
      </c>
      <c r="H22" s="101" t="n">
        <v>1955</v>
      </c>
      <c r="I22" s="102" t="n">
        <v>151</v>
      </c>
      <c r="J22" s="103" t="n">
        <v>383</v>
      </c>
      <c r="K22" s="103" t="n">
        <v>1288</v>
      </c>
      <c r="L22" s="103" t="n">
        <v>1259</v>
      </c>
      <c r="M22" s="101" t="n">
        <v>122</v>
      </c>
      <c r="N22" s="102" t="n">
        <v>47</v>
      </c>
      <c r="O22" s="104" t="n">
        <v>2388</v>
      </c>
      <c r="P22" s="96" t="n">
        <v>2386</v>
      </c>
      <c r="Q22" s="104" t="n">
        <v>9528</v>
      </c>
      <c r="R22" s="96" t="n">
        <v>273</v>
      </c>
      <c r="S22" s="96" t="n">
        <f aca="false">Q22+R22</f>
        <v>9801</v>
      </c>
      <c r="T22" s="96" t="n">
        <v>3542</v>
      </c>
      <c r="U22" s="99" t="n">
        <f aca="false">IF(S22&lt;&gt;0,T22/S22,"")</f>
        <v>0.361391694725028</v>
      </c>
    </row>
    <row r="23" s="42" customFormat="true" ht="12.75" hidden="false" customHeight="false" outlineLevel="0" collapsed="false">
      <c r="A23" s="36" t="s">
        <v>49</v>
      </c>
      <c r="B23" s="100" t="n">
        <v>77</v>
      </c>
      <c r="C23" s="101" t="n">
        <v>180</v>
      </c>
      <c r="D23" s="102" t="n">
        <v>3</v>
      </c>
      <c r="E23" s="100" t="n">
        <v>248</v>
      </c>
      <c r="F23" s="102" t="n">
        <v>3</v>
      </c>
      <c r="G23" s="100" t="n">
        <v>57</v>
      </c>
      <c r="H23" s="101" t="n">
        <v>203</v>
      </c>
      <c r="I23" s="102" t="n">
        <v>3</v>
      </c>
      <c r="J23" s="103" t="n">
        <v>34</v>
      </c>
      <c r="K23" s="103" t="n">
        <v>136</v>
      </c>
      <c r="L23" s="103" t="n">
        <v>110</v>
      </c>
      <c r="M23" s="101" t="n">
        <v>1</v>
      </c>
      <c r="N23" s="102" t="n">
        <v>2</v>
      </c>
      <c r="O23" s="104" t="n">
        <v>234</v>
      </c>
      <c r="P23" s="96" t="n">
        <v>238</v>
      </c>
      <c r="Q23" s="104" t="n">
        <v>378</v>
      </c>
      <c r="R23" s="96" t="n">
        <v>28</v>
      </c>
      <c r="S23" s="96" t="n">
        <f aca="false">Q23+R23</f>
        <v>406</v>
      </c>
      <c r="T23" s="96" t="n">
        <v>355</v>
      </c>
      <c r="U23" s="99" t="n">
        <f aca="false">IF(S23&lt;&gt;0,T23/S23,"")</f>
        <v>0.874384236453202</v>
      </c>
    </row>
    <row r="24" s="42" customFormat="true" ht="12.75" hidden="false" customHeight="false" outlineLevel="0" collapsed="false">
      <c r="A24" s="36" t="s">
        <v>50</v>
      </c>
      <c r="B24" s="100" t="n">
        <v>228</v>
      </c>
      <c r="C24" s="101" t="n">
        <v>359</v>
      </c>
      <c r="D24" s="102" t="n">
        <v>345</v>
      </c>
      <c r="E24" s="100" t="n">
        <v>519</v>
      </c>
      <c r="F24" s="102" t="n">
        <v>346</v>
      </c>
      <c r="G24" s="100" t="n">
        <v>214</v>
      </c>
      <c r="H24" s="101" t="n">
        <v>362</v>
      </c>
      <c r="I24" s="102" t="n">
        <v>340</v>
      </c>
      <c r="J24" s="103" t="n">
        <v>123</v>
      </c>
      <c r="K24" s="103" t="n">
        <v>214</v>
      </c>
      <c r="L24" s="103" t="n">
        <v>284</v>
      </c>
      <c r="M24" s="101" t="n">
        <v>231</v>
      </c>
      <c r="N24" s="102" t="n">
        <v>156</v>
      </c>
      <c r="O24" s="104" t="n">
        <v>743</v>
      </c>
      <c r="P24" s="96" t="n">
        <v>735</v>
      </c>
      <c r="Q24" s="104" t="n">
        <v>4826</v>
      </c>
      <c r="R24" s="96" t="n">
        <v>21</v>
      </c>
      <c r="S24" s="96" t="n">
        <f aca="false">Q24+R24</f>
        <v>4847</v>
      </c>
      <c r="T24" s="96" t="n">
        <v>1129</v>
      </c>
      <c r="U24" s="99" t="n">
        <f aca="false">IF(S24&lt;&gt;0,T24/S24,"")</f>
        <v>0.232927584072622</v>
      </c>
    </row>
    <row r="25" s="42" customFormat="true" ht="12.75" hidden="false" customHeight="false" outlineLevel="0" collapsed="false">
      <c r="A25" s="36" t="s">
        <v>51</v>
      </c>
      <c r="B25" s="100" t="n">
        <v>234</v>
      </c>
      <c r="C25" s="101" t="n">
        <v>529</v>
      </c>
      <c r="D25" s="102" t="n">
        <v>79</v>
      </c>
      <c r="E25" s="100" t="n">
        <v>734</v>
      </c>
      <c r="F25" s="102" t="n">
        <v>83</v>
      </c>
      <c r="G25" s="100" t="n">
        <v>267</v>
      </c>
      <c r="H25" s="101" t="n">
        <v>501</v>
      </c>
      <c r="I25" s="102" t="n">
        <v>83</v>
      </c>
      <c r="J25" s="103" t="n">
        <v>199</v>
      </c>
      <c r="K25" s="103" t="n">
        <v>302</v>
      </c>
      <c r="L25" s="103" t="n">
        <v>292</v>
      </c>
      <c r="M25" s="101" t="n">
        <v>76</v>
      </c>
      <c r="N25" s="102" t="n">
        <v>22</v>
      </c>
      <c r="O25" s="104" t="n">
        <v>800</v>
      </c>
      <c r="P25" s="96" t="n">
        <v>742</v>
      </c>
      <c r="Q25" s="104" t="n">
        <v>2726</v>
      </c>
      <c r="R25" s="96" t="n">
        <v>48</v>
      </c>
      <c r="S25" s="96" t="n">
        <f aca="false">Q25+R25</f>
        <v>2774</v>
      </c>
      <c r="T25" s="96" t="n">
        <v>1122</v>
      </c>
      <c r="U25" s="99" t="n">
        <f aca="false">IF(S25&lt;&gt;0,T25/S25,"")</f>
        <v>0.404470079307859</v>
      </c>
    </row>
    <row r="26" s="42" customFormat="true" ht="12.75" hidden="false" customHeight="false" outlineLevel="0" collapsed="false">
      <c r="A26" s="36" t="s">
        <v>52</v>
      </c>
      <c r="B26" s="100" t="n">
        <v>458</v>
      </c>
      <c r="C26" s="101" t="n">
        <v>875</v>
      </c>
      <c r="D26" s="102" t="n">
        <v>418</v>
      </c>
      <c r="E26" s="100" t="n">
        <v>1269</v>
      </c>
      <c r="F26" s="102" t="n">
        <v>419</v>
      </c>
      <c r="G26" s="100" t="n">
        <v>347</v>
      </c>
      <c r="H26" s="101" t="n">
        <v>994</v>
      </c>
      <c r="I26" s="102" t="n">
        <v>409</v>
      </c>
      <c r="J26" s="103" t="n">
        <v>221</v>
      </c>
      <c r="K26" s="103" t="n">
        <v>555</v>
      </c>
      <c r="L26" s="103" t="n">
        <v>671</v>
      </c>
      <c r="M26" s="101" t="n">
        <v>280</v>
      </c>
      <c r="N26" s="102" t="n">
        <v>166</v>
      </c>
      <c r="O26" s="104" t="n">
        <v>1565</v>
      </c>
      <c r="P26" s="96" t="n">
        <v>1481</v>
      </c>
      <c r="Q26" s="104" t="n">
        <v>9257</v>
      </c>
      <c r="R26" s="96" t="n">
        <v>109</v>
      </c>
      <c r="S26" s="96" t="n">
        <f aca="false">Q26+R26</f>
        <v>9366</v>
      </c>
      <c r="T26" s="96" t="n">
        <v>2174</v>
      </c>
      <c r="U26" s="99" t="n">
        <f aca="false">IF(S26&lt;&gt;0,T26/S26,"")</f>
        <v>0.232116164851591</v>
      </c>
    </row>
    <row r="27" s="42" customFormat="true" ht="12.75" hidden="false" customHeight="false" outlineLevel="0" collapsed="false">
      <c r="A27" s="36" t="s">
        <v>53</v>
      </c>
      <c r="B27" s="100" t="n">
        <v>558</v>
      </c>
      <c r="C27" s="101" t="n">
        <v>1303</v>
      </c>
      <c r="D27" s="102" t="n">
        <v>66</v>
      </c>
      <c r="E27" s="100" t="n">
        <v>1836</v>
      </c>
      <c r="F27" s="102" t="n">
        <v>68</v>
      </c>
      <c r="G27" s="100" t="n">
        <v>808</v>
      </c>
      <c r="H27" s="101" t="n">
        <v>1024</v>
      </c>
      <c r="I27" s="102" t="n">
        <v>65</v>
      </c>
      <c r="J27" s="103" t="n">
        <v>402</v>
      </c>
      <c r="K27" s="103" t="n">
        <v>644</v>
      </c>
      <c r="L27" s="103" t="n">
        <v>867</v>
      </c>
      <c r="M27" s="101" t="n">
        <v>49</v>
      </c>
      <c r="N27" s="102" t="n">
        <v>29</v>
      </c>
      <c r="O27" s="104" t="n">
        <v>1180</v>
      </c>
      <c r="P27" s="96" t="n">
        <v>1175</v>
      </c>
      <c r="Q27" s="104" t="n">
        <v>6000</v>
      </c>
      <c r="R27" s="96" t="n">
        <v>137</v>
      </c>
      <c r="S27" s="96" t="n">
        <f aca="false">Q27+R27</f>
        <v>6137</v>
      </c>
      <c r="T27" s="96" t="n">
        <v>2514</v>
      </c>
      <c r="U27" s="99" t="n">
        <f aca="false">IF(S27&lt;&gt;0,T27/S27,"")</f>
        <v>0.40964640703927</v>
      </c>
    </row>
    <row r="28" s="42" customFormat="true" ht="12.75" hidden="false" customHeight="false" outlineLevel="0" collapsed="false">
      <c r="A28" s="36" t="s">
        <v>54</v>
      </c>
      <c r="B28" s="100" t="n">
        <v>786</v>
      </c>
      <c r="C28" s="101" t="n">
        <v>1453</v>
      </c>
      <c r="D28" s="102" t="n">
        <v>136</v>
      </c>
      <c r="E28" s="100" t="n">
        <v>2111</v>
      </c>
      <c r="F28" s="102" t="n">
        <v>140</v>
      </c>
      <c r="G28" s="100" t="n">
        <v>402</v>
      </c>
      <c r="H28" s="101" t="n">
        <v>1879</v>
      </c>
      <c r="I28" s="102" t="n">
        <v>137</v>
      </c>
      <c r="J28" s="103" t="n">
        <v>327</v>
      </c>
      <c r="K28" s="103" t="n">
        <v>1076</v>
      </c>
      <c r="L28" s="103" t="n">
        <v>947</v>
      </c>
      <c r="M28" s="101" t="n">
        <v>98</v>
      </c>
      <c r="N28" s="102" t="n">
        <v>47</v>
      </c>
      <c r="O28" s="104" t="n">
        <v>2026</v>
      </c>
      <c r="P28" s="96" t="n">
        <v>1981</v>
      </c>
      <c r="Q28" s="104" t="n">
        <v>6390</v>
      </c>
      <c r="R28" s="96" t="n">
        <v>202</v>
      </c>
      <c r="S28" s="96" t="n">
        <f aca="false">Q28+R28</f>
        <v>6592</v>
      </c>
      <c r="T28" s="96" t="n">
        <v>2761</v>
      </c>
      <c r="U28" s="99" t="n">
        <f aca="false">IF(S28&lt;&gt;0,T28/S28,"")</f>
        <v>0.418841019417476</v>
      </c>
    </row>
    <row r="29" s="42" customFormat="true" ht="12.75" hidden="false" customHeight="false" outlineLevel="0" collapsed="false">
      <c r="A29" s="36" t="s">
        <v>55</v>
      </c>
      <c r="B29" s="100" t="n">
        <v>760</v>
      </c>
      <c r="C29" s="101" t="n">
        <v>1292</v>
      </c>
      <c r="D29" s="102" t="n">
        <v>212</v>
      </c>
      <c r="E29" s="100" t="n">
        <v>1887</v>
      </c>
      <c r="F29" s="102" t="n">
        <v>208</v>
      </c>
      <c r="G29" s="100" t="n">
        <v>545</v>
      </c>
      <c r="H29" s="101" t="n">
        <v>1553</v>
      </c>
      <c r="I29" s="102" t="n">
        <v>204</v>
      </c>
      <c r="J29" s="103" t="n">
        <v>359</v>
      </c>
      <c r="K29" s="103" t="n">
        <v>935</v>
      </c>
      <c r="L29" s="103" t="n">
        <v>988</v>
      </c>
      <c r="M29" s="101" t="n">
        <v>145</v>
      </c>
      <c r="N29" s="102" t="n">
        <v>84</v>
      </c>
      <c r="O29" s="104" t="n">
        <v>1929</v>
      </c>
      <c r="P29" s="96" t="n">
        <v>1887</v>
      </c>
      <c r="Q29" s="104" t="n">
        <v>8414</v>
      </c>
      <c r="R29" s="96" t="n">
        <v>275</v>
      </c>
      <c r="S29" s="96" t="n">
        <f aca="false">Q29+R29</f>
        <v>8689</v>
      </c>
      <c r="T29" s="96" t="n">
        <v>2848</v>
      </c>
      <c r="U29" s="99" t="n">
        <f aca="false">IF(S29&lt;&gt;0,T29/S29,"")</f>
        <v>0.327770744619634</v>
      </c>
    </row>
    <row r="30" s="42" customFormat="true" ht="12.75" hidden="false" customHeight="false" outlineLevel="0" collapsed="false">
      <c r="A30" s="36" t="s">
        <v>56</v>
      </c>
      <c r="B30" s="100" t="n">
        <v>768</v>
      </c>
      <c r="C30" s="101" t="n">
        <v>754</v>
      </c>
      <c r="D30" s="102" t="n">
        <v>203</v>
      </c>
      <c r="E30" s="100" t="n">
        <v>1382</v>
      </c>
      <c r="F30" s="102" t="n">
        <v>205</v>
      </c>
      <c r="G30" s="100" t="n">
        <v>364</v>
      </c>
      <c r="H30" s="101" t="n">
        <v>1081</v>
      </c>
      <c r="I30" s="102" t="n">
        <v>206</v>
      </c>
      <c r="J30" s="103" t="n">
        <v>261</v>
      </c>
      <c r="K30" s="103" t="n">
        <v>649</v>
      </c>
      <c r="L30" s="103" t="n">
        <v>639</v>
      </c>
      <c r="M30" s="101" t="n">
        <v>148</v>
      </c>
      <c r="N30" s="102" t="n">
        <v>71</v>
      </c>
      <c r="O30" s="104" t="n">
        <v>1389</v>
      </c>
      <c r="P30" s="96" t="n">
        <v>1344</v>
      </c>
      <c r="Q30" s="104" t="n">
        <v>6320</v>
      </c>
      <c r="R30" s="96" t="n">
        <v>83</v>
      </c>
      <c r="S30" s="96" t="n">
        <f aca="false">Q30+R30</f>
        <v>6403</v>
      </c>
      <c r="T30" s="96" t="n">
        <v>2052</v>
      </c>
      <c r="U30" s="99" t="n">
        <f aca="false">IF(S30&lt;&gt;0,T30/S30,"")</f>
        <v>0.320474777448071</v>
      </c>
    </row>
    <row r="31" s="42" customFormat="true" ht="12.75" hidden="false" customHeight="false" outlineLevel="0" collapsed="false">
      <c r="A31" s="36" t="s">
        <v>57</v>
      </c>
      <c r="B31" s="100" t="n">
        <v>700</v>
      </c>
      <c r="C31" s="101" t="n">
        <v>1200</v>
      </c>
      <c r="D31" s="102" t="n">
        <v>555</v>
      </c>
      <c r="E31" s="100" t="n">
        <v>1786</v>
      </c>
      <c r="F31" s="102" t="n">
        <v>557</v>
      </c>
      <c r="G31" s="100" t="n">
        <v>624</v>
      </c>
      <c r="H31" s="101" t="n">
        <v>1260</v>
      </c>
      <c r="I31" s="102" t="n">
        <v>559</v>
      </c>
      <c r="J31" s="103" t="n">
        <v>412</v>
      </c>
      <c r="K31" s="103" t="n">
        <v>685</v>
      </c>
      <c r="L31" s="103" t="n">
        <v>962</v>
      </c>
      <c r="M31" s="101" t="n">
        <v>389</v>
      </c>
      <c r="N31" s="102" t="n">
        <v>260</v>
      </c>
      <c r="O31" s="104" t="n">
        <v>2170</v>
      </c>
      <c r="P31" s="96" t="n">
        <v>2090</v>
      </c>
      <c r="Q31" s="104" t="n">
        <v>9328</v>
      </c>
      <c r="R31" s="96" t="n">
        <v>129</v>
      </c>
      <c r="S31" s="96" t="n">
        <f aca="false">Q31+R31</f>
        <v>9457</v>
      </c>
      <c r="T31" s="96" t="n">
        <v>3491</v>
      </c>
      <c r="U31" s="99" t="n">
        <f aca="false">IF(S31&lt;&gt;0,T31/S31,"")</f>
        <v>0.369144549011314</v>
      </c>
    </row>
    <row r="32" s="42" customFormat="true" ht="12.75" hidden="false" customHeight="false" outlineLevel="0" collapsed="false">
      <c r="A32" s="36" t="s">
        <v>58</v>
      </c>
      <c r="B32" s="100" t="n">
        <v>1056</v>
      </c>
      <c r="C32" s="101" t="n">
        <v>1641</v>
      </c>
      <c r="D32" s="102" t="n">
        <v>191</v>
      </c>
      <c r="E32" s="100" t="n">
        <v>2637</v>
      </c>
      <c r="F32" s="102" t="n">
        <v>201</v>
      </c>
      <c r="G32" s="100" t="n">
        <v>556</v>
      </c>
      <c r="H32" s="101" t="n">
        <v>2166</v>
      </c>
      <c r="I32" s="102" t="n">
        <v>193</v>
      </c>
      <c r="J32" s="103" t="n">
        <v>358</v>
      </c>
      <c r="K32" s="103" t="n">
        <v>1542</v>
      </c>
      <c r="L32" s="103" t="n">
        <v>954</v>
      </c>
      <c r="M32" s="101" t="n">
        <v>160</v>
      </c>
      <c r="N32" s="102" t="n">
        <v>53</v>
      </c>
      <c r="O32" s="104" t="n">
        <v>2284</v>
      </c>
      <c r="P32" s="96" t="n">
        <v>2282</v>
      </c>
      <c r="Q32" s="104" t="n">
        <v>10228</v>
      </c>
      <c r="R32" s="96" t="n">
        <v>161</v>
      </c>
      <c r="S32" s="96" t="n">
        <f aca="false">Q32+R32</f>
        <v>10389</v>
      </c>
      <c r="T32" s="96" t="n">
        <v>3315</v>
      </c>
      <c r="U32" s="99" t="n">
        <f aca="false">IF(S32&lt;&gt;0,T32/S32,"")</f>
        <v>0.319087496390413</v>
      </c>
    </row>
    <row r="33" s="42" customFormat="true" ht="12.75" hidden="false" customHeight="false" outlineLevel="0" collapsed="false">
      <c r="A33" s="36" t="s">
        <v>59</v>
      </c>
      <c r="B33" s="100" t="n">
        <v>543</v>
      </c>
      <c r="C33" s="101" t="n">
        <v>1150</v>
      </c>
      <c r="D33" s="102" t="n">
        <v>138</v>
      </c>
      <c r="E33" s="100" t="n">
        <v>1613</v>
      </c>
      <c r="F33" s="102" t="n">
        <v>141</v>
      </c>
      <c r="G33" s="100" t="n">
        <v>388</v>
      </c>
      <c r="H33" s="101" t="n">
        <v>1286</v>
      </c>
      <c r="I33" s="102" t="n">
        <v>138</v>
      </c>
      <c r="J33" s="103" t="n">
        <v>308</v>
      </c>
      <c r="K33" s="103" t="n">
        <v>837</v>
      </c>
      <c r="L33" s="103" t="n">
        <v>649</v>
      </c>
      <c r="M33" s="101" t="n">
        <v>106</v>
      </c>
      <c r="N33" s="102" t="n">
        <v>46</v>
      </c>
      <c r="O33" s="104" t="n">
        <v>1201</v>
      </c>
      <c r="P33" s="96" t="n">
        <v>1184</v>
      </c>
      <c r="Q33" s="104" t="n">
        <v>8153</v>
      </c>
      <c r="R33" s="96" t="n">
        <v>61</v>
      </c>
      <c r="S33" s="96" t="n">
        <f aca="false">Q33+R33</f>
        <v>8214</v>
      </c>
      <c r="T33" s="96" t="n">
        <v>2211</v>
      </c>
      <c r="U33" s="99" t="n">
        <f aca="false">IF(S33&lt;&gt;0,T33/S33,"")</f>
        <v>0.269174579985391</v>
      </c>
    </row>
    <row r="34" s="42" customFormat="true" ht="12.75" hidden="false" customHeight="false" outlineLevel="0" collapsed="false">
      <c r="A34" s="36" t="s">
        <v>60</v>
      </c>
      <c r="B34" s="100" t="n">
        <v>4068</v>
      </c>
      <c r="C34" s="101" t="n">
        <v>5275</v>
      </c>
      <c r="D34" s="102" t="n">
        <v>2734</v>
      </c>
      <c r="E34" s="100" t="n">
        <v>9297</v>
      </c>
      <c r="F34" s="102" t="n">
        <v>2736</v>
      </c>
      <c r="G34" s="100" t="n">
        <v>2571</v>
      </c>
      <c r="H34" s="101" t="n">
        <v>6328</v>
      </c>
      <c r="I34" s="102" t="n">
        <v>2723</v>
      </c>
      <c r="J34" s="103" t="n">
        <v>3885</v>
      </c>
      <c r="K34" s="103" t="n">
        <v>4186</v>
      </c>
      <c r="L34" s="103" t="n">
        <v>2726</v>
      </c>
      <c r="M34" s="101" t="n">
        <v>1712</v>
      </c>
      <c r="N34" s="102" t="n">
        <v>1125</v>
      </c>
      <c r="O34" s="104" t="n">
        <v>11659</v>
      </c>
      <c r="P34" s="96" t="n">
        <v>11388</v>
      </c>
      <c r="Q34" s="104" t="n">
        <v>64279</v>
      </c>
      <c r="R34" s="96" t="n">
        <v>707</v>
      </c>
      <c r="S34" s="96" t="n">
        <f aca="false">Q34+R34</f>
        <v>64986</v>
      </c>
      <c r="T34" s="96" t="n">
        <v>15794</v>
      </c>
      <c r="U34" s="99" t="n">
        <f aca="false">IF(S34&lt;&gt;0,T34/S34,"")</f>
        <v>0.243036961807158</v>
      </c>
    </row>
    <row r="35" s="42" customFormat="true" ht="12.75" hidden="false" customHeight="false" outlineLevel="0" collapsed="false">
      <c r="A35" s="36" t="s">
        <v>61</v>
      </c>
      <c r="B35" s="100" t="n">
        <v>587</v>
      </c>
      <c r="C35" s="101" t="n">
        <v>1154</v>
      </c>
      <c r="D35" s="102" t="n">
        <v>929</v>
      </c>
      <c r="E35" s="100" t="n">
        <v>1623</v>
      </c>
      <c r="F35" s="102" t="n">
        <v>939</v>
      </c>
      <c r="G35" s="100" t="n">
        <v>590</v>
      </c>
      <c r="H35" s="101" t="n">
        <v>1107</v>
      </c>
      <c r="I35" s="102" t="n">
        <v>937</v>
      </c>
      <c r="J35" s="103" t="n">
        <v>332</v>
      </c>
      <c r="K35" s="103" t="n">
        <v>584</v>
      </c>
      <c r="L35" s="103" t="n">
        <v>1024</v>
      </c>
      <c r="M35" s="101" t="n">
        <v>637</v>
      </c>
      <c r="N35" s="102" t="n">
        <v>467</v>
      </c>
      <c r="O35" s="104" t="n">
        <v>1632</v>
      </c>
      <c r="P35" s="96" t="n">
        <v>1652</v>
      </c>
      <c r="Q35" s="104" t="n">
        <v>20897</v>
      </c>
      <c r="R35" s="96" t="n">
        <v>136</v>
      </c>
      <c r="S35" s="96" t="n">
        <f aca="false">Q35+R35</f>
        <v>21033</v>
      </c>
      <c r="T35" s="96" t="n">
        <v>3544</v>
      </c>
      <c r="U35" s="99" t="n">
        <f aca="false">IF(S35&lt;&gt;0,T35/S35,"")</f>
        <v>0.168497123567727</v>
      </c>
    </row>
    <row r="36" s="42" customFormat="true" ht="12.75" hidden="false" customHeight="false" outlineLevel="0" collapsed="false">
      <c r="A36" s="36" t="s">
        <v>62</v>
      </c>
      <c r="B36" s="100" t="n">
        <v>401</v>
      </c>
      <c r="C36" s="101" t="n">
        <v>798</v>
      </c>
      <c r="D36" s="102" t="n">
        <v>160</v>
      </c>
      <c r="E36" s="100" t="n">
        <v>1150</v>
      </c>
      <c r="F36" s="102" t="n">
        <v>157</v>
      </c>
      <c r="G36" s="100" t="n">
        <v>346</v>
      </c>
      <c r="H36" s="101" t="n">
        <v>815</v>
      </c>
      <c r="I36" s="102" t="n">
        <v>162</v>
      </c>
      <c r="J36" s="103" t="n">
        <v>302</v>
      </c>
      <c r="K36" s="103" t="n">
        <v>452</v>
      </c>
      <c r="L36" s="103" t="n">
        <v>462</v>
      </c>
      <c r="M36" s="101" t="n">
        <v>134</v>
      </c>
      <c r="N36" s="102" t="n">
        <v>36</v>
      </c>
      <c r="O36" s="104" t="n">
        <v>849</v>
      </c>
      <c r="P36" s="96" t="n">
        <v>840</v>
      </c>
      <c r="Q36" s="104" t="n">
        <v>5084</v>
      </c>
      <c r="R36" s="96" t="n">
        <v>25</v>
      </c>
      <c r="S36" s="96" t="n">
        <f aca="false">Q36+R36</f>
        <v>5109</v>
      </c>
      <c r="T36" s="96" t="n">
        <v>1709</v>
      </c>
      <c r="U36" s="99" t="n">
        <f aca="false">IF(S36&lt;&gt;0,T36/S36,"")</f>
        <v>0.334507731454296</v>
      </c>
    </row>
    <row r="37" s="42" customFormat="true" ht="12.75" hidden="false" customHeight="false" outlineLevel="0" collapsed="false">
      <c r="A37" s="36" t="s">
        <v>63</v>
      </c>
      <c r="B37" s="100" t="n">
        <v>166</v>
      </c>
      <c r="C37" s="101" t="n">
        <v>260</v>
      </c>
      <c r="D37" s="102" t="n">
        <v>170</v>
      </c>
      <c r="E37" s="100" t="n">
        <v>396</v>
      </c>
      <c r="F37" s="102" t="n">
        <v>160</v>
      </c>
      <c r="G37" s="100" t="n">
        <v>160</v>
      </c>
      <c r="H37" s="101" t="n">
        <v>261</v>
      </c>
      <c r="I37" s="102" t="n">
        <v>172</v>
      </c>
      <c r="J37" s="103" t="n">
        <v>108</v>
      </c>
      <c r="K37" s="103" t="n">
        <v>124</v>
      </c>
      <c r="L37" s="103" t="n">
        <v>222</v>
      </c>
      <c r="M37" s="101" t="n">
        <v>148</v>
      </c>
      <c r="N37" s="102" t="n">
        <v>47</v>
      </c>
      <c r="O37" s="104" t="n">
        <v>565</v>
      </c>
      <c r="P37" s="96" t="n">
        <v>571</v>
      </c>
      <c r="Q37" s="104" t="n">
        <v>2055</v>
      </c>
      <c r="R37" s="96" t="n">
        <v>31</v>
      </c>
      <c r="S37" s="96" t="n">
        <f aca="false">Q37+R37</f>
        <v>2086</v>
      </c>
      <c r="T37" s="96" t="n">
        <v>878</v>
      </c>
      <c r="U37" s="99" t="n">
        <f aca="false">IF(S37&lt;&gt;0,T37/S37,"")</f>
        <v>0.420901246404602</v>
      </c>
    </row>
    <row r="38" s="42" customFormat="true" ht="12.75" hidden="false" customHeight="false" outlineLevel="0" collapsed="false">
      <c r="A38" s="36" t="s">
        <v>64</v>
      </c>
      <c r="B38" s="100" t="n">
        <v>190</v>
      </c>
      <c r="C38" s="101" t="n">
        <v>408</v>
      </c>
      <c r="D38" s="102" t="n">
        <v>80</v>
      </c>
      <c r="E38" s="100" t="n">
        <v>551</v>
      </c>
      <c r="F38" s="102" t="n">
        <v>83</v>
      </c>
      <c r="G38" s="100" t="n">
        <v>150</v>
      </c>
      <c r="H38" s="101" t="n">
        <v>437</v>
      </c>
      <c r="I38" s="102" t="n">
        <v>85</v>
      </c>
      <c r="J38" s="103" t="n">
        <v>121</v>
      </c>
      <c r="K38" s="103" t="n">
        <v>275</v>
      </c>
      <c r="L38" s="103" t="n">
        <v>250</v>
      </c>
      <c r="M38" s="101" t="n">
        <v>61</v>
      </c>
      <c r="N38" s="102" t="n">
        <v>32</v>
      </c>
      <c r="O38" s="104" t="n">
        <v>620</v>
      </c>
      <c r="P38" s="96" t="n">
        <v>568</v>
      </c>
      <c r="Q38" s="104" t="n">
        <v>2160</v>
      </c>
      <c r="R38" s="96" t="n">
        <v>55</v>
      </c>
      <c r="S38" s="96" t="n">
        <f aca="false">Q38+R38</f>
        <v>2215</v>
      </c>
      <c r="T38" s="96" t="n">
        <v>893</v>
      </c>
      <c r="U38" s="99" t="n">
        <f aca="false">IF(S38&lt;&gt;0,T38/S38,"")</f>
        <v>0.403160270880361</v>
      </c>
    </row>
    <row r="39" s="42" customFormat="true" ht="12.75" hidden="false" customHeight="false" outlineLevel="0" collapsed="false">
      <c r="A39" s="36" t="s">
        <v>65</v>
      </c>
      <c r="B39" s="100" t="n">
        <v>1015</v>
      </c>
      <c r="C39" s="101" t="n">
        <v>1894</v>
      </c>
      <c r="D39" s="102" t="n">
        <v>132</v>
      </c>
      <c r="E39" s="100" t="n">
        <v>2862</v>
      </c>
      <c r="F39" s="102" t="n">
        <v>134</v>
      </c>
      <c r="G39" s="100" t="n">
        <v>394</v>
      </c>
      <c r="H39" s="101" t="n">
        <v>2606</v>
      </c>
      <c r="I39" s="102" t="n">
        <v>135</v>
      </c>
      <c r="J39" s="103" t="n">
        <v>297</v>
      </c>
      <c r="K39" s="103" t="n">
        <v>1583</v>
      </c>
      <c r="L39" s="103" t="n">
        <v>1278</v>
      </c>
      <c r="M39" s="101" t="n">
        <v>84</v>
      </c>
      <c r="N39" s="102" t="n">
        <v>71</v>
      </c>
      <c r="O39" s="104" t="n">
        <v>2873</v>
      </c>
      <c r="P39" s="96" t="n">
        <v>2809</v>
      </c>
      <c r="Q39" s="104" t="n">
        <v>13325</v>
      </c>
      <c r="R39" s="96" t="n">
        <v>247</v>
      </c>
      <c r="S39" s="96" t="n">
        <f aca="false">Q39+R39</f>
        <v>13572</v>
      </c>
      <c r="T39" s="96" t="n">
        <v>3621</v>
      </c>
      <c r="U39" s="99" t="n">
        <f aca="false">IF(S39&lt;&gt;0,T39/S39,"")</f>
        <v>0.266799292661362</v>
      </c>
    </row>
    <row r="40" s="42" customFormat="true" ht="12.75" hidden="false" customHeight="false" outlineLevel="0" collapsed="false">
      <c r="A40" s="36" t="s">
        <v>66</v>
      </c>
      <c r="B40" s="100" t="n">
        <v>739</v>
      </c>
      <c r="C40" s="101" t="n">
        <v>746</v>
      </c>
      <c r="D40" s="102" t="n">
        <v>172</v>
      </c>
      <c r="E40" s="100" t="n">
        <v>1363</v>
      </c>
      <c r="F40" s="102" t="n">
        <v>173</v>
      </c>
      <c r="G40" s="100" t="n">
        <v>419</v>
      </c>
      <c r="H40" s="101" t="n">
        <v>1051</v>
      </c>
      <c r="I40" s="102" t="n">
        <v>176</v>
      </c>
      <c r="J40" s="103" t="n">
        <v>172</v>
      </c>
      <c r="K40" s="103" t="n">
        <v>678</v>
      </c>
      <c r="L40" s="103" t="n">
        <v>724</v>
      </c>
      <c r="M40" s="101" t="n">
        <v>135</v>
      </c>
      <c r="N40" s="102" t="n">
        <v>58</v>
      </c>
      <c r="O40" s="104" t="n">
        <v>1248</v>
      </c>
      <c r="P40" s="96" t="n">
        <v>1244</v>
      </c>
      <c r="Q40" s="104" t="n">
        <v>8336</v>
      </c>
      <c r="R40" s="96" t="n">
        <v>138</v>
      </c>
      <c r="S40" s="96" t="n">
        <f aca="false">Q40+R40</f>
        <v>8474</v>
      </c>
      <c r="T40" s="96" t="n">
        <v>1937</v>
      </c>
      <c r="U40" s="99" t="n">
        <f aca="false">IF(S40&lt;&gt;0,T40/S40,"")</f>
        <v>0.228581543544961</v>
      </c>
    </row>
    <row r="41" s="42" customFormat="true" ht="12.75" hidden="false" customHeight="false" outlineLevel="0" collapsed="false">
      <c r="A41" s="36" t="s">
        <v>67</v>
      </c>
      <c r="B41" s="100" t="n">
        <v>681</v>
      </c>
      <c r="C41" s="101" t="n">
        <v>969</v>
      </c>
      <c r="D41" s="102" t="n">
        <v>1169</v>
      </c>
      <c r="E41" s="100" t="n">
        <v>1580</v>
      </c>
      <c r="F41" s="102" t="n">
        <v>1164</v>
      </c>
      <c r="G41" s="100" t="n">
        <v>515</v>
      </c>
      <c r="H41" s="101" t="n">
        <v>1155</v>
      </c>
      <c r="I41" s="102" t="n">
        <v>1169</v>
      </c>
      <c r="J41" s="103" t="n">
        <v>352</v>
      </c>
      <c r="K41" s="103" t="n">
        <v>502</v>
      </c>
      <c r="L41" s="103" t="n">
        <v>929</v>
      </c>
      <c r="M41" s="101" t="n">
        <v>678</v>
      </c>
      <c r="N41" s="102" t="n">
        <v>584</v>
      </c>
      <c r="O41" s="104" t="n">
        <v>2013</v>
      </c>
      <c r="P41" s="96" t="n">
        <v>2032</v>
      </c>
      <c r="Q41" s="104" t="n">
        <v>20807</v>
      </c>
      <c r="R41" s="96" t="n">
        <v>93</v>
      </c>
      <c r="S41" s="96" t="n">
        <f aca="false">Q41+R41</f>
        <v>20900</v>
      </c>
      <c r="T41" s="96" t="n">
        <v>3546</v>
      </c>
      <c r="U41" s="99" t="n">
        <f aca="false">IF(S41&lt;&gt;0,T41/S41,"")</f>
        <v>0.169665071770335</v>
      </c>
    </row>
    <row r="42" s="42" customFormat="true" ht="12.75" hidden="false" customHeight="false" outlineLevel="0" collapsed="false">
      <c r="A42" s="36" t="s">
        <v>68</v>
      </c>
      <c r="B42" s="100" t="n">
        <v>273</v>
      </c>
      <c r="C42" s="101" t="n">
        <v>585</v>
      </c>
      <c r="D42" s="102" t="n">
        <v>228</v>
      </c>
      <c r="E42" s="100" t="n">
        <v>834</v>
      </c>
      <c r="F42" s="102" t="n">
        <v>232</v>
      </c>
      <c r="G42" s="100" t="n">
        <v>331</v>
      </c>
      <c r="H42" s="101" t="n">
        <v>486</v>
      </c>
      <c r="I42" s="102" t="n">
        <v>231</v>
      </c>
      <c r="J42" s="103" t="n">
        <v>166</v>
      </c>
      <c r="K42" s="103" t="n">
        <v>340</v>
      </c>
      <c r="L42" s="103" t="n">
        <v>361</v>
      </c>
      <c r="M42" s="101" t="n">
        <v>116</v>
      </c>
      <c r="N42" s="102" t="n">
        <v>157</v>
      </c>
      <c r="O42" s="104" t="n">
        <v>529</v>
      </c>
      <c r="P42" s="96" t="n">
        <v>518</v>
      </c>
      <c r="Q42" s="104" t="n">
        <v>2293</v>
      </c>
      <c r="R42" s="96" t="n">
        <v>140</v>
      </c>
      <c r="S42" s="96" t="n">
        <f aca="false">Q42+R42</f>
        <v>2433</v>
      </c>
      <c r="T42" s="96" t="n">
        <v>1375</v>
      </c>
      <c r="U42" s="99" t="n">
        <f aca="false">IF(S42&lt;&gt;0,T42/S42,"")</f>
        <v>0.565145910398685</v>
      </c>
    </row>
    <row r="43" s="42" customFormat="true" ht="12.75" hidden="false" customHeight="false" outlineLevel="0" collapsed="false">
      <c r="A43" s="36" t="s">
        <v>69</v>
      </c>
      <c r="B43" s="100" t="n">
        <v>454</v>
      </c>
      <c r="C43" s="101" t="n">
        <v>813</v>
      </c>
      <c r="D43" s="102" t="n">
        <v>74</v>
      </c>
      <c r="E43" s="100" t="n">
        <v>1265</v>
      </c>
      <c r="F43" s="102" t="n">
        <v>79</v>
      </c>
      <c r="G43" s="100" t="n">
        <v>317</v>
      </c>
      <c r="H43" s="101" t="n">
        <v>1029</v>
      </c>
      <c r="I43" s="102" t="n">
        <v>74</v>
      </c>
      <c r="J43" s="103" t="n">
        <v>242</v>
      </c>
      <c r="K43" s="103" t="n">
        <v>610</v>
      </c>
      <c r="L43" s="103" t="n">
        <v>575</v>
      </c>
      <c r="M43" s="101" t="n">
        <v>58</v>
      </c>
      <c r="N43" s="102" t="n">
        <v>31</v>
      </c>
      <c r="O43" s="104" t="n">
        <v>1431</v>
      </c>
      <c r="P43" s="96" t="n">
        <v>1136</v>
      </c>
      <c r="Q43" s="104" t="n">
        <v>4299</v>
      </c>
      <c r="R43" s="96" t="n">
        <v>148</v>
      </c>
      <c r="S43" s="96" t="n">
        <f aca="false">Q43+R43</f>
        <v>4447</v>
      </c>
      <c r="T43" s="96" t="n">
        <v>1687</v>
      </c>
      <c r="U43" s="99" t="n">
        <f aca="false">IF(S43&lt;&gt;0,T43/S43,"")</f>
        <v>0.379356869799865</v>
      </c>
    </row>
    <row r="44" s="42" customFormat="true" ht="12.75" hidden="false" customHeight="false" outlineLevel="0" collapsed="false">
      <c r="A44" s="36" t="s">
        <v>70</v>
      </c>
      <c r="B44" s="100" t="n">
        <v>367</v>
      </c>
      <c r="C44" s="101" t="n">
        <v>1222</v>
      </c>
      <c r="D44" s="102" t="n">
        <v>232</v>
      </c>
      <c r="E44" s="100" t="n">
        <v>1392</v>
      </c>
      <c r="F44" s="102" t="n">
        <v>233</v>
      </c>
      <c r="G44" s="100" t="n">
        <v>392</v>
      </c>
      <c r="H44" s="101" t="n">
        <v>1107</v>
      </c>
      <c r="I44" s="102" t="n">
        <v>236</v>
      </c>
      <c r="J44" s="103" t="n">
        <v>231</v>
      </c>
      <c r="K44" s="103" t="n">
        <v>629</v>
      </c>
      <c r="L44" s="103" t="n">
        <v>704</v>
      </c>
      <c r="M44" s="101" t="n">
        <v>169</v>
      </c>
      <c r="N44" s="102" t="n">
        <v>93</v>
      </c>
      <c r="O44" s="104" t="n">
        <v>1510</v>
      </c>
      <c r="P44" s="96" t="n">
        <v>1475</v>
      </c>
      <c r="Q44" s="104" t="n">
        <v>9608</v>
      </c>
      <c r="R44" s="96" t="n">
        <v>131</v>
      </c>
      <c r="S44" s="96" t="n">
        <f aca="false">Q44+R44</f>
        <v>9739</v>
      </c>
      <c r="T44" s="96" t="n">
        <v>1976</v>
      </c>
      <c r="U44" s="99" t="n">
        <f aca="false">IF(S44&lt;&gt;0,T44/S44,"")</f>
        <v>0.202895574494301</v>
      </c>
    </row>
    <row r="45" s="42" customFormat="true" ht="12.75" hidden="false" customHeight="false" outlineLevel="0" collapsed="false">
      <c r="A45" s="36" t="s">
        <v>71</v>
      </c>
      <c r="B45" s="100" t="n">
        <v>164</v>
      </c>
      <c r="C45" s="101" t="n">
        <v>437</v>
      </c>
      <c r="D45" s="102" t="n">
        <v>134</v>
      </c>
      <c r="E45" s="100" t="n">
        <v>590</v>
      </c>
      <c r="F45" s="102" t="n">
        <v>138</v>
      </c>
      <c r="G45" s="100" t="n">
        <v>208</v>
      </c>
      <c r="H45" s="101" t="n">
        <v>394</v>
      </c>
      <c r="I45" s="102" t="n">
        <v>142</v>
      </c>
      <c r="J45" s="103" t="n">
        <v>89</v>
      </c>
      <c r="K45" s="103" t="n">
        <v>223</v>
      </c>
      <c r="L45" s="103" t="n">
        <v>326</v>
      </c>
      <c r="M45" s="101" t="n">
        <v>47</v>
      </c>
      <c r="N45" s="102" t="n">
        <v>113</v>
      </c>
      <c r="O45" s="104" t="n">
        <v>399</v>
      </c>
      <c r="P45" s="96" t="n">
        <v>398</v>
      </c>
      <c r="Q45" s="104" t="n">
        <v>3405</v>
      </c>
      <c r="R45" s="96" t="n">
        <v>15</v>
      </c>
      <c r="S45" s="96" t="n">
        <f aca="false">Q45+R45</f>
        <v>3420</v>
      </c>
      <c r="T45" s="96" t="n">
        <v>917</v>
      </c>
      <c r="U45" s="99" t="n">
        <f aca="false">IF(S45&lt;&gt;0,T45/S45,"")</f>
        <v>0.26812865497076</v>
      </c>
    </row>
    <row r="46" s="42" customFormat="true" ht="12.75" hidden="false" customHeight="false" outlineLevel="0" collapsed="false">
      <c r="A46" s="36" t="s">
        <v>72</v>
      </c>
      <c r="B46" s="100" t="n">
        <v>171</v>
      </c>
      <c r="C46" s="101" t="n">
        <v>243</v>
      </c>
      <c r="D46" s="102" t="n">
        <v>1216</v>
      </c>
      <c r="E46" s="100" t="n">
        <v>391</v>
      </c>
      <c r="F46" s="102" t="n">
        <v>1216</v>
      </c>
      <c r="G46" s="100" t="n">
        <v>130</v>
      </c>
      <c r="H46" s="101" t="n">
        <v>272</v>
      </c>
      <c r="I46" s="102" t="n">
        <v>1207</v>
      </c>
      <c r="J46" s="103" t="n">
        <v>132</v>
      </c>
      <c r="K46" s="103" t="n">
        <v>146</v>
      </c>
      <c r="L46" s="103" t="n">
        <v>161</v>
      </c>
      <c r="M46" s="101" t="n">
        <v>714</v>
      </c>
      <c r="N46" s="102" t="n">
        <v>641</v>
      </c>
      <c r="O46" s="104" t="n">
        <v>1454</v>
      </c>
      <c r="P46" s="96" t="n">
        <v>1423</v>
      </c>
      <c r="Q46" s="104" t="n">
        <v>6868</v>
      </c>
      <c r="R46" s="96" t="n">
        <v>85</v>
      </c>
      <c r="S46" s="96" t="n">
        <f aca="false">Q46+R46</f>
        <v>6953</v>
      </c>
      <c r="T46" s="96" t="n">
        <v>2260</v>
      </c>
      <c r="U46" s="99" t="n">
        <f aca="false">IF(S46&lt;&gt;0,T46/S46,"")</f>
        <v>0.325039551272832</v>
      </c>
    </row>
    <row r="47" s="42" customFormat="true" ht="12.75" hidden="false" customHeight="false" outlineLevel="0" collapsed="false">
      <c r="A47" s="36" t="s">
        <v>73</v>
      </c>
      <c r="B47" s="100" t="n">
        <v>224</v>
      </c>
      <c r="C47" s="101" t="n">
        <v>492</v>
      </c>
      <c r="D47" s="102" t="n">
        <v>385</v>
      </c>
      <c r="E47" s="100" t="n">
        <v>688</v>
      </c>
      <c r="F47" s="102" t="n">
        <v>396</v>
      </c>
      <c r="G47" s="100" t="n">
        <v>175</v>
      </c>
      <c r="H47" s="101" t="n">
        <v>522</v>
      </c>
      <c r="I47" s="102" t="n">
        <v>394</v>
      </c>
      <c r="J47" s="103" t="n">
        <v>122</v>
      </c>
      <c r="K47" s="103" t="n">
        <v>365</v>
      </c>
      <c r="L47" s="103" t="n">
        <v>269</v>
      </c>
      <c r="M47" s="101" t="n">
        <v>338</v>
      </c>
      <c r="N47" s="102" t="n">
        <v>140</v>
      </c>
      <c r="O47" s="104" t="n">
        <v>1029</v>
      </c>
      <c r="P47" s="96" t="n">
        <v>977</v>
      </c>
      <c r="Q47" s="104" t="n">
        <v>4285</v>
      </c>
      <c r="R47" s="96" t="n">
        <v>85</v>
      </c>
      <c r="S47" s="96" t="n">
        <f aca="false">Q47+R47</f>
        <v>4370</v>
      </c>
      <c r="T47" s="96" t="n">
        <v>1672</v>
      </c>
      <c r="U47" s="99" t="n">
        <f aca="false">IF(S47&lt;&gt;0,T47/S47,"")</f>
        <v>0.382608695652174</v>
      </c>
    </row>
    <row r="48" s="42" customFormat="true" ht="12.75" hidden="false" customHeight="false" outlineLevel="0" collapsed="false">
      <c r="A48" s="36" t="s">
        <v>74</v>
      </c>
      <c r="B48" s="100" t="n">
        <v>2378</v>
      </c>
      <c r="C48" s="101" t="n">
        <v>5804</v>
      </c>
      <c r="D48" s="102" t="n">
        <v>1316</v>
      </c>
      <c r="E48" s="100" t="n">
        <v>8059</v>
      </c>
      <c r="F48" s="102" t="n">
        <v>1328</v>
      </c>
      <c r="G48" s="100" t="n">
        <v>2078</v>
      </c>
      <c r="H48" s="101" t="n">
        <v>6230</v>
      </c>
      <c r="I48" s="102" t="n">
        <v>1336</v>
      </c>
      <c r="J48" s="103" t="n">
        <v>1233</v>
      </c>
      <c r="K48" s="103" t="n">
        <v>3592</v>
      </c>
      <c r="L48" s="103" t="n">
        <v>3784</v>
      </c>
      <c r="M48" s="101" t="n">
        <v>1069</v>
      </c>
      <c r="N48" s="102" t="n">
        <v>390</v>
      </c>
      <c r="O48" s="104" t="n">
        <v>6914</v>
      </c>
      <c r="P48" s="96" t="n">
        <v>6753</v>
      </c>
      <c r="Q48" s="104" t="n">
        <v>34159</v>
      </c>
      <c r="R48" s="96" t="n">
        <v>353</v>
      </c>
      <c r="S48" s="96" t="n">
        <f aca="false">Q48+R48</f>
        <v>34512</v>
      </c>
      <c r="T48" s="96" t="n">
        <v>12534</v>
      </c>
      <c r="U48" s="99" t="n">
        <f aca="false">IF(S48&lt;&gt;0,T48/S48,"")</f>
        <v>0.363178025034771</v>
      </c>
    </row>
    <row r="49" s="42" customFormat="true" ht="12.75" hidden="false" customHeight="false" outlineLevel="0" collapsed="false">
      <c r="A49" s="36" t="s">
        <v>75</v>
      </c>
      <c r="B49" s="100" t="n">
        <v>613</v>
      </c>
      <c r="C49" s="101" t="n">
        <v>958</v>
      </c>
      <c r="D49" s="102" t="n">
        <v>189</v>
      </c>
      <c r="E49" s="100" t="n">
        <v>1399</v>
      </c>
      <c r="F49" s="102" t="n">
        <v>191</v>
      </c>
      <c r="G49" s="100" t="n">
        <v>685</v>
      </c>
      <c r="H49" s="101" t="n">
        <v>931</v>
      </c>
      <c r="I49" s="102" t="n">
        <v>190</v>
      </c>
      <c r="J49" s="103" t="n">
        <v>244</v>
      </c>
      <c r="K49" s="103" t="n">
        <v>522</v>
      </c>
      <c r="L49" s="103" t="n">
        <v>963</v>
      </c>
      <c r="M49" s="101" t="n">
        <v>121</v>
      </c>
      <c r="N49" s="102" t="n">
        <v>85</v>
      </c>
      <c r="O49" s="104" t="n">
        <v>1432</v>
      </c>
      <c r="P49" s="105" t="n">
        <v>1387</v>
      </c>
      <c r="Q49" s="106" t="n">
        <v>5696</v>
      </c>
      <c r="R49" s="105" t="n">
        <v>186</v>
      </c>
      <c r="S49" s="96" t="n">
        <f aca="false">Q49+R49</f>
        <v>5882</v>
      </c>
      <c r="T49" s="105" t="n">
        <v>2274</v>
      </c>
      <c r="U49" s="107" t="n">
        <f aca="false">IF(S49&lt;&gt;0,T49/S49,"")</f>
        <v>0.386603196191772</v>
      </c>
    </row>
    <row r="50" s="42" customFormat="true" ht="12.75" hidden="false" customHeight="false" outlineLevel="0" collapsed="false">
      <c r="A50" s="43" t="s">
        <v>76</v>
      </c>
      <c r="B50" s="108" t="n">
        <v>480</v>
      </c>
      <c r="C50" s="109" t="n">
        <v>1160</v>
      </c>
      <c r="D50" s="110" t="n">
        <v>147</v>
      </c>
      <c r="E50" s="108" t="n">
        <v>1410</v>
      </c>
      <c r="F50" s="110" t="n">
        <v>152</v>
      </c>
      <c r="G50" s="108" t="n">
        <v>407</v>
      </c>
      <c r="H50" s="109" t="n">
        <v>1143</v>
      </c>
      <c r="I50" s="110" t="n">
        <v>151</v>
      </c>
      <c r="J50" s="111" t="n">
        <v>396</v>
      </c>
      <c r="K50" s="111" t="n">
        <v>549</v>
      </c>
      <c r="L50" s="111" t="n">
        <v>665</v>
      </c>
      <c r="M50" s="109" t="n">
        <v>102</v>
      </c>
      <c r="N50" s="110" t="n">
        <v>56</v>
      </c>
      <c r="O50" s="106" t="n">
        <v>1495</v>
      </c>
      <c r="P50" s="49" t="n">
        <v>1383</v>
      </c>
      <c r="Q50" s="106" t="n">
        <v>4924</v>
      </c>
      <c r="R50" s="105" t="n">
        <v>164</v>
      </c>
      <c r="S50" s="96" t="n">
        <f aca="false">Q50+R50</f>
        <v>5088</v>
      </c>
      <c r="T50" s="49" t="n">
        <v>2094</v>
      </c>
      <c r="U50" s="112" t="n">
        <f aca="false">IF(S50&lt;&gt;0,T50/S50,"")</f>
        <v>0.411556603773585</v>
      </c>
    </row>
    <row r="51" s="3" customFormat="true" ht="12.75" hidden="false" customHeight="false" outlineLevel="0" collapsed="false">
      <c r="A51" s="51" t="s">
        <v>77</v>
      </c>
      <c r="B51" s="113" t="n">
        <f aca="false">SUM(B7:B50)</f>
        <v>48629</v>
      </c>
      <c r="C51" s="114" t="n">
        <f aca="false">SUM(C7:C50)</f>
        <v>71058</v>
      </c>
      <c r="D51" s="115" t="n">
        <f aca="false">SUM(D7:D50)</f>
        <v>27104</v>
      </c>
      <c r="E51" s="113" t="n">
        <f aca="false">SUM(E7:E50)</f>
        <v>113783</v>
      </c>
      <c r="F51" s="115" t="n">
        <f aca="false">SUM(F7:F50)</f>
        <v>27344</v>
      </c>
      <c r="G51" s="113" t="n">
        <f aca="false">SUM(G7:G50)</f>
        <v>31795</v>
      </c>
      <c r="H51" s="114" t="n">
        <f aca="false">SUM(H7:H50)</f>
        <v>89327</v>
      </c>
      <c r="I51" s="115" t="n">
        <f aca="false">SUM(I7:I50)</f>
        <v>27122</v>
      </c>
      <c r="J51" s="116" t="n">
        <f aca="false">SUM(J7:J50)</f>
        <v>23102</v>
      </c>
      <c r="K51" s="116" t="n">
        <f aca="false">SUM(K7:K50)</f>
        <v>53889</v>
      </c>
      <c r="L51" s="116" t="n">
        <f aca="false">SUM(L7:L50)</f>
        <v>52996</v>
      </c>
      <c r="M51" s="116" t="n">
        <f aca="false">SUM(M7:M50)</f>
        <v>16741</v>
      </c>
      <c r="N51" s="115" t="n">
        <f aca="false">SUM(N7:N50)</f>
        <v>13478</v>
      </c>
      <c r="O51" s="117" t="n">
        <f aca="false">SUM(O7:O50)</f>
        <v>118134</v>
      </c>
      <c r="P51" s="55" t="n">
        <f aca="false">SUM(P7:P50)</f>
        <v>115309</v>
      </c>
      <c r="Q51" s="118" t="n">
        <f aca="false">SUM(Q7:Q50)</f>
        <v>703080</v>
      </c>
      <c r="R51" s="118" t="n">
        <f aca="false">SUM(R7:R50)</f>
        <v>10455</v>
      </c>
      <c r="S51" s="119" t="n">
        <f aca="false">SUM(S7:S50)</f>
        <v>713535</v>
      </c>
      <c r="T51" s="119" t="n">
        <f aca="false">SUM(T7:T50)</f>
        <v>184456</v>
      </c>
      <c r="U51" s="120" t="n">
        <f aca="false">IF(S51&lt;&gt;0,T51/S51,"")</f>
        <v>0.258510094108908</v>
      </c>
    </row>
    <row r="52" s="1" customFormat="true" ht="12.75" hidden="false" customHeight="false" outlineLevel="0" collapsed="false">
      <c r="A52" s="27" t="s">
        <v>78</v>
      </c>
      <c r="B52" s="121"/>
      <c r="C52" s="92" t="n">
        <f aca="false">C51-B51</f>
        <v>22429</v>
      </c>
      <c r="D52" s="122"/>
      <c r="E52" s="121"/>
      <c r="F52" s="122"/>
      <c r="G52" s="61"/>
      <c r="H52" s="58" t="n">
        <f aca="false">H51-G51</f>
        <v>57532</v>
      </c>
      <c r="I52" s="60"/>
      <c r="J52" s="59"/>
      <c r="K52" s="59" t="n">
        <f aca="false">K51-L51</f>
        <v>893</v>
      </c>
      <c r="L52" s="59"/>
      <c r="M52" s="29" t="n">
        <f aca="false">M51-N51</f>
        <v>3263</v>
      </c>
      <c r="N52" s="60"/>
      <c r="O52" s="95"/>
      <c r="P52" s="33"/>
      <c r="Q52" s="123"/>
      <c r="R52" s="124"/>
      <c r="S52" s="125"/>
      <c r="T52" s="125"/>
      <c r="U52" s="125"/>
    </row>
    <row r="53" s="1" customFormat="true" ht="12.75" hidden="false" customHeight="false" outlineLevel="0" collapsed="false">
      <c r="A53" s="67" t="s">
        <v>79</v>
      </c>
      <c r="B53" s="126" t="n">
        <f aca="false">B51/($B$51+$C$51)</f>
        <v>0.406301436246209</v>
      </c>
      <c r="C53" s="127" t="n">
        <f aca="false">C51/($B$51+$C$51)</f>
        <v>0.593698563753791</v>
      </c>
      <c r="D53" s="76" t="n">
        <f aca="false">D51/D51</f>
        <v>1</v>
      </c>
      <c r="E53" s="126" t="n">
        <f aca="false">E51/E51</f>
        <v>1</v>
      </c>
      <c r="F53" s="128" t="n">
        <f aca="false">F51/F51</f>
        <v>1</v>
      </c>
      <c r="G53" s="74" t="n">
        <f aca="false">G51/($G$51+$H$51)</f>
        <v>0.262503921665758</v>
      </c>
      <c r="H53" s="69" t="n">
        <f aca="false">H51/($G$51+$H$51)</f>
        <v>0.737496078334242</v>
      </c>
      <c r="I53" s="76" t="n">
        <f aca="false">I51/I51</f>
        <v>1</v>
      </c>
      <c r="J53" s="71" t="n">
        <f aca="false">J51/($J$51+$K$51+$L$51)</f>
        <v>0.177725464854178</v>
      </c>
      <c r="K53" s="71" t="n">
        <f aca="false">K51/($J$51+$K$51+$L$51)</f>
        <v>0.414572226453415</v>
      </c>
      <c r="L53" s="71" t="n">
        <f aca="false">L51/($J$51+$K$51+$L$51)</f>
        <v>0.407702308692408</v>
      </c>
      <c r="M53" s="69" t="n">
        <f aca="false">M51/($M$51+$N$51)</f>
        <v>0.553989212085112</v>
      </c>
      <c r="N53" s="73" t="n">
        <f aca="false">N51/($M$51+$N$51)</f>
        <v>0.446010787914888</v>
      </c>
      <c r="O53" s="129" t="n">
        <f aca="false">O51/O51</f>
        <v>1</v>
      </c>
      <c r="P53" s="76" t="n">
        <f aca="false">P51/P51</f>
        <v>1</v>
      </c>
      <c r="Q53" s="130"/>
      <c r="R53" s="131"/>
      <c r="S53" s="132"/>
      <c r="T53" s="132"/>
      <c r="U53" s="132"/>
    </row>
  </sheetData>
  <mergeCells count="10">
    <mergeCell ref="B3:D3"/>
    <mergeCell ref="E3:F3"/>
    <mergeCell ref="G3:I3"/>
    <mergeCell ref="J3:N3"/>
    <mergeCell ref="Q3:U3"/>
    <mergeCell ref="B4:D4"/>
    <mergeCell ref="E4:F4"/>
    <mergeCell ref="G4:I4"/>
    <mergeCell ref="J4:N4"/>
    <mergeCell ref="Q4:U4"/>
  </mergeCells>
  <printOptions headings="false" gridLines="false" gridLinesSet="true" horizontalCentered="true" verticalCentered="true"/>
  <pageMargins left="0.5" right="0.5" top="0.5" bottom="0.5" header="0.25" footer="0.511805555555555"/>
  <pageSetup paperSize="3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&amp;CABSTRACT OF VOTES
Cast at the Primary Election         May 23, 2006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1999-09-27T18:47:33Z</dcterms:created>
  <dc:creator>Patricia Herman</dc:creator>
  <dc:description/>
  <dc:language>en-GB</dc:language>
  <cp:lastModifiedBy>Betsie</cp:lastModifiedBy>
  <cp:lastPrinted>2006-06-07T16:15:19Z</cp:lastPrinted>
  <dcterms:modified xsi:type="dcterms:W3CDTF">2006-06-07T16:15:22Z</dcterms:modified>
  <cp:revision>0</cp:revision>
  <dc:subject/>
  <dc:title>94 primary by precinct</dc:title>
</cp:coreProperties>
</file>