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activeTab="1"/>
  </bookViews>
  <sheets>
    <sheet name="US Sen - Sup Ct" sheetId="1" r:id="rId1"/>
    <sheet name="Sup Ct - Vt Stats" sheetId="27" r:id="rId2"/>
    <sheet name="Leg - Co" sheetId="19" r:id="rId3"/>
    <sheet name="Precinct" sheetId="28" r:id="rId4"/>
    <sheet name="Council &amp; Cambridge SD" sheetId="25" r:id="rId5"/>
    <sheet name="Salmon River SD levy" sheetId="30" r:id="rId6"/>
  </sheets>
  <definedNames>
    <definedName name="_xlnm.Print_Titles" localSheetId="4">'Council &amp; Cambridge SD'!$A:$A,'Council &amp; Cambridge SD'!$1:$5</definedName>
    <definedName name="_xlnm.Print_Titles" localSheetId="2">'Leg - Co'!$1:$6</definedName>
    <definedName name="_xlnm.Print_Titles" localSheetId="3">Precinct!$1:$3</definedName>
    <definedName name="_xlnm.Print_Titles" localSheetId="1">'Sup Ct - Vt Stats'!$A:$A,'Sup Ct - Vt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F6" i="30" l="1"/>
  <c r="F20" i="25"/>
  <c r="F9" i="25"/>
  <c r="F8" i="25"/>
  <c r="F7" i="25"/>
  <c r="F6" i="25"/>
  <c r="D5" i="28"/>
  <c r="D7" i="28"/>
  <c r="D9" i="28"/>
  <c r="I12" i="27"/>
  <c r="K12" i="27" s="1"/>
  <c r="I11" i="27"/>
  <c r="I10" i="27"/>
  <c r="K10" i="27" s="1"/>
  <c r="I9" i="27"/>
  <c r="K9" i="27" s="1"/>
  <c r="I8" i="27"/>
  <c r="K8" i="27" s="1"/>
  <c r="I7" i="27"/>
  <c r="K7" i="27" s="1"/>
  <c r="F29" i="19"/>
  <c r="E29" i="19"/>
  <c r="D29" i="19"/>
  <c r="C29" i="19"/>
  <c r="B29" i="19"/>
  <c r="K11" i="27"/>
  <c r="F14" i="27"/>
  <c r="G14" i="27"/>
  <c r="H14" i="27"/>
  <c r="J14" i="27"/>
  <c r="L14" i="1"/>
  <c r="I14" i="27" l="1"/>
  <c r="K14" i="27" s="1"/>
  <c r="H20" i="25"/>
  <c r="B22" i="25"/>
  <c r="C22" i="25"/>
  <c r="D22" i="25"/>
  <c r="E22" i="25"/>
  <c r="G22" i="25"/>
  <c r="F22" i="25" l="1"/>
  <c r="H22" i="25" s="1"/>
  <c r="G8" i="30"/>
  <c r="E8" i="30"/>
  <c r="D8" i="30"/>
  <c r="C8" i="30"/>
  <c r="B8" i="30"/>
  <c r="H6" i="30"/>
  <c r="F8" i="30" l="1"/>
  <c r="H8" i="30" s="1"/>
  <c r="K14" i="1"/>
  <c r="J14" i="1"/>
  <c r="I14" i="19"/>
  <c r="J14" i="19"/>
  <c r="D14" i="19"/>
  <c r="E14" i="19"/>
  <c r="F14" i="19"/>
  <c r="G14" i="19"/>
  <c r="H14" i="19"/>
  <c r="G14" i="1" l="1"/>
  <c r="C14" i="1"/>
  <c r="D14" i="1"/>
  <c r="E14" i="1"/>
  <c r="F14" i="1"/>
  <c r="H14" i="1"/>
  <c r="I14" i="1"/>
  <c r="B14" i="1"/>
  <c r="H9" i="25"/>
  <c r="H7" i="25"/>
  <c r="H8" i="25"/>
  <c r="E14" i="27"/>
  <c r="D14" i="27"/>
  <c r="C14" i="27"/>
  <c r="B14" i="27"/>
  <c r="G11" i="25"/>
  <c r="E11" i="25"/>
  <c r="D11" i="25"/>
  <c r="H6" i="25"/>
  <c r="C11" i="25"/>
  <c r="B11" i="25"/>
  <c r="C14" i="19"/>
  <c r="B14" i="19"/>
  <c r="F11" i="25" l="1"/>
  <c r="H11" i="25" s="1"/>
</calcChain>
</file>

<file path=xl/sharedStrings.xml><?xml version="1.0" encoding="utf-8"?>
<sst xmlns="http://schemas.openxmlformats.org/spreadsheetml/2006/main" count="197" uniqueCount="93">
  <si>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</si>
  <si>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</si>
  <si>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</si>
  <si>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</si>
  <si>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</si>
  <si>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</si>
  <si>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</si>
  <si>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</si>
  <si>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</si>
  <si>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</si>
  <si>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</si>
  <si>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</si>
  <si>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</si>
  <si>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</si>
  <si>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</si>
  <si>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</si>
  <si>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</si>
  <si>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</si>
  <si>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</si>
  <si>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</si>
  <si>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</si>
  <si>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UNITED STATES</t>
  </si>
  <si>
    <t>SENATOR</t>
  </si>
  <si>
    <t>REPRESENTATIVE</t>
  </si>
  <si>
    <t>Sergio A. Gutierrez</t>
  </si>
  <si>
    <t>In Favor Of</t>
  </si>
  <si>
    <t>Against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</si>
  <si>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</si>
  <si>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</si>
  <si>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</si>
  <si>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</si>
  <si>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</si>
  <si>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</si>
  <si>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</si>
  <si>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</si>
  <si>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</si>
  <si>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</si>
  <si>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</si>
  <si>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</si>
  <si>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</si>
  <si>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</si>
  <si>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</si>
  <si>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</si>
  <si>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</si>
  <si>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</si>
  <si>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</si>
  <si>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</si>
  <si>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</si>
  <si>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</si>
  <si>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Mike E. Paradis</t>
  </si>
  <si>
    <t>William (Bill) Brown</t>
  </si>
  <si>
    <t>Ryan K. Zollman</t>
  </si>
  <si>
    <t>Matthew W. Faulks</t>
  </si>
  <si>
    <t>001 Indian Valley</t>
  </si>
  <si>
    <t>002 Council</t>
  </si>
  <si>
    <t>003 No. Council</t>
  </si>
  <si>
    <t>004 Bear</t>
  </si>
  <si>
    <t>005 New Meadows</t>
  </si>
  <si>
    <t>006 Little Salmon River</t>
  </si>
  <si>
    <t>007 Absentee</t>
  </si>
  <si>
    <t>Anita Van Grunsven</t>
  </si>
  <si>
    <t>Viki Purdy</t>
  </si>
  <si>
    <t>Jeff S Howard</t>
  </si>
  <si>
    <t>Carol Bogue</t>
  </si>
  <si>
    <t>Abby Lee</t>
  </si>
  <si>
    <t>Rejeana A. Goolsby</t>
  </si>
  <si>
    <t>Ryan Kerby</t>
  </si>
  <si>
    <t>Jake Stephens</t>
  </si>
  <si>
    <t>R. T. Loyd</t>
  </si>
  <si>
    <t>Judy Boyle</t>
  </si>
  <si>
    <t>Michael Dolton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</si>
  <si>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</si>
  <si>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</si>
  <si>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</si>
  <si>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</si>
  <si>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</si>
  <si>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</si>
  <si>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</si>
  <si>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PRECINCT</t>
  </si>
  <si>
    <t>002 COUNCIL</t>
  </si>
  <si>
    <t>003 No. COUNCIL</t>
  </si>
  <si>
    <t>005 NEW MEADOWS</t>
  </si>
  <si>
    <t>Sean P. Smith</t>
  </si>
  <si>
    <t>Sally Cole</t>
  </si>
  <si>
    <t>SUPPLEMENTAL LEVY</t>
  </si>
  <si>
    <t>Democrat W/I</t>
  </si>
  <si>
    <t>LEGISLATIVE DIST 9</t>
  </si>
  <si>
    <t>COUNCIL SCHOOL</t>
  </si>
  <si>
    <t>DISTRICT NO. 13</t>
  </si>
  <si>
    <t>CAMBRIDGE SCHOOL</t>
  </si>
  <si>
    <t>DISTRICT NO. 432</t>
  </si>
  <si>
    <t>SALMON RIVER SCHOOL</t>
  </si>
  <si>
    <t>DISTRICT NO. 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</si>
</sst>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8" xfId="0" applyFont="1" applyFill="1" applyBorder="1" applyAlignment="1" applyProtection="1"/>
    <xf numFmtId="0" fontId="2" fillId="0" borderId="18" xfId="0" applyFont="1" applyFill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center" vertical="center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2" fillId="0" borderId="23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3" fontId="2" fillId="0" borderId="14" xfId="0" applyNumberFormat="1" applyFont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0" fontId="2" fillId="0" borderId="26" xfId="0" applyFont="1" applyFill="1" applyBorder="1" applyAlignment="1" applyProtection="1">
      <alignment horizontal="left"/>
    </xf>
    <xf numFmtId="0" fontId="2" fillId="0" borderId="27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2" fillId="0" borderId="3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 vertical="center" textRotation="90"/>
    </xf>
    <xf numFmtId="3" fontId="4" fillId="0" borderId="32" xfId="0" applyNumberFormat="1" applyFont="1" applyBorder="1" applyAlignment="1" applyProtection="1">
      <alignment horizontal="center"/>
    </xf>
    <xf numFmtId="3" fontId="2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/>
    <xf numFmtId="3" fontId="2" fillId="0" borderId="13" xfId="0" applyNumberFormat="1" applyFont="1" applyBorder="1" applyAlignment="1" applyProtection="1">
      <alignment horizontal="center"/>
    </xf>
    <xf numFmtId="3" fontId="2" fillId="0" borderId="30" xfId="0" applyNumberFormat="1" applyFont="1" applyBorder="1" applyAlignment="1" applyProtection="1">
      <alignment horizontal="center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22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10" fontId="4" fillId="0" borderId="26" xfId="0" applyNumberFormat="1" applyFont="1" applyBorder="1" applyAlignment="1" applyProtection="1">
      <alignment horizontal="center"/>
    </xf>
    <xf numFmtId="3" fontId="2" fillId="0" borderId="35" xfId="0" applyNumberFormat="1" applyFont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</xf>
    <xf numFmtId="3" fontId="2" fillId="2" borderId="36" xfId="0" applyNumberFormat="1" applyFont="1" applyFill="1" applyBorder="1" applyAlignment="1" applyProtection="1"/>
    <xf numFmtId="0" fontId="2" fillId="0" borderId="19" xfId="0" applyFont="1" applyFill="1" applyBorder="1" applyAlignment="1" applyProtection="1">
      <alignment horizontal="center" vertical="center" textRotation="90" wrapText="1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9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4" fillId="0" borderId="4" xfId="0" applyNumberFormat="1" applyFont="1" applyBorder="1" applyAlignment="1" applyProtection="1">
      <alignment horizontal="center"/>
    </xf>
    <xf numFmtId="164" fontId="2" fillId="0" borderId="30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</xf>
    <xf numFmtId="10" fontId="4" fillId="0" borderId="4" xfId="0" applyNumberFormat="1" applyFont="1" applyBorder="1" applyAlignment="1" applyProtection="1">
      <alignment horizontal="center"/>
    </xf>
    <xf numFmtId="3" fontId="2" fillId="2" borderId="46" xfId="0" applyNumberFormat="1" applyFont="1" applyFill="1" applyBorder="1" applyAlignment="1" applyProtection="1"/>
    <xf numFmtId="3" fontId="2" fillId="2" borderId="44" xfId="0" applyNumberFormat="1" applyFont="1" applyFill="1" applyBorder="1" applyAlignment="1" applyProtection="1"/>
    <xf numFmtId="3" fontId="2" fillId="2" borderId="45" xfId="0" applyNumberFormat="1" applyFont="1" applyFill="1" applyBorder="1" applyAlignment="1" applyProtection="1"/>
    <xf numFmtId="0" fontId="3" fillId="0" borderId="9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3" fontId="2" fillId="2" borderId="47" xfId="0" applyNumberFormat="1" applyFont="1" applyFill="1" applyBorder="1" applyAlignment="1" applyProtection="1"/>
    <xf numFmtId="3" fontId="2" fillId="0" borderId="31" xfId="0" applyNumberFormat="1" applyFont="1" applyBorder="1" applyAlignment="1" applyProtection="1">
      <alignment horizontal="left"/>
    </xf>
    <xf numFmtId="3" fontId="2" fillId="0" borderId="24" xfId="0" applyNumberFormat="1" applyFont="1" applyBorder="1" applyAlignment="1" applyProtection="1">
      <alignment horizontal="left"/>
    </xf>
    <xf numFmtId="1" fontId="2" fillId="0" borderId="31" xfId="0" applyNumberFormat="1" applyFont="1" applyBorder="1" applyAlignment="1" applyProtection="1">
      <alignment horizontal="left"/>
    </xf>
    <xf numFmtId="0" fontId="2" fillId="0" borderId="2" xfId="0" applyFont="1" applyBorder="1" applyProtection="1"/>
    <xf numFmtId="0" fontId="2" fillId="0" borderId="0" xfId="0" applyFont="1" applyProtection="1"/>
    <xf numFmtId="0" fontId="3" fillId="0" borderId="2" xfId="0" applyFont="1" applyBorder="1" applyProtection="1"/>
    <xf numFmtId="0" fontId="2" fillId="0" borderId="2" xfId="0" applyFont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left"/>
    </xf>
    <xf numFmtId="1" fontId="2" fillId="0" borderId="30" xfId="0" applyNumberFormat="1" applyFont="1" applyBorder="1" applyAlignment="1" applyProtection="1">
      <alignment horizontal="left"/>
    </xf>
    <xf numFmtId="3" fontId="2" fillId="0" borderId="30" xfId="0" applyNumberFormat="1" applyFont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textRotation="90" wrapText="1"/>
    </xf>
    <xf numFmtId="0" fontId="2" fillId="0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  <protection locked="0"/>
    </xf>
    <xf numFmtId="3" fontId="2" fillId="0" borderId="0" xfId="0" applyNumberFormat="1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vertical="center" textRotation="90" wrapText="1"/>
      <protection locked="0"/>
    </xf>
    <xf numFmtId="0" fontId="3" fillId="0" borderId="5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left"/>
    </xf>
    <xf numFmtId="0" fontId="2" fillId="0" borderId="4" xfId="0" applyFont="1" applyBorder="1" applyProtection="1"/>
    <xf numFmtId="0" fontId="2" fillId="0" borderId="4" xfId="0" applyFont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27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Normal="100" zoomScaleSheetLayoutView="100" workbookViewId="0">
      <selection activeCell="L14" sqref="L14"/>
    </sheetView>
  </sheetViews>
  <sheetFormatPr defaultColWidth="9.109375" defaultRowHeight="13.8" x14ac:dyDescent="0.3"/>
  <cols>
    <col min="1" max="1" width="17.33203125" style="21" bestFit="1" customWidth="1"/>
    <col min="2" max="5" width="7.6640625" style="21" customWidth="1"/>
    <col min="6" max="10" width="7.6640625" style="42" customWidth="1"/>
    <col min="11" max="11" width="7.88671875" style="42" customWidth="1"/>
    <col min="12" max="12" width="14.5546875" style="15" bestFit="1" customWidth="1"/>
    <col min="13" max="16384" width="9.109375" style="15"/>
  </cols>
  <sheetData>
    <row r="1" spans="1:12" x14ac:dyDescent="0.3">
      <c r="A1" s="30"/>
      <c r="B1" s="47"/>
      <c r="C1" s="48"/>
      <c r="D1" s="48"/>
      <c r="E1" s="49"/>
      <c r="F1" s="131" t="s">
        <v>21</v>
      </c>
      <c r="G1" s="132"/>
      <c r="H1" s="132"/>
      <c r="I1" s="132"/>
      <c r="J1" s="132"/>
      <c r="K1" s="133"/>
      <c r="L1" s="29" t="s">
        <v>15</v>
      </c>
    </row>
    <row r="2" spans="1:12" s="32" customFormat="1" x14ac:dyDescent="0.3">
      <c r="A2" s="31"/>
      <c r="B2" s="128" t="s">
        <v>21</v>
      </c>
      <c r="C2" s="129"/>
      <c r="D2" s="129"/>
      <c r="E2" s="130"/>
      <c r="F2" s="128" t="s">
        <v>23</v>
      </c>
      <c r="G2" s="129"/>
      <c r="H2" s="129"/>
      <c r="I2" s="129"/>
      <c r="J2" s="129"/>
      <c r="K2" s="130"/>
      <c r="L2" s="93" t="s">
        <v>10</v>
      </c>
    </row>
    <row r="3" spans="1:12" s="32" customFormat="1" x14ac:dyDescent="0.3">
      <c r="A3" s="33"/>
      <c r="B3" s="125" t="s">
        <v>22</v>
      </c>
      <c r="C3" s="126"/>
      <c r="D3" s="126"/>
      <c r="E3" s="127"/>
      <c r="F3" s="125" t="s">
        <v>71</v>
      </c>
      <c r="G3" s="126"/>
      <c r="H3" s="126"/>
      <c r="I3" s="126"/>
      <c r="J3" s="126"/>
      <c r="K3" s="127"/>
      <c r="L3" s="9" t="s">
        <v>16</v>
      </c>
    </row>
    <row r="4" spans="1:12" ht="13.5" customHeight="1" x14ac:dyDescent="0.3">
      <c r="A4" s="34"/>
      <c r="B4" s="1" t="s">
        <v>35</v>
      </c>
      <c r="C4" s="1" t="s">
        <v>35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  <c r="L4" s="10" t="s">
        <v>41</v>
      </c>
    </row>
    <row r="5" spans="1:12" s="16" customFormat="1" ht="88.2" customHeight="1" thickBot="1" x14ac:dyDescent="0.3">
      <c r="A5" s="35" t="s">
        <v>6</v>
      </c>
      <c r="B5" s="6" t="s">
        <v>36</v>
      </c>
      <c r="C5" s="6" t="s">
        <v>37</v>
      </c>
      <c r="D5" s="6" t="s">
        <v>38</v>
      </c>
      <c r="E5" s="6" t="s">
        <v>39</v>
      </c>
      <c r="F5" s="6" t="s">
        <v>72</v>
      </c>
      <c r="G5" s="6" t="s">
        <v>73</v>
      </c>
      <c r="H5" s="6" t="s">
        <v>74</v>
      </c>
      <c r="I5" s="6" t="s">
        <v>75</v>
      </c>
      <c r="J5" s="74" t="s">
        <v>76</v>
      </c>
      <c r="K5" s="6" t="s">
        <v>77</v>
      </c>
      <c r="L5" s="5" t="s">
        <v>41</v>
      </c>
    </row>
    <row r="6" spans="1:12" s="20" customFormat="1" ht="14.4" thickBot="1" x14ac:dyDescent="0.35">
      <c r="A6" s="17"/>
      <c r="B6" s="46"/>
      <c r="C6" s="46"/>
      <c r="D6" s="46"/>
      <c r="E6" s="46"/>
      <c r="F6" s="18"/>
      <c r="G6" s="18"/>
      <c r="H6" s="18"/>
      <c r="I6" s="18"/>
      <c r="J6" s="73"/>
      <c r="K6" s="18"/>
      <c r="L6" s="19"/>
    </row>
    <row r="7" spans="1:12" s="20" customFormat="1" x14ac:dyDescent="0.3">
      <c r="A7" s="102" t="s">
        <v>53</v>
      </c>
      <c r="B7" s="63">
        <v>0</v>
      </c>
      <c r="C7" s="68">
        <v>0</v>
      </c>
      <c r="D7" s="68">
        <v>5</v>
      </c>
      <c r="E7" s="64">
        <v>72</v>
      </c>
      <c r="F7" s="36">
        <v>2</v>
      </c>
      <c r="G7" s="37">
        <v>2</v>
      </c>
      <c r="H7" s="75">
        <v>0</v>
      </c>
      <c r="I7" s="36">
        <v>9</v>
      </c>
      <c r="J7" s="76">
        <v>5</v>
      </c>
      <c r="K7" s="24">
        <v>59</v>
      </c>
      <c r="L7" s="23">
        <v>52</v>
      </c>
    </row>
    <row r="8" spans="1:12" s="20" customFormat="1" x14ac:dyDescent="0.3">
      <c r="A8" s="103" t="s">
        <v>54</v>
      </c>
      <c r="B8" s="65">
        <v>0</v>
      </c>
      <c r="C8" s="69">
        <v>0</v>
      </c>
      <c r="D8" s="69">
        <v>11</v>
      </c>
      <c r="E8" s="66">
        <v>182</v>
      </c>
      <c r="F8" s="40">
        <v>3</v>
      </c>
      <c r="G8" s="76">
        <v>3</v>
      </c>
      <c r="H8" s="78">
        <v>4</v>
      </c>
      <c r="I8" s="38">
        <v>23</v>
      </c>
      <c r="J8" s="76">
        <v>15</v>
      </c>
      <c r="K8" s="28">
        <v>158</v>
      </c>
      <c r="L8" s="27">
        <v>162</v>
      </c>
    </row>
    <row r="9" spans="1:12" s="20" customFormat="1" x14ac:dyDescent="0.3">
      <c r="A9" s="101" t="s">
        <v>55</v>
      </c>
      <c r="B9" s="65">
        <v>3</v>
      </c>
      <c r="C9" s="69">
        <v>0</v>
      </c>
      <c r="D9" s="69">
        <v>18</v>
      </c>
      <c r="E9" s="66">
        <v>209</v>
      </c>
      <c r="F9" s="40">
        <v>4</v>
      </c>
      <c r="G9" s="76">
        <v>3</v>
      </c>
      <c r="H9" s="78">
        <v>10</v>
      </c>
      <c r="I9" s="38">
        <v>26</v>
      </c>
      <c r="J9" s="76">
        <v>16</v>
      </c>
      <c r="K9" s="28">
        <v>182</v>
      </c>
      <c r="L9" s="27">
        <v>182</v>
      </c>
    </row>
    <row r="10" spans="1:12" s="20" customFormat="1" x14ac:dyDescent="0.3">
      <c r="A10" s="101" t="s">
        <v>56</v>
      </c>
      <c r="B10" s="65">
        <v>0</v>
      </c>
      <c r="C10" s="69">
        <v>0</v>
      </c>
      <c r="D10" s="69">
        <v>1</v>
      </c>
      <c r="E10" s="66">
        <v>17</v>
      </c>
      <c r="F10" s="40">
        <v>0</v>
      </c>
      <c r="G10" s="76">
        <v>0</v>
      </c>
      <c r="H10" s="78">
        <v>0</v>
      </c>
      <c r="I10" s="38">
        <v>0</v>
      </c>
      <c r="J10" s="76">
        <v>0</v>
      </c>
      <c r="K10" s="28">
        <v>16</v>
      </c>
      <c r="L10" s="27">
        <v>16</v>
      </c>
    </row>
    <row r="11" spans="1:12" s="20" customFormat="1" x14ac:dyDescent="0.3">
      <c r="A11" s="101" t="s">
        <v>57</v>
      </c>
      <c r="B11" s="65">
        <v>0</v>
      </c>
      <c r="C11" s="69">
        <v>1</v>
      </c>
      <c r="D11" s="69">
        <v>29</v>
      </c>
      <c r="E11" s="66">
        <v>159</v>
      </c>
      <c r="F11" s="77">
        <v>5</v>
      </c>
      <c r="G11" s="78">
        <v>4</v>
      </c>
      <c r="H11" s="78">
        <v>20</v>
      </c>
      <c r="I11" s="38">
        <v>17</v>
      </c>
      <c r="J11" s="76">
        <v>16</v>
      </c>
      <c r="K11" s="28">
        <v>120</v>
      </c>
      <c r="L11" s="27">
        <v>161</v>
      </c>
    </row>
    <row r="12" spans="1:12" s="20" customFormat="1" x14ac:dyDescent="0.3">
      <c r="A12" s="101" t="s">
        <v>58</v>
      </c>
      <c r="B12" s="65">
        <v>0</v>
      </c>
      <c r="C12" s="69">
        <v>0</v>
      </c>
      <c r="D12" s="69">
        <v>5</v>
      </c>
      <c r="E12" s="66">
        <v>12</v>
      </c>
      <c r="F12" s="40">
        <v>2</v>
      </c>
      <c r="G12" s="71">
        <v>1</v>
      </c>
      <c r="H12" s="76">
        <v>2</v>
      </c>
      <c r="I12" s="38">
        <v>0</v>
      </c>
      <c r="J12" s="76">
        <v>0</v>
      </c>
      <c r="K12" s="28">
        <v>12</v>
      </c>
      <c r="L12" s="27">
        <v>16</v>
      </c>
    </row>
    <row r="13" spans="1:12" s="20" customFormat="1" x14ac:dyDescent="0.3">
      <c r="A13" s="101" t="s">
        <v>59</v>
      </c>
      <c r="B13" s="65">
        <v>0</v>
      </c>
      <c r="C13" s="69">
        <v>0</v>
      </c>
      <c r="D13" s="69">
        <v>7</v>
      </c>
      <c r="E13" s="66">
        <v>75</v>
      </c>
      <c r="F13" s="58">
        <v>3</v>
      </c>
      <c r="G13" s="79">
        <v>2</v>
      </c>
      <c r="H13" s="79">
        <v>2</v>
      </c>
      <c r="I13" s="80">
        <v>10</v>
      </c>
      <c r="J13" s="76">
        <v>4</v>
      </c>
      <c r="K13" s="81">
        <v>63</v>
      </c>
      <c r="L13" s="27">
        <v>69</v>
      </c>
    </row>
    <row r="14" spans="1:12" s="20" customFormat="1" x14ac:dyDescent="0.3">
      <c r="A14" s="8" t="s">
        <v>27</v>
      </c>
      <c r="B14" s="22">
        <f t="shared" ref="B14:K14" si="0">SUM(B7:B13)</f>
        <v>3</v>
      </c>
      <c r="C14" s="22">
        <f t="shared" si="0"/>
        <v>1</v>
      </c>
      <c r="D14" s="55">
        <f t="shared" si="0"/>
        <v>76</v>
      </c>
      <c r="E14" s="22">
        <f t="shared" si="0"/>
        <v>726</v>
      </c>
      <c r="F14" s="22">
        <f t="shared" si="0"/>
        <v>19</v>
      </c>
      <c r="G14" s="22">
        <f t="shared" si="0"/>
        <v>15</v>
      </c>
      <c r="H14" s="22">
        <f t="shared" si="0"/>
        <v>38</v>
      </c>
      <c r="I14" s="22">
        <f t="shared" si="0"/>
        <v>85</v>
      </c>
      <c r="J14" s="22">
        <f t="shared" si="0"/>
        <v>56</v>
      </c>
      <c r="K14" s="22">
        <f t="shared" si="0"/>
        <v>610</v>
      </c>
      <c r="L14" s="22">
        <f>SUM(L7:L13)</f>
        <v>658</v>
      </c>
    </row>
    <row r="15" spans="1:12" s="20" customFormat="1" x14ac:dyDescent="0.3">
      <c r="A15" s="15"/>
      <c r="B15" s="21"/>
      <c r="C15" s="21"/>
      <c r="D15" s="21"/>
      <c r="E15" s="21"/>
      <c r="F15" s="42"/>
      <c r="G15" s="42"/>
      <c r="H15" s="42"/>
      <c r="I15" s="42"/>
      <c r="J15" s="42"/>
      <c r="K15" s="42"/>
      <c r="L15" s="53"/>
    </row>
    <row r="16" spans="1:12" s="20" customFormat="1" x14ac:dyDescent="0.3">
      <c r="A16" s="21"/>
      <c r="B16" s="21"/>
      <c r="C16" s="21"/>
      <c r="D16" s="21"/>
      <c r="E16" s="21"/>
      <c r="F16" s="42"/>
      <c r="G16" s="42"/>
      <c r="H16" s="42"/>
      <c r="I16" s="42"/>
      <c r="J16" s="42"/>
      <c r="K16" s="42"/>
      <c r="L16" s="15"/>
    </row>
    <row r="17" spans="1:12" s="20" customFormat="1" x14ac:dyDescent="0.3">
      <c r="A17" s="21"/>
      <c r="B17" s="21"/>
      <c r="C17" s="21"/>
      <c r="D17" s="21"/>
      <c r="E17" s="21"/>
      <c r="F17" s="42"/>
      <c r="G17" s="42"/>
      <c r="H17" s="42"/>
      <c r="I17" s="42"/>
      <c r="J17" s="42"/>
      <c r="K17" s="42"/>
      <c r="L17" s="15"/>
    </row>
    <row r="18" spans="1:12" s="20" customFormat="1" x14ac:dyDescent="0.3">
      <c r="A18" s="21"/>
      <c r="B18" s="21"/>
      <c r="C18" s="21"/>
      <c r="D18" s="21"/>
      <c r="E18" s="21"/>
      <c r="F18" s="42"/>
      <c r="G18" s="42"/>
      <c r="H18" s="42"/>
      <c r="I18" s="42"/>
      <c r="J18" s="42"/>
      <c r="K18" s="42"/>
      <c r="L18" s="15"/>
    </row>
    <row r="19" spans="1:12" s="20" customFormat="1" x14ac:dyDescent="0.3">
      <c r="A19" s="21"/>
      <c r="B19" s="21"/>
      <c r="C19" s="21"/>
      <c r="D19" s="21"/>
      <c r="E19" s="21"/>
      <c r="F19" s="42"/>
      <c r="G19" s="42"/>
      <c r="H19" s="42"/>
      <c r="I19" s="42"/>
      <c r="J19" s="42"/>
      <c r="K19" s="42"/>
      <c r="L19" s="15"/>
    </row>
    <row r="20" spans="1:12" s="20" customFormat="1" x14ac:dyDescent="0.3">
      <c r="A20" s="21"/>
      <c r="B20" s="21"/>
      <c r="C20" s="21"/>
      <c r="D20" s="21"/>
      <c r="E20" s="21"/>
      <c r="F20" s="42"/>
      <c r="G20" s="42"/>
      <c r="H20" s="42"/>
      <c r="I20" s="42"/>
      <c r="J20" s="42"/>
      <c r="K20" s="42"/>
      <c r="L20" s="15"/>
    </row>
    <row r="21" spans="1:12" s="20" customFormat="1" x14ac:dyDescent="0.3">
      <c r="A21" s="21"/>
      <c r="B21" s="21"/>
      <c r="C21" s="21"/>
      <c r="D21" s="21"/>
      <c r="E21" s="21"/>
      <c r="F21" s="42"/>
      <c r="G21" s="42"/>
      <c r="H21" s="42"/>
      <c r="I21" s="42"/>
      <c r="J21" s="42"/>
      <c r="K21" s="42"/>
      <c r="L21" s="15"/>
    </row>
    <row r="22" spans="1:12" s="20" customFormat="1" x14ac:dyDescent="0.3">
      <c r="A22" s="21"/>
      <c r="B22" s="21"/>
      <c r="C22" s="21"/>
      <c r="D22" s="21"/>
      <c r="E22" s="21"/>
      <c r="F22" s="42"/>
      <c r="G22" s="42"/>
      <c r="H22" s="42"/>
      <c r="I22" s="42"/>
      <c r="J22" s="42"/>
      <c r="K22" s="42"/>
      <c r="L22" s="15"/>
    </row>
    <row r="23" spans="1:12" s="20" customFormat="1" x14ac:dyDescent="0.3">
      <c r="A23" s="21"/>
      <c r="B23" s="21"/>
      <c r="C23" s="21"/>
      <c r="D23" s="21"/>
      <c r="E23" s="21"/>
      <c r="F23" s="42"/>
      <c r="G23" s="42"/>
      <c r="H23" s="42"/>
      <c r="I23" s="42"/>
      <c r="J23" s="42"/>
      <c r="K23" s="42"/>
      <c r="L23" s="15"/>
    </row>
    <row r="24" spans="1:12" s="20" customFormat="1" x14ac:dyDescent="0.3">
      <c r="A24" s="21"/>
      <c r="B24" s="21"/>
      <c r="C24" s="21"/>
      <c r="D24" s="21"/>
      <c r="E24" s="21"/>
      <c r="F24" s="42"/>
      <c r="G24" s="42"/>
      <c r="H24" s="42"/>
      <c r="I24" s="42"/>
      <c r="J24" s="42"/>
      <c r="K24" s="42"/>
      <c r="L24" s="15"/>
    </row>
    <row r="25" spans="1:12" s="20" customFormat="1" x14ac:dyDescent="0.3">
      <c r="A25" s="21"/>
      <c r="B25" s="21"/>
      <c r="C25" s="21"/>
      <c r="D25" s="21"/>
      <c r="E25" s="21"/>
      <c r="F25" s="42"/>
      <c r="G25" s="42"/>
      <c r="H25" s="42"/>
      <c r="I25" s="42"/>
      <c r="J25" s="42"/>
      <c r="K25" s="42"/>
      <c r="L25" s="15"/>
    </row>
    <row r="26" spans="1:12" s="20" customFormat="1" x14ac:dyDescent="0.3">
      <c r="A26" s="21"/>
      <c r="B26" s="21"/>
      <c r="C26" s="21"/>
      <c r="D26" s="21"/>
      <c r="E26" s="21"/>
      <c r="F26" s="42"/>
      <c r="G26" s="42"/>
      <c r="H26" s="42"/>
      <c r="I26" s="42"/>
      <c r="J26" s="42"/>
      <c r="K26" s="42"/>
      <c r="L26" s="15"/>
    </row>
    <row r="27" spans="1:12" s="20" customFormat="1" x14ac:dyDescent="0.3">
      <c r="A27" s="21"/>
      <c r="B27" s="21"/>
      <c r="C27" s="21"/>
      <c r="D27" s="21"/>
      <c r="E27" s="21"/>
      <c r="F27" s="42"/>
      <c r="G27" s="42"/>
      <c r="H27" s="42"/>
      <c r="I27" s="42"/>
      <c r="J27" s="42"/>
      <c r="K27" s="42"/>
      <c r="L27" s="15"/>
    </row>
    <row r="28" spans="1:12" s="20" customFormat="1" x14ac:dyDescent="0.3">
      <c r="A28" s="21"/>
      <c r="B28" s="21"/>
      <c r="C28" s="21"/>
      <c r="D28" s="21"/>
      <c r="E28" s="21"/>
      <c r="F28" s="42"/>
      <c r="G28" s="42"/>
      <c r="H28" s="42"/>
      <c r="I28" s="42"/>
      <c r="J28" s="42"/>
      <c r="K28" s="42"/>
      <c r="L28" s="15"/>
    </row>
    <row r="29" spans="1:12" s="20" customFormat="1" x14ac:dyDescent="0.3">
      <c r="A29" s="21"/>
      <c r="B29" s="21"/>
      <c r="C29" s="21"/>
      <c r="D29" s="21"/>
      <c r="E29" s="21"/>
      <c r="F29" s="42"/>
      <c r="G29" s="42"/>
      <c r="H29" s="42"/>
      <c r="I29" s="42"/>
      <c r="J29" s="42"/>
      <c r="K29" s="42"/>
      <c r="L29" s="15"/>
    </row>
    <row r="30" spans="1:12" s="20" customFormat="1" x14ac:dyDescent="0.3">
      <c r="A30" s="21"/>
      <c r="B30" s="21"/>
      <c r="C30" s="21"/>
      <c r="D30" s="21"/>
      <c r="E30" s="21"/>
      <c r="F30" s="42"/>
      <c r="G30" s="42"/>
      <c r="H30" s="42"/>
      <c r="I30" s="42"/>
      <c r="J30" s="42"/>
      <c r="K30" s="42"/>
      <c r="L30" s="15"/>
    </row>
    <row r="31" spans="1:12" s="20" customFormat="1" x14ac:dyDescent="0.3">
      <c r="A31" s="21"/>
      <c r="B31" s="21"/>
      <c r="C31" s="21"/>
      <c r="D31" s="21"/>
      <c r="E31" s="21"/>
      <c r="F31" s="42"/>
      <c r="G31" s="42"/>
      <c r="H31" s="42"/>
      <c r="I31" s="42"/>
      <c r="J31" s="42"/>
      <c r="K31" s="42"/>
      <c r="L31" s="15"/>
    </row>
    <row r="32" spans="1:12" s="20" customFormat="1" x14ac:dyDescent="0.3">
      <c r="A32" s="21"/>
      <c r="B32" s="21"/>
      <c r="C32" s="21"/>
      <c r="D32" s="21"/>
      <c r="E32" s="21"/>
      <c r="F32" s="42"/>
      <c r="G32" s="42"/>
      <c r="H32" s="42"/>
      <c r="I32" s="42"/>
      <c r="J32" s="42"/>
      <c r="K32" s="42"/>
      <c r="L32" s="15"/>
    </row>
    <row r="33" spans="1:12" s="20" customFormat="1" ht="14.4" customHeight="1" x14ac:dyDescent="0.3">
      <c r="A33" s="21"/>
      <c r="B33" s="21"/>
      <c r="C33" s="21"/>
      <c r="D33" s="21"/>
      <c r="E33" s="21"/>
      <c r="F33" s="42"/>
      <c r="G33" s="42"/>
      <c r="H33" s="42"/>
      <c r="I33" s="42"/>
      <c r="J33" s="42"/>
      <c r="K33" s="42"/>
      <c r="L33" s="15"/>
    </row>
    <row r="34" spans="1:12" s="20" customFormat="1" x14ac:dyDescent="0.3">
      <c r="A34" s="21"/>
      <c r="B34" s="21"/>
      <c r="C34" s="21"/>
      <c r="D34" s="21"/>
      <c r="E34" s="21"/>
      <c r="F34" s="42"/>
      <c r="G34" s="42"/>
      <c r="H34" s="42"/>
      <c r="I34" s="42"/>
      <c r="J34" s="42"/>
      <c r="K34" s="42"/>
      <c r="L34" s="15"/>
    </row>
    <row r="35" spans="1:12" s="39" customFormat="1" x14ac:dyDescent="0.3">
      <c r="A35" s="21"/>
      <c r="B35" s="21"/>
      <c r="C35" s="21"/>
      <c r="D35" s="21"/>
      <c r="E35" s="21"/>
      <c r="F35" s="42"/>
      <c r="G35" s="42"/>
      <c r="H35" s="42"/>
      <c r="I35" s="42"/>
      <c r="J35" s="42"/>
      <c r="K35" s="42"/>
      <c r="L35" s="15"/>
    </row>
    <row r="36" spans="1:12" s="39" customFormat="1" x14ac:dyDescent="0.3">
      <c r="A36" s="21"/>
      <c r="B36" s="21"/>
      <c r="C36" s="21"/>
      <c r="D36" s="21"/>
      <c r="E36" s="21"/>
      <c r="F36" s="42"/>
      <c r="G36" s="42"/>
      <c r="H36" s="42"/>
      <c r="I36" s="42"/>
      <c r="J36" s="42"/>
      <c r="K36" s="42"/>
      <c r="L36" s="15"/>
    </row>
    <row r="37" spans="1:12" s="20" customFormat="1" x14ac:dyDescent="0.3">
      <c r="A37" s="21"/>
      <c r="B37" s="21"/>
      <c r="C37" s="21"/>
      <c r="D37" s="21"/>
      <c r="E37" s="21"/>
      <c r="F37" s="42"/>
      <c r="G37" s="42"/>
      <c r="H37" s="42"/>
      <c r="I37" s="42"/>
      <c r="J37" s="42"/>
      <c r="K37" s="42"/>
      <c r="L37" s="15"/>
    </row>
    <row r="38" spans="1:12" s="20" customFormat="1" x14ac:dyDescent="0.3">
      <c r="A38" s="21"/>
      <c r="B38" s="21"/>
      <c r="C38" s="21"/>
      <c r="D38" s="21"/>
      <c r="E38" s="21"/>
      <c r="F38" s="42"/>
      <c r="G38" s="42"/>
      <c r="H38" s="42"/>
      <c r="I38" s="42"/>
      <c r="J38" s="42"/>
      <c r="K38" s="42"/>
      <c r="L38" s="15"/>
    </row>
    <row r="39" spans="1:12" s="20" customFormat="1" x14ac:dyDescent="0.3">
      <c r="A39" s="21"/>
      <c r="B39" s="21"/>
      <c r="C39" s="21"/>
      <c r="D39" s="21"/>
      <c r="E39" s="21"/>
      <c r="F39" s="42"/>
      <c r="G39" s="42"/>
      <c r="H39" s="42"/>
      <c r="I39" s="42"/>
      <c r="J39" s="42"/>
      <c r="K39" s="42"/>
      <c r="L39" s="15"/>
    </row>
    <row r="40" spans="1:12" s="20" customFormat="1" x14ac:dyDescent="0.3">
      <c r="A40" s="21"/>
      <c r="B40" s="21"/>
      <c r="C40" s="21"/>
      <c r="D40" s="21"/>
      <c r="E40" s="21"/>
      <c r="F40" s="42"/>
      <c r="G40" s="42"/>
      <c r="H40" s="42"/>
      <c r="I40" s="42"/>
      <c r="J40" s="42"/>
      <c r="K40" s="42"/>
      <c r="L40" s="15"/>
    </row>
    <row r="41" spans="1:12" s="20" customFormat="1" x14ac:dyDescent="0.3">
      <c r="A41" s="21"/>
      <c r="B41" s="21"/>
      <c r="C41" s="21"/>
      <c r="D41" s="21"/>
      <c r="E41" s="21"/>
      <c r="F41" s="42"/>
      <c r="G41" s="42"/>
      <c r="H41" s="42"/>
      <c r="I41" s="42"/>
      <c r="J41" s="42"/>
      <c r="K41" s="42"/>
      <c r="L41" s="15"/>
    </row>
    <row r="42" spans="1:12" s="20" customFormat="1" x14ac:dyDescent="0.3">
      <c r="A42" s="21"/>
      <c r="B42" s="21"/>
      <c r="C42" s="21"/>
      <c r="D42" s="21"/>
      <c r="E42" s="21"/>
      <c r="F42" s="42"/>
      <c r="G42" s="42"/>
      <c r="H42" s="42"/>
      <c r="I42" s="42"/>
      <c r="J42" s="42"/>
      <c r="K42" s="42"/>
      <c r="L42" s="15"/>
    </row>
    <row r="43" spans="1:12" s="20" customFormat="1" x14ac:dyDescent="0.3">
      <c r="A43" s="21"/>
      <c r="B43" s="21"/>
      <c r="C43" s="21"/>
      <c r="D43" s="21"/>
      <c r="E43" s="21"/>
      <c r="F43" s="42"/>
      <c r="G43" s="42"/>
      <c r="H43" s="42"/>
      <c r="I43" s="42"/>
      <c r="J43" s="42"/>
      <c r="K43" s="42"/>
      <c r="L43" s="15"/>
    </row>
    <row r="44" spans="1:12" s="20" customFormat="1" ht="14.4" customHeight="1" x14ac:dyDescent="0.3">
      <c r="A44" s="21"/>
      <c r="B44" s="21"/>
      <c r="C44" s="21"/>
      <c r="D44" s="21"/>
      <c r="E44" s="21"/>
      <c r="F44" s="42"/>
      <c r="G44" s="42"/>
      <c r="H44" s="42"/>
      <c r="I44" s="42"/>
      <c r="J44" s="42"/>
      <c r="K44" s="42"/>
      <c r="L44" s="15"/>
    </row>
    <row r="45" spans="1:12" s="20" customFormat="1" x14ac:dyDescent="0.3">
      <c r="A45" s="21"/>
      <c r="B45" s="21"/>
      <c r="C45" s="21"/>
      <c r="D45" s="21"/>
      <c r="E45" s="21"/>
      <c r="F45" s="42"/>
      <c r="G45" s="42"/>
      <c r="H45" s="42"/>
      <c r="I45" s="42"/>
      <c r="J45" s="42"/>
      <c r="K45" s="42"/>
      <c r="L45" s="15"/>
    </row>
    <row r="46" spans="1:12" s="39" customFormat="1" x14ac:dyDescent="0.3">
      <c r="A46" s="21"/>
      <c r="B46" s="21"/>
      <c r="C46" s="21"/>
      <c r="D46" s="21"/>
      <c r="E46" s="21"/>
      <c r="F46" s="42"/>
      <c r="G46" s="42"/>
      <c r="H46" s="42"/>
      <c r="I46" s="42"/>
      <c r="J46" s="42"/>
      <c r="K46" s="42"/>
      <c r="L46" s="15"/>
    </row>
    <row r="47" spans="1:12" s="39" customFormat="1" x14ac:dyDescent="0.3">
      <c r="A47" s="21"/>
      <c r="B47" s="21"/>
      <c r="C47" s="21"/>
      <c r="D47" s="21"/>
      <c r="E47" s="21"/>
      <c r="F47" s="42"/>
      <c r="G47" s="42"/>
      <c r="H47" s="42"/>
      <c r="I47" s="42"/>
      <c r="J47" s="42"/>
      <c r="K47" s="42"/>
      <c r="L47" s="15"/>
    </row>
    <row r="48" spans="1:12" s="39" customFormat="1" x14ac:dyDescent="0.3">
      <c r="A48" s="21"/>
      <c r="B48" s="21"/>
      <c r="C48" s="21"/>
      <c r="D48" s="21"/>
      <c r="E48" s="21"/>
      <c r="F48" s="42"/>
      <c r="G48" s="42"/>
      <c r="H48" s="42"/>
      <c r="I48" s="42"/>
      <c r="J48" s="42"/>
      <c r="K48" s="42"/>
      <c r="L48" s="15"/>
    </row>
    <row r="49" spans="1:12" s="39" customFormat="1" x14ac:dyDescent="0.3">
      <c r="A49" s="21"/>
      <c r="B49" s="21"/>
      <c r="C49" s="21"/>
      <c r="D49" s="21"/>
      <c r="E49" s="21"/>
      <c r="F49" s="42"/>
      <c r="G49" s="42"/>
      <c r="H49" s="42"/>
      <c r="I49" s="42"/>
      <c r="J49" s="42"/>
      <c r="K49" s="42"/>
      <c r="L49" s="15"/>
    </row>
  </sheetData>
  <sheetProtection selectLockedCells="1"/>
  <mergeCells count="5">
    <mergeCell ref="B3:E3"/>
    <mergeCell ref="B2:E2"/>
    <mergeCell ref="F1:K1"/>
    <mergeCell ref="F2:K2"/>
    <mergeCell ref="F3:K3"/>
  </mergeCells>
  <phoneticPr fontId="1" type="noConversion"/>
  <printOptions horizontalCentered="1"/>
  <pageMargins left="0.5" right="0.5" top="1.5" bottom="0.5" header="1" footer="0.3"/>
  <pageSetup orientation="landscape" r:id="rId1"/>
  <headerFooter alignWithMargins="0">
    <oddHeader>&amp;C&amp;"Helv,Bold"ADAMS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Normal="100" zoomScaleSheetLayoutView="100" workbookViewId="0">
      <selection activeCell="J14" sqref="J14"/>
    </sheetView>
  </sheetViews>
  <sheetFormatPr defaultColWidth="9.109375" defaultRowHeight="13.8" x14ac:dyDescent="0.3"/>
  <cols>
    <col min="1" max="1" width="17.33203125" style="21" bestFit="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1" x14ac:dyDescent="0.3">
      <c r="A1" s="47"/>
      <c r="B1" s="131" t="s">
        <v>15</v>
      </c>
      <c r="C1" s="132"/>
      <c r="D1" s="132"/>
      <c r="E1" s="133"/>
      <c r="F1" s="29" t="s">
        <v>9</v>
      </c>
      <c r="G1" s="135"/>
      <c r="H1" s="136"/>
      <c r="I1" s="136"/>
      <c r="J1" s="136"/>
      <c r="K1" s="137"/>
    </row>
    <row r="2" spans="1:11" x14ac:dyDescent="0.3">
      <c r="A2" s="54"/>
      <c r="B2" s="134" t="s">
        <v>10</v>
      </c>
      <c r="C2" s="134"/>
      <c r="D2" s="134"/>
      <c r="E2" s="134"/>
      <c r="F2" s="7" t="s">
        <v>17</v>
      </c>
      <c r="G2" s="128" t="s">
        <v>4</v>
      </c>
      <c r="H2" s="129"/>
      <c r="I2" s="129"/>
      <c r="J2" s="129"/>
      <c r="K2" s="130"/>
    </row>
    <row r="3" spans="1:11" x14ac:dyDescent="0.3">
      <c r="A3" s="33"/>
      <c r="B3" s="135" t="s">
        <v>16</v>
      </c>
      <c r="C3" s="136"/>
      <c r="D3" s="136"/>
      <c r="E3" s="137"/>
      <c r="F3" s="11" t="s">
        <v>16</v>
      </c>
      <c r="G3" s="128" t="s">
        <v>5</v>
      </c>
      <c r="H3" s="129"/>
      <c r="I3" s="129"/>
      <c r="J3" s="129"/>
      <c r="K3" s="130"/>
    </row>
    <row r="4" spans="1:11" x14ac:dyDescent="0.3">
      <c r="A4" s="34"/>
      <c r="B4" s="138" t="s">
        <v>40</v>
      </c>
      <c r="C4" s="139"/>
      <c r="D4" s="139"/>
      <c r="E4" s="140"/>
      <c r="F4" s="11" t="s">
        <v>45</v>
      </c>
      <c r="G4" s="12"/>
      <c r="H4" s="13"/>
      <c r="I4" s="13"/>
      <c r="J4" s="13"/>
      <c r="K4" s="14"/>
    </row>
    <row r="5" spans="1:11" ht="88.2" customHeight="1" thickBot="1" x14ac:dyDescent="0.35">
      <c r="A5" s="35" t="s">
        <v>6</v>
      </c>
      <c r="B5" s="4" t="s">
        <v>42</v>
      </c>
      <c r="C5" s="4" t="s">
        <v>24</v>
      </c>
      <c r="D5" s="4" t="s">
        <v>43</v>
      </c>
      <c r="E5" s="4" t="s">
        <v>44</v>
      </c>
      <c r="F5" s="6" t="s">
        <v>45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x14ac:dyDescent="0.3">
      <c r="A7" s="112" t="s">
        <v>53</v>
      </c>
      <c r="B7" s="36">
        <v>19</v>
      </c>
      <c r="C7" s="37">
        <v>12</v>
      </c>
      <c r="D7" s="37">
        <v>25</v>
      </c>
      <c r="E7" s="24">
        <v>13</v>
      </c>
      <c r="F7" s="23">
        <v>55</v>
      </c>
      <c r="G7" s="24">
        <v>215</v>
      </c>
      <c r="H7" s="24">
        <v>5</v>
      </c>
      <c r="I7" s="61">
        <f>IF(G7&lt;&gt;0,H7+G7,"")</f>
        <v>220</v>
      </c>
      <c r="J7" s="24">
        <v>94</v>
      </c>
      <c r="K7" s="25">
        <f t="shared" ref="K7:K12" si="0">IF(J7&lt;&gt;0,J7/I7,"")</f>
        <v>0.42727272727272725</v>
      </c>
    </row>
    <row r="8" spans="1:11" x14ac:dyDescent="0.3">
      <c r="A8" s="113" t="s">
        <v>54</v>
      </c>
      <c r="B8" s="40">
        <v>70</v>
      </c>
      <c r="C8" s="71">
        <v>17</v>
      </c>
      <c r="D8" s="71">
        <v>57</v>
      </c>
      <c r="E8" s="26">
        <v>33</v>
      </c>
      <c r="F8" s="27">
        <v>160</v>
      </c>
      <c r="G8" s="28">
        <v>589</v>
      </c>
      <c r="H8" s="28">
        <v>17</v>
      </c>
      <c r="I8" s="62">
        <f t="shared" ref="I8:I12" si="1">IF(G8&lt;&gt;0,H8+G8,"")</f>
        <v>606</v>
      </c>
      <c r="J8" s="28">
        <v>250</v>
      </c>
      <c r="K8" s="25">
        <f t="shared" si="0"/>
        <v>0.41254125412541254</v>
      </c>
    </row>
    <row r="9" spans="1:11" x14ac:dyDescent="0.3">
      <c r="A9" s="114" t="s">
        <v>55</v>
      </c>
      <c r="B9" s="40">
        <v>74</v>
      </c>
      <c r="C9" s="71">
        <v>27</v>
      </c>
      <c r="D9" s="71">
        <v>75</v>
      </c>
      <c r="E9" s="26">
        <v>40</v>
      </c>
      <c r="F9" s="27">
        <v>178</v>
      </c>
      <c r="G9" s="28">
        <v>682</v>
      </c>
      <c r="H9" s="28">
        <v>18</v>
      </c>
      <c r="I9" s="62">
        <f t="shared" si="1"/>
        <v>700</v>
      </c>
      <c r="J9" s="28">
        <v>298</v>
      </c>
      <c r="K9" s="25">
        <f t="shared" si="0"/>
        <v>0.42571428571428571</v>
      </c>
    </row>
    <row r="10" spans="1:11" x14ac:dyDescent="0.3">
      <c r="A10" s="114" t="s">
        <v>56</v>
      </c>
      <c r="B10" s="40">
        <v>5</v>
      </c>
      <c r="C10" s="71">
        <v>4</v>
      </c>
      <c r="D10" s="71">
        <v>1</v>
      </c>
      <c r="E10" s="26">
        <v>5</v>
      </c>
      <c r="F10" s="27">
        <v>15</v>
      </c>
      <c r="G10" s="28">
        <v>39</v>
      </c>
      <c r="H10" s="28">
        <v>0</v>
      </c>
      <c r="I10" s="62">
        <f t="shared" si="1"/>
        <v>39</v>
      </c>
      <c r="J10" s="28">
        <v>24</v>
      </c>
      <c r="K10" s="25">
        <f t="shared" si="0"/>
        <v>0.61538461538461542</v>
      </c>
    </row>
    <row r="11" spans="1:11" x14ac:dyDescent="0.3">
      <c r="A11" s="114" t="s">
        <v>57</v>
      </c>
      <c r="B11" s="40">
        <v>55</v>
      </c>
      <c r="C11" s="71">
        <v>43</v>
      </c>
      <c r="D11" s="71">
        <v>49</v>
      </c>
      <c r="E11" s="26">
        <v>36</v>
      </c>
      <c r="F11" s="27">
        <v>172</v>
      </c>
      <c r="G11" s="28">
        <v>835</v>
      </c>
      <c r="H11" s="28">
        <v>3</v>
      </c>
      <c r="I11" s="62">
        <f t="shared" si="1"/>
        <v>838</v>
      </c>
      <c r="J11" s="28">
        <v>207</v>
      </c>
      <c r="K11" s="25">
        <f t="shared" si="0"/>
        <v>0.24701670644391407</v>
      </c>
    </row>
    <row r="12" spans="1:11" x14ac:dyDescent="0.3">
      <c r="A12" s="114" t="s">
        <v>58</v>
      </c>
      <c r="B12" s="40">
        <v>14</v>
      </c>
      <c r="C12" s="71">
        <v>1</v>
      </c>
      <c r="D12" s="71">
        <v>3</v>
      </c>
      <c r="E12" s="26">
        <v>0</v>
      </c>
      <c r="F12" s="27">
        <v>15</v>
      </c>
      <c r="G12" s="52">
        <v>49</v>
      </c>
      <c r="H12" s="26">
        <v>0</v>
      </c>
      <c r="I12" s="62">
        <f t="shared" si="1"/>
        <v>49</v>
      </c>
      <c r="J12" s="28">
        <v>27</v>
      </c>
      <c r="K12" s="87">
        <f t="shared" si="0"/>
        <v>0.55102040816326525</v>
      </c>
    </row>
    <row r="13" spans="1:11" x14ac:dyDescent="0.3">
      <c r="A13" s="114" t="s">
        <v>59</v>
      </c>
      <c r="B13" s="40">
        <v>19</v>
      </c>
      <c r="C13" s="71">
        <v>14</v>
      </c>
      <c r="D13" s="71">
        <v>26</v>
      </c>
      <c r="E13" s="26">
        <v>9</v>
      </c>
      <c r="F13" s="84">
        <v>66</v>
      </c>
      <c r="G13" s="90"/>
      <c r="H13" s="91"/>
      <c r="I13" s="91"/>
      <c r="J13" s="84">
        <v>96</v>
      </c>
      <c r="K13" s="92"/>
    </row>
    <row r="14" spans="1:11" x14ac:dyDescent="0.3">
      <c r="A14" s="8" t="s">
        <v>0</v>
      </c>
      <c r="B14" s="22">
        <f t="shared" ref="B14:J14" si="2">SUM(B7:B13)</f>
        <v>256</v>
      </c>
      <c r="C14" s="22">
        <f t="shared" si="2"/>
        <v>118</v>
      </c>
      <c r="D14" s="22">
        <f t="shared" si="2"/>
        <v>236</v>
      </c>
      <c r="E14" s="22">
        <f t="shared" si="2"/>
        <v>136</v>
      </c>
      <c r="F14" s="86">
        <f t="shared" si="2"/>
        <v>661</v>
      </c>
      <c r="G14" s="86">
        <f t="shared" si="2"/>
        <v>2409</v>
      </c>
      <c r="H14" s="86">
        <f t="shared" si="2"/>
        <v>43</v>
      </c>
      <c r="I14" s="86">
        <f t="shared" si="2"/>
        <v>2452</v>
      </c>
      <c r="J14" s="86">
        <f t="shared" si="2"/>
        <v>996</v>
      </c>
      <c r="K14" s="89">
        <f>IF(J14&lt;&gt;0,J14/I14,"")</f>
        <v>0.40619902120717782</v>
      </c>
    </row>
    <row r="15" spans="1:11" x14ac:dyDescent="0.3">
      <c r="F15" s="53"/>
      <c r="G15" s="53"/>
      <c r="H15" s="53"/>
      <c r="I15" s="53"/>
      <c r="J15" s="53"/>
      <c r="K15" s="67"/>
    </row>
    <row r="16" spans="1:11" x14ac:dyDescent="0.3">
      <c r="G16" s="20"/>
      <c r="H16" s="20"/>
      <c r="I16" s="20"/>
      <c r="J16" s="20"/>
      <c r="K16" s="20"/>
    </row>
    <row r="17" spans="7:11" x14ac:dyDescent="0.3">
      <c r="G17" s="20"/>
      <c r="H17" s="20"/>
      <c r="I17" s="20"/>
      <c r="J17" s="20"/>
      <c r="K17" s="20"/>
    </row>
  </sheetData>
  <sheetProtection selectLockedCells="1"/>
  <mergeCells count="7">
    <mergeCell ref="B1:E1"/>
    <mergeCell ref="B2:E2"/>
    <mergeCell ref="B3:E3"/>
    <mergeCell ref="B4:E4"/>
    <mergeCell ref="G3:K3"/>
    <mergeCell ref="G1:K1"/>
    <mergeCell ref="G2:K2"/>
  </mergeCells>
  <printOptions horizontalCentered="1"/>
  <pageMargins left="1.5" right="0.5" top="1.5" bottom="0.5" header="1" footer="0.3"/>
  <pageSetup orientation="landscape" r:id="rId1"/>
  <headerFooter alignWithMargins="0">
    <oddHeader>&amp;C&amp;"Helv,Bold"ADAMS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zoomScaleSheetLayoutView="100" workbookViewId="0">
      <selection activeCell="B7" sqref="B7:J13"/>
    </sheetView>
  </sheetViews>
  <sheetFormatPr defaultColWidth="9.109375" defaultRowHeight="13.8" x14ac:dyDescent="0.3"/>
  <cols>
    <col min="1" max="1" width="17.33203125" style="21" bestFit="1" customWidth="1"/>
    <col min="2" max="10" width="7.6640625" style="15" customWidth="1"/>
    <col min="11" max="13" width="7.6640625" style="21" customWidth="1"/>
    <col min="14" max="15" width="7.6640625" style="15" customWidth="1"/>
    <col min="16" max="16" width="3.6640625" style="15" customWidth="1"/>
    <col min="17" max="17" width="10.44140625" style="15" bestFit="1" customWidth="1"/>
    <col min="18" max="18" width="9.6640625" style="15" bestFit="1" customWidth="1"/>
    <col min="19" max="19" width="13.33203125" style="15" bestFit="1" customWidth="1"/>
    <col min="20" max="20" width="10" style="15" bestFit="1" customWidth="1"/>
    <col min="21" max="16384" width="9.109375" style="15"/>
  </cols>
  <sheetData>
    <row r="1" spans="1:15" x14ac:dyDescent="0.3">
      <c r="A1" s="30"/>
      <c r="B1" s="94"/>
      <c r="C1" s="95"/>
      <c r="D1" s="95"/>
      <c r="E1" s="95"/>
      <c r="F1" s="95"/>
      <c r="G1" s="95"/>
      <c r="H1" s="95"/>
      <c r="I1" s="95"/>
      <c r="J1" s="96"/>
    </row>
    <row r="2" spans="1:15" s="32" customFormat="1" x14ac:dyDescent="0.3">
      <c r="A2" s="31"/>
      <c r="B2" s="125" t="s">
        <v>86</v>
      </c>
      <c r="C2" s="126"/>
      <c r="D2" s="126"/>
      <c r="E2" s="126"/>
      <c r="F2" s="126"/>
      <c r="G2" s="126"/>
      <c r="H2" s="126"/>
      <c r="I2" s="126"/>
      <c r="J2" s="127"/>
    </row>
    <row r="3" spans="1:15" s="32" customFormat="1" x14ac:dyDescent="0.3">
      <c r="A3" s="31"/>
      <c r="B3" s="141" t="s">
        <v>14</v>
      </c>
      <c r="C3" s="142"/>
      <c r="D3" s="143"/>
      <c r="E3" s="141" t="s">
        <v>7</v>
      </c>
      <c r="F3" s="142"/>
      <c r="G3" s="142"/>
      <c r="H3" s="141" t="s">
        <v>8</v>
      </c>
      <c r="I3" s="142"/>
      <c r="J3" s="143"/>
    </row>
    <row r="4" spans="1:15" x14ac:dyDescent="0.3">
      <c r="A4" s="43"/>
      <c r="B4" s="1" t="s">
        <v>1</v>
      </c>
      <c r="C4" s="1" t="s">
        <v>2</v>
      </c>
      <c r="D4" s="1" t="s">
        <v>2</v>
      </c>
      <c r="E4" s="1" t="s">
        <v>1</v>
      </c>
      <c r="F4" s="1" t="s">
        <v>2</v>
      </c>
      <c r="G4" s="1" t="s">
        <v>2</v>
      </c>
      <c r="H4" s="10" t="s">
        <v>1</v>
      </c>
      <c r="I4" s="10" t="s">
        <v>2</v>
      </c>
      <c r="J4" s="10" t="s">
        <v>2</v>
      </c>
    </row>
    <row r="5" spans="1:15" s="120" customFormat="1" ht="65.400000000000006" customHeight="1" thickBot="1" x14ac:dyDescent="0.3">
      <c r="A5" s="115" t="s">
        <v>6</v>
      </c>
      <c r="B5" s="3" t="s">
        <v>63</v>
      </c>
      <c r="C5" s="3" t="s">
        <v>64</v>
      </c>
      <c r="D5" s="4" t="s">
        <v>61</v>
      </c>
      <c r="E5" s="4" t="s">
        <v>65</v>
      </c>
      <c r="F5" s="4" t="s">
        <v>66</v>
      </c>
      <c r="G5" s="4" t="s">
        <v>67</v>
      </c>
      <c r="H5" s="4" t="s">
        <v>68</v>
      </c>
      <c r="I5" s="4" t="s">
        <v>69</v>
      </c>
      <c r="J5" s="4" t="s">
        <v>70</v>
      </c>
    </row>
    <row r="6" spans="1:15" s="20" customFormat="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9"/>
    </row>
    <row r="7" spans="1:15" s="20" customFormat="1" x14ac:dyDescent="0.3">
      <c r="A7" s="102" t="s">
        <v>53</v>
      </c>
      <c r="B7" s="23">
        <v>5</v>
      </c>
      <c r="C7" s="36">
        <v>29</v>
      </c>
      <c r="D7" s="50">
        <v>51</v>
      </c>
      <c r="E7" s="23">
        <v>5</v>
      </c>
      <c r="F7" s="36">
        <v>42</v>
      </c>
      <c r="G7" s="50">
        <v>37</v>
      </c>
      <c r="H7" s="36">
        <v>5</v>
      </c>
      <c r="I7" s="36">
        <v>57</v>
      </c>
      <c r="J7" s="24">
        <v>23</v>
      </c>
    </row>
    <row r="8" spans="1:15" s="20" customFormat="1" x14ac:dyDescent="0.3">
      <c r="A8" s="103" t="s">
        <v>54</v>
      </c>
      <c r="B8" s="27">
        <v>11</v>
      </c>
      <c r="C8" s="38">
        <v>54</v>
      </c>
      <c r="D8" s="51">
        <v>159</v>
      </c>
      <c r="E8" s="27">
        <v>11</v>
      </c>
      <c r="F8" s="38">
        <v>110</v>
      </c>
      <c r="G8" s="51">
        <v>85</v>
      </c>
      <c r="H8" s="38">
        <v>11</v>
      </c>
      <c r="I8" s="38">
        <v>154</v>
      </c>
      <c r="J8" s="28">
        <v>52</v>
      </c>
    </row>
    <row r="9" spans="1:15" s="20" customFormat="1" x14ac:dyDescent="0.3">
      <c r="A9" s="101" t="s">
        <v>55</v>
      </c>
      <c r="B9" s="27">
        <v>20</v>
      </c>
      <c r="C9" s="38">
        <v>74</v>
      </c>
      <c r="D9" s="51">
        <v>178</v>
      </c>
      <c r="E9" s="27">
        <v>21</v>
      </c>
      <c r="F9" s="38">
        <v>124</v>
      </c>
      <c r="G9" s="51">
        <v>99</v>
      </c>
      <c r="H9" s="38">
        <v>19</v>
      </c>
      <c r="I9" s="38">
        <v>189</v>
      </c>
      <c r="J9" s="28">
        <v>55</v>
      </c>
    </row>
    <row r="10" spans="1:15" s="20" customFormat="1" x14ac:dyDescent="0.3">
      <c r="A10" s="101" t="s">
        <v>56</v>
      </c>
      <c r="B10" s="27">
        <v>1</v>
      </c>
      <c r="C10" s="38">
        <v>8</v>
      </c>
      <c r="D10" s="51">
        <v>7</v>
      </c>
      <c r="E10" s="27">
        <v>1</v>
      </c>
      <c r="F10" s="38">
        <v>7</v>
      </c>
      <c r="G10" s="51">
        <v>6</v>
      </c>
      <c r="H10" s="38">
        <v>0</v>
      </c>
      <c r="I10" s="38">
        <v>10</v>
      </c>
      <c r="J10" s="28">
        <v>5</v>
      </c>
    </row>
    <row r="11" spans="1:15" s="20" customFormat="1" x14ac:dyDescent="0.3">
      <c r="A11" s="101" t="s">
        <v>57</v>
      </c>
      <c r="B11" s="27">
        <v>29</v>
      </c>
      <c r="C11" s="38">
        <v>40</v>
      </c>
      <c r="D11" s="51">
        <v>128</v>
      </c>
      <c r="E11" s="27">
        <v>28</v>
      </c>
      <c r="F11" s="38">
        <v>121</v>
      </c>
      <c r="G11" s="51">
        <v>34</v>
      </c>
      <c r="H11" s="38">
        <v>28</v>
      </c>
      <c r="I11" s="38">
        <v>125</v>
      </c>
      <c r="J11" s="28">
        <v>41</v>
      </c>
    </row>
    <row r="12" spans="1:15" s="20" customFormat="1" x14ac:dyDescent="0.3">
      <c r="A12" s="101" t="s">
        <v>58</v>
      </c>
      <c r="B12" s="27">
        <v>5</v>
      </c>
      <c r="C12" s="38">
        <v>3</v>
      </c>
      <c r="D12" s="51">
        <v>7</v>
      </c>
      <c r="E12" s="27">
        <v>5</v>
      </c>
      <c r="F12" s="38">
        <v>6</v>
      </c>
      <c r="G12" s="51">
        <v>5</v>
      </c>
      <c r="H12" s="38">
        <v>5</v>
      </c>
      <c r="I12" s="38">
        <v>11</v>
      </c>
      <c r="J12" s="28">
        <v>0</v>
      </c>
    </row>
    <row r="13" spans="1:15" s="20" customFormat="1" x14ac:dyDescent="0.3">
      <c r="A13" s="101" t="s">
        <v>59</v>
      </c>
      <c r="B13" s="27">
        <v>8</v>
      </c>
      <c r="C13" s="80">
        <v>16</v>
      </c>
      <c r="D13" s="51">
        <v>65</v>
      </c>
      <c r="E13" s="27">
        <v>8</v>
      </c>
      <c r="F13" s="80">
        <v>43</v>
      </c>
      <c r="G13" s="82">
        <v>31</v>
      </c>
      <c r="H13" s="38">
        <v>7</v>
      </c>
      <c r="I13" s="38">
        <v>56</v>
      </c>
      <c r="J13" s="28">
        <v>25</v>
      </c>
    </row>
    <row r="14" spans="1:15" s="20" customFormat="1" x14ac:dyDescent="0.3">
      <c r="A14" s="8" t="s">
        <v>0</v>
      </c>
      <c r="B14" s="55">
        <f t="shared" ref="B14:J14" si="0">SUM(B7:B13)</f>
        <v>79</v>
      </c>
      <c r="C14" s="22">
        <f t="shared" si="0"/>
        <v>224</v>
      </c>
      <c r="D14" s="22">
        <f t="shared" si="0"/>
        <v>595</v>
      </c>
      <c r="E14" s="22">
        <f t="shared" si="0"/>
        <v>79</v>
      </c>
      <c r="F14" s="22">
        <f t="shared" si="0"/>
        <v>453</v>
      </c>
      <c r="G14" s="22">
        <f t="shared" si="0"/>
        <v>297</v>
      </c>
      <c r="H14" s="22">
        <f t="shared" si="0"/>
        <v>75</v>
      </c>
      <c r="I14" s="22">
        <f t="shared" si="0"/>
        <v>602</v>
      </c>
      <c r="J14" s="22">
        <f t="shared" si="0"/>
        <v>201</v>
      </c>
    </row>
    <row r="15" spans="1:15" s="20" customFormat="1" x14ac:dyDescent="0.3">
      <c r="A15" s="21"/>
      <c r="B15" s="15"/>
      <c r="C15" s="15"/>
      <c r="D15" s="15"/>
      <c r="E15" s="15"/>
      <c r="F15" s="15"/>
      <c r="G15" s="15"/>
      <c r="H15" s="15"/>
      <c r="I15" s="15"/>
      <c r="J15" s="15"/>
      <c r="K15" s="21"/>
      <c r="L15" s="21"/>
      <c r="M15" s="21"/>
      <c r="N15" s="15"/>
      <c r="O15" s="15"/>
    </row>
    <row r="16" spans="1:15" s="20" customFormat="1" x14ac:dyDescent="0.3">
      <c r="A16" s="30"/>
      <c r="B16" s="131" t="s">
        <v>20</v>
      </c>
      <c r="C16" s="132"/>
      <c r="D16" s="99"/>
      <c r="E16" s="144" t="s">
        <v>20</v>
      </c>
      <c r="F16" s="145" t="s">
        <v>20</v>
      </c>
      <c r="G16" s="15"/>
      <c r="H16" s="15"/>
      <c r="I16" s="15"/>
      <c r="J16" s="15"/>
      <c r="K16" s="21"/>
      <c r="L16" s="21"/>
      <c r="M16" s="21"/>
      <c r="N16" s="15"/>
      <c r="O16" s="15"/>
    </row>
    <row r="17" spans="1:15" s="20" customFormat="1" x14ac:dyDescent="0.3">
      <c r="A17" s="31"/>
      <c r="B17" s="128" t="s">
        <v>28</v>
      </c>
      <c r="C17" s="129"/>
      <c r="D17" s="98" t="s">
        <v>20</v>
      </c>
      <c r="E17" s="128" t="s">
        <v>48</v>
      </c>
      <c r="F17" s="130" t="s">
        <v>48</v>
      </c>
      <c r="G17" s="15"/>
      <c r="H17" s="15"/>
      <c r="I17" s="15"/>
      <c r="J17" s="15"/>
      <c r="K17" s="21"/>
      <c r="L17" s="21"/>
      <c r="M17" s="21"/>
      <c r="N17" s="15"/>
      <c r="O17" s="15"/>
    </row>
    <row r="18" spans="1:15" s="20" customFormat="1" x14ac:dyDescent="0.3">
      <c r="A18" s="31"/>
      <c r="B18" s="72" t="s">
        <v>34</v>
      </c>
      <c r="C18" s="72" t="s">
        <v>46</v>
      </c>
      <c r="D18" s="97" t="s">
        <v>47</v>
      </c>
      <c r="E18" s="125" t="s">
        <v>3</v>
      </c>
      <c r="F18" s="127" t="s">
        <v>3</v>
      </c>
      <c r="G18" s="15"/>
      <c r="H18" s="15"/>
      <c r="I18" s="15"/>
      <c r="J18" s="15"/>
      <c r="K18" s="21"/>
      <c r="L18" s="21"/>
      <c r="M18" s="21"/>
      <c r="N18" s="15"/>
      <c r="O18" s="15"/>
    </row>
    <row r="19" spans="1:15" s="20" customFormat="1" x14ac:dyDescent="0.3">
      <c r="A19" s="43"/>
      <c r="B19" s="1" t="s">
        <v>2</v>
      </c>
      <c r="C19" s="1" t="s">
        <v>2</v>
      </c>
      <c r="D19" s="1" t="s">
        <v>2</v>
      </c>
      <c r="E19" s="2" t="s">
        <v>2</v>
      </c>
      <c r="F19" s="2" t="s">
        <v>2</v>
      </c>
      <c r="G19" s="15"/>
      <c r="H19" s="15"/>
      <c r="I19" s="15"/>
      <c r="J19" s="15"/>
      <c r="K19" s="21"/>
      <c r="L19" s="21"/>
      <c r="M19" s="21"/>
      <c r="N19" s="15"/>
      <c r="O19" s="15"/>
    </row>
    <row r="20" spans="1:15" s="119" customFormat="1" ht="60" customHeight="1" thickBot="1" x14ac:dyDescent="0.35">
      <c r="A20" s="115" t="s">
        <v>6</v>
      </c>
      <c r="B20" s="116" t="s">
        <v>49</v>
      </c>
      <c r="C20" s="116" t="s">
        <v>50</v>
      </c>
      <c r="D20" s="74" t="s">
        <v>51</v>
      </c>
      <c r="E20" s="4" t="s">
        <v>52</v>
      </c>
      <c r="F20" s="4" t="s">
        <v>82</v>
      </c>
      <c r="G20" s="117"/>
      <c r="H20" s="117"/>
      <c r="I20" s="117"/>
      <c r="J20" s="117"/>
      <c r="K20" s="118"/>
      <c r="L20" s="118"/>
      <c r="M20" s="118"/>
      <c r="N20" s="117"/>
      <c r="O20" s="117"/>
    </row>
    <row r="21" spans="1:15" s="20" customFormat="1" ht="14.4" thickBot="1" x14ac:dyDescent="0.35">
      <c r="A21" s="17"/>
      <c r="B21" s="46"/>
      <c r="C21" s="46"/>
      <c r="D21" s="46"/>
      <c r="E21" s="18"/>
      <c r="F21" s="19"/>
      <c r="G21" s="15"/>
      <c r="H21" s="15"/>
      <c r="I21" s="15"/>
      <c r="J21" s="15"/>
      <c r="K21" s="21"/>
      <c r="L21" s="21"/>
      <c r="M21" s="21"/>
      <c r="N21" s="15"/>
      <c r="O21" s="15"/>
    </row>
    <row r="22" spans="1:15" s="20" customFormat="1" x14ac:dyDescent="0.3">
      <c r="A22" s="102" t="s">
        <v>53</v>
      </c>
      <c r="B22" s="63">
        <v>76</v>
      </c>
      <c r="C22" s="64">
        <v>51</v>
      </c>
      <c r="D22" s="108">
        <v>61</v>
      </c>
      <c r="E22" s="36">
        <v>26</v>
      </c>
      <c r="F22" s="50">
        <v>55</v>
      </c>
      <c r="G22" s="15"/>
      <c r="H22" s="15"/>
      <c r="I22" s="15"/>
      <c r="J22" s="15"/>
      <c r="K22" s="21"/>
      <c r="L22" s="21"/>
      <c r="M22" s="21"/>
      <c r="N22" s="15"/>
      <c r="O22" s="15"/>
    </row>
    <row r="23" spans="1:15" s="20" customFormat="1" x14ac:dyDescent="0.3">
      <c r="A23" s="103" t="s">
        <v>54</v>
      </c>
      <c r="B23" s="65">
        <v>201</v>
      </c>
      <c r="C23" s="109">
        <v>166</v>
      </c>
      <c r="D23" s="108">
        <v>167</v>
      </c>
      <c r="E23" s="38">
        <v>78</v>
      </c>
      <c r="F23" s="51">
        <v>132</v>
      </c>
      <c r="G23" s="15"/>
      <c r="H23" s="15"/>
      <c r="I23" s="15"/>
      <c r="J23" s="15"/>
      <c r="K23" s="21"/>
      <c r="L23" s="21"/>
      <c r="M23" s="21"/>
      <c r="N23" s="15"/>
      <c r="O23" s="15"/>
    </row>
    <row r="24" spans="1:15" s="39" customFormat="1" x14ac:dyDescent="0.3">
      <c r="A24" s="101" t="s">
        <v>55</v>
      </c>
      <c r="B24" s="65">
        <v>224</v>
      </c>
      <c r="C24" s="109">
        <v>175</v>
      </c>
      <c r="D24" s="108">
        <v>185</v>
      </c>
      <c r="E24" s="38">
        <v>93</v>
      </c>
      <c r="F24" s="51">
        <v>136</v>
      </c>
      <c r="G24" s="15"/>
      <c r="H24" s="15"/>
      <c r="I24" s="15"/>
      <c r="J24" s="15"/>
      <c r="K24" s="21"/>
      <c r="L24" s="21"/>
      <c r="M24" s="21"/>
      <c r="N24" s="15"/>
      <c r="O24" s="15"/>
    </row>
    <row r="25" spans="1:15" x14ac:dyDescent="0.3">
      <c r="A25" s="101" t="s">
        <v>56</v>
      </c>
      <c r="B25" s="65">
        <v>18</v>
      </c>
      <c r="C25" s="109">
        <v>14</v>
      </c>
      <c r="D25" s="108">
        <v>13</v>
      </c>
      <c r="E25" s="38">
        <v>9</v>
      </c>
      <c r="F25" s="51">
        <v>5</v>
      </c>
    </row>
    <row r="26" spans="1:15" x14ac:dyDescent="0.3">
      <c r="A26" s="101" t="s">
        <v>57</v>
      </c>
      <c r="B26" s="65">
        <v>148</v>
      </c>
      <c r="C26" s="109">
        <v>121</v>
      </c>
      <c r="D26" s="108">
        <v>121</v>
      </c>
      <c r="E26" s="38">
        <v>49</v>
      </c>
      <c r="F26" s="51">
        <v>94</v>
      </c>
    </row>
    <row r="27" spans="1:15" x14ac:dyDescent="0.3">
      <c r="A27" s="101" t="s">
        <v>58</v>
      </c>
      <c r="B27" s="65">
        <v>13</v>
      </c>
      <c r="C27" s="109">
        <v>10</v>
      </c>
      <c r="D27" s="108">
        <v>8</v>
      </c>
      <c r="E27" s="38">
        <v>6</v>
      </c>
      <c r="F27" s="51">
        <v>2</v>
      </c>
    </row>
    <row r="28" spans="1:15" x14ac:dyDescent="0.3">
      <c r="A28" s="101" t="s">
        <v>59</v>
      </c>
      <c r="B28" s="110">
        <v>72</v>
      </c>
      <c r="C28" s="111">
        <v>55</v>
      </c>
      <c r="D28" s="108">
        <v>63</v>
      </c>
      <c r="E28" s="80">
        <v>29</v>
      </c>
      <c r="F28" s="51">
        <v>44</v>
      </c>
    </row>
    <row r="29" spans="1:15" x14ac:dyDescent="0.3">
      <c r="A29" s="8" t="s">
        <v>0</v>
      </c>
      <c r="B29" s="22">
        <f>SUM(B22:B28)</f>
        <v>752</v>
      </c>
      <c r="C29" s="22">
        <f>SUM(C22:C28)</f>
        <v>592</v>
      </c>
      <c r="D29" s="22">
        <f>SUM(D22:D28)</f>
        <v>618</v>
      </c>
      <c r="E29" s="22">
        <f>SUM(E22:E28)</f>
        <v>290</v>
      </c>
      <c r="F29" s="22">
        <f>SUM(F22:F28)</f>
        <v>468</v>
      </c>
    </row>
  </sheetData>
  <sheetProtection selectLockedCells="1"/>
  <mergeCells count="9">
    <mergeCell ref="B17:C17"/>
    <mergeCell ref="E17:F17"/>
    <mergeCell ref="E18:F18"/>
    <mergeCell ref="E3:G3"/>
    <mergeCell ref="B2:J2"/>
    <mergeCell ref="H3:J3"/>
    <mergeCell ref="B3:D3"/>
    <mergeCell ref="B16:C16"/>
    <mergeCell ref="E16:F16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&amp;C&amp;"Helv,Bold"ADAMS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zoomScaleNormal="100" workbookViewId="0">
      <selection activeCell="D7" sqref="D7"/>
    </sheetView>
  </sheetViews>
  <sheetFormatPr defaultRowHeight="13.8" x14ac:dyDescent="0.3"/>
  <cols>
    <col min="1" max="1" width="16.5546875" style="59" bestFit="1" customWidth="1"/>
    <col min="2" max="2" width="17.33203125" style="60" customWidth="1"/>
    <col min="3" max="3" width="19.88671875" style="60" customWidth="1"/>
    <col min="4" max="4" width="18.33203125" style="60" customWidth="1"/>
  </cols>
  <sheetData>
    <row r="1" spans="1:4" x14ac:dyDescent="0.3">
      <c r="A1" s="146" t="s">
        <v>29</v>
      </c>
      <c r="B1" s="147"/>
      <c r="C1" s="147"/>
      <c r="D1" s="147"/>
    </row>
    <row r="2" spans="1:4" ht="14.4" thickBot="1" x14ac:dyDescent="0.35">
      <c r="A2" s="121" t="s">
        <v>78</v>
      </c>
      <c r="B2" s="121" t="s">
        <v>30</v>
      </c>
      <c r="C2" s="121" t="s">
        <v>31</v>
      </c>
      <c r="D2" s="121" t="s">
        <v>32</v>
      </c>
    </row>
    <row r="3" spans="1:4" ht="13.2" thickBot="1" x14ac:dyDescent="0.3">
      <c r="A3" s="148"/>
      <c r="B3" s="148"/>
      <c r="C3" s="148"/>
      <c r="D3" s="148"/>
    </row>
    <row r="4" spans="1:4" x14ac:dyDescent="0.3">
      <c r="A4" s="122" t="s">
        <v>79</v>
      </c>
      <c r="B4" s="123" t="s">
        <v>85</v>
      </c>
      <c r="C4" s="105" t="s">
        <v>83</v>
      </c>
      <c r="D4" s="124">
        <v>1</v>
      </c>
    </row>
    <row r="5" spans="1:4" x14ac:dyDescent="0.3">
      <c r="A5" s="106"/>
      <c r="B5" s="104" t="s">
        <v>33</v>
      </c>
      <c r="C5" s="104" t="s">
        <v>62</v>
      </c>
      <c r="D5" s="107">
        <f>18+182</f>
        <v>200</v>
      </c>
    </row>
    <row r="6" spans="1:4" x14ac:dyDescent="0.3">
      <c r="A6" s="106"/>
      <c r="B6" s="104"/>
      <c r="C6" s="104"/>
      <c r="D6" s="107"/>
    </row>
    <row r="7" spans="1:4" x14ac:dyDescent="0.3">
      <c r="A7" s="106" t="s">
        <v>80</v>
      </c>
      <c r="B7" s="104" t="s">
        <v>33</v>
      </c>
      <c r="C7" s="104" t="s">
        <v>60</v>
      </c>
      <c r="D7" s="107">
        <f>19+152</f>
        <v>171</v>
      </c>
    </row>
    <row r="8" spans="1:4" x14ac:dyDescent="0.3">
      <c r="A8" s="106"/>
      <c r="B8" s="104"/>
      <c r="C8" s="104"/>
      <c r="D8" s="107"/>
    </row>
    <row r="9" spans="1:4" x14ac:dyDescent="0.3">
      <c r="A9" s="106" t="s">
        <v>81</v>
      </c>
      <c r="B9" s="104" t="s">
        <v>33</v>
      </c>
      <c r="C9" s="104" t="s">
        <v>61</v>
      </c>
      <c r="D9" s="107">
        <f>148+13</f>
        <v>161</v>
      </c>
    </row>
    <row r="10" spans="1:4" ht="12.6" x14ac:dyDescent="0.25">
      <c r="A10"/>
      <c r="B10"/>
      <c r="C10"/>
      <c r="D10"/>
    </row>
    <row r="11" spans="1:4" ht="12.6" x14ac:dyDescent="0.25">
      <c r="A11"/>
      <c r="B11"/>
      <c r="C11"/>
      <c r="D11"/>
    </row>
    <row r="12" spans="1:4" ht="12.6" x14ac:dyDescent="0.25">
      <c r="A12"/>
      <c r="B12"/>
      <c r="C12"/>
      <c r="D12"/>
    </row>
    <row r="13" spans="1:4" ht="12.6" x14ac:dyDescent="0.25">
      <c r="A13"/>
      <c r="B13"/>
      <c r="C13"/>
      <c r="D13"/>
    </row>
    <row r="14" spans="1:4" ht="12.6" x14ac:dyDescent="0.25">
      <c r="A14"/>
      <c r="B14"/>
      <c r="C14"/>
      <c r="D14"/>
    </row>
    <row r="15" spans="1:4" ht="12.6" x14ac:dyDescent="0.25">
      <c r="A15"/>
      <c r="B15"/>
      <c r="C15"/>
      <c r="D15"/>
    </row>
    <row r="16" spans="1:4" ht="12.6" x14ac:dyDescent="0.25">
      <c r="A16"/>
      <c r="B16"/>
      <c r="C16"/>
      <c r="D16"/>
    </row>
    <row r="17" spans="1:4" ht="12.6" x14ac:dyDescent="0.25">
      <c r="A17"/>
      <c r="B17"/>
      <c r="C17"/>
      <c r="D17"/>
    </row>
    <row r="18" spans="1:4" ht="12.6" x14ac:dyDescent="0.25">
      <c r="A18"/>
      <c r="B18"/>
      <c r="C18"/>
      <c r="D18"/>
    </row>
    <row r="19" spans="1:4" ht="12.6" x14ac:dyDescent="0.25">
      <c r="A19"/>
      <c r="B19"/>
      <c r="C19"/>
      <c r="D19"/>
    </row>
    <row r="20" spans="1:4" ht="12.6" x14ac:dyDescent="0.25">
      <c r="A20"/>
      <c r="B20"/>
      <c r="C20"/>
      <c r="D20"/>
    </row>
    <row r="21" spans="1:4" ht="12.6" x14ac:dyDescent="0.25">
      <c r="A21"/>
      <c r="B21"/>
      <c r="C21"/>
      <c r="D21"/>
    </row>
    <row r="22" spans="1:4" ht="12.6" x14ac:dyDescent="0.25">
      <c r="A22"/>
      <c r="B22"/>
      <c r="C22"/>
      <c r="D22"/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landscape" r:id="rId1"/>
  <headerFooter alignWithMargins="0">
    <oddHeader>&amp;C&amp;"Helv,Bold"ADAMS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Normal="100" zoomScaleSheetLayoutView="100" workbookViewId="0">
      <selection activeCell="G20" sqref="G20"/>
    </sheetView>
  </sheetViews>
  <sheetFormatPr defaultColWidth="9.109375" defaultRowHeight="13.8" x14ac:dyDescent="0.3"/>
  <cols>
    <col min="1" max="1" width="13.5546875" style="21" customWidth="1"/>
    <col min="2" max="3" width="10.88671875" style="15" customWidth="1"/>
    <col min="4" max="4" width="9.5546875" style="15" customWidth="1"/>
    <col min="5" max="8" width="9.109375" style="15"/>
    <col min="9" max="13" width="9.6640625" style="15" customWidth="1"/>
    <col min="14" max="14" width="17.33203125" style="15" bestFit="1" customWidth="1"/>
    <col min="15" max="16" width="9.6640625" style="15" customWidth="1"/>
    <col min="17" max="16384" width="9.109375" style="15"/>
  </cols>
  <sheetData>
    <row r="1" spans="1:10" x14ac:dyDescent="0.3">
      <c r="A1" s="30"/>
      <c r="B1" s="131" t="s">
        <v>87</v>
      </c>
      <c r="C1" s="133"/>
      <c r="D1" s="131" t="s">
        <v>4</v>
      </c>
      <c r="E1" s="132"/>
      <c r="F1" s="132"/>
      <c r="G1" s="132"/>
      <c r="H1" s="133"/>
    </row>
    <row r="2" spans="1:10" s="32" customFormat="1" x14ac:dyDescent="0.3">
      <c r="A2" s="33"/>
      <c r="B2" s="128" t="s">
        <v>88</v>
      </c>
      <c r="C2" s="130"/>
      <c r="D2" s="128" t="s">
        <v>5</v>
      </c>
      <c r="E2" s="129"/>
      <c r="F2" s="129"/>
      <c r="G2" s="129"/>
      <c r="H2" s="130"/>
    </row>
    <row r="3" spans="1:10" ht="13.5" customHeight="1" x14ac:dyDescent="0.3">
      <c r="A3" s="34"/>
      <c r="B3" s="128" t="s">
        <v>84</v>
      </c>
      <c r="C3" s="130"/>
      <c r="D3" s="138"/>
      <c r="E3" s="139"/>
      <c r="F3" s="139"/>
      <c r="G3" s="139"/>
      <c r="H3" s="140"/>
    </row>
    <row r="4" spans="1:10" s="16" customFormat="1" ht="88.5" customHeight="1" thickBot="1" x14ac:dyDescent="0.3">
      <c r="A4" s="35" t="s">
        <v>6</v>
      </c>
      <c r="B4" s="5" t="s">
        <v>25</v>
      </c>
      <c r="C4" s="56" t="s">
        <v>26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</row>
    <row r="5" spans="1:10" s="20" customFormat="1" ht="14.4" thickBot="1" x14ac:dyDescent="0.35">
      <c r="A5" s="17"/>
      <c r="B5" s="18"/>
      <c r="C5" s="18"/>
      <c r="D5" s="18"/>
      <c r="E5" s="18"/>
      <c r="F5" s="18"/>
      <c r="G5" s="18"/>
      <c r="H5" s="19"/>
    </row>
    <row r="6" spans="1:10" s="20" customFormat="1" x14ac:dyDescent="0.3">
      <c r="A6" s="102" t="s">
        <v>53</v>
      </c>
      <c r="B6" s="23">
        <v>2</v>
      </c>
      <c r="C6" s="23">
        <v>0</v>
      </c>
      <c r="D6" s="23">
        <v>19</v>
      </c>
      <c r="E6" s="24">
        <v>0</v>
      </c>
      <c r="F6" s="44">
        <f>IF(D6&lt;&gt;0,E6+D6,"")</f>
        <v>19</v>
      </c>
      <c r="G6" s="24">
        <v>2</v>
      </c>
      <c r="H6" s="25">
        <f>IF(G6&lt;&gt;0,G6/F6,"")</f>
        <v>0.10526315789473684</v>
      </c>
    </row>
    <row r="7" spans="1:10" s="20" customFormat="1" x14ac:dyDescent="0.3">
      <c r="A7" s="103" t="s">
        <v>54</v>
      </c>
      <c r="B7" s="27">
        <v>150</v>
      </c>
      <c r="C7" s="27">
        <v>97</v>
      </c>
      <c r="D7" s="52">
        <v>589</v>
      </c>
      <c r="E7" s="28">
        <v>17</v>
      </c>
      <c r="F7" s="45">
        <f t="shared" ref="F7:F9" si="0">IF(D7&lt;&gt;0,E7+D7,"")</f>
        <v>606</v>
      </c>
      <c r="G7" s="28">
        <v>250</v>
      </c>
      <c r="H7" s="25">
        <f t="shared" ref="H7:H9" si="1">IF(G7&lt;&gt;0,G7/F7,"")</f>
        <v>0.41254125412541254</v>
      </c>
    </row>
    <row r="8" spans="1:10" s="20" customFormat="1" x14ac:dyDescent="0.3">
      <c r="A8" s="101" t="s">
        <v>55</v>
      </c>
      <c r="B8" s="27">
        <v>179</v>
      </c>
      <c r="C8" s="27">
        <v>115</v>
      </c>
      <c r="D8" s="52">
        <v>682</v>
      </c>
      <c r="E8" s="28">
        <v>18</v>
      </c>
      <c r="F8" s="45">
        <f t="shared" si="0"/>
        <v>700</v>
      </c>
      <c r="G8" s="28">
        <v>298</v>
      </c>
      <c r="H8" s="25">
        <f t="shared" si="1"/>
        <v>0.42571428571428571</v>
      </c>
    </row>
    <row r="9" spans="1:10" s="20" customFormat="1" x14ac:dyDescent="0.3">
      <c r="A9" s="101" t="s">
        <v>56</v>
      </c>
      <c r="B9" s="27">
        <v>11</v>
      </c>
      <c r="C9" s="58">
        <v>10</v>
      </c>
      <c r="D9" s="52">
        <v>39</v>
      </c>
      <c r="E9" s="26">
        <v>0</v>
      </c>
      <c r="F9" s="88">
        <f t="shared" si="0"/>
        <v>39</v>
      </c>
      <c r="G9" s="51">
        <v>24</v>
      </c>
      <c r="H9" s="87">
        <f t="shared" si="1"/>
        <v>0.61538461538461542</v>
      </c>
    </row>
    <row r="10" spans="1:10" s="20" customFormat="1" x14ac:dyDescent="0.3">
      <c r="A10" s="101" t="s">
        <v>59</v>
      </c>
      <c r="B10" s="27">
        <v>50</v>
      </c>
      <c r="C10" s="27">
        <v>22</v>
      </c>
      <c r="D10" s="100"/>
      <c r="E10" s="91"/>
      <c r="F10" s="92"/>
      <c r="G10" s="85">
        <v>94</v>
      </c>
      <c r="H10" s="92"/>
      <c r="I10" s="83"/>
    </row>
    <row r="11" spans="1:10" s="20" customFormat="1" x14ac:dyDescent="0.3">
      <c r="A11" s="8" t="s">
        <v>0</v>
      </c>
      <c r="B11" s="22">
        <f t="shared" ref="B11:G11" si="2">SUM(B6:B10)</f>
        <v>392</v>
      </c>
      <c r="C11" s="57">
        <f t="shared" si="2"/>
        <v>244</v>
      </c>
      <c r="D11" s="86">
        <f t="shared" si="2"/>
        <v>1329</v>
      </c>
      <c r="E11" s="86">
        <f t="shared" si="2"/>
        <v>35</v>
      </c>
      <c r="F11" s="86">
        <f t="shared" si="2"/>
        <v>1364</v>
      </c>
      <c r="G11" s="86">
        <f t="shared" si="2"/>
        <v>668</v>
      </c>
      <c r="H11" s="89">
        <f>IF(G11&lt;&gt;0,G11/F11,"")</f>
        <v>0.48973607038123168</v>
      </c>
    </row>
    <row r="12" spans="1:10" s="20" customFormat="1" x14ac:dyDescent="0.3">
      <c r="A12" s="41"/>
      <c r="B12" s="53"/>
      <c r="C12" s="53"/>
      <c r="D12" s="53"/>
      <c r="E12" s="53"/>
      <c r="F12" s="53"/>
      <c r="G12" s="53"/>
      <c r="H12" s="70"/>
    </row>
    <row r="13" spans="1:10" s="20" customFormat="1" x14ac:dyDescent="0.3">
      <c r="A13" s="41"/>
      <c r="B13" s="15"/>
    </row>
    <row r="14" spans="1:10" s="20" customFormat="1" x14ac:dyDescent="0.3">
      <c r="A14" s="21"/>
      <c r="B14" s="15"/>
      <c r="C14" s="15"/>
      <c r="D14" s="15"/>
      <c r="E14" s="15"/>
      <c r="F14" s="15"/>
      <c r="G14" s="15"/>
      <c r="H14" s="15"/>
    </row>
    <row r="15" spans="1:10" s="20" customFormat="1" x14ac:dyDescent="0.3">
      <c r="A15" s="30"/>
      <c r="B15" s="131" t="s">
        <v>89</v>
      </c>
      <c r="C15" s="133"/>
      <c r="D15" s="131" t="s">
        <v>4</v>
      </c>
      <c r="E15" s="132"/>
      <c r="F15" s="132"/>
      <c r="G15" s="132"/>
      <c r="H15" s="133"/>
      <c r="I15" s="15"/>
      <c r="J15"/>
    </row>
    <row r="16" spans="1:10" s="20" customFormat="1" x14ac:dyDescent="0.3">
      <c r="A16" s="33"/>
      <c r="B16" s="128" t="s">
        <v>90</v>
      </c>
      <c r="C16" s="130"/>
      <c r="D16" s="128" t="s">
        <v>5</v>
      </c>
      <c r="E16" s="129"/>
      <c r="F16" s="129"/>
      <c r="G16" s="129"/>
      <c r="H16" s="130"/>
      <c r="I16" s="32"/>
      <c r="J16"/>
    </row>
    <row r="17" spans="1:10" s="20" customFormat="1" x14ac:dyDescent="0.3">
      <c r="A17" s="34"/>
      <c r="B17" s="125" t="s">
        <v>84</v>
      </c>
      <c r="C17" s="126"/>
      <c r="D17" s="138"/>
      <c r="E17" s="139"/>
      <c r="F17" s="139"/>
      <c r="G17" s="139"/>
      <c r="H17" s="140"/>
      <c r="I17" s="15"/>
      <c r="J17"/>
    </row>
    <row r="18" spans="1:10" s="20" customFormat="1" ht="78" customHeight="1" thickBot="1" x14ac:dyDescent="0.35">
      <c r="A18" s="35" t="s">
        <v>6</v>
      </c>
      <c r="B18" s="56" t="s">
        <v>25</v>
      </c>
      <c r="C18" s="56" t="s">
        <v>26</v>
      </c>
      <c r="D18" s="6" t="s">
        <v>11</v>
      </c>
      <c r="E18" s="6" t="s">
        <v>12</v>
      </c>
      <c r="F18" s="6" t="s">
        <v>18</v>
      </c>
      <c r="G18" s="6" t="s">
        <v>19</v>
      </c>
      <c r="H18" s="3" t="s">
        <v>13</v>
      </c>
      <c r="I18" s="16"/>
      <c r="J18"/>
    </row>
    <row r="19" spans="1:10" s="20" customFormat="1" ht="14.4" thickBot="1" x14ac:dyDescent="0.35">
      <c r="A19" s="17"/>
      <c r="B19" s="18"/>
      <c r="C19" s="18"/>
      <c r="D19" s="18"/>
      <c r="E19" s="18"/>
      <c r="F19" s="18"/>
      <c r="G19" s="18"/>
      <c r="H19" s="19"/>
      <c r="J19"/>
    </row>
    <row r="20" spans="1:10" s="20" customFormat="1" x14ac:dyDescent="0.3">
      <c r="A20" s="102" t="s">
        <v>53</v>
      </c>
      <c r="B20" s="23">
        <v>51</v>
      </c>
      <c r="C20" s="23">
        <v>39</v>
      </c>
      <c r="D20" s="23">
        <v>196</v>
      </c>
      <c r="E20" s="24">
        <v>5</v>
      </c>
      <c r="F20" s="44">
        <f>IF(D20&lt;&gt;0,E20+D20,"")</f>
        <v>201</v>
      </c>
      <c r="G20" s="24">
        <v>92</v>
      </c>
      <c r="H20" s="25">
        <f>IF(G20&lt;&gt;0,G20/F20,"")</f>
        <v>0.45771144278606968</v>
      </c>
      <c r="J20"/>
    </row>
    <row r="21" spans="1:10" s="20" customFormat="1" x14ac:dyDescent="0.3">
      <c r="A21" s="101" t="s">
        <v>59</v>
      </c>
      <c r="B21" s="27">
        <v>1</v>
      </c>
      <c r="C21" s="27">
        <v>1</v>
      </c>
      <c r="D21" s="100"/>
      <c r="E21" s="91"/>
      <c r="F21" s="92"/>
      <c r="G21" s="85">
        <v>2</v>
      </c>
      <c r="H21" s="92"/>
      <c r="I21" s="83"/>
      <c r="J21"/>
    </row>
    <row r="22" spans="1:10" s="20" customFormat="1" x14ac:dyDescent="0.3">
      <c r="A22" s="8" t="s">
        <v>0</v>
      </c>
      <c r="B22" s="57">
        <f t="shared" ref="B22:G22" si="3">SUM(B20:B21)</f>
        <v>52</v>
      </c>
      <c r="C22" s="57">
        <f t="shared" si="3"/>
        <v>40</v>
      </c>
      <c r="D22" s="86">
        <f t="shared" si="3"/>
        <v>196</v>
      </c>
      <c r="E22" s="86">
        <f t="shared" si="3"/>
        <v>5</v>
      </c>
      <c r="F22" s="86">
        <f t="shared" si="3"/>
        <v>201</v>
      </c>
      <c r="G22" s="86">
        <f t="shared" si="3"/>
        <v>94</v>
      </c>
      <c r="H22" s="89">
        <f>IF(G22&lt;&gt;0,G22/F22,"")</f>
        <v>0.46766169154228854</v>
      </c>
      <c r="J22"/>
    </row>
    <row r="23" spans="1:10" s="20" customFormat="1" x14ac:dyDescent="0.3">
      <c r="A23" s="41"/>
      <c r="B23" s="53"/>
      <c r="C23" s="53"/>
      <c r="D23" s="53"/>
      <c r="E23" s="53"/>
      <c r="F23" s="53"/>
      <c r="G23" s="53"/>
      <c r="H23" s="70"/>
      <c r="J23"/>
    </row>
    <row r="24" spans="1:10" s="20" customFormat="1" x14ac:dyDescent="0.3">
      <c r="A24" s="41"/>
      <c r="B24" s="15"/>
      <c r="C24" s="15"/>
      <c r="E24"/>
      <c r="F24"/>
      <c r="G24"/>
      <c r="H24"/>
      <c r="I24"/>
      <c r="J24"/>
    </row>
    <row r="25" spans="1:10" s="20" customFormat="1" x14ac:dyDescent="0.3">
      <c r="A25" s="41"/>
      <c r="B25" s="15"/>
      <c r="C25" s="15"/>
      <c r="E25"/>
      <c r="F25"/>
      <c r="G25"/>
      <c r="H25"/>
      <c r="I25"/>
      <c r="J25"/>
    </row>
    <row r="26" spans="1:10" s="20" customFormat="1" x14ac:dyDescent="0.3">
      <c r="A26" s="21"/>
      <c r="B26" s="15"/>
      <c r="C26" s="15"/>
      <c r="D26"/>
      <c r="E26"/>
      <c r="F26"/>
      <c r="G26"/>
      <c r="H26"/>
      <c r="I26"/>
      <c r="J26"/>
    </row>
    <row r="27" spans="1:10" s="20" customFormat="1" x14ac:dyDescent="0.3">
      <c r="A27" s="21"/>
      <c r="B27" s="15"/>
      <c r="C27" s="15"/>
      <c r="D27" s="15"/>
      <c r="E27" s="15"/>
      <c r="F27" s="15"/>
      <c r="G27" s="15"/>
      <c r="H27" s="15"/>
    </row>
    <row r="28" spans="1:10" s="20" customFormat="1" x14ac:dyDescent="0.3">
      <c r="A28" s="21"/>
      <c r="B28" s="15"/>
      <c r="C28" s="15"/>
      <c r="D28" s="15"/>
      <c r="E28" s="15"/>
      <c r="F28" s="15"/>
      <c r="G28" s="15"/>
      <c r="H28" s="15"/>
    </row>
    <row r="29" spans="1:10" s="20" customFormat="1" x14ac:dyDescent="0.3">
      <c r="A29" s="21"/>
      <c r="B29" s="15"/>
      <c r="C29" s="15"/>
      <c r="D29" s="15"/>
      <c r="E29" s="15"/>
      <c r="F29" s="15"/>
      <c r="G29" s="15"/>
      <c r="H29" s="15"/>
    </row>
    <row r="30" spans="1:10" s="20" customFormat="1" x14ac:dyDescent="0.3">
      <c r="A30" s="21"/>
      <c r="B30" s="15"/>
      <c r="C30" s="15"/>
      <c r="D30" s="15"/>
      <c r="E30" s="15"/>
      <c r="F30" s="15"/>
      <c r="G30" s="15"/>
      <c r="H30" s="15"/>
    </row>
    <row r="31" spans="1:10" s="20" customFormat="1" x14ac:dyDescent="0.3">
      <c r="A31" s="21"/>
      <c r="B31" s="15"/>
      <c r="C31" s="15"/>
      <c r="D31" s="15"/>
      <c r="E31" s="15"/>
      <c r="F31" s="15"/>
      <c r="G31" s="15"/>
      <c r="H31" s="15"/>
    </row>
    <row r="32" spans="1:10" s="20" customFormat="1" x14ac:dyDescent="0.3">
      <c r="A32" s="21"/>
      <c r="B32" s="15"/>
      <c r="C32" s="15"/>
      <c r="D32" s="15"/>
      <c r="E32" s="15"/>
      <c r="F32" s="15"/>
      <c r="G32" s="15"/>
      <c r="H32" s="15"/>
    </row>
    <row r="33" spans="1:8" s="20" customFormat="1" x14ac:dyDescent="0.3">
      <c r="A33" s="21"/>
      <c r="B33" s="15"/>
      <c r="C33" s="15"/>
      <c r="D33" s="15"/>
      <c r="E33" s="15"/>
      <c r="F33" s="15"/>
      <c r="G33" s="15"/>
      <c r="H33" s="15"/>
    </row>
    <row r="34" spans="1:8" s="20" customFormat="1" x14ac:dyDescent="0.3">
      <c r="A34" s="21"/>
      <c r="B34" s="15"/>
      <c r="C34" s="15"/>
      <c r="D34" s="15"/>
      <c r="E34" s="15"/>
      <c r="F34" s="15"/>
      <c r="G34" s="15"/>
      <c r="H34" s="15"/>
    </row>
    <row r="35" spans="1:8" s="20" customFormat="1" x14ac:dyDescent="0.3">
      <c r="A35" s="21"/>
      <c r="B35" s="15"/>
      <c r="C35" s="15"/>
      <c r="D35" s="15"/>
      <c r="E35" s="15"/>
      <c r="F35" s="15"/>
      <c r="G35" s="15"/>
      <c r="H35" s="15"/>
    </row>
    <row r="36" spans="1:8" s="20" customFormat="1" x14ac:dyDescent="0.3">
      <c r="A36" s="21"/>
      <c r="B36" s="15"/>
      <c r="C36" s="15"/>
      <c r="D36" s="15"/>
      <c r="E36" s="15"/>
      <c r="F36" s="15"/>
      <c r="G36" s="15"/>
      <c r="H36" s="15"/>
    </row>
    <row r="37" spans="1:8" s="20" customFormat="1" x14ac:dyDescent="0.3">
      <c r="A37" s="21"/>
      <c r="B37" s="15"/>
      <c r="C37" s="15"/>
      <c r="D37" s="15"/>
      <c r="E37" s="15"/>
      <c r="F37" s="15"/>
      <c r="G37" s="15"/>
      <c r="H37" s="15"/>
    </row>
    <row r="38" spans="1:8" s="20" customFormat="1" x14ac:dyDescent="0.3">
      <c r="A38" s="21"/>
      <c r="B38" s="15"/>
      <c r="C38" s="15"/>
      <c r="D38" s="15"/>
      <c r="E38" s="15"/>
      <c r="F38" s="15"/>
      <c r="G38" s="15"/>
      <c r="H38" s="15"/>
    </row>
    <row r="39" spans="1:8" s="20" customFormat="1" x14ac:dyDescent="0.3">
      <c r="A39" s="21"/>
      <c r="B39" s="15"/>
      <c r="C39" s="15"/>
      <c r="D39" s="15"/>
      <c r="E39" s="15"/>
      <c r="F39" s="15"/>
      <c r="G39" s="15"/>
      <c r="H39" s="15"/>
    </row>
    <row r="40" spans="1:8" s="20" customFormat="1" x14ac:dyDescent="0.3">
      <c r="A40" s="21"/>
      <c r="B40" s="15"/>
      <c r="C40" s="15"/>
      <c r="D40" s="15"/>
      <c r="E40" s="15"/>
      <c r="F40" s="15"/>
      <c r="G40" s="15"/>
      <c r="H40" s="15"/>
    </row>
    <row r="41" spans="1:8" s="20" customFormat="1" x14ac:dyDescent="0.3">
      <c r="A41" s="21"/>
      <c r="B41" s="15"/>
      <c r="C41" s="15"/>
      <c r="D41" s="15"/>
      <c r="E41" s="15"/>
      <c r="F41" s="15"/>
      <c r="G41" s="15"/>
      <c r="H41" s="15"/>
    </row>
    <row r="42" spans="1:8" s="20" customFormat="1" x14ac:dyDescent="0.3">
      <c r="A42" s="21"/>
      <c r="B42" s="15"/>
      <c r="C42" s="15"/>
      <c r="D42" s="15"/>
      <c r="E42" s="15"/>
      <c r="F42" s="15"/>
      <c r="G42" s="15"/>
      <c r="H42" s="15"/>
    </row>
    <row r="43" spans="1:8" s="20" customFormat="1" x14ac:dyDescent="0.3">
      <c r="A43" s="21"/>
      <c r="B43" s="15"/>
      <c r="C43" s="15"/>
      <c r="D43" s="15"/>
      <c r="E43" s="15"/>
      <c r="F43" s="15"/>
      <c r="G43" s="15"/>
      <c r="H43" s="15"/>
    </row>
    <row r="44" spans="1:8" s="20" customFormat="1" x14ac:dyDescent="0.3">
      <c r="A44" s="21"/>
      <c r="B44" s="15"/>
      <c r="C44" s="15"/>
      <c r="D44" s="15"/>
      <c r="E44" s="15"/>
      <c r="F44" s="15"/>
      <c r="G44" s="15"/>
      <c r="H44" s="15"/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9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9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9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9" s="20" customFormat="1" x14ac:dyDescent="0.3">
      <c r="A52" s="21"/>
      <c r="B52" s="15"/>
      <c r="C52" s="15"/>
      <c r="D52" s="15"/>
      <c r="E52" s="15"/>
      <c r="F52" s="15"/>
      <c r="G52" s="15"/>
      <c r="H52" s="15"/>
    </row>
    <row r="53" spans="1:9" s="20" customFormat="1" x14ac:dyDescent="0.3">
      <c r="A53" s="21"/>
      <c r="B53" s="15"/>
      <c r="C53" s="15"/>
      <c r="D53" s="15"/>
      <c r="E53" s="15"/>
      <c r="F53" s="15"/>
      <c r="G53" s="15"/>
      <c r="H53" s="15"/>
    </row>
    <row r="54" spans="1:9" s="20" customFormat="1" x14ac:dyDescent="0.3">
      <c r="A54" s="21"/>
      <c r="B54" s="15"/>
      <c r="C54" s="15"/>
      <c r="D54" s="15"/>
      <c r="E54" s="15"/>
      <c r="F54" s="15"/>
      <c r="G54" s="15"/>
      <c r="H54" s="15"/>
    </row>
    <row r="55" spans="1:9" s="20" customFormat="1" x14ac:dyDescent="0.3">
      <c r="A55" s="21"/>
      <c r="B55" s="15"/>
      <c r="C55" s="15"/>
      <c r="D55" s="15"/>
      <c r="E55" s="15"/>
      <c r="F55" s="15"/>
      <c r="G55" s="15"/>
      <c r="H55" s="15"/>
    </row>
    <row r="56" spans="1:9" s="20" customFormat="1" x14ac:dyDescent="0.3">
      <c r="A56" s="21"/>
      <c r="B56" s="15"/>
      <c r="C56" s="15"/>
      <c r="D56" s="15"/>
      <c r="E56" s="15"/>
      <c r="F56" s="15"/>
      <c r="G56" s="15"/>
      <c r="H56" s="15"/>
    </row>
    <row r="57" spans="1:9" s="20" customFormat="1" x14ac:dyDescent="0.3">
      <c r="A57" s="21"/>
      <c r="B57" s="15"/>
      <c r="C57" s="15"/>
      <c r="D57" s="15"/>
      <c r="E57" s="15"/>
      <c r="F57" s="15"/>
      <c r="G57" s="15"/>
      <c r="H57" s="15"/>
    </row>
    <row r="58" spans="1:9" s="20" customFormat="1" x14ac:dyDescent="0.3">
      <c r="A58" s="21"/>
      <c r="B58" s="15"/>
      <c r="C58" s="15"/>
      <c r="D58" s="15"/>
      <c r="E58" s="15"/>
      <c r="F58" s="15"/>
      <c r="G58" s="15"/>
      <c r="H58" s="15"/>
    </row>
    <row r="59" spans="1:9" s="20" customFormat="1" x14ac:dyDescent="0.3">
      <c r="A59" s="21"/>
      <c r="B59" s="15"/>
      <c r="C59" s="15"/>
      <c r="D59" s="15"/>
      <c r="E59" s="15"/>
      <c r="F59" s="15"/>
      <c r="G59" s="15"/>
      <c r="H59" s="15"/>
      <c r="I59" s="15"/>
    </row>
    <row r="60" spans="1:9" s="20" customFormat="1" x14ac:dyDescent="0.3">
      <c r="A60" s="21"/>
      <c r="B60" s="15"/>
      <c r="C60" s="15"/>
      <c r="D60" s="15"/>
      <c r="E60" s="15"/>
      <c r="F60" s="15"/>
      <c r="G60" s="15"/>
      <c r="H60" s="15"/>
      <c r="I60" s="15"/>
    </row>
  </sheetData>
  <sheetProtection selectLockedCells="1"/>
  <mergeCells count="12">
    <mergeCell ref="B2:C2"/>
    <mergeCell ref="D1:H1"/>
    <mergeCell ref="B3:C3"/>
    <mergeCell ref="D2:H2"/>
    <mergeCell ref="D3:H3"/>
    <mergeCell ref="B1:C1"/>
    <mergeCell ref="B15:C15"/>
    <mergeCell ref="B16:C16"/>
    <mergeCell ref="B17:C17"/>
    <mergeCell ref="D15:H15"/>
    <mergeCell ref="D16:H16"/>
    <mergeCell ref="D17:H17"/>
  </mergeCells>
  <printOptions horizontalCentered="1"/>
  <pageMargins left="0.5" right="0.5" top="1.5" bottom="0.5" header="1" footer="0.3"/>
  <pageSetup orientation="landscape" r:id="rId1"/>
  <headerFooter alignWithMargins="0">
    <oddHeader>&amp;C&amp;"Helv,Bold"ADAMS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G6" sqref="G6"/>
    </sheetView>
  </sheetViews>
  <sheetFormatPr defaultRowHeight="13.8" x14ac:dyDescent="0.3"/>
  <cols>
    <col min="1" max="1" width="17.33203125" style="21" bestFit="1" customWidth="1"/>
    <col min="2" max="2" width="12.109375" customWidth="1"/>
    <col min="3" max="3" width="12.88671875" customWidth="1"/>
  </cols>
  <sheetData>
    <row r="1" spans="1:9" x14ac:dyDescent="0.3">
      <c r="A1" s="30"/>
      <c r="B1" s="131" t="s">
        <v>91</v>
      </c>
      <c r="C1" s="133"/>
      <c r="D1" s="131" t="s">
        <v>4</v>
      </c>
      <c r="E1" s="132"/>
      <c r="F1" s="132"/>
      <c r="G1" s="132"/>
      <c r="H1" s="133"/>
      <c r="I1" s="15"/>
    </row>
    <row r="2" spans="1:9" x14ac:dyDescent="0.3">
      <c r="A2" s="33"/>
      <c r="B2" s="128" t="s">
        <v>92</v>
      </c>
      <c r="C2" s="130"/>
      <c r="D2" s="128" t="s">
        <v>5</v>
      </c>
      <c r="E2" s="129"/>
      <c r="F2" s="129"/>
      <c r="G2" s="129"/>
      <c r="H2" s="130"/>
      <c r="I2" s="32"/>
    </row>
    <row r="3" spans="1:9" x14ac:dyDescent="0.3">
      <c r="A3" s="34"/>
      <c r="B3" s="125" t="s">
        <v>84</v>
      </c>
      <c r="C3" s="127"/>
      <c r="D3" s="138"/>
      <c r="E3" s="139"/>
      <c r="F3" s="139"/>
      <c r="G3" s="139"/>
      <c r="H3" s="140"/>
      <c r="I3" s="15"/>
    </row>
    <row r="4" spans="1:9" ht="87.75" customHeight="1" thickBot="1" x14ac:dyDescent="0.3">
      <c r="A4" s="35" t="s">
        <v>6</v>
      </c>
      <c r="B4" s="56" t="s">
        <v>25</v>
      </c>
      <c r="C4" s="56" t="s">
        <v>26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6"/>
    </row>
    <row r="5" spans="1:9" ht="14.4" thickBot="1" x14ac:dyDescent="0.35">
      <c r="A5" s="17"/>
      <c r="B5" s="18"/>
      <c r="C5" s="18"/>
      <c r="D5" s="18"/>
      <c r="E5" s="18"/>
      <c r="F5" s="18"/>
      <c r="G5" s="18"/>
      <c r="H5" s="19"/>
      <c r="I5" s="20"/>
    </row>
    <row r="6" spans="1:9" x14ac:dyDescent="0.3">
      <c r="A6" s="101" t="s">
        <v>58</v>
      </c>
      <c r="B6" s="27">
        <v>13</v>
      </c>
      <c r="C6" s="27">
        <v>13</v>
      </c>
      <c r="D6" s="52">
        <v>49</v>
      </c>
      <c r="E6" s="28">
        <v>0</v>
      </c>
      <c r="F6" s="45">
        <f>IF(D6&lt;&gt;0,E6+D6,"")</f>
        <v>49</v>
      </c>
      <c r="G6" s="28">
        <v>27</v>
      </c>
      <c r="H6" s="25">
        <f t="shared" ref="H6" si="0">IF(G6&lt;&gt;0,G6/F6,"")</f>
        <v>0.55102040816326525</v>
      </c>
      <c r="I6" s="20"/>
    </row>
    <row r="7" spans="1:9" x14ac:dyDescent="0.3">
      <c r="A7" s="101" t="s">
        <v>59</v>
      </c>
      <c r="B7" s="27">
        <v>0</v>
      </c>
      <c r="C7" s="27">
        <v>0</v>
      </c>
      <c r="D7" s="100"/>
      <c r="E7" s="91"/>
      <c r="F7" s="92"/>
      <c r="G7" s="85">
        <v>0</v>
      </c>
      <c r="H7" s="91"/>
    </row>
    <row r="8" spans="1:9" x14ac:dyDescent="0.3">
      <c r="A8" s="8" t="s">
        <v>0</v>
      </c>
      <c r="B8" s="57">
        <f t="shared" ref="B8:G8" si="1">SUM(B6:B7)</f>
        <v>13</v>
      </c>
      <c r="C8" s="57">
        <f t="shared" si="1"/>
        <v>13</v>
      </c>
      <c r="D8" s="86">
        <f t="shared" si="1"/>
        <v>49</v>
      </c>
      <c r="E8" s="86">
        <f t="shared" si="1"/>
        <v>0</v>
      </c>
      <c r="F8" s="86">
        <f t="shared" si="1"/>
        <v>49</v>
      </c>
      <c r="G8" s="86">
        <f t="shared" si="1"/>
        <v>27</v>
      </c>
      <c r="H8" s="89">
        <f>IF(G8&lt;&gt;0,G8/F8,"")</f>
        <v>0.55102040816326525</v>
      </c>
      <c r="I8" s="20"/>
    </row>
    <row r="9" spans="1:9" x14ac:dyDescent="0.3">
      <c r="A9" s="41"/>
    </row>
    <row r="10" spans="1:9" x14ac:dyDescent="0.3">
      <c r="A10" s="41"/>
    </row>
    <row r="11" spans="1:9" x14ac:dyDescent="0.3">
      <c r="A11" s="41"/>
    </row>
  </sheetData>
  <sheetProtection selectLockedCells="1"/>
  <mergeCells count="6"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orientation="landscape" r:id="rId1"/>
  <headerFooter alignWithMargins="0">
    <oddHeader>&amp;C&amp;"Helv,Bold"ADAMS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 Sen - Sup Ct</vt:lpstr>
      <vt:lpstr>Sup Ct - Vt Stats</vt:lpstr>
      <vt:lpstr>Leg - Co</vt:lpstr>
      <vt:lpstr>Precinct</vt:lpstr>
      <vt:lpstr>Council &amp; Cambridge SD</vt:lpstr>
      <vt:lpstr>Salmon River SD levy</vt:lpstr>
      <vt:lpstr>'Council &amp; Cambridge SD'!Print_Titles</vt:lpstr>
      <vt:lpstr>'Leg - Co'!Print_Titles</vt:lpstr>
      <vt:lpstr>Precinct!Print_Titles</vt:lpstr>
      <vt:lpstr>'Sup Ct - Vt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 Kimbrough</dc:creator>
  <cp:lastModifiedBy>Betsie</cp:lastModifiedBy>
  <cp:lastPrinted>2016-05-24T16:24:10Z</cp:lastPrinted>
  <dcterms:created xsi:type="dcterms:W3CDTF">1998-04-10T16:02:13Z</dcterms:created>
  <dcterms:modified xsi:type="dcterms:W3CDTF">2016-05-26T22:05:59Z</dcterms:modified>
</cp:coreProperties>
</file>