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gen02stwd" sheetId="1" state="visible" r:id="rId2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<sst xmlns="http://schemas.openxmlformats.org/spreadsheetml/2006/main" count="143" uniqueCount="114">
  <si>
    <t xml:space="preserve">ABSTRACT OF VOTES</t>
  </si>
  <si>
    <t xml:space="preserve">Cast at the General Election     November 5, 2002</t>
  </si>
  <si>
    <t xml:space="preserve">Issued by Pete T. Cenarrusa, Secretary of State</t>
  </si>
  <si>
    <t xml:space="preserve">State of Idaho</t>
  </si>
  <si>
    <t xml:space="preserve">U.S.</t>
  </si>
  <si>
    <t xml:space="preserve">U.S. REPRESENTATIVE</t>
  </si>
  <si>
    <t xml:space="preserve">LIEUTENANT</t>
  </si>
  <si>
    <t xml:space="preserve">SECRETARY</t>
  </si>
  <si>
    <t xml:space="preserve">STATE</t>
  </si>
  <si>
    <t xml:space="preserve">ATTORNEY</t>
  </si>
  <si>
    <t xml:space="preserve">SUPERINTENDENT OF</t>
  </si>
  <si>
    <t xml:space="preserve">PROPOSITION</t>
  </si>
  <si>
    <t xml:space="preserve">VOTING</t>
  </si>
  <si>
    <t xml:space="preserve">SENATOR</t>
  </si>
  <si>
    <t xml:space="preserve">DISTRICT 1</t>
  </si>
  <si>
    <t xml:space="preserve">DISTRICT 2</t>
  </si>
  <si>
    <t xml:space="preserve">GOVERNOR</t>
  </si>
  <si>
    <t xml:space="preserve">OF STATE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</si>
  <si>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</si>
  <si>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</si>
  <si>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</si>
  <si>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</si>
  <si>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#1</t>
  </si>
  <si>
    <t xml:space="preserve">#2</t>
  </si>
  <si>
    <t xml:space="preserve">STATISTICS</t>
  </si>
  <si>
    <t xml:space="preserve">DEM</t>
  </si>
  <si>
    <t xml:space="preserve">LIB</t>
  </si>
  <si>
    <t xml:space="preserve">REP</t>
  </si>
  <si>
    <t xml:space="preserve">IND W/I</t>
  </si>
  <si>
    <t xml:space="preserve">Tribal Gaming</t>
  </si>
  <si>
    <t xml:space="preserve">Term Limits Repeal</t>
  </si>
  <si>
    <t xml:space="preserve">Counties</t>
  </si>
  <si>
    <t xml:space="preserve">Alan Blinken</t>
  </si>
  <si>
    <t xml:space="preserve">Donovan Bramwell</t>
  </si>
  <si>
    <t xml:space="preserve">Larry E. Craig</t>
  </si>
  <si>
    <t xml:space="preserve">Steve Gothard</t>
  </si>
  <si>
    <t xml:space="preserve">C.L. "Butch" Otter</t>
  </si>
  <si>
    <t xml:space="preserve">Betty Richardson</t>
  </si>
  <si>
    <t xml:space="preserve">Edward Kinghorn</t>
  </si>
  <si>
    <t xml:space="preserve">John A. Lewis</t>
  </si>
  <si>
    <t xml:space="preserve">Michael K. Simpson</t>
  </si>
  <si>
    <t xml:space="preserve">Daniel L.J. Adams</t>
  </si>
  <si>
    <t xml:space="preserve">Jerry M. Brady</t>
  </si>
  <si>
    <t xml:space="preserve">Dirk Kempthorne</t>
  </si>
  <si>
    <t xml:space="preserve">Kevin Powers</t>
  </si>
  <si>
    <t xml:space="preserve">Michael J. Kempf</t>
  </si>
  <si>
    <t xml:space="preserve">Bruce M. Perry</t>
  </si>
  <si>
    <t xml:space="preserve">Jim Risch</t>
  </si>
  <si>
    <t xml:space="preserve">Ronald E. Perry</t>
  </si>
  <si>
    <t xml:space="preserve">Ben Ysursa</t>
  </si>
  <si>
    <t xml:space="preserve">Keith Johnson</t>
  </si>
  <si>
    <t xml:space="preserve">Greg Nalder</t>
  </si>
  <si>
    <t xml:space="preserve">Bob Sonnichsen</t>
  </si>
  <si>
    <t xml:space="preserve">Sally A. Beitia</t>
  </si>
  <si>
    <t xml:space="preserve">Ron G. Crane</t>
  </si>
  <si>
    <t xml:space="preserve">Sherwin M. Fellen</t>
  </si>
  <si>
    <t xml:space="preserve">R. Keith Roark</t>
  </si>
  <si>
    <t xml:space="preserve">Lawrence G. Wasden</t>
  </si>
  <si>
    <t xml:space="preserve">Marilyn Howard</t>
  </si>
  <si>
    <t xml:space="preserve">Robbi L. Kier</t>
  </si>
  <si>
    <t xml:space="preserve">Tom Luna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</si>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</sst>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4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4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7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7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9" borderId="4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9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5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4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9" borderId="5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5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:AL1"/>
    </sheetView>
  </sheetViews>
  <sheetFormatPr defaultRowHeight="12.75" zeroHeight="false" outlineLevelRow="0" outlineLevelCol="0"/>
  <cols>
    <col collapsed="false" customWidth="true" hidden="false" outlineLevel="0" max="1" min="1" style="1" width="12.56"/>
    <col collapsed="false" customWidth="true" hidden="false" outlineLevel="0" max="16" min="2" style="2" width="10.6"/>
    <col collapsed="false" customWidth="true" hidden="false" outlineLevel="0" max="17" min="17" style="2" width="11.09"/>
    <col collapsed="false" customWidth="true" hidden="false" outlineLevel="0" max="19" min="18" style="2" width="10.44"/>
    <col collapsed="false" customWidth="true" hidden="false" outlineLevel="0" max="38" min="20" style="0" width="10.34"/>
    <col collapsed="false" customWidth="true" hidden="false" outlineLevel="0" max="257" min="39" style="2" width="10.44"/>
    <col collapsed="false" customWidth="true" hidden="false" outlineLevel="0" max="1025" min="258" style="0" width="10.44"/>
  </cols>
  <sheetData>
    <row r="1" s="4" customFormat="true" ht="1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="4" customFormat="true" ht="1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="4" customFormat="true" ht="18" hidden="false" customHeight="false" outlineLevel="0" collapsed="false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/>
      <c r="R3" s="3"/>
      <c r="AL3" s="6" t="s">
        <v>3</v>
      </c>
    </row>
    <row r="4" s="5" customFormat="true" ht="12.75" hidden="false" customHeight="false" outlineLevel="0" collapsed="false">
      <c r="A4" s="7"/>
      <c r="B4" s="8" t="s">
        <v>4</v>
      </c>
      <c r="C4" s="8"/>
      <c r="D4" s="8"/>
      <c r="E4" s="9" t="s">
        <v>5</v>
      </c>
      <c r="F4" s="9"/>
      <c r="G4" s="9"/>
      <c r="H4" s="9"/>
      <c r="I4" s="9"/>
      <c r="J4" s="9"/>
      <c r="K4" s="7"/>
      <c r="L4" s="10"/>
      <c r="M4" s="10"/>
      <c r="N4" s="11"/>
      <c r="O4" s="8" t="s">
        <v>6</v>
      </c>
      <c r="P4" s="8"/>
      <c r="Q4" s="8"/>
      <c r="R4" s="8" t="s">
        <v>7</v>
      </c>
      <c r="S4" s="8"/>
      <c r="T4" s="8" t="s">
        <v>8</v>
      </c>
      <c r="U4" s="8"/>
      <c r="V4" s="8"/>
      <c r="W4" s="8" t="s">
        <v>8</v>
      </c>
      <c r="X4" s="8"/>
      <c r="Y4" s="8"/>
      <c r="Z4" s="8" t="s">
        <v>9</v>
      </c>
      <c r="AA4" s="8"/>
      <c r="AB4" s="8" t="s">
        <v>10</v>
      </c>
      <c r="AC4" s="8"/>
      <c r="AD4" s="8"/>
      <c r="AE4" s="9" t="s">
        <v>11</v>
      </c>
      <c r="AF4" s="9"/>
      <c r="AG4" s="9"/>
      <c r="AH4" s="9"/>
      <c r="AI4" s="8" t="s">
        <v>12</v>
      </c>
      <c r="AJ4" s="8"/>
      <c r="AK4" s="8"/>
      <c r="AL4" s="8"/>
    </row>
    <row r="5" s="5" customFormat="true" ht="12.75" hidden="false" customHeight="false" outlineLevel="0" collapsed="false">
      <c r="A5" s="12"/>
      <c r="B5" s="13" t="s">
        <v>13</v>
      </c>
      <c r="C5" s="13"/>
      <c r="D5" s="13"/>
      <c r="E5" s="9" t="s">
        <v>14</v>
      </c>
      <c r="F5" s="9"/>
      <c r="G5" s="9"/>
      <c r="H5" s="9" t="s">
        <v>15</v>
      </c>
      <c r="I5" s="9"/>
      <c r="J5" s="9"/>
      <c r="K5" s="13" t="s">
        <v>16</v>
      </c>
      <c r="L5" s="13"/>
      <c r="M5" s="13"/>
      <c r="N5" s="13"/>
      <c r="O5" s="13" t="s">
        <v>16</v>
      </c>
      <c r="P5" s="13"/>
      <c r="Q5" s="13"/>
      <c r="R5" s="13" t="s">
        <v>17</v>
      </c>
      <c r="S5" s="13"/>
      <c r="T5" s="13" t="s">
        <v>18</v>
      </c>
      <c r="U5" s="13"/>
      <c r="V5" s="13"/>
      <c r="W5" s="13" t="s">
        <v>19</v>
      </c>
      <c r="X5" s="13"/>
      <c r="Y5" s="13"/>
      <c r="Z5" s="13" t="s">
        <v>20</v>
      </c>
      <c r="AA5" s="13"/>
      <c r="AB5" s="13" t="s">
        <v>21</v>
      </c>
      <c r="AC5" s="13"/>
      <c r="AD5" s="13"/>
      <c r="AE5" s="9" t="s">
        <v>22</v>
      </c>
      <c r="AF5" s="9"/>
      <c r="AG5" s="9" t="s">
        <v>23</v>
      </c>
      <c r="AH5" s="9"/>
      <c r="AI5" s="14" t="s">
        <v>24</v>
      </c>
      <c r="AJ5" s="14"/>
      <c r="AK5" s="14"/>
      <c r="AL5" s="14"/>
    </row>
    <row r="6" s="1" customFormat="true" ht="12.75" hidden="false" customHeight="false" outlineLevel="0" collapsed="false">
      <c r="A6" s="15"/>
      <c r="B6" s="16" t="s">
        <v>25</v>
      </c>
      <c r="C6" s="16" t="s">
        <v>26</v>
      </c>
      <c r="D6" s="16" t="s">
        <v>27</v>
      </c>
      <c r="E6" s="16" t="s">
        <v>26</v>
      </c>
      <c r="F6" s="16" t="s">
        <v>27</v>
      </c>
      <c r="G6" s="16" t="s">
        <v>25</v>
      </c>
      <c r="H6" s="16" t="s">
        <v>25</v>
      </c>
      <c r="I6" s="16" t="s">
        <v>26</v>
      </c>
      <c r="J6" s="16" t="s">
        <v>27</v>
      </c>
      <c r="K6" s="16" t="s">
        <v>26</v>
      </c>
      <c r="L6" s="16" t="s">
        <v>25</v>
      </c>
      <c r="M6" s="16" t="s">
        <v>27</v>
      </c>
      <c r="N6" s="16" t="s">
        <v>28</v>
      </c>
      <c r="O6" s="16" t="s">
        <v>26</v>
      </c>
      <c r="P6" s="16" t="s">
        <v>25</v>
      </c>
      <c r="Q6" s="16" t="s">
        <v>27</v>
      </c>
      <c r="R6" s="16" t="s">
        <v>26</v>
      </c>
      <c r="S6" s="16" t="s">
        <v>27</v>
      </c>
      <c r="T6" s="16" t="s">
        <v>27</v>
      </c>
      <c r="U6" s="16" t="s">
        <v>26</v>
      </c>
      <c r="V6" s="16" t="s">
        <v>25</v>
      </c>
      <c r="W6" s="16" t="s">
        <v>25</v>
      </c>
      <c r="X6" s="16" t="s">
        <v>27</v>
      </c>
      <c r="Y6" s="16" t="s">
        <v>26</v>
      </c>
      <c r="Z6" s="16" t="s">
        <v>25</v>
      </c>
      <c r="AA6" s="16" t="s">
        <v>27</v>
      </c>
      <c r="AB6" s="17" t="s">
        <v>25</v>
      </c>
      <c r="AC6" s="16" t="s">
        <v>26</v>
      </c>
      <c r="AD6" s="16" t="s">
        <v>27</v>
      </c>
      <c r="AE6" s="16" t="s">
        <v>29</v>
      </c>
      <c r="AF6" s="16"/>
      <c r="AG6" s="16" t="s">
        <v>30</v>
      </c>
      <c r="AH6" s="16"/>
      <c r="AI6" s="18"/>
      <c r="AJ6" s="19"/>
      <c r="AK6" s="19"/>
      <c r="AL6" s="20"/>
    </row>
    <row r="7" s="28" customFormat="true" ht="105" hidden="false" customHeight="true" outlineLevel="0" collapsed="false">
      <c r="A7" s="21" t="s">
        <v>31</v>
      </c>
      <c r="B7" s="22" t="s">
        <v>32</v>
      </c>
      <c r="C7" s="22" t="s">
        <v>33</v>
      </c>
      <c r="D7" s="22" t="s">
        <v>34</v>
      </c>
      <c r="E7" s="22" t="s">
        <v>35</v>
      </c>
      <c r="F7" s="22" t="s">
        <v>36</v>
      </c>
      <c r="G7" s="22" t="s">
        <v>37</v>
      </c>
      <c r="H7" s="22" t="s">
        <v>38</v>
      </c>
      <c r="I7" s="22" t="s">
        <v>39</v>
      </c>
      <c r="J7" s="22" t="s">
        <v>40</v>
      </c>
      <c r="K7" s="22" t="s">
        <v>41</v>
      </c>
      <c r="L7" s="22" t="s">
        <v>42</v>
      </c>
      <c r="M7" s="22" t="s">
        <v>43</v>
      </c>
      <c r="N7" s="22" t="s">
        <v>44</v>
      </c>
      <c r="O7" s="22" t="s">
        <v>45</v>
      </c>
      <c r="P7" s="22" t="s">
        <v>46</v>
      </c>
      <c r="Q7" s="23" t="s">
        <v>47</v>
      </c>
      <c r="R7" s="23" t="s">
        <v>48</v>
      </c>
      <c r="S7" s="23" t="s">
        <v>49</v>
      </c>
      <c r="T7" s="23" t="s">
        <v>50</v>
      </c>
      <c r="U7" s="23" t="s">
        <v>51</v>
      </c>
      <c r="V7" s="23" t="s">
        <v>52</v>
      </c>
      <c r="W7" s="23" t="s">
        <v>53</v>
      </c>
      <c r="X7" s="23" t="s">
        <v>54</v>
      </c>
      <c r="Y7" s="23" t="s">
        <v>55</v>
      </c>
      <c r="Z7" s="23" t="s">
        <v>56</v>
      </c>
      <c r="AA7" s="23" t="s">
        <v>57</v>
      </c>
      <c r="AB7" s="24" t="s">
        <v>58</v>
      </c>
      <c r="AC7" s="23" t="s">
        <v>59</v>
      </c>
      <c r="AD7" s="23" t="s">
        <v>60</v>
      </c>
      <c r="AE7" s="25" t="s">
        <v>61</v>
      </c>
      <c r="AF7" s="26" t="s">
        <v>62</v>
      </c>
      <c r="AG7" s="25" t="s">
        <v>61</v>
      </c>
      <c r="AH7" s="27" t="s">
        <v>62</v>
      </c>
      <c r="AI7" s="22" t="s">
        <v>63</v>
      </c>
      <c r="AJ7" s="22" t="s">
        <v>64</v>
      </c>
      <c r="AK7" s="22" t="s">
        <v>65</v>
      </c>
      <c r="AL7" s="23" t="s">
        <v>66</v>
      </c>
    </row>
    <row r="8" s="43" customFormat="true" ht="12.75" hidden="false" customHeight="false" outlineLevel="0" collapsed="false">
      <c r="A8" s="29" t="s">
        <v>67</v>
      </c>
      <c r="B8" s="30" t="n">
        <v>40741</v>
      </c>
      <c r="C8" s="31" t="n">
        <v>2576</v>
      </c>
      <c r="D8" s="32" t="n">
        <v>61113</v>
      </c>
      <c r="E8" s="30" t="n">
        <v>1314</v>
      </c>
      <c r="F8" s="31" t="n">
        <v>32979</v>
      </c>
      <c r="G8" s="32" t="n">
        <v>23582</v>
      </c>
      <c r="H8" s="31" t="n">
        <v>18286</v>
      </c>
      <c r="I8" s="33" t="n">
        <v>1900</v>
      </c>
      <c r="J8" s="32" t="n">
        <v>25587</v>
      </c>
      <c r="K8" s="30" t="n">
        <v>1803</v>
      </c>
      <c r="L8" s="31" t="n">
        <v>52360</v>
      </c>
      <c r="M8" s="31" t="n">
        <v>51258</v>
      </c>
      <c r="N8" s="32" t="n">
        <v>3</v>
      </c>
      <c r="O8" s="30" t="n">
        <v>3655</v>
      </c>
      <c r="P8" s="31" t="n">
        <v>51350</v>
      </c>
      <c r="Q8" s="32" t="n">
        <v>48915</v>
      </c>
      <c r="R8" s="34" t="n">
        <v>21123</v>
      </c>
      <c r="S8" s="35" t="n">
        <v>78698</v>
      </c>
      <c r="T8" s="36" t="n">
        <v>57908</v>
      </c>
      <c r="U8" s="34" t="n">
        <v>4323</v>
      </c>
      <c r="V8" s="34" t="n">
        <v>38315</v>
      </c>
      <c r="W8" s="36" t="n">
        <v>38536</v>
      </c>
      <c r="X8" s="34" t="n">
        <v>57756</v>
      </c>
      <c r="Y8" s="35" t="n">
        <v>4220</v>
      </c>
      <c r="Z8" s="36" t="n">
        <v>49820</v>
      </c>
      <c r="AA8" s="35" t="n">
        <v>52936</v>
      </c>
      <c r="AB8" s="37" t="n">
        <v>61674</v>
      </c>
      <c r="AC8" s="34" t="n">
        <v>2204</v>
      </c>
      <c r="AD8" s="35" t="n">
        <v>41051</v>
      </c>
      <c r="AE8" s="38" t="n">
        <v>70560</v>
      </c>
      <c r="AF8" s="39" t="n">
        <v>33415</v>
      </c>
      <c r="AG8" s="30" t="n">
        <v>43590</v>
      </c>
      <c r="AH8" s="40" t="n">
        <v>60888</v>
      </c>
      <c r="AI8" s="41" t="n">
        <v>16507</v>
      </c>
      <c r="AJ8" s="40" t="n">
        <v>170696</v>
      </c>
      <c r="AK8" s="40" t="n">
        <v>106774</v>
      </c>
      <c r="AL8" s="42" t="n">
        <f aca="false">IF(AJ8&lt;&gt;0,AK8/AJ8,"")</f>
        <v>0.625521394760276</v>
      </c>
    </row>
    <row r="9" s="43" customFormat="true" ht="12.75" hidden="false" customHeight="false" outlineLevel="0" collapsed="false">
      <c r="A9" s="44" t="s">
        <v>68</v>
      </c>
      <c r="B9" s="45" t="n">
        <v>360</v>
      </c>
      <c r="C9" s="46" t="n">
        <v>58</v>
      </c>
      <c r="D9" s="47" t="n">
        <v>1184</v>
      </c>
      <c r="E9" s="45" t="n">
        <v>53</v>
      </c>
      <c r="F9" s="46" t="n">
        <v>1102</v>
      </c>
      <c r="G9" s="47" t="n">
        <v>442</v>
      </c>
      <c r="H9" s="46"/>
      <c r="I9" s="48"/>
      <c r="J9" s="47"/>
      <c r="K9" s="45" t="n">
        <v>45</v>
      </c>
      <c r="L9" s="46" t="n">
        <v>547</v>
      </c>
      <c r="M9" s="46" t="n">
        <v>1009</v>
      </c>
      <c r="N9" s="47" t="n">
        <v>0</v>
      </c>
      <c r="O9" s="45" t="n">
        <v>63</v>
      </c>
      <c r="P9" s="46" t="n">
        <v>501</v>
      </c>
      <c r="Q9" s="47" t="n">
        <v>981</v>
      </c>
      <c r="R9" s="49" t="n">
        <v>261</v>
      </c>
      <c r="S9" s="50" t="n">
        <v>1187</v>
      </c>
      <c r="T9" s="51" t="n">
        <v>1066</v>
      </c>
      <c r="U9" s="49" t="n">
        <v>85</v>
      </c>
      <c r="V9" s="49" t="n">
        <v>336</v>
      </c>
      <c r="W9" s="51" t="n">
        <v>381</v>
      </c>
      <c r="X9" s="49" t="n">
        <v>1009</v>
      </c>
      <c r="Y9" s="50" t="n">
        <v>81</v>
      </c>
      <c r="Z9" s="51" t="n">
        <v>539</v>
      </c>
      <c r="AA9" s="50" t="n">
        <v>972</v>
      </c>
      <c r="AB9" s="52" t="n">
        <v>682</v>
      </c>
      <c r="AC9" s="49" t="n">
        <v>62</v>
      </c>
      <c r="AD9" s="50" t="n">
        <v>811</v>
      </c>
      <c r="AE9" s="45" t="n">
        <v>1111</v>
      </c>
      <c r="AF9" s="47" t="n">
        <v>454</v>
      </c>
      <c r="AG9" s="45" t="n">
        <v>975</v>
      </c>
      <c r="AH9" s="40" t="n">
        <v>621</v>
      </c>
      <c r="AI9" s="53" t="n">
        <v>78</v>
      </c>
      <c r="AJ9" s="40" t="n">
        <v>2389</v>
      </c>
      <c r="AK9" s="40" t="n">
        <v>1625</v>
      </c>
      <c r="AL9" s="42" t="n">
        <f aca="false">IF(AJ9&lt;&gt;0,AK9/AJ9,"")</f>
        <v>0.680200920887401</v>
      </c>
    </row>
    <row r="10" s="43" customFormat="true" ht="12.75" hidden="false" customHeight="false" outlineLevel="0" collapsed="false">
      <c r="A10" s="44" t="s">
        <v>69</v>
      </c>
      <c r="B10" s="45" t="n">
        <v>9833</v>
      </c>
      <c r="C10" s="46" t="n">
        <v>609</v>
      </c>
      <c r="D10" s="47" t="n">
        <v>14499</v>
      </c>
      <c r="E10" s="45"/>
      <c r="F10" s="46"/>
      <c r="G10" s="47"/>
      <c r="H10" s="46" t="n">
        <v>9359</v>
      </c>
      <c r="I10" s="48" t="n">
        <v>631</v>
      </c>
      <c r="J10" s="47" t="n">
        <v>14559</v>
      </c>
      <c r="K10" s="45" t="n">
        <v>503</v>
      </c>
      <c r="L10" s="46" t="n">
        <v>13070</v>
      </c>
      <c r="M10" s="46" t="n">
        <v>11416</v>
      </c>
      <c r="N10" s="47" t="n">
        <v>0</v>
      </c>
      <c r="O10" s="45" t="n">
        <v>1124</v>
      </c>
      <c r="P10" s="46" t="n">
        <v>10919</v>
      </c>
      <c r="Q10" s="47" t="n">
        <v>12307</v>
      </c>
      <c r="R10" s="49" t="n">
        <v>7367</v>
      </c>
      <c r="S10" s="50" t="n">
        <v>15665</v>
      </c>
      <c r="T10" s="51" t="n">
        <v>12137</v>
      </c>
      <c r="U10" s="49" t="n">
        <v>1636</v>
      </c>
      <c r="V10" s="49" t="n">
        <v>9813</v>
      </c>
      <c r="W10" s="51" t="n">
        <v>11165</v>
      </c>
      <c r="X10" s="49" t="n">
        <v>11546</v>
      </c>
      <c r="Y10" s="50" t="n">
        <v>947</v>
      </c>
      <c r="Z10" s="51" t="n">
        <v>11911</v>
      </c>
      <c r="AA10" s="50" t="n">
        <v>12457</v>
      </c>
      <c r="AB10" s="52" t="n">
        <v>13342</v>
      </c>
      <c r="AC10" s="49" t="n">
        <v>656</v>
      </c>
      <c r="AD10" s="50" t="n">
        <v>10712</v>
      </c>
      <c r="AE10" s="45" t="n">
        <v>11007</v>
      </c>
      <c r="AF10" s="47" t="n">
        <v>13513</v>
      </c>
      <c r="AG10" s="45" t="n">
        <v>12801</v>
      </c>
      <c r="AH10" s="40" t="n">
        <v>11545</v>
      </c>
      <c r="AI10" s="53" t="n">
        <v>4080</v>
      </c>
      <c r="AJ10" s="40" t="n">
        <v>44080</v>
      </c>
      <c r="AK10" s="40" t="n">
        <v>25192</v>
      </c>
      <c r="AL10" s="42" t="n">
        <f aca="false">IF(AJ10&lt;&gt;0,AK10/AJ10,"")</f>
        <v>0.571506352087114</v>
      </c>
    </row>
    <row r="11" s="43" customFormat="true" ht="12.75" hidden="false" customHeight="false" outlineLevel="0" collapsed="false">
      <c r="A11" s="44" t="s">
        <v>70</v>
      </c>
      <c r="B11" s="45" t="n">
        <v>499</v>
      </c>
      <c r="C11" s="46" t="n">
        <v>36</v>
      </c>
      <c r="D11" s="47" t="n">
        <v>1877</v>
      </c>
      <c r="E11" s="45"/>
      <c r="F11" s="46"/>
      <c r="G11" s="47"/>
      <c r="H11" s="46" t="n">
        <v>463</v>
      </c>
      <c r="I11" s="48" t="n">
        <v>54</v>
      </c>
      <c r="J11" s="47" t="n">
        <v>1855</v>
      </c>
      <c r="K11" s="45" t="n">
        <v>36</v>
      </c>
      <c r="L11" s="46" t="n">
        <v>734</v>
      </c>
      <c r="M11" s="46" t="n">
        <v>1663</v>
      </c>
      <c r="N11" s="47" t="n">
        <v>0</v>
      </c>
      <c r="O11" s="45" t="n">
        <v>69</v>
      </c>
      <c r="P11" s="46" t="n">
        <v>598</v>
      </c>
      <c r="Q11" s="47" t="n">
        <v>1705</v>
      </c>
      <c r="R11" s="49" t="n">
        <v>287</v>
      </c>
      <c r="S11" s="50" t="n">
        <v>1957</v>
      </c>
      <c r="T11" s="51" t="n">
        <v>1772</v>
      </c>
      <c r="U11" s="49" t="n">
        <v>54</v>
      </c>
      <c r="V11" s="49" t="n">
        <v>486</v>
      </c>
      <c r="W11" s="51" t="n">
        <v>584</v>
      </c>
      <c r="X11" s="49" t="n">
        <v>1685</v>
      </c>
      <c r="Y11" s="50" t="n">
        <v>55</v>
      </c>
      <c r="Z11" s="51" t="n">
        <v>677</v>
      </c>
      <c r="AA11" s="50" t="n">
        <v>1665</v>
      </c>
      <c r="AB11" s="52" t="n">
        <v>1056</v>
      </c>
      <c r="AC11" s="49" t="n">
        <v>44</v>
      </c>
      <c r="AD11" s="50" t="n">
        <v>1294</v>
      </c>
      <c r="AE11" s="45" t="n">
        <v>979</v>
      </c>
      <c r="AF11" s="47" t="n">
        <v>1428</v>
      </c>
      <c r="AG11" s="45" t="n">
        <v>1546</v>
      </c>
      <c r="AH11" s="40" t="n">
        <v>864</v>
      </c>
      <c r="AI11" s="53" t="n">
        <v>161</v>
      </c>
      <c r="AJ11" s="40" t="n">
        <v>3449</v>
      </c>
      <c r="AK11" s="40" t="n">
        <v>2467</v>
      </c>
      <c r="AL11" s="42" t="n">
        <f aca="false">IF(AJ11&lt;&gt;0,AK11/AJ11,"")</f>
        <v>0.715279791243839</v>
      </c>
    </row>
    <row r="12" s="43" customFormat="true" ht="12.75" hidden="false" customHeight="false" outlineLevel="0" collapsed="false">
      <c r="A12" s="44" t="s">
        <v>71</v>
      </c>
      <c r="B12" s="45" t="n">
        <v>1047</v>
      </c>
      <c r="C12" s="46" t="n">
        <v>83</v>
      </c>
      <c r="D12" s="47" t="n">
        <v>2109</v>
      </c>
      <c r="E12" s="45" t="n">
        <v>106</v>
      </c>
      <c r="F12" s="46" t="n">
        <v>1984</v>
      </c>
      <c r="G12" s="47" t="n">
        <v>1085</v>
      </c>
      <c r="H12" s="46"/>
      <c r="I12" s="48"/>
      <c r="J12" s="47"/>
      <c r="K12" s="45" t="n">
        <v>97</v>
      </c>
      <c r="L12" s="46" t="n">
        <v>1227</v>
      </c>
      <c r="M12" s="46" t="n">
        <v>1919</v>
      </c>
      <c r="N12" s="47" t="n">
        <v>0</v>
      </c>
      <c r="O12" s="45" t="n">
        <v>192</v>
      </c>
      <c r="P12" s="46" t="n">
        <v>1301</v>
      </c>
      <c r="Q12" s="47" t="n">
        <v>1605</v>
      </c>
      <c r="R12" s="49" t="n">
        <v>732</v>
      </c>
      <c r="S12" s="50" t="n">
        <v>2071</v>
      </c>
      <c r="T12" s="51" t="n">
        <v>1738</v>
      </c>
      <c r="U12" s="49" t="n">
        <v>172</v>
      </c>
      <c r="V12" s="49" t="n">
        <v>1044</v>
      </c>
      <c r="W12" s="51" t="n">
        <v>1114</v>
      </c>
      <c r="X12" s="49" t="n">
        <v>1681</v>
      </c>
      <c r="Y12" s="50" t="n">
        <v>169</v>
      </c>
      <c r="Z12" s="51" t="n">
        <v>1586</v>
      </c>
      <c r="AA12" s="50" t="n">
        <v>1469</v>
      </c>
      <c r="AB12" s="52" t="n">
        <v>1506</v>
      </c>
      <c r="AC12" s="49" t="n">
        <v>153</v>
      </c>
      <c r="AD12" s="50" t="n">
        <v>1446</v>
      </c>
      <c r="AE12" s="45" t="n">
        <v>1904</v>
      </c>
      <c r="AF12" s="47" t="n">
        <v>1370</v>
      </c>
      <c r="AG12" s="45" t="n">
        <v>1669</v>
      </c>
      <c r="AH12" s="40" t="n">
        <v>1552</v>
      </c>
      <c r="AI12" s="53" t="n">
        <v>191</v>
      </c>
      <c r="AJ12" s="40" t="n">
        <v>4746</v>
      </c>
      <c r="AK12" s="40" t="n">
        <v>3352</v>
      </c>
      <c r="AL12" s="42" t="n">
        <f aca="false">IF(AJ12&lt;&gt;0,AK12/AJ12,"")</f>
        <v>0.706278971765697</v>
      </c>
    </row>
    <row r="13" s="43" customFormat="true" ht="12.75" hidden="false" customHeight="false" outlineLevel="0" collapsed="false">
      <c r="A13" s="44" t="s">
        <v>72</v>
      </c>
      <c r="B13" s="45" t="n">
        <v>2954</v>
      </c>
      <c r="C13" s="46" t="n">
        <v>260</v>
      </c>
      <c r="D13" s="47" t="n">
        <v>9049</v>
      </c>
      <c r="E13" s="45"/>
      <c r="F13" s="46"/>
      <c r="G13" s="47"/>
      <c r="H13" s="46" t="n">
        <v>2822</v>
      </c>
      <c r="I13" s="48" t="n">
        <v>257</v>
      </c>
      <c r="J13" s="47" t="n">
        <v>9145</v>
      </c>
      <c r="K13" s="45" t="n">
        <v>259</v>
      </c>
      <c r="L13" s="46" t="n">
        <v>4389</v>
      </c>
      <c r="M13" s="46" t="n">
        <v>7659</v>
      </c>
      <c r="N13" s="47" t="n">
        <v>0</v>
      </c>
      <c r="O13" s="45" t="n">
        <v>386</v>
      </c>
      <c r="P13" s="46" t="n">
        <v>3711</v>
      </c>
      <c r="Q13" s="47" t="n">
        <v>8044</v>
      </c>
      <c r="R13" s="49" t="n">
        <v>2366</v>
      </c>
      <c r="S13" s="50" t="n">
        <v>9387</v>
      </c>
      <c r="T13" s="51" t="n">
        <v>8168</v>
      </c>
      <c r="U13" s="49" t="n">
        <v>662</v>
      </c>
      <c r="V13" s="49" t="n">
        <v>3112</v>
      </c>
      <c r="W13" s="51" t="n">
        <v>3604</v>
      </c>
      <c r="X13" s="49" t="n">
        <v>7957</v>
      </c>
      <c r="Y13" s="50" t="n">
        <v>362</v>
      </c>
      <c r="Z13" s="51" t="n">
        <v>3723</v>
      </c>
      <c r="AA13" s="50" t="n">
        <v>8397</v>
      </c>
      <c r="AB13" s="52" t="n">
        <v>5643</v>
      </c>
      <c r="AC13" s="49" t="n">
        <v>243</v>
      </c>
      <c r="AD13" s="50" t="n">
        <v>6342</v>
      </c>
      <c r="AE13" s="45" t="n">
        <v>4241</v>
      </c>
      <c r="AF13" s="47" t="n">
        <v>7928</v>
      </c>
      <c r="AG13" s="45" t="n">
        <v>7048</v>
      </c>
      <c r="AH13" s="40" t="n">
        <v>5108</v>
      </c>
      <c r="AI13" s="53" t="n">
        <v>1382</v>
      </c>
      <c r="AJ13" s="40" t="n">
        <v>19579</v>
      </c>
      <c r="AK13" s="40" t="n">
        <v>12404</v>
      </c>
      <c r="AL13" s="42" t="n">
        <f aca="false">IF(AJ13&lt;&gt;0,AK13/AJ13,"")</f>
        <v>0.633535931355023</v>
      </c>
    </row>
    <row r="14" s="43" customFormat="true" ht="12.75" hidden="false" customHeight="false" outlineLevel="0" collapsed="false">
      <c r="A14" s="44" t="s">
        <v>73</v>
      </c>
      <c r="B14" s="45" t="n">
        <v>3225</v>
      </c>
      <c r="C14" s="46" t="n">
        <v>245</v>
      </c>
      <c r="D14" s="47" t="n">
        <v>2636</v>
      </c>
      <c r="E14" s="45"/>
      <c r="F14" s="46"/>
      <c r="G14" s="47"/>
      <c r="H14" s="46" t="n">
        <v>2739</v>
      </c>
      <c r="I14" s="48" t="n">
        <v>194</v>
      </c>
      <c r="J14" s="47" t="n">
        <v>3112</v>
      </c>
      <c r="K14" s="45" t="n">
        <v>180</v>
      </c>
      <c r="L14" s="46" t="n">
        <v>3403</v>
      </c>
      <c r="M14" s="46" t="n">
        <v>2693</v>
      </c>
      <c r="N14" s="47" t="n">
        <v>0</v>
      </c>
      <c r="O14" s="45" t="n">
        <v>300</v>
      </c>
      <c r="P14" s="46" t="n">
        <v>3390</v>
      </c>
      <c r="Q14" s="47" t="n">
        <v>2376</v>
      </c>
      <c r="R14" s="49" t="n">
        <v>1927</v>
      </c>
      <c r="S14" s="50" t="n">
        <v>3603</v>
      </c>
      <c r="T14" s="51" t="n">
        <v>2378</v>
      </c>
      <c r="U14" s="49" t="n">
        <v>345</v>
      </c>
      <c r="V14" s="49" t="n">
        <v>3090</v>
      </c>
      <c r="W14" s="51" t="n">
        <v>3073</v>
      </c>
      <c r="X14" s="49" t="n">
        <v>2465</v>
      </c>
      <c r="Y14" s="50" t="n">
        <v>268</v>
      </c>
      <c r="Z14" s="51" t="n">
        <v>4418</v>
      </c>
      <c r="AA14" s="50" t="n">
        <v>1780</v>
      </c>
      <c r="AB14" s="52" t="n">
        <v>3965</v>
      </c>
      <c r="AC14" s="49" t="n">
        <v>225</v>
      </c>
      <c r="AD14" s="50" t="n">
        <v>1917</v>
      </c>
      <c r="AE14" s="45" t="n">
        <v>4203</v>
      </c>
      <c r="AF14" s="47" t="n">
        <v>1785</v>
      </c>
      <c r="AG14" s="45" t="n">
        <v>3070</v>
      </c>
      <c r="AH14" s="40" t="n">
        <v>2998</v>
      </c>
      <c r="AI14" s="53" t="n">
        <v>585</v>
      </c>
      <c r="AJ14" s="40" t="n">
        <v>10244</v>
      </c>
      <c r="AK14" s="40" t="n">
        <v>6344</v>
      </c>
      <c r="AL14" s="42" t="n">
        <f aca="false">IF(AJ14&lt;&gt;0,AK14/AJ14,"")</f>
        <v>0.619289340101523</v>
      </c>
    </row>
    <row r="15" s="43" customFormat="true" ht="12.75" hidden="false" customHeight="false" outlineLevel="0" collapsed="false">
      <c r="A15" s="44" t="s">
        <v>74</v>
      </c>
      <c r="B15" s="45" t="n">
        <v>813</v>
      </c>
      <c r="C15" s="46" t="n">
        <v>86</v>
      </c>
      <c r="D15" s="47" t="n">
        <v>1764</v>
      </c>
      <c r="E15" s="45" t="n">
        <v>92</v>
      </c>
      <c r="F15" s="46" t="n">
        <v>1594</v>
      </c>
      <c r="G15" s="47" t="n">
        <v>976</v>
      </c>
      <c r="H15" s="46"/>
      <c r="I15" s="48"/>
      <c r="J15" s="47"/>
      <c r="K15" s="45" t="n">
        <v>91</v>
      </c>
      <c r="L15" s="46" t="n">
        <v>1184</v>
      </c>
      <c r="M15" s="46" t="n">
        <v>1394</v>
      </c>
      <c r="N15" s="47" t="n">
        <v>0</v>
      </c>
      <c r="O15" s="45" t="n">
        <v>163</v>
      </c>
      <c r="P15" s="46" t="n">
        <v>1003</v>
      </c>
      <c r="Q15" s="47" t="n">
        <v>1439</v>
      </c>
      <c r="R15" s="49" t="n">
        <v>567</v>
      </c>
      <c r="S15" s="50" t="n">
        <v>1921</v>
      </c>
      <c r="T15" s="51" t="n">
        <v>1575</v>
      </c>
      <c r="U15" s="49" t="n">
        <v>181</v>
      </c>
      <c r="V15" s="49" t="n">
        <v>731</v>
      </c>
      <c r="W15" s="51" t="n">
        <v>797</v>
      </c>
      <c r="X15" s="49" t="n">
        <v>1521</v>
      </c>
      <c r="Y15" s="50" t="n">
        <v>179</v>
      </c>
      <c r="Z15" s="51" t="n">
        <v>1100</v>
      </c>
      <c r="AA15" s="50" t="n">
        <v>1471</v>
      </c>
      <c r="AB15" s="52" t="n">
        <v>1249</v>
      </c>
      <c r="AC15" s="49" t="n">
        <v>92</v>
      </c>
      <c r="AD15" s="50" t="n">
        <v>1269</v>
      </c>
      <c r="AE15" s="45" t="n">
        <v>1870</v>
      </c>
      <c r="AF15" s="47" t="n">
        <v>759</v>
      </c>
      <c r="AG15" s="45" t="n">
        <v>1142</v>
      </c>
      <c r="AH15" s="40" t="n">
        <v>1508</v>
      </c>
      <c r="AI15" s="53" t="n">
        <v>313</v>
      </c>
      <c r="AJ15" s="40" t="n">
        <v>4357</v>
      </c>
      <c r="AK15" s="40" t="n">
        <v>2707</v>
      </c>
      <c r="AL15" s="42" t="n">
        <f aca="false">IF(AJ15&lt;&gt;0,AK15/AJ15,"")</f>
        <v>0.621299058985541</v>
      </c>
    </row>
    <row r="16" s="43" customFormat="true" ht="12.75" hidden="false" customHeight="false" outlineLevel="0" collapsed="false">
      <c r="A16" s="44" t="s">
        <v>75</v>
      </c>
      <c r="B16" s="45" t="n">
        <v>4174</v>
      </c>
      <c r="C16" s="46" t="n">
        <v>263</v>
      </c>
      <c r="D16" s="47" t="n">
        <v>6524</v>
      </c>
      <c r="E16" s="45" t="n">
        <v>345</v>
      </c>
      <c r="F16" s="46" t="n">
        <v>5911</v>
      </c>
      <c r="G16" s="47" t="n">
        <v>4551</v>
      </c>
      <c r="H16" s="46"/>
      <c r="I16" s="48"/>
      <c r="J16" s="47"/>
      <c r="K16" s="45" t="n">
        <v>252</v>
      </c>
      <c r="L16" s="46" t="n">
        <v>4932</v>
      </c>
      <c r="M16" s="46" t="n">
        <v>5797</v>
      </c>
      <c r="N16" s="47" t="n">
        <v>7</v>
      </c>
      <c r="O16" s="45" t="n">
        <v>588</v>
      </c>
      <c r="P16" s="46" t="n">
        <v>4445</v>
      </c>
      <c r="Q16" s="47" t="n">
        <v>5437</v>
      </c>
      <c r="R16" s="49" t="n">
        <v>2811</v>
      </c>
      <c r="S16" s="50" t="n">
        <v>6896</v>
      </c>
      <c r="T16" s="51" t="n">
        <v>5773</v>
      </c>
      <c r="U16" s="49" t="n">
        <v>605</v>
      </c>
      <c r="V16" s="49" t="n">
        <v>3763</v>
      </c>
      <c r="W16" s="51" t="n">
        <v>4051</v>
      </c>
      <c r="X16" s="49" t="n">
        <v>5618</v>
      </c>
      <c r="Y16" s="50" t="n">
        <v>501</v>
      </c>
      <c r="Z16" s="51" t="n">
        <v>4888</v>
      </c>
      <c r="AA16" s="50" t="n">
        <v>5333</v>
      </c>
      <c r="AB16" s="52" t="n">
        <v>5101</v>
      </c>
      <c r="AC16" s="49" t="n">
        <v>409</v>
      </c>
      <c r="AD16" s="50" t="n">
        <v>5031</v>
      </c>
      <c r="AE16" s="45" t="n">
        <v>7367</v>
      </c>
      <c r="AF16" s="47" t="n">
        <v>3058</v>
      </c>
      <c r="AG16" s="45" t="n">
        <v>5346</v>
      </c>
      <c r="AH16" s="40" t="n">
        <v>5244</v>
      </c>
      <c r="AI16" s="53" t="n">
        <v>1230</v>
      </c>
      <c r="AJ16" s="40" t="n">
        <v>19769</v>
      </c>
      <c r="AK16" s="40" t="n">
        <v>11145</v>
      </c>
      <c r="AL16" s="42" t="n">
        <f aca="false">IF(AJ16&lt;&gt;0,AK16/AJ16,"")</f>
        <v>0.563761444686125</v>
      </c>
    </row>
    <row r="17" s="43" customFormat="true" ht="12.75" hidden="false" customHeight="false" outlineLevel="0" collapsed="false">
      <c r="A17" s="44" t="s">
        <v>76</v>
      </c>
      <c r="B17" s="45" t="n">
        <v>6390</v>
      </c>
      <c r="C17" s="46" t="n">
        <v>725</v>
      </c>
      <c r="D17" s="47" t="n">
        <v>21088</v>
      </c>
      <c r="E17" s="45"/>
      <c r="F17" s="46"/>
      <c r="G17" s="47"/>
      <c r="H17" s="46" t="n">
        <v>6639</v>
      </c>
      <c r="I17" s="48" t="n">
        <v>643</v>
      </c>
      <c r="J17" s="47" t="n">
        <v>20767</v>
      </c>
      <c r="K17" s="45" t="n">
        <v>580</v>
      </c>
      <c r="L17" s="46" t="n">
        <v>10380</v>
      </c>
      <c r="M17" s="46" t="n">
        <v>17520</v>
      </c>
      <c r="N17" s="47" t="n">
        <v>0</v>
      </c>
      <c r="O17" s="45" t="n">
        <v>969</v>
      </c>
      <c r="P17" s="46" t="n">
        <v>8817</v>
      </c>
      <c r="Q17" s="47" t="n">
        <v>18137</v>
      </c>
      <c r="R17" s="49" t="n">
        <v>5727</v>
      </c>
      <c r="S17" s="50" t="n">
        <v>21190</v>
      </c>
      <c r="T17" s="51" t="n">
        <v>19000</v>
      </c>
      <c r="U17" s="49" t="n">
        <v>1461</v>
      </c>
      <c r="V17" s="49" t="n">
        <v>6929</v>
      </c>
      <c r="W17" s="51" t="n">
        <v>8078</v>
      </c>
      <c r="X17" s="49" t="n">
        <v>18411</v>
      </c>
      <c r="Y17" s="50" t="n">
        <v>867</v>
      </c>
      <c r="Z17" s="51" t="n">
        <v>8491</v>
      </c>
      <c r="AA17" s="50" t="n">
        <v>19637</v>
      </c>
      <c r="AB17" s="52" t="n">
        <v>13491</v>
      </c>
      <c r="AC17" s="49" t="n">
        <v>519</v>
      </c>
      <c r="AD17" s="50" t="n">
        <v>14257</v>
      </c>
      <c r="AE17" s="45" t="n">
        <v>12623</v>
      </c>
      <c r="AF17" s="47" t="n">
        <v>15383</v>
      </c>
      <c r="AG17" s="45" t="n">
        <v>15444</v>
      </c>
      <c r="AH17" s="40" t="n">
        <v>12522</v>
      </c>
      <c r="AI17" s="53" t="n">
        <v>4351</v>
      </c>
      <c r="AJ17" s="40" t="n">
        <v>43255</v>
      </c>
      <c r="AK17" s="40" t="n">
        <v>28695</v>
      </c>
      <c r="AL17" s="42" t="n">
        <f aca="false">IF(AJ17&lt;&gt;0,AK17/AJ17,"")</f>
        <v>0.663391515431742</v>
      </c>
    </row>
    <row r="18" s="43" customFormat="true" ht="12.75" hidden="false" customHeight="false" outlineLevel="0" collapsed="false">
      <c r="A18" s="44" t="s">
        <v>77</v>
      </c>
      <c r="B18" s="45" t="n">
        <v>788</v>
      </c>
      <c r="C18" s="46" t="n">
        <v>69</v>
      </c>
      <c r="D18" s="47" t="n">
        <v>1893</v>
      </c>
      <c r="E18" s="45" t="n">
        <v>80</v>
      </c>
      <c r="F18" s="46" t="n">
        <v>1748</v>
      </c>
      <c r="G18" s="47" t="n">
        <v>916</v>
      </c>
      <c r="H18" s="46"/>
      <c r="I18" s="48"/>
      <c r="J18" s="47"/>
      <c r="K18" s="45" t="n">
        <v>74</v>
      </c>
      <c r="L18" s="46" t="n">
        <v>941</v>
      </c>
      <c r="M18" s="46" t="n">
        <v>1766</v>
      </c>
      <c r="N18" s="47" t="n">
        <v>0</v>
      </c>
      <c r="O18" s="45" t="n">
        <v>140</v>
      </c>
      <c r="P18" s="46" t="n">
        <v>930</v>
      </c>
      <c r="Q18" s="47" t="n">
        <v>1632</v>
      </c>
      <c r="R18" s="49" t="n">
        <v>545</v>
      </c>
      <c r="S18" s="50" t="n">
        <v>1959</v>
      </c>
      <c r="T18" s="51" t="n">
        <v>1678</v>
      </c>
      <c r="U18" s="49" t="n">
        <v>139</v>
      </c>
      <c r="V18" s="49" t="n">
        <v>783</v>
      </c>
      <c r="W18" s="51" t="n">
        <v>835</v>
      </c>
      <c r="X18" s="49" t="n">
        <v>1687</v>
      </c>
      <c r="Y18" s="50" t="n">
        <v>110</v>
      </c>
      <c r="Z18" s="51" t="n">
        <v>1035</v>
      </c>
      <c r="AA18" s="50" t="n">
        <v>1591</v>
      </c>
      <c r="AB18" s="52" t="n">
        <v>1163</v>
      </c>
      <c r="AC18" s="49" t="n">
        <v>104</v>
      </c>
      <c r="AD18" s="50" t="n">
        <v>1431</v>
      </c>
      <c r="AE18" s="45" t="n">
        <v>1764</v>
      </c>
      <c r="AF18" s="47" t="n">
        <v>990</v>
      </c>
      <c r="AG18" s="45" t="n">
        <v>1608</v>
      </c>
      <c r="AH18" s="40" t="n">
        <v>1130</v>
      </c>
      <c r="AI18" s="53" t="n">
        <v>196</v>
      </c>
      <c r="AJ18" s="40" t="n">
        <v>5270</v>
      </c>
      <c r="AK18" s="40" t="n">
        <v>2891</v>
      </c>
      <c r="AL18" s="42" t="n">
        <f aca="false">IF(AJ18&lt;&gt;0,AK18/AJ18,"")</f>
        <v>0.548576850094877</v>
      </c>
    </row>
    <row r="19" s="43" customFormat="true" ht="12.75" hidden="false" customHeight="false" outlineLevel="0" collapsed="false">
      <c r="A19" s="44" t="s">
        <v>78</v>
      </c>
      <c r="B19" s="45" t="n">
        <v>352</v>
      </c>
      <c r="C19" s="46" t="n">
        <v>22</v>
      </c>
      <c r="D19" s="47" t="n">
        <v>929</v>
      </c>
      <c r="E19" s="45"/>
      <c r="F19" s="46"/>
      <c r="G19" s="47"/>
      <c r="H19" s="46" t="n">
        <v>324</v>
      </c>
      <c r="I19" s="48" t="n">
        <v>24</v>
      </c>
      <c r="J19" s="47" t="n">
        <v>936</v>
      </c>
      <c r="K19" s="45" t="n">
        <v>27</v>
      </c>
      <c r="L19" s="46" t="n">
        <v>469</v>
      </c>
      <c r="M19" s="46" t="n">
        <v>814</v>
      </c>
      <c r="N19" s="47" t="n">
        <v>0</v>
      </c>
      <c r="O19" s="45" t="n">
        <v>44</v>
      </c>
      <c r="P19" s="46" t="n">
        <v>379</v>
      </c>
      <c r="Q19" s="47" t="n">
        <v>847</v>
      </c>
      <c r="R19" s="49" t="n">
        <v>228</v>
      </c>
      <c r="S19" s="50" t="n">
        <v>958</v>
      </c>
      <c r="T19" s="51" t="n">
        <v>801</v>
      </c>
      <c r="U19" s="49" t="n">
        <v>60</v>
      </c>
      <c r="V19" s="49" t="n">
        <v>349</v>
      </c>
      <c r="W19" s="51" t="n">
        <v>392</v>
      </c>
      <c r="X19" s="49" t="n">
        <v>787</v>
      </c>
      <c r="Y19" s="50" t="n">
        <v>40</v>
      </c>
      <c r="Z19" s="51" t="n">
        <v>428</v>
      </c>
      <c r="AA19" s="50" t="n">
        <v>829</v>
      </c>
      <c r="AB19" s="52" t="n">
        <v>798</v>
      </c>
      <c r="AC19" s="49" t="n">
        <v>24</v>
      </c>
      <c r="AD19" s="50" t="n">
        <v>469</v>
      </c>
      <c r="AE19" s="45" t="n">
        <v>719</v>
      </c>
      <c r="AF19" s="47" t="n">
        <v>571</v>
      </c>
      <c r="AG19" s="45" t="n">
        <v>768</v>
      </c>
      <c r="AH19" s="40" t="n">
        <v>527</v>
      </c>
      <c r="AI19" s="53" t="n">
        <v>84</v>
      </c>
      <c r="AJ19" s="40" t="n">
        <v>2021</v>
      </c>
      <c r="AK19" s="40" t="n">
        <v>1336</v>
      </c>
      <c r="AL19" s="42" t="n">
        <f aca="false">IF(AJ19&lt;&gt;0,AK19/AJ19,"")</f>
        <v>0.661058881741712</v>
      </c>
    </row>
    <row r="20" s="54" customFormat="true" ht="12.75" hidden="false" customHeight="false" outlineLevel="0" collapsed="false">
      <c r="A20" s="44" t="s">
        <v>79</v>
      </c>
      <c r="B20" s="45" t="n">
        <v>95</v>
      </c>
      <c r="C20" s="46" t="n">
        <v>11</v>
      </c>
      <c r="D20" s="47" t="n">
        <v>298</v>
      </c>
      <c r="E20" s="45"/>
      <c r="F20" s="46"/>
      <c r="G20" s="47"/>
      <c r="H20" s="46" t="n">
        <v>80</v>
      </c>
      <c r="I20" s="48" t="n">
        <v>13</v>
      </c>
      <c r="J20" s="47" t="n">
        <v>306</v>
      </c>
      <c r="K20" s="45" t="n">
        <v>11</v>
      </c>
      <c r="L20" s="46" t="n">
        <v>136</v>
      </c>
      <c r="M20" s="46" t="n">
        <v>258</v>
      </c>
      <c r="N20" s="47" t="n">
        <v>0</v>
      </c>
      <c r="O20" s="45" t="n">
        <v>23</v>
      </c>
      <c r="P20" s="46" t="n">
        <v>110</v>
      </c>
      <c r="Q20" s="47" t="n">
        <v>266</v>
      </c>
      <c r="R20" s="49" t="n">
        <v>75</v>
      </c>
      <c r="S20" s="50" t="n">
        <v>300</v>
      </c>
      <c r="T20" s="51" t="n">
        <v>244</v>
      </c>
      <c r="U20" s="49" t="n">
        <v>17</v>
      </c>
      <c r="V20" s="49" t="n">
        <v>114</v>
      </c>
      <c r="W20" s="51" t="n">
        <v>111</v>
      </c>
      <c r="X20" s="49" t="n">
        <v>246</v>
      </c>
      <c r="Y20" s="50" t="n">
        <v>23</v>
      </c>
      <c r="Z20" s="51" t="n">
        <v>164</v>
      </c>
      <c r="AA20" s="50" t="n">
        <v>235</v>
      </c>
      <c r="AB20" s="52" t="n">
        <v>191</v>
      </c>
      <c r="AC20" s="49" t="n">
        <v>12</v>
      </c>
      <c r="AD20" s="50" t="n">
        <v>194</v>
      </c>
      <c r="AE20" s="45" t="n">
        <v>240</v>
      </c>
      <c r="AF20" s="47" t="n">
        <v>167</v>
      </c>
      <c r="AG20" s="45" t="n">
        <v>260</v>
      </c>
      <c r="AH20" s="40" t="n">
        <v>145</v>
      </c>
      <c r="AI20" s="53" t="n">
        <v>28</v>
      </c>
      <c r="AJ20" s="40" t="n">
        <v>724</v>
      </c>
      <c r="AK20" s="40" t="n">
        <v>416</v>
      </c>
      <c r="AL20" s="42" t="n">
        <f aca="false">IF(AJ20&lt;&gt;0,AK20/AJ20,"")</f>
        <v>0.574585635359116</v>
      </c>
    </row>
    <row r="21" s="54" customFormat="true" ht="12.75" hidden="false" customHeight="false" outlineLevel="0" collapsed="false">
      <c r="A21" s="44" t="s">
        <v>80</v>
      </c>
      <c r="B21" s="45" t="n">
        <v>10562</v>
      </c>
      <c r="C21" s="46" t="n">
        <v>776</v>
      </c>
      <c r="D21" s="47" t="n">
        <v>25251</v>
      </c>
      <c r="E21" s="45" t="n">
        <v>911</v>
      </c>
      <c r="F21" s="46" t="n">
        <v>23524</v>
      </c>
      <c r="G21" s="47" t="n">
        <v>12036</v>
      </c>
      <c r="H21" s="46"/>
      <c r="I21" s="48"/>
      <c r="J21" s="47"/>
      <c r="K21" s="45" t="n">
        <v>752</v>
      </c>
      <c r="L21" s="46" t="n">
        <v>13795</v>
      </c>
      <c r="M21" s="46" t="n">
        <v>22536</v>
      </c>
      <c r="N21" s="47" t="n">
        <v>1</v>
      </c>
      <c r="O21" s="45" t="n">
        <v>1267</v>
      </c>
      <c r="P21" s="46" t="n">
        <v>12718</v>
      </c>
      <c r="Q21" s="47" t="n">
        <v>22491</v>
      </c>
      <c r="R21" s="49" t="n">
        <v>7279</v>
      </c>
      <c r="S21" s="50" t="n">
        <v>27846</v>
      </c>
      <c r="T21" s="51" t="n">
        <v>24065</v>
      </c>
      <c r="U21" s="49" t="n">
        <v>1534</v>
      </c>
      <c r="V21" s="49" t="n">
        <v>9771</v>
      </c>
      <c r="W21" s="51" t="n">
        <v>9649</v>
      </c>
      <c r="X21" s="49" t="n">
        <v>24843</v>
      </c>
      <c r="Y21" s="50" t="n">
        <v>1250</v>
      </c>
      <c r="Z21" s="51" t="n">
        <v>12851</v>
      </c>
      <c r="AA21" s="50" t="n">
        <v>23343</v>
      </c>
      <c r="AB21" s="52" t="n">
        <v>17588</v>
      </c>
      <c r="AC21" s="49" t="n">
        <v>954</v>
      </c>
      <c r="AD21" s="50" t="n">
        <v>18296</v>
      </c>
      <c r="AE21" s="45" t="n">
        <v>21942</v>
      </c>
      <c r="AF21" s="47" t="n">
        <v>14543</v>
      </c>
      <c r="AG21" s="45" t="n">
        <v>17097</v>
      </c>
      <c r="AH21" s="40" t="n">
        <v>19526</v>
      </c>
      <c r="AI21" s="53" t="n">
        <v>3888</v>
      </c>
      <c r="AJ21" s="40" t="n">
        <v>60831</v>
      </c>
      <c r="AK21" s="40" t="n">
        <v>37521</v>
      </c>
      <c r="AL21" s="42" t="n">
        <f aca="false">IF(AJ21&lt;&gt;0,AK21/AJ21,"")</f>
        <v>0.616807220002959</v>
      </c>
    </row>
    <row r="22" s="54" customFormat="true" ht="12.75" hidden="false" customHeight="false" outlineLevel="0" collapsed="false">
      <c r="A22" s="44" t="s">
        <v>81</v>
      </c>
      <c r="B22" s="45" t="n">
        <v>523</v>
      </c>
      <c r="C22" s="46" t="n">
        <v>40</v>
      </c>
      <c r="D22" s="47" t="n">
        <v>1966</v>
      </c>
      <c r="E22" s="45"/>
      <c r="F22" s="46"/>
      <c r="G22" s="47"/>
      <c r="H22" s="46" t="n">
        <v>475</v>
      </c>
      <c r="I22" s="48" t="n">
        <v>48</v>
      </c>
      <c r="J22" s="47" t="n">
        <v>1973</v>
      </c>
      <c r="K22" s="45" t="n">
        <v>38</v>
      </c>
      <c r="L22" s="46" t="n">
        <v>846</v>
      </c>
      <c r="M22" s="46" t="n">
        <v>1642</v>
      </c>
      <c r="N22" s="47" t="n">
        <v>0</v>
      </c>
      <c r="O22" s="45" t="n">
        <v>68</v>
      </c>
      <c r="P22" s="46" t="n">
        <v>688</v>
      </c>
      <c r="Q22" s="47" t="n">
        <v>1725</v>
      </c>
      <c r="R22" s="49" t="n">
        <v>341</v>
      </c>
      <c r="S22" s="50" t="n">
        <v>2047</v>
      </c>
      <c r="T22" s="51" t="n">
        <v>1782</v>
      </c>
      <c r="U22" s="49" t="n">
        <v>103</v>
      </c>
      <c r="V22" s="49" t="n">
        <v>527</v>
      </c>
      <c r="W22" s="51" t="n">
        <v>581</v>
      </c>
      <c r="X22" s="49" t="n">
        <v>1686</v>
      </c>
      <c r="Y22" s="50" t="n">
        <v>136</v>
      </c>
      <c r="Z22" s="51" t="n">
        <v>776</v>
      </c>
      <c r="AA22" s="50" t="n">
        <v>1689</v>
      </c>
      <c r="AB22" s="52" t="n">
        <v>939</v>
      </c>
      <c r="AC22" s="49" t="n">
        <v>65</v>
      </c>
      <c r="AD22" s="50" t="n">
        <v>1494</v>
      </c>
      <c r="AE22" s="45" t="n">
        <v>1099</v>
      </c>
      <c r="AF22" s="47" t="n">
        <v>1436</v>
      </c>
      <c r="AG22" s="45" t="n">
        <v>1786</v>
      </c>
      <c r="AH22" s="40" t="n">
        <v>759</v>
      </c>
      <c r="AI22" s="53" t="n">
        <v>159</v>
      </c>
      <c r="AJ22" s="40" t="n">
        <v>4250</v>
      </c>
      <c r="AK22" s="40" t="n">
        <v>2590</v>
      </c>
      <c r="AL22" s="42" t="n">
        <f aca="false">IF(AJ22&lt;&gt;0,AK22/AJ22,"")</f>
        <v>0.609411764705882</v>
      </c>
    </row>
    <row r="23" s="54" customFormat="true" ht="12.75" hidden="false" customHeight="false" outlineLevel="0" collapsed="false">
      <c r="A23" s="44" t="s">
        <v>82</v>
      </c>
      <c r="B23" s="45" t="n">
        <v>1102</v>
      </c>
      <c r="C23" s="46" t="n">
        <v>97</v>
      </c>
      <c r="D23" s="47" t="n">
        <v>4753</v>
      </c>
      <c r="E23" s="45"/>
      <c r="F23" s="46"/>
      <c r="G23" s="47"/>
      <c r="H23" s="46" t="n">
        <v>939</v>
      </c>
      <c r="I23" s="48" t="n">
        <v>129</v>
      </c>
      <c r="J23" s="47" t="n">
        <v>4815</v>
      </c>
      <c r="K23" s="45" t="n">
        <v>133</v>
      </c>
      <c r="L23" s="46" t="n">
        <v>1479</v>
      </c>
      <c r="M23" s="46" t="n">
        <v>4377</v>
      </c>
      <c r="N23" s="47" t="n">
        <v>0</v>
      </c>
      <c r="O23" s="45" t="n">
        <v>181</v>
      </c>
      <c r="P23" s="46" t="n">
        <v>1252</v>
      </c>
      <c r="Q23" s="47" t="n">
        <v>4481</v>
      </c>
      <c r="R23" s="49" t="n">
        <v>840</v>
      </c>
      <c r="S23" s="50" t="n">
        <v>4955</v>
      </c>
      <c r="T23" s="51" t="n">
        <v>4512</v>
      </c>
      <c r="U23" s="49" t="n">
        <v>183</v>
      </c>
      <c r="V23" s="49" t="n">
        <v>1094</v>
      </c>
      <c r="W23" s="51" t="n">
        <v>1166</v>
      </c>
      <c r="X23" s="49" t="n">
        <v>4524</v>
      </c>
      <c r="Y23" s="50" t="n">
        <v>134</v>
      </c>
      <c r="Z23" s="51" t="n">
        <v>1729</v>
      </c>
      <c r="AA23" s="50" t="n">
        <v>4163</v>
      </c>
      <c r="AB23" s="52" t="n">
        <v>2667</v>
      </c>
      <c r="AC23" s="49" t="n">
        <v>115</v>
      </c>
      <c r="AD23" s="50" t="n">
        <v>3153</v>
      </c>
      <c r="AE23" s="45" t="n">
        <v>2029</v>
      </c>
      <c r="AF23" s="47" t="n">
        <v>3850</v>
      </c>
      <c r="AG23" s="45" t="n">
        <v>3714</v>
      </c>
      <c r="AH23" s="40" t="n">
        <v>2154</v>
      </c>
      <c r="AI23" s="53" t="n">
        <v>526</v>
      </c>
      <c r="AJ23" s="40" t="n">
        <v>9671</v>
      </c>
      <c r="AK23" s="40" t="n">
        <v>6055</v>
      </c>
      <c r="AL23" s="42" t="n">
        <f aca="false">IF(AJ23&lt;&gt;0,AK23/AJ23,"")</f>
        <v>0.626098645434805</v>
      </c>
    </row>
    <row r="24" s="54" customFormat="true" ht="12.75" hidden="false" customHeight="false" outlineLevel="0" collapsed="false">
      <c r="A24" s="44" t="s">
        <v>83</v>
      </c>
      <c r="B24" s="45" t="n">
        <v>56</v>
      </c>
      <c r="C24" s="46" t="n">
        <v>9</v>
      </c>
      <c r="D24" s="47" t="n">
        <v>236</v>
      </c>
      <c r="E24" s="45"/>
      <c r="F24" s="46"/>
      <c r="G24" s="47"/>
      <c r="H24" s="46" t="n">
        <v>52</v>
      </c>
      <c r="I24" s="48" t="n">
        <v>10</v>
      </c>
      <c r="J24" s="47" t="n">
        <v>236</v>
      </c>
      <c r="K24" s="45" t="n">
        <v>8</v>
      </c>
      <c r="L24" s="46" t="n">
        <v>72</v>
      </c>
      <c r="M24" s="46" t="n">
        <v>226</v>
      </c>
      <c r="N24" s="47" t="n">
        <v>0</v>
      </c>
      <c r="O24" s="45" t="n">
        <v>17</v>
      </c>
      <c r="P24" s="46" t="n">
        <v>57</v>
      </c>
      <c r="Q24" s="47" t="n">
        <v>215</v>
      </c>
      <c r="R24" s="49" t="n">
        <v>38</v>
      </c>
      <c r="S24" s="50" t="n">
        <v>250</v>
      </c>
      <c r="T24" s="51" t="n">
        <v>216</v>
      </c>
      <c r="U24" s="49" t="n">
        <v>11</v>
      </c>
      <c r="V24" s="49" t="n">
        <v>60</v>
      </c>
      <c r="W24" s="51" t="n">
        <v>74</v>
      </c>
      <c r="X24" s="49" t="n">
        <v>201</v>
      </c>
      <c r="Y24" s="50" t="n">
        <v>11</v>
      </c>
      <c r="Z24" s="51" t="n">
        <v>70</v>
      </c>
      <c r="AA24" s="50" t="n">
        <v>224</v>
      </c>
      <c r="AB24" s="52" t="n">
        <v>108</v>
      </c>
      <c r="AC24" s="49" t="n">
        <v>6</v>
      </c>
      <c r="AD24" s="50" t="n">
        <v>183</v>
      </c>
      <c r="AE24" s="45" t="n">
        <v>148</v>
      </c>
      <c r="AF24" s="47" t="n">
        <v>151</v>
      </c>
      <c r="AG24" s="45" t="n">
        <v>212</v>
      </c>
      <c r="AH24" s="40" t="n">
        <v>93</v>
      </c>
      <c r="AI24" s="53" t="n">
        <v>7</v>
      </c>
      <c r="AJ24" s="40" t="n">
        <v>427</v>
      </c>
      <c r="AK24" s="40" t="n">
        <v>308</v>
      </c>
      <c r="AL24" s="42" t="n">
        <f aca="false">IF(AJ24&lt;&gt;0,AK24/AJ24,"")</f>
        <v>0.721311475409836</v>
      </c>
    </row>
    <row r="25" s="54" customFormat="true" ht="12.75" hidden="false" customHeight="false" outlineLevel="0" collapsed="false">
      <c r="A25" s="44" t="s">
        <v>84</v>
      </c>
      <c r="B25" s="45" t="n">
        <v>969</v>
      </c>
      <c r="C25" s="46" t="n">
        <v>47</v>
      </c>
      <c r="D25" s="47" t="n">
        <v>2087</v>
      </c>
      <c r="E25" s="45" t="n">
        <v>42</v>
      </c>
      <c r="F25" s="46" t="n">
        <v>1785</v>
      </c>
      <c r="G25" s="47" t="n">
        <v>1257</v>
      </c>
      <c r="H25" s="46"/>
      <c r="I25" s="48"/>
      <c r="J25" s="47"/>
      <c r="K25" s="45" t="n">
        <v>68</v>
      </c>
      <c r="L25" s="46" t="n">
        <v>1423</v>
      </c>
      <c r="M25" s="46" t="n">
        <v>1635</v>
      </c>
      <c r="N25" s="47" t="n">
        <v>0</v>
      </c>
      <c r="O25" s="45" t="n">
        <v>107</v>
      </c>
      <c r="P25" s="46" t="n">
        <v>1354</v>
      </c>
      <c r="Q25" s="47" t="n">
        <v>1545</v>
      </c>
      <c r="R25" s="49" t="n">
        <v>688</v>
      </c>
      <c r="S25" s="50" t="n">
        <v>2078</v>
      </c>
      <c r="T25" s="51" t="n">
        <v>1643</v>
      </c>
      <c r="U25" s="49" t="n">
        <v>121</v>
      </c>
      <c r="V25" s="49" t="n">
        <v>1136</v>
      </c>
      <c r="W25" s="51" t="n">
        <v>1240</v>
      </c>
      <c r="X25" s="49" t="n">
        <v>1566</v>
      </c>
      <c r="Y25" s="50" t="n">
        <v>92</v>
      </c>
      <c r="Z25" s="51" t="n">
        <v>1391</v>
      </c>
      <c r="AA25" s="50" t="n">
        <v>1553</v>
      </c>
      <c r="AB25" s="52" t="n">
        <v>1754</v>
      </c>
      <c r="AC25" s="49" t="n">
        <v>91</v>
      </c>
      <c r="AD25" s="50" t="n">
        <v>1194</v>
      </c>
      <c r="AE25" s="45" t="n">
        <v>1557</v>
      </c>
      <c r="AF25" s="47" t="n">
        <v>1433</v>
      </c>
      <c r="AG25" s="45" t="n">
        <v>1771</v>
      </c>
      <c r="AH25" s="40" t="n">
        <v>1240</v>
      </c>
      <c r="AI25" s="53" t="n">
        <v>168</v>
      </c>
      <c r="AJ25" s="40" t="n">
        <v>5120</v>
      </c>
      <c r="AK25" s="40" t="n">
        <v>3191</v>
      </c>
      <c r="AL25" s="42" t="n">
        <f aca="false">IF(AJ25&lt;&gt;0,AK25/AJ25,"")</f>
        <v>0.6232421875</v>
      </c>
    </row>
    <row r="26" s="54" customFormat="true" ht="12.75" hidden="false" customHeight="false" outlineLevel="0" collapsed="false">
      <c r="A26" s="44" t="s">
        <v>85</v>
      </c>
      <c r="B26" s="45" t="n">
        <v>391</v>
      </c>
      <c r="C26" s="46" t="n">
        <v>38</v>
      </c>
      <c r="D26" s="47" t="n">
        <v>1353</v>
      </c>
      <c r="E26" s="45"/>
      <c r="F26" s="46"/>
      <c r="G26" s="47"/>
      <c r="H26" s="46" t="n">
        <v>338</v>
      </c>
      <c r="I26" s="48" t="n">
        <v>45</v>
      </c>
      <c r="J26" s="47" t="n">
        <v>1373</v>
      </c>
      <c r="K26" s="45" t="n">
        <v>49</v>
      </c>
      <c r="L26" s="46" t="n">
        <v>480</v>
      </c>
      <c r="M26" s="46" t="n">
        <v>1248</v>
      </c>
      <c r="N26" s="47" t="n">
        <v>1</v>
      </c>
      <c r="O26" s="45" t="n">
        <v>67</v>
      </c>
      <c r="P26" s="46" t="n">
        <v>434</v>
      </c>
      <c r="Q26" s="47" t="n">
        <v>1233</v>
      </c>
      <c r="R26" s="49" t="n">
        <v>256</v>
      </c>
      <c r="S26" s="50" t="n">
        <v>1374</v>
      </c>
      <c r="T26" s="51" t="n">
        <v>1214</v>
      </c>
      <c r="U26" s="49" t="n">
        <v>79</v>
      </c>
      <c r="V26" s="49" t="n">
        <v>325</v>
      </c>
      <c r="W26" s="51" t="n">
        <v>422</v>
      </c>
      <c r="X26" s="49" t="n">
        <v>1198</v>
      </c>
      <c r="Y26" s="50" t="n">
        <v>56</v>
      </c>
      <c r="Z26" s="51" t="n">
        <v>516</v>
      </c>
      <c r="AA26" s="50" t="n">
        <v>1185</v>
      </c>
      <c r="AB26" s="52" t="n">
        <v>832</v>
      </c>
      <c r="AC26" s="49" t="n">
        <v>35</v>
      </c>
      <c r="AD26" s="50" t="n">
        <v>876</v>
      </c>
      <c r="AE26" s="45" t="n">
        <v>1007</v>
      </c>
      <c r="AF26" s="47" t="n">
        <v>697</v>
      </c>
      <c r="AG26" s="45" t="n">
        <v>962</v>
      </c>
      <c r="AH26" s="40" t="n">
        <v>762</v>
      </c>
      <c r="AI26" s="53" t="n">
        <v>154</v>
      </c>
      <c r="AJ26" s="40" t="n">
        <v>2855</v>
      </c>
      <c r="AK26" s="40" t="n">
        <v>1808</v>
      </c>
      <c r="AL26" s="42" t="n">
        <f aca="false">IF(AJ26&lt;&gt;0,AK26/AJ26,"")</f>
        <v>0.633274956217163</v>
      </c>
    </row>
    <row r="27" s="54" customFormat="true" ht="12.75" hidden="false" customHeight="false" outlineLevel="0" collapsed="false">
      <c r="A27" s="44" t="s">
        <v>86</v>
      </c>
      <c r="B27" s="45" t="n">
        <v>1724</v>
      </c>
      <c r="C27" s="46" t="n">
        <v>102</v>
      </c>
      <c r="D27" s="47" t="n">
        <v>3483</v>
      </c>
      <c r="E27" s="45"/>
      <c r="F27" s="46"/>
      <c r="G27" s="47"/>
      <c r="H27" s="46" t="n">
        <v>1238</v>
      </c>
      <c r="I27" s="48" t="n">
        <v>163</v>
      </c>
      <c r="J27" s="47" t="n">
        <v>3758</v>
      </c>
      <c r="K27" s="45" t="n">
        <v>92</v>
      </c>
      <c r="L27" s="46" t="n">
        <v>2082</v>
      </c>
      <c r="M27" s="46" t="n">
        <v>3131</v>
      </c>
      <c r="N27" s="47" t="n">
        <v>0</v>
      </c>
      <c r="O27" s="45" t="n">
        <v>206</v>
      </c>
      <c r="P27" s="46" t="n">
        <v>1846</v>
      </c>
      <c r="Q27" s="47" t="n">
        <v>3128</v>
      </c>
      <c r="R27" s="49" t="n">
        <v>1020</v>
      </c>
      <c r="S27" s="50" t="n">
        <v>3974</v>
      </c>
      <c r="T27" s="51" t="n">
        <v>3286</v>
      </c>
      <c r="U27" s="49" t="n">
        <v>272</v>
      </c>
      <c r="V27" s="49" t="n">
        <v>1453</v>
      </c>
      <c r="W27" s="51" t="n">
        <v>1754</v>
      </c>
      <c r="X27" s="49" t="n">
        <v>3045</v>
      </c>
      <c r="Y27" s="50" t="n">
        <v>216</v>
      </c>
      <c r="Z27" s="51" t="n">
        <v>2264</v>
      </c>
      <c r="AA27" s="50" t="n">
        <v>2826</v>
      </c>
      <c r="AB27" s="52" t="n">
        <v>2638</v>
      </c>
      <c r="AC27" s="49" t="n">
        <v>139</v>
      </c>
      <c r="AD27" s="50" t="n">
        <v>2470</v>
      </c>
      <c r="AE27" s="45" t="n">
        <v>3769</v>
      </c>
      <c r="AF27" s="47" t="n">
        <v>1430</v>
      </c>
      <c r="AG27" s="45" t="n">
        <v>2312</v>
      </c>
      <c r="AH27" s="40" t="n">
        <v>2933</v>
      </c>
      <c r="AI27" s="53" t="n">
        <v>562</v>
      </c>
      <c r="AJ27" s="40" t="n">
        <v>9196</v>
      </c>
      <c r="AK27" s="40" t="n">
        <v>5368</v>
      </c>
      <c r="AL27" s="42" t="n">
        <f aca="false">IF(AJ27&lt;&gt;0,AK27/AJ27,"")</f>
        <v>0.583732057416268</v>
      </c>
    </row>
    <row r="28" s="54" customFormat="true" ht="12.75" hidden="false" customHeight="false" outlineLevel="0" collapsed="false">
      <c r="A28" s="44" t="s">
        <v>87</v>
      </c>
      <c r="B28" s="45" t="n">
        <v>418</v>
      </c>
      <c r="C28" s="46" t="n">
        <v>54</v>
      </c>
      <c r="D28" s="47" t="n">
        <v>2749</v>
      </c>
      <c r="E28" s="45"/>
      <c r="F28" s="46"/>
      <c r="G28" s="47"/>
      <c r="H28" s="46" t="n">
        <v>452</v>
      </c>
      <c r="I28" s="48" t="n">
        <v>68</v>
      </c>
      <c r="J28" s="47" t="n">
        <v>2676</v>
      </c>
      <c r="K28" s="45" t="n">
        <v>72</v>
      </c>
      <c r="L28" s="46" t="n">
        <v>588</v>
      </c>
      <c r="M28" s="46" t="n">
        <v>2611</v>
      </c>
      <c r="N28" s="47" t="n">
        <v>0</v>
      </c>
      <c r="O28" s="45" t="n">
        <v>116</v>
      </c>
      <c r="P28" s="46" t="n">
        <v>576</v>
      </c>
      <c r="Q28" s="47" t="n">
        <v>2519</v>
      </c>
      <c r="R28" s="49" t="n">
        <v>431</v>
      </c>
      <c r="S28" s="50" t="n">
        <v>2669</v>
      </c>
      <c r="T28" s="51" t="n">
        <v>2593</v>
      </c>
      <c r="U28" s="49" t="n">
        <v>108</v>
      </c>
      <c r="V28" s="49" t="n">
        <v>456</v>
      </c>
      <c r="W28" s="51" t="n">
        <v>561</v>
      </c>
      <c r="X28" s="49" t="n">
        <v>2519</v>
      </c>
      <c r="Y28" s="50" t="n">
        <v>82</v>
      </c>
      <c r="Z28" s="51" t="n">
        <v>635</v>
      </c>
      <c r="AA28" s="50" t="n">
        <v>2514</v>
      </c>
      <c r="AB28" s="52" t="n">
        <v>1055</v>
      </c>
      <c r="AC28" s="49" t="n">
        <v>106</v>
      </c>
      <c r="AD28" s="50" t="n">
        <v>2039</v>
      </c>
      <c r="AE28" s="45" t="n">
        <v>1124</v>
      </c>
      <c r="AF28" s="47" t="n">
        <v>1927</v>
      </c>
      <c r="AG28" s="45" t="n">
        <v>1811</v>
      </c>
      <c r="AH28" s="40" t="n">
        <v>1176</v>
      </c>
      <c r="AI28" s="53" t="n">
        <v>182</v>
      </c>
      <c r="AJ28" s="40" t="n">
        <v>5349</v>
      </c>
      <c r="AK28" s="40" t="n">
        <v>3304</v>
      </c>
      <c r="AL28" s="42" t="n">
        <f aca="false">IF(AJ28&lt;&gt;0,AK28/AJ28,"")</f>
        <v>0.617685548700692</v>
      </c>
    </row>
    <row r="29" s="54" customFormat="true" ht="12.75" hidden="false" customHeight="false" outlineLevel="0" collapsed="false">
      <c r="A29" s="44" t="s">
        <v>88</v>
      </c>
      <c r="B29" s="45" t="n">
        <v>662</v>
      </c>
      <c r="C29" s="46" t="n">
        <v>85</v>
      </c>
      <c r="D29" s="47" t="n">
        <v>3209</v>
      </c>
      <c r="E29" s="45"/>
      <c r="F29" s="46"/>
      <c r="G29" s="47"/>
      <c r="H29" s="46" t="n">
        <v>748</v>
      </c>
      <c r="I29" s="48" t="n">
        <v>89</v>
      </c>
      <c r="J29" s="47" t="n">
        <v>3068</v>
      </c>
      <c r="K29" s="45" t="n">
        <v>105</v>
      </c>
      <c r="L29" s="46" t="n">
        <v>1110</v>
      </c>
      <c r="M29" s="46" t="n">
        <v>2749</v>
      </c>
      <c r="N29" s="47" t="n">
        <v>0</v>
      </c>
      <c r="O29" s="45" t="n">
        <v>185</v>
      </c>
      <c r="P29" s="46" t="n">
        <v>860</v>
      </c>
      <c r="Q29" s="47" t="n">
        <v>2825</v>
      </c>
      <c r="R29" s="49" t="n">
        <v>674</v>
      </c>
      <c r="S29" s="50" t="n">
        <v>3086</v>
      </c>
      <c r="T29" s="51" t="n">
        <v>2821</v>
      </c>
      <c r="U29" s="49" t="n">
        <v>216</v>
      </c>
      <c r="V29" s="49" t="n">
        <v>715</v>
      </c>
      <c r="W29" s="51" t="n">
        <v>891</v>
      </c>
      <c r="X29" s="49" t="n">
        <v>2695</v>
      </c>
      <c r="Y29" s="50" t="n">
        <v>184</v>
      </c>
      <c r="Z29" s="51" t="n">
        <v>880</v>
      </c>
      <c r="AA29" s="50" t="n">
        <v>3003</v>
      </c>
      <c r="AB29" s="52" t="n">
        <v>1813</v>
      </c>
      <c r="AC29" s="49" t="n">
        <v>68</v>
      </c>
      <c r="AD29" s="50" t="n">
        <v>2037</v>
      </c>
      <c r="AE29" s="45" t="n">
        <v>1427</v>
      </c>
      <c r="AF29" s="47" t="n">
        <v>2430</v>
      </c>
      <c r="AG29" s="45" t="n">
        <v>2377</v>
      </c>
      <c r="AH29" s="40" t="n">
        <v>1473</v>
      </c>
      <c r="AI29" s="53" t="n">
        <v>342</v>
      </c>
      <c r="AJ29" s="40" t="n">
        <v>6466</v>
      </c>
      <c r="AK29" s="40" t="n">
        <v>3995</v>
      </c>
      <c r="AL29" s="42" t="n">
        <f aca="false">IF(AJ29&lt;&gt;0,AK29/AJ29,"")</f>
        <v>0.617847200742345</v>
      </c>
    </row>
    <row r="30" s="54" customFormat="true" ht="12.75" hidden="false" customHeight="false" outlineLevel="0" collapsed="false">
      <c r="A30" s="44" t="s">
        <v>89</v>
      </c>
      <c r="B30" s="45" t="n">
        <v>1598</v>
      </c>
      <c r="C30" s="46" t="n">
        <v>117</v>
      </c>
      <c r="D30" s="47" t="n">
        <v>3615</v>
      </c>
      <c r="E30" s="45" t="n">
        <v>138</v>
      </c>
      <c r="F30" s="46" t="n">
        <v>3341</v>
      </c>
      <c r="G30" s="47" t="n">
        <v>1831</v>
      </c>
      <c r="H30" s="46"/>
      <c r="I30" s="48"/>
      <c r="J30" s="47"/>
      <c r="K30" s="45" t="n">
        <v>123</v>
      </c>
      <c r="L30" s="46" t="n">
        <v>2182</v>
      </c>
      <c r="M30" s="46" t="n">
        <v>3014</v>
      </c>
      <c r="N30" s="47" t="n">
        <v>1</v>
      </c>
      <c r="O30" s="45" t="n">
        <v>206</v>
      </c>
      <c r="P30" s="46" t="n">
        <v>1870</v>
      </c>
      <c r="Q30" s="47" t="n">
        <v>3155</v>
      </c>
      <c r="R30" s="49" t="n">
        <v>1150</v>
      </c>
      <c r="S30" s="50" t="n">
        <v>3858</v>
      </c>
      <c r="T30" s="51" t="n">
        <v>3246</v>
      </c>
      <c r="U30" s="49" t="n">
        <v>288</v>
      </c>
      <c r="V30" s="49" t="n">
        <v>1414</v>
      </c>
      <c r="W30" s="51" t="n">
        <v>1794</v>
      </c>
      <c r="X30" s="49" t="n">
        <v>3007</v>
      </c>
      <c r="Y30" s="50" t="n">
        <v>204</v>
      </c>
      <c r="Z30" s="51" t="n">
        <v>1999</v>
      </c>
      <c r="AA30" s="50" t="n">
        <v>3109</v>
      </c>
      <c r="AB30" s="52" t="n">
        <v>2589</v>
      </c>
      <c r="AC30" s="49" t="n">
        <v>123</v>
      </c>
      <c r="AD30" s="50" t="n">
        <v>2564</v>
      </c>
      <c r="AE30" s="45" t="n">
        <v>3403</v>
      </c>
      <c r="AF30" s="47" t="n">
        <v>1801</v>
      </c>
      <c r="AG30" s="45" t="n">
        <v>2308</v>
      </c>
      <c r="AH30" s="40" t="n">
        <v>2932</v>
      </c>
      <c r="AI30" s="53" t="n">
        <v>560</v>
      </c>
      <c r="AJ30" s="40" t="n">
        <v>8354</v>
      </c>
      <c r="AK30" s="40" t="n">
        <v>5392</v>
      </c>
      <c r="AL30" s="42" t="n">
        <f aca="false">IF(AJ30&lt;&gt;0,AK30/AJ30,"")</f>
        <v>0.645439310509935</v>
      </c>
    </row>
    <row r="31" s="54" customFormat="true" ht="12.75" hidden="false" customHeight="false" outlineLevel="0" collapsed="false">
      <c r="A31" s="44" t="s">
        <v>90</v>
      </c>
      <c r="B31" s="45" t="n">
        <v>1153</v>
      </c>
      <c r="C31" s="46" t="n">
        <v>83</v>
      </c>
      <c r="D31" s="47" t="n">
        <v>2881</v>
      </c>
      <c r="E31" s="45"/>
      <c r="F31" s="46"/>
      <c r="G31" s="47"/>
      <c r="H31" s="46" t="n">
        <v>914</v>
      </c>
      <c r="I31" s="48" t="n">
        <v>130</v>
      </c>
      <c r="J31" s="47" t="n">
        <v>2986</v>
      </c>
      <c r="K31" s="45" t="n">
        <v>84</v>
      </c>
      <c r="L31" s="46" t="n">
        <v>1487</v>
      </c>
      <c r="M31" s="46" t="n">
        <v>2543</v>
      </c>
      <c r="N31" s="47" t="n">
        <v>0</v>
      </c>
      <c r="O31" s="45" t="n">
        <v>151</v>
      </c>
      <c r="P31" s="46" t="n">
        <v>1235</v>
      </c>
      <c r="Q31" s="47" t="n">
        <v>2647</v>
      </c>
      <c r="R31" s="49" t="n">
        <v>824</v>
      </c>
      <c r="S31" s="50" t="n">
        <v>3035</v>
      </c>
      <c r="T31" s="51" t="n">
        <v>2407</v>
      </c>
      <c r="U31" s="49" t="n">
        <v>237</v>
      </c>
      <c r="V31" s="49" t="n">
        <v>1201</v>
      </c>
      <c r="W31" s="51" t="n">
        <v>1316</v>
      </c>
      <c r="X31" s="49" t="n">
        <v>2397</v>
      </c>
      <c r="Y31" s="50" t="n">
        <v>155</v>
      </c>
      <c r="Z31" s="51" t="n">
        <v>1771</v>
      </c>
      <c r="AA31" s="50" t="n">
        <v>2255</v>
      </c>
      <c r="AB31" s="52" t="n">
        <v>2120</v>
      </c>
      <c r="AC31" s="49" t="n">
        <v>87</v>
      </c>
      <c r="AD31" s="50" t="n">
        <v>1879</v>
      </c>
      <c r="AE31" s="45" t="n">
        <v>2347</v>
      </c>
      <c r="AF31" s="47" t="n">
        <v>1647</v>
      </c>
      <c r="AG31" s="45" t="n">
        <v>2317</v>
      </c>
      <c r="AH31" s="40" t="n">
        <v>1692</v>
      </c>
      <c r="AI31" s="53" t="n">
        <v>255</v>
      </c>
      <c r="AJ31" s="40" t="n">
        <v>6557</v>
      </c>
      <c r="AK31" s="40" t="n">
        <v>4164</v>
      </c>
      <c r="AL31" s="42" t="n">
        <f aca="false">IF(AJ31&lt;&gt;0,AK31/AJ31,"")</f>
        <v>0.635046515174623</v>
      </c>
    </row>
    <row r="32" s="54" customFormat="true" ht="12.75" hidden="false" customHeight="false" outlineLevel="0" collapsed="false">
      <c r="A32" s="44" t="s">
        <v>91</v>
      </c>
      <c r="B32" s="45" t="n">
        <v>1380</v>
      </c>
      <c r="C32" s="46" t="n">
        <v>162</v>
      </c>
      <c r="D32" s="47" t="n">
        <v>4968</v>
      </c>
      <c r="E32" s="45" t="n">
        <v>161</v>
      </c>
      <c r="F32" s="46" t="n">
        <v>4624</v>
      </c>
      <c r="G32" s="47" t="n">
        <v>1693</v>
      </c>
      <c r="H32" s="46"/>
      <c r="I32" s="48"/>
      <c r="J32" s="47"/>
      <c r="K32" s="45" t="n">
        <v>190</v>
      </c>
      <c r="L32" s="46" t="n">
        <v>2075</v>
      </c>
      <c r="M32" s="46" t="n">
        <v>4252</v>
      </c>
      <c r="N32" s="47" t="n">
        <v>0</v>
      </c>
      <c r="O32" s="45" t="n">
        <v>285</v>
      </c>
      <c r="P32" s="46" t="n">
        <v>1918</v>
      </c>
      <c r="Q32" s="47" t="n">
        <v>3989</v>
      </c>
      <c r="R32" s="49" t="n">
        <v>1006</v>
      </c>
      <c r="S32" s="50" t="n">
        <v>4863</v>
      </c>
      <c r="T32" s="51" t="n">
        <v>4188</v>
      </c>
      <c r="U32" s="49" t="n">
        <v>281</v>
      </c>
      <c r="V32" s="49" t="n">
        <v>1494</v>
      </c>
      <c r="W32" s="51" t="n">
        <v>1589</v>
      </c>
      <c r="X32" s="49" t="n">
        <v>4133</v>
      </c>
      <c r="Y32" s="50" t="n">
        <v>264</v>
      </c>
      <c r="Z32" s="51" t="n">
        <v>2052</v>
      </c>
      <c r="AA32" s="50" t="n">
        <v>4038</v>
      </c>
      <c r="AB32" s="52" t="n">
        <v>2820</v>
      </c>
      <c r="AC32" s="49" t="n">
        <v>226</v>
      </c>
      <c r="AD32" s="50" t="n">
        <v>3208</v>
      </c>
      <c r="AE32" s="45" t="n">
        <v>2955</v>
      </c>
      <c r="AF32" s="47" t="n">
        <v>3373</v>
      </c>
      <c r="AG32" s="45" t="n">
        <v>3684</v>
      </c>
      <c r="AH32" s="40" t="n">
        <v>2693</v>
      </c>
      <c r="AI32" s="53" t="n">
        <v>388</v>
      </c>
      <c r="AJ32" s="40" t="n">
        <v>9553</v>
      </c>
      <c r="AK32" s="40" t="n">
        <v>6638</v>
      </c>
      <c r="AL32" s="42" t="n">
        <f aca="false">IF(AJ32&lt;&gt;0,AK32/AJ32,"")</f>
        <v>0.694860253323563</v>
      </c>
    </row>
    <row r="33" s="54" customFormat="true" ht="12.75" hidden="false" customHeight="false" outlineLevel="0" collapsed="false">
      <c r="A33" s="44" t="s">
        <v>92</v>
      </c>
      <c r="B33" s="45" t="n">
        <v>1045</v>
      </c>
      <c r="C33" s="46" t="n">
        <v>169</v>
      </c>
      <c r="D33" s="47" t="n">
        <v>5393</v>
      </c>
      <c r="E33" s="45"/>
      <c r="F33" s="46"/>
      <c r="G33" s="47"/>
      <c r="H33" s="46" t="n">
        <v>1189</v>
      </c>
      <c r="I33" s="48" t="n">
        <v>115</v>
      </c>
      <c r="J33" s="47" t="n">
        <v>5247</v>
      </c>
      <c r="K33" s="45" t="n">
        <v>122</v>
      </c>
      <c r="L33" s="46" t="n">
        <v>1661</v>
      </c>
      <c r="M33" s="46" t="n">
        <v>4902</v>
      </c>
      <c r="N33" s="47" t="n">
        <v>0</v>
      </c>
      <c r="O33" s="45" t="n">
        <v>224</v>
      </c>
      <c r="P33" s="46" t="n">
        <v>1394</v>
      </c>
      <c r="Q33" s="47" t="n">
        <v>4934</v>
      </c>
      <c r="R33" s="49" t="n">
        <v>921</v>
      </c>
      <c r="S33" s="50" t="n">
        <v>5536</v>
      </c>
      <c r="T33" s="51" t="n">
        <v>5197</v>
      </c>
      <c r="U33" s="49" t="n">
        <v>243</v>
      </c>
      <c r="V33" s="49" t="n">
        <v>1071</v>
      </c>
      <c r="W33" s="51" t="n">
        <v>1281</v>
      </c>
      <c r="X33" s="49" t="n">
        <v>5030</v>
      </c>
      <c r="Y33" s="50" t="n">
        <v>175</v>
      </c>
      <c r="Z33" s="51" t="n">
        <v>1313</v>
      </c>
      <c r="AA33" s="50" t="n">
        <v>5276</v>
      </c>
      <c r="AB33" s="52" t="n">
        <v>2363</v>
      </c>
      <c r="AC33" s="49" t="n">
        <v>113</v>
      </c>
      <c r="AD33" s="50" t="n">
        <v>4140</v>
      </c>
      <c r="AE33" s="45" t="n">
        <v>2043</v>
      </c>
      <c r="AF33" s="47" t="n">
        <v>4507</v>
      </c>
      <c r="AG33" s="45" t="n">
        <v>3929</v>
      </c>
      <c r="AH33" s="40" t="n">
        <v>2651</v>
      </c>
      <c r="AI33" s="53" t="n">
        <v>735</v>
      </c>
      <c r="AJ33" s="40" t="n">
        <v>9775</v>
      </c>
      <c r="AK33" s="40" t="n">
        <v>6723</v>
      </c>
      <c r="AL33" s="42" t="n">
        <f aca="false">IF(AJ33&lt;&gt;0,AK33/AJ33,"")</f>
        <v>0.687774936061381</v>
      </c>
    </row>
    <row r="34" s="54" customFormat="true" ht="12.75" hidden="false" customHeight="false" outlineLevel="0" collapsed="false">
      <c r="A34" s="44" t="s">
        <v>93</v>
      </c>
      <c r="B34" s="45" t="n">
        <v>1230</v>
      </c>
      <c r="C34" s="46" t="n">
        <v>79</v>
      </c>
      <c r="D34" s="47" t="n">
        <v>3260</v>
      </c>
      <c r="E34" s="45"/>
      <c r="F34" s="46"/>
      <c r="G34" s="47"/>
      <c r="H34" s="46" t="n">
        <v>950</v>
      </c>
      <c r="I34" s="48" t="n">
        <v>115</v>
      </c>
      <c r="J34" s="47" t="n">
        <v>3446</v>
      </c>
      <c r="K34" s="45" t="n">
        <v>87</v>
      </c>
      <c r="L34" s="46" t="n">
        <v>1427</v>
      </c>
      <c r="M34" s="46" t="n">
        <v>3065</v>
      </c>
      <c r="N34" s="47" t="n">
        <v>0</v>
      </c>
      <c r="O34" s="45" t="n">
        <v>135</v>
      </c>
      <c r="P34" s="46" t="n">
        <v>1241</v>
      </c>
      <c r="Q34" s="47" t="n">
        <v>3134</v>
      </c>
      <c r="R34" s="49" t="n">
        <v>719</v>
      </c>
      <c r="S34" s="50" t="n">
        <v>3577</v>
      </c>
      <c r="T34" s="51" t="n">
        <v>2780</v>
      </c>
      <c r="U34" s="49" t="n">
        <v>149</v>
      </c>
      <c r="V34" s="49" t="n">
        <v>1497</v>
      </c>
      <c r="W34" s="51" t="n">
        <v>1207</v>
      </c>
      <c r="X34" s="49" t="n">
        <v>3033</v>
      </c>
      <c r="Y34" s="50" t="n">
        <v>124</v>
      </c>
      <c r="Z34" s="51" t="n">
        <v>1672</v>
      </c>
      <c r="AA34" s="50" t="n">
        <v>2841</v>
      </c>
      <c r="AB34" s="52" t="n">
        <v>2181</v>
      </c>
      <c r="AC34" s="49" t="n">
        <v>80</v>
      </c>
      <c r="AD34" s="50" t="n">
        <v>2261</v>
      </c>
      <c r="AE34" s="45" t="n">
        <v>2448</v>
      </c>
      <c r="AF34" s="47" t="n">
        <v>2022</v>
      </c>
      <c r="AG34" s="45" t="n">
        <v>2639</v>
      </c>
      <c r="AH34" s="40" t="n">
        <v>1839</v>
      </c>
      <c r="AI34" s="53" t="n">
        <v>293</v>
      </c>
      <c r="AJ34" s="40" t="n">
        <v>8403</v>
      </c>
      <c r="AK34" s="40" t="n">
        <v>4627</v>
      </c>
      <c r="AL34" s="42" t="n">
        <f aca="false">IF(AJ34&lt;&gt;0,AK34/AJ34,"")</f>
        <v>0.550636677377127</v>
      </c>
    </row>
    <row r="35" s="54" customFormat="true" ht="12.75" hidden="false" customHeight="false" outlineLevel="0" collapsed="false">
      <c r="A35" s="44" t="s">
        <v>94</v>
      </c>
      <c r="B35" s="45" t="n">
        <v>11140</v>
      </c>
      <c r="C35" s="46" t="n">
        <v>705</v>
      </c>
      <c r="D35" s="47" t="n">
        <v>20276</v>
      </c>
      <c r="E35" s="45" t="n">
        <v>895</v>
      </c>
      <c r="F35" s="46" t="n">
        <v>18867</v>
      </c>
      <c r="G35" s="47" t="n">
        <v>12086</v>
      </c>
      <c r="H35" s="46"/>
      <c r="I35" s="48"/>
      <c r="J35" s="47"/>
      <c r="K35" s="45" t="n">
        <v>646</v>
      </c>
      <c r="L35" s="46" t="n">
        <v>12547</v>
      </c>
      <c r="M35" s="46" t="n">
        <v>18967</v>
      </c>
      <c r="N35" s="47" t="n">
        <v>0</v>
      </c>
      <c r="O35" s="45" t="n">
        <v>1527</v>
      </c>
      <c r="P35" s="46" t="n">
        <v>13773</v>
      </c>
      <c r="Q35" s="47" t="n">
        <v>16045</v>
      </c>
      <c r="R35" s="49" t="n">
        <v>7940</v>
      </c>
      <c r="S35" s="50" t="n">
        <v>21845</v>
      </c>
      <c r="T35" s="51" t="n">
        <v>18547</v>
      </c>
      <c r="U35" s="49" t="n">
        <v>1554</v>
      </c>
      <c r="V35" s="49" t="n">
        <v>10496</v>
      </c>
      <c r="W35" s="51" t="n">
        <v>11077</v>
      </c>
      <c r="X35" s="49" t="n">
        <v>18286</v>
      </c>
      <c r="Y35" s="50" t="n">
        <v>1216</v>
      </c>
      <c r="Z35" s="51" t="n">
        <v>13253</v>
      </c>
      <c r="AA35" s="50" t="n">
        <v>17599</v>
      </c>
      <c r="AB35" s="52" t="n">
        <v>14567</v>
      </c>
      <c r="AC35" s="49" t="n">
        <v>1094</v>
      </c>
      <c r="AD35" s="50" t="n">
        <v>15751</v>
      </c>
      <c r="AE35" s="45" t="n">
        <v>21675</v>
      </c>
      <c r="AF35" s="47" t="n">
        <v>9597</v>
      </c>
      <c r="AG35" s="45" t="n">
        <v>14042</v>
      </c>
      <c r="AH35" s="40" t="n">
        <v>17231</v>
      </c>
      <c r="AI35" s="53" t="n">
        <v>2839</v>
      </c>
      <c r="AJ35" s="40" t="n">
        <v>58182</v>
      </c>
      <c r="AK35" s="40" t="n">
        <v>32469</v>
      </c>
      <c r="AL35" s="42" t="n">
        <f aca="false">IF(AJ35&lt;&gt;0,AK35/AJ35,"")</f>
        <v>0.55805919356502</v>
      </c>
    </row>
    <row r="36" s="54" customFormat="true" ht="12.75" hidden="false" customHeight="false" outlineLevel="0" collapsed="false">
      <c r="A36" s="44" t="s">
        <v>95</v>
      </c>
      <c r="B36" s="45" t="n">
        <v>5426</v>
      </c>
      <c r="C36" s="46" t="n">
        <v>335</v>
      </c>
      <c r="D36" s="47" t="n">
        <v>5838</v>
      </c>
      <c r="E36" s="45" t="n">
        <v>357</v>
      </c>
      <c r="F36" s="46" t="n">
        <v>5005</v>
      </c>
      <c r="G36" s="47" t="n">
        <v>6131</v>
      </c>
      <c r="H36" s="46"/>
      <c r="I36" s="48"/>
      <c r="J36" s="47"/>
      <c r="K36" s="45" t="n">
        <v>264</v>
      </c>
      <c r="L36" s="46" t="n">
        <v>6456</v>
      </c>
      <c r="M36" s="46" t="n">
        <v>4963</v>
      </c>
      <c r="N36" s="47" t="n">
        <v>0</v>
      </c>
      <c r="O36" s="45" t="n">
        <v>521</v>
      </c>
      <c r="P36" s="46" t="n">
        <v>6070</v>
      </c>
      <c r="Q36" s="47" t="n">
        <v>4656</v>
      </c>
      <c r="R36" s="49" t="n">
        <v>3573</v>
      </c>
      <c r="S36" s="50" t="n">
        <v>6604</v>
      </c>
      <c r="T36" s="51" t="n">
        <v>4824</v>
      </c>
      <c r="U36" s="49" t="n">
        <v>586</v>
      </c>
      <c r="V36" s="49" t="n">
        <v>5544</v>
      </c>
      <c r="W36" s="51" t="n">
        <v>5495</v>
      </c>
      <c r="X36" s="49" t="n">
        <v>4915</v>
      </c>
      <c r="Y36" s="50" t="n">
        <v>516</v>
      </c>
      <c r="Z36" s="51" t="n">
        <v>6365</v>
      </c>
      <c r="AA36" s="50" t="n">
        <v>4707</v>
      </c>
      <c r="AB36" s="52" t="n">
        <v>7538</v>
      </c>
      <c r="AC36" s="49" t="n">
        <v>362</v>
      </c>
      <c r="AD36" s="50" t="n">
        <v>3552</v>
      </c>
      <c r="AE36" s="45" t="n">
        <v>7606</v>
      </c>
      <c r="AF36" s="47" t="n">
        <v>3589</v>
      </c>
      <c r="AG36" s="45" t="n">
        <v>5840</v>
      </c>
      <c r="AH36" s="40" t="n">
        <v>5476</v>
      </c>
      <c r="AI36" s="53" t="n">
        <v>1883</v>
      </c>
      <c r="AJ36" s="40" t="n">
        <v>22004</v>
      </c>
      <c r="AK36" s="40" t="n">
        <v>11867</v>
      </c>
      <c r="AL36" s="42" t="n">
        <f aca="false">IF(AJ36&lt;&gt;0,AK36/AJ36,"")</f>
        <v>0.53931103435739</v>
      </c>
    </row>
    <row r="37" s="54" customFormat="true" ht="12.75" hidden="false" customHeight="false" outlineLevel="0" collapsed="false">
      <c r="A37" s="44" t="s">
        <v>96</v>
      </c>
      <c r="B37" s="45" t="n">
        <v>748</v>
      </c>
      <c r="C37" s="46" t="n">
        <v>83</v>
      </c>
      <c r="D37" s="47" t="n">
        <v>2658</v>
      </c>
      <c r="E37" s="45"/>
      <c r="F37" s="46"/>
      <c r="G37" s="47"/>
      <c r="H37" s="46" t="n">
        <v>671</v>
      </c>
      <c r="I37" s="48" t="n">
        <v>85</v>
      </c>
      <c r="J37" s="47" t="n">
        <v>2645</v>
      </c>
      <c r="K37" s="45" t="n">
        <v>96</v>
      </c>
      <c r="L37" s="46" t="n">
        <v>873</v>
      </c>
      <c r="M37" s="46" t="n">
        <v>2533</v>
      </c>
      <c r="N37" s="47" t="n">
        <v>0</v>
      </c>
      <c r="O37" s="45" t="n">
        <v>165</v>
      </c>
      <c r="P37" s="46" t="n">
        <v>828</v>
      </c>
      <c r="Q37" s="47" t="n">
        <v>2350</v>
      </c>
      <c r="R37" s="49" t="n">
        <v>626</v>
      </c>
      <c r="S37" s="50" t="n">
        <v>2567</v>
      </c>
      <c r="T37" s="51" t="n">
        <v>2389</v>
      </c>
      <c r="U37" s="49" t="n">
        <v>135</v>
      </c>
      <c r="V37" s="49" t="n">
        <v>727</v>
      </c>
      <c r="W37" s="51" t="n">
        <v>813</v>
      </c>
      <c r="X37" s="49" t="n">
        <v>2334</v>
      </c>
      <c r="Y37" s="50" t="n">
        <v>119</v>
      </c>
      <c r="Z37" s="51" t="n">
        <v>963</v>
      </c>
      <c r="AA37" s="50" t="n">
        <v>2345</v>
      </c>
      <c r="AB37" s="52" t="n">
        <v>1228</v>
      </c>
      <c r="AC37" s="49" t="n">
        <v>100</v>
      </c>
      <c r="AD37" s="50" t="n">
        <v>1996</v>
      </c>
      <c r="AE37" s="45" t="n">
        <v>1979</v>
      </c>
      <c r="AF37" s="47" t="n">
        <v>1390</v>
      </c>
      <c r="AG37" s="45" t="n">
        <v>2001</v>
      </c>
      <c r="AH37" s="40" t="n">
        <v>1421</v>
      </c>
      <c r="AI37" s="53" t="n">
        <v>226</v>
      </c>
      <c r="AJ37" s="40" t="n">
        <v>4835</v>
      </c>
      <c r="AK37" s="40" t="n">
        <v>3563</v>
      </c>
      <c r="AL37" s="42" t="n">
        <f aca="false">IF(AJ37&lt;&gt;0,AK37/AJ37,"")</f>
        <v>0.736918304033092</v>
      </c>
    </row>
    <row r="38" s="54" customFormat="true" ht="12.75" hidden="false" customHeight="false" outlineLevel="0" collapsed="false">
      <c r="A38" s="44" t="s">
        <v>97</v>
      </c>
      <c r="B38" s="45" t="n">
        <v>414</v>
      </c>
      <c r="C38" s="46" t="n">
        <v>24</v>
      </c>
      <c r="D38" s="47" t="n">
        <v>962</v>
      </c>
      <c r="E38" s="45" t="n">
        <v>18</v>
      </c>
      <c r="F38" s="46" t="n">
        <v>874</v>
      </c>
      <c r="G38" s="47" t="n">
        <v>496</v>
      </c>
      <c r="H38" s="46"/>
      <c r="I38" s="48"/>
      <c r="J38" s="47"/>
      <c r="K38" s="45" t="n">
        <v>23</v>
      </c>
      <c r="L38" s="46" t="n">
        <v>618</v>
      </c>
      <c r="M38" s="46" t="n">
        <v>754</v>
      </c>
      <c r="N38" s="47" t="n">
        <v>0</v>
      </c>
      <c r="O38" s="45" t="n">
        <v>41</v>
      </c>
      <c r="P38" s="46" t="n">
        <v>543</v>
      </c>
      <c r="Q38" s="47" t="n">
        <v>758</v>
      </c>
      <c r="R38" s="49" t="n">
        <v>277</v>
      </c>
      <c r="S38" s="50" t="n">
        <v>961</v>
      </c>
      <c r="T38" s="51" t="n">
        <v>797</v>
      </c>
      <c r="U38" s="49" t="n">
        <v>50</v>
      </c>
      <c r="V38" s="49" t="n">
        <v>437</v>
      </c>
      <c r="W38" s="51" t="n">
        <v>488</v>
      </c>
      <c r="X38" s="49" t="n">
        <v>761</v>
      </c>
      <c r="Y38" s="50" t="n">
        <v>43</v>
      </c>
      <c r="Z38" s="51" t="n">
        <v>613</v>
      </c>
      <c r="AA38" s="50" t="n">
        <v>711</v>
      </c>
      <c r="AB38" s="52" t="n">
        <v>796</v>
      </c>
      <c r="AC38" s="49" t="n">
        <v>32</v>
      </c>
      <c r="AD38" s="50" t="n">
        <v>529</v>
      </c>
      <c r="AE38" s="45" t="n">
        <v>539</v>
      </c>
      <c r="AF38" s="47" t="n">
        <v>860</v>
      </c>
      <c r="AG38" s="45" t="n">
        <v>839</v>
      </c>
      <c r="AH38" s="40" t="n">
        <v>543</v>
      </c>
      <c r="AI38" s="53" t="n">
        <v>111</v>
      </c>
      <c r="AJ38" s="40" t="n">
        <v>2190</v>
      </c>
      <c r="AK38" s="40" t="n">
        <v>1425</v>
      </c>
      <c r="AL38" s="42" t="n">
        <f aca="false">IF(AJ38&lt;&gt;0,AK38/AJ38,"")</f>
        <v>0.650684931506849</v>
      </c>
    </row>
    <row r="39" s="54" customFormat="true" ht="12.75" hidden="false" customHeight="false" outlineLevel="0" collapsed="false">
      <c r="A39" s="44" t="s">
        <v>98</v>
      </c>
      <c r="B39" s="45" t="n">
        <v>436</v>
      </c>
      <c r="C39" s="46" t="n">
        <v>33</v>
      </c>
      <c r="D39" s="47" t="n">
        <v>869</v>
      </c>
      <c r="E39" s="45"/>
      <c r="F39" s="46"/>
      <c r="G39" s="47"/>
      <c r="H39" s="46" t="n">
        <v>332</v>
      </c>
      <c r="I39" s="48" t="n">
        <v>33</v>
      </c>
      <c r="J39" s="47" t="n">
        <v>941</v>
      </c>
      <c r="K39" s="45" t="n">
        <v>31</v>
      </c>
      <c r="L39" s="46" t="n">
        <v>508</v>
      </c>
      <c r="M39" s="46" t="n">
        <v>807</v>
      </c>
      <c r="N39" s="47" t="n">
        <v>0</v>
      </c>
      <c r="O39" s="45" t="n">
        <v>58</v>
      </c>
      <c r="P39" s="46" t="n">
        <v>421</v>
      </c>
      <c r="Q39" s="47" t="n">
        <v>815</v>
      </c>
      <c r="R39" s="49" t="n">
        <v>225</v>
      </c>
      <c r="S39" s="50" t="n">
        <v>1022</v>
      </c>
      <c r="T39" s="51" t="n">
        <v>781</v>
      </c>
      <c r="U39" s="49" t="n">
        <v>51</v>
      </c>
      <c r="V39" s="49" t="n">
        <v>432</v>
      </c>
      <c r="W39" s="51" t="n">
        <v>485</v>
      </c>
      <c r="X39" s="49" t="n">
        <v>746</v>
      </c>
      <c r="Y39" s="50" t="n">
        <v>46</v>
      </c>
      <c r="Z39" s="51" t="n">
        <v>588</v>
      </c>
      <c r="AA39" s="50" t="n">
        <v>738</v>
      </c>
      <c r="AB39" s="52" t="n">
        <v>693</v>
      </c>
      <c r="AC39" s="49" t="n">
        <v>29</v>
      </c>
      <c r="AD39" s="50" t="n">
        <v>595</v>
      </c>
      <c r="AE39" s="45" t="n">
        <v>794</v>
      </c>
      <c r="AF39" s="47" t="n">
        <v>541</v>
      </c>
      <c r="AG39" s="45" t="n">
        <v>786</v>
      </c>
      <c r="AH39" s="40" t="n">
        <v>537</v>
      </c>
      <c r="AI39" s="53" t="n">
        <v>124</v>
      </c>
      <c r="AJ39" s="40" t="n">
        <v>1882</v>
      </c>
      <c r="AK39" s="40" t="n">
        <v>1359</v>
      </c>
      <c r="AL39" s="42" t="n">
        <f aca="false">IF(AJ39&lt;&gt;0,AK39/AJ39,"")</f>
        <v>0.722104144527099</v>
      </c>
    </row>
    <row r="40" s="54" customFormat="true" ht="12.75" hidden="false" customHeight="false" outlineLevel="0" collapsed="false">
      <c r="A40" s="44" t="s">
        <v>99</v>
      </c>
      <c r="B40" s="45" t="n">
        <v>883</v>
      </c>
      <c r="C40" s="46" t="n">
        <v>111</v>
      </c>
      <c r="D40" s="47" t="n">
        <v>6166</v>
      </c>
      <c r="E40" s="45"/>
      <c r="F40" s="46"/>
      <c r="G40" s="47"/>
      <c r="H40" s="46" t="n">
        <v>1670</v>
      </c>
      <c r="I40" s="48" t="n">
        <v>82</v>
      </c>
      <c r="J40" s="47" t="n">
        <v>5348</v>
      </c>
      <c r="K40" s="45" t="n">
        <v>127</v>
      </c>
      <c r="L40" s="46" t="n">
        <v>1771</v>
      </c>
      <c r="M40" s="46" t="n">
        <v>5280</v>
      </c>
      <c r="N40" s="47" t="n">
        <v>0</v>
      </c>
      <c r="O40" s="45" t="n">
        <v>258</v>
      </c>
      <c r="P40" s="46" t="n">
        <v>1229</v>
      </c>
      <c r="Q40" s="47" t="n">
        <v>5278</v>
      </c>
      <c r="R40" s="49" t="n">
        <v>871</v>
      </c>
      <c r="S40" s="50" t="n">
        <v>5943</v>
      </c>
      <c r="T40" s="51" t="n">
        <v>5666</v>
      </c>
      <c r="U40" s="49" t="n">
        <v>297</v>
      </c>
      <c r="V40" s="49" t="n">
        <v>864</v>
      </c>
      <c r="W40" s="51" t="n">
        <v>1085</v>
      </c>
      <c r="X40" s="49" t="n">
        <v>5550</v>
      </c>
      <c r="Y40" s="50" t="n">
        <v>169</v>
      </c>
      <c r="Z40" s="51" t="n">
        <v>1182</v>
      </c>
      <c r="AA40" s="50" t="n">
        <v>5826</v>
      </c>
      <c r="AB40" s="52" t="n">
        <v>2817</v>
      </c>
      <c r="AC40" s="49" t="n">
        <v>90</v>
      </c>
      <c r="AD40" s="50" t="n">
        <v>3791</v>
      </c>
      <c r="AE40" s="45" t="n">
        <v>1223</v>
      </c>
      <c r="AF40" s="47" t="n">
        <v>5904</v>
      </c>
      <c r="AG40" s="45" t="n">
        <v>4492</v>
      </c>
      <c r="AH40" s="40" t="n">
        <v>2580</v>
      </c>
      <c r="AI40" s="53" t="n">
        <v>1436</v>
      </c>
      <c r="AJ40" s="40" t="n">
        <v>12230</v>
      </c>
      <c r="AK40" s="40" t="n">
        <v>7246</v>
      </c>
      <c r="AL40" s="42" t="n">
        <f aca="false">IF(AJ40&lt;&gt;0,AK40/AJ40,"")</f>
        <v>0.592477514309076</v>
      </c>
    </row>
    <row r="41" s="54" customFormat="true" ht="12.75" hidden="false" customHeight="false" outlineLevel="0" collapsed="false">
      <c r="A41" s="44" t="s">
        <v>100</v>
      </c>
      <c r="B41" s="45" t="n">
        <v>1366</v>
      </c>
      <c r="C41" s="46" t="n">
        <v>125</v>
      </c>
      <c r="D41" s="47" t="n">
        <v>3747</v>
      </c>
      <c r="E41" s="45"/>
      <c r="F41" s="46"/>
      <c r="G41" s="47"/>
      <c r="H41" s="46" t="n">
        <v>1120</v>
      </c>
      <c r="I41" s="48" t="n">
        <v>149</v>
      </c>
      <c r="J41" s="47" t="n">
        <v>3902</v>
      </c>
      <c r="K41" s="45" t="n">
        <v>120</v>
      </c>
      <c r="L41" s="46" t="n">
        <v>1630</v>
      </c>
      <c r="M41" s="46" t="n">
        <v>3569</v>
      </c>
      <c r="N41" s="47" t="n">
        <v>0</v>
      </c>
      <c r="O41" s="45" t="n">
        <v>197</v>
      </c>
      <c r="P41" s="46" t="n">
        <v>1551</v>
      </c>
      <c r="Q41" s="47" t="n">
        <v>3469</v>
      </c>
      <c r="R41" s="49" t="n">
        <v>1062</v>
      </c>
      <c r="S41" s="50" t="n">
        <v>3967</v>
      </c>
      <c r="T41" s="51" t="n">
        <v>3474</v>
      </c>
      <c r="U41" s="49" t="n">
        <v>233</v>
      </c>
      <c r="V41" s="49" t="n">
        <v>1376</v>
      </c>
      <c r="W41" s="51" t="n">
        <v>1418</v>
      </c>
      <c r="X41" s="49" t="n">
        <v>3579</v>
      </c>
      <c r="Y41" s="50" t="n">
        <v>152</v>
      </c>
      <c r="Z41" s="51" t="n">
        <v>1987</v>
      </c>
      <c r="AA41" s="50" t="n">
        <v>3207</v>
      </c>
      <c r="AB41" s="52" t="n">
        <v>2681</v>
      </c>
      <c r="AC41" s="49" t="n">
        <v>123</v>
      </c>
      <c r="AD41" s="50" t="n">
        <v>2444</v>
      </c>
      <c r="AE41" s="45" t="n">
        <v>2508</v>
      </c>
      <c r="AF41" s="47" t="n">
        <v>2725</v>
      </c>
      <c r="AG41" s="45" t="n">
        <v>3220</v>
      </c>
      <c r="AH41" s="40" t="n">
        <v>2026</v>
      </c>
      <c r="AI41" s="53" t="n">
        <v>275</v>
      </c>
      <c r="AJ41" s="40" t="n">
        <v>8693</v>
      </c>
      <c r="AK41" s="40" t="n">
        <v>5392</v>
      </c>
      <c r="AL41" s="42" t="n">
        <f aca="false">IF(AJ41&lt;&gt;0,AK41/AJ41,"")</f>
        <v>0.620269182100541</v>
      </c>
    </row>
    <row r="42" s="54" customFormat="true" ht="12.75" hidden="false" customHeight="false" outlineLevel="0" collapsed="false">
      <c r="A42" s="44" t="s">
        <v>101</v>
      </c>
      <c r="B42" s="45" t="n">
        <v>5229</v>
      </c>
      <c r="C42" s="46" t="n">
        <v>188</v>
      </c>
      <c r="D42" s="47" t="n">
        <v>7040</v>
      </c>
      <c r="E42" s="45" t="n">
        <v>194</v>
      </c>
      <c r="F42" s="46" t="n">
        <v>5808</v>
      </c>
      <c r="G42" s="47" t="n">
        <v>6415</v>
      </c>
      <c r="H42" s="46"/>
      <c r="I42" s="48"/>
      <c r="J42" s="47"/>
      <c r="K42" s="45" t="n">
        <v>183</v>
      </c>
      <c r="L42" s="46" t="n">
        <v>6523</v>
      </c>
      <c r="M42" s="46" t="n">
        <v>5867</v>
      </c>
      <c r="N42" s="47" t="n">
        <v>0</v>
      </c>
      <c r="O42" s="45" t="n">
        <v>434</v>
      </c>
      <c r="P42" s="46" t="n">
        <v>6165</v>
      </c>
      <c r="Q42" s="47" t="n">
        <v>5486</v>
      </c>
      <c r="R42" s="49" t="n">
        <v>3592</v>
      </c>
      <c r="S42" s="50" t="n">
        <v>7659</v>
      </c>
      <c r="T42" s="51" t="n">
        <v>5895</v>
      </c>
      <c r="U42" s="49" t="n">
        <v>472</v>
      </c>
      <c r="V42" s="49" t="n">
        <v>5407</v>
      </c>
      <c r="W42" s="51" t="n">
        <v>5503</v>
      </c>
      <c r="X42" s="49" t="n">
        <v>5959</v>
      </c>
      <c r="Y42" s="50" t="n">
        <v>357</v>
      </c>
      <c r="Z42" s="51" t="n">
        <v>6422</v>
      </c>
      <c r="AA42" s="50" t="n">
        <v>5682</v>
      </c>
      <c r="AB42" s="52" t="n">
        <v>7694</v>
      </c>
      <c r="AC42" s="49" t="n">
        <v>250</v>
      </c>
      <c r="AD42" s="50" t="n">
        <v>4358</v>
      </c>
      <c r="AE42" s="45" t="n">
        <v>6316</v>
      </c>
      <c r="AF42" s="47" t="n">
        <v>5895</v>
      </c>
      <c r="AG42" s="45" t="n">
        <v>6511</v>
      </c>
      <c r="AH42" s="40" t="n">
        <v>5721</v>
      </c>
      <c r="AI42" s="53" t="n">
        <v>1140</v>
      </c>
      <c r="AJ42" s="40" t="n">
        <v>20944</v>
      </c>
      <c r="AK42" s="40" t="n">
        <v>12752</v>
      </c>
      <c r="AL42" s="42" t="n">
        <f aca="false">IF(AJ42&lt;&gt;0,AK42/AJ42,"")</f>
        <v>0.608861726508785</v>
      </c>
    </row>
    <row r="43" s="54" customFormat="true" ht="12.75" hidden="false" customHeight="false" outlineLevel="0" collapsed="false">
      <c r="A43" s="44" t="s">
        <v>102</v>
      </c>
      <c r="B43" s="45" t="n">
        <v>236</v>
      </c>
      <c r="C43" s="46" t="n">
        <v>22</v>
      </c>
      <c r="D43" s="47" t="n">
        <v>1017</v>
      </c>
      <c r="E43" s="45"/>
      <c r="F43" s="46"/>
      <c r="G43" s="47"/>
      <c r="H43" s="46" t="n">
        <v>218</v>
      </c>
      <c r="I43" s="48" t="n">
        <v>28</v>
      </c>
      <c r="J43" s="47" t="n">
        <v>1019</v>
      </c>
      <c r="K43" s="45" t="n">
        <v>30</v>
      </c>
      <c r="L43" s="46" t="n">
        <v>299</v>
      </c>
      <c r="M43" s="46" t="n">
        <v>955</v>
      </c>
      <c r="N43" s="47" t="n">
        <v>0</v>
      </c>
      <c r="O43" s="45" t="n">
        <v>44</v>
      </c>
      <c r="P43" s="46" t="n">
        <v>288</v>
      </c>
      <c r="Q43" s="47" t="n">
        <v>924</v>
      </c>
      <c r="R43" s="49" t="n">
        <v>149</v>
      </c>
      <c r="S43" s="50" t="n">
        <v>1048</v>
      </c>
      <c r="T43" s="51" t="n">
        <v>914</v>
      </c>
      <c r="U43" s="49" t="n">
        <v>61</v>
      </c>
      <c r="V43" s="49" t="n">
        <v>262</v>
      </c>
      <c r="W43" s="51" t="n">
        <v>295</v>
      </c>
      <c r="X43" s="49" t="n">
        <v>907</v>
      </c>
      <c r="Y43" s="50" t="n">
        <v>34</v>
      </c>
      <c r="Z43" s="51" t="n">
        <v>309</v>
      </c>
      <c r="AA43" s="50" t="n">
        <v>920</v>
      </c>
      <c r="AB43" s="52" t="n">
        <v>519</v>
      </c>
      <c r="AC43" s="49" t="n">
        <v>33</v>
      </c>
      <c r="AD43" s="50" t="n">
        <v>695</v>
      </c>
      <c r="AE43" s="45" t="n">
        <v>574</v>
      </c>
      <c r="AF43" s="47" t="n">
        <v>667</v>
      </c>
      <c r="AG43" s="45" t="n">
        <v>800</v>
      </c>
      <c r="AH43" s="40" t="n">
        <v>457</v>
      </c>
      <c r="AI43" s="53" t="n">
        <v>86</v>
      </c>
      <c r="AJ43" s="40" t="n">
        <v>2223</v>
      </c>
      <c r="AK43" s="40" t="n">
        <v>1319</v>
      </c>
      <c r="AL43" s="42" t="n">
        <f aca="false">IF(AJ43&lt;&gt;0,AK43/AJ43,"")</f>
        <v>0.593342330184435</v>
      </c>
    </row>
    <row r="44" s="54" customFormat="true" ht="12.75" hidden="false" customHeight="false" outlineLevel="0" collapsed="false">
      <c r="A44" s="44" t="s">
        <v>103</v>
      </c>
      <c r="B44" s="45" t="n">
        <v>614</v>
      </c>
      <c r="C44" s="46" t="n">
        <v>59</v>
      </c>
      <c r="D44" s="47" t="n">
        <v>1960</v>
      </c>
      <c r="E44" s="45" t="n">
        <v>61</v>
      </c>
      <c r="F44" s="46" t="n">
        <v>1897</v>
      </c>
      <c r="G44" s="47" t="n">
        <v>676</v>
      </c>
      <c r="H44" s="46"/>
      <c r="I44" s="48"/>
      <c r="J44" s="47"/>
      <c r="K44" s="45" t="n">
        <v>81</v>
      </c>
      <c r="L44" s="46" t="n">
        <v>785</v>
      </c>
      <c r="M44" s="46" t="n">
        <v>1771</v>
      </c>
      <c r="N44" s="47" t="n">
        <v>0</v>
      </c>
      <c r="O44" s="45" t="n">
        <v>95</v>
      </c>
      <c r="P44" s="46" t="n">
        <v>713</v>
      </c>
      <c r="Q44" s="47" t="n">
        <v>1799</v>
      </c>
      <c r="R44" s="49" t="n">
        <v>385</v>
      </c>
      <c r="S44" s="50" t="n">
        <v>2135</v>
      </c>
      <c r="T44" s="51" t="n">
        <v>1863</v>
      </c>
      <c r="U44" s="49" t="n">
        <v>110</v>
      </c>
      <c r="V44" s="49" t="n">
        <v>560</v>
      </c>
      <c r="W44" s="51" t="n">
        <v>604</v>
      </c>
      <c r="X44" s="49" t="n">
        <v>1849</v>
      </c>
      <c r="Y44" s="50" t="n">
        <v>98</v>
      </c>
      <c r="Z44" s="51" t="n">
        <v>795</v>
      </c>
      <c r="AA44" s="50" t="n">
        <v>1792</v>
      </c>
      <c r="AB44" s="52" t="n">
        <v>1101</v>
      </c>
      <c r="AC44" s="49" t="n">
        <v>79</v>
      </c>
      <c r="AD44" s="50" t="n">
        <v>1434</v>
      </c>
      <c r="AE44" s="45" t="n">
        <v>1701</v>
      </c>
      <c r="AF44" s="47" t="n">
        <v>910</v>
      </c>
      <c r="AG44" s="45" t="n">
        <v>1439</v>
      </c>
      <c r="AH44" s="40" t="n">
        <v>1165</v>
      </c>
      <c r="AI44" s="53" t="n">
        <v>246</v>
      </c>
      <c r="AJ44" s="40" t="n">
        <v>4363</v>
      </c>
      <c r="AK44" s="40" t="n">
        <v>2666</v>
      </c>
      <c r="AL44" s="42" t="n">
        <f aca="false">IF(AJ44&lt;&gt;0,AK44/AJ44,"")</f>
        <v>0.611047444418978</v>
      </c>
    </row>
    <row r="45" s="54" customFormat="true" ht="12.75" hidden="false" customHeight="false" outlineLevel="0" collapsed="false">
      <c r="A45" s="44" t="s">
        <v>104</v>
      </c>
      <c r="B45" s="45" t="n">
        <v>1435</v>
      </c>
      <c r="C45" s="46" t="n">
        <v>129</v>
      </c>
      <c r="D45" s="47" t="n">
        <v>3930</v>
      </c>
      <c r="E45" s="45" t="n">
        <v>118</v>
      </c>
      <c r="F45" s="46" t="n">
        <v>3731</v>
      </c>
      <c r="G45" s="47" t="n">
        <v>1635</v>
      </c>
      <c r="H45" s="46"/>
      <c r="I45" s="48"/>
      <c r="J45" s="47"/>
      <c r="K45" s="45" t="n">
        <v>113</v>
      </c>
      <c r="L45" s="46" t="n">
        <v>1930</v>
      </c>
      <c r="M45" s="46" t="n">
        <v>3530</v>
      </c>
      <c r="N45" s="47" t="n">
        <v>0</v>
      </c>
      <c r="O45" s="45" t="n">
        <v>194</v>
      </c>
      <c r="P45" s="46" t="n">
        <v>1693</v>
      </c>
      <c r="Q45" s="47" t="n">
        <v>3596</v>
      </c>
      <c r="R45" s="49" t="n">
        <v>938</v>
      </c>
      <c r="S45" s="50" t="n">
        <v>4347</v>
      </c>
      <c r="T45" s="51" t="n">
        <v>3683</v>
      </c>
      <c r="U45" s="49" t="n">
        <v>229</v>
      </c>
      <c r="V45" s="49" t="n">
        <v>1376</v>
      </c>
      <c r="W45" s="51" t="n">
        <v>1564</v>
      </c>
      <c r="X45" s="49" t="n">
        <v>3539</v>
      </c>
      <c r="Y45" s="50" t="n">
        <v>199</v>
      </c>
      <c r="Z45" s="51" t="n">
        <v>1992</v>
      </c>
      <c r="AA45" s="50" t="n">
        <v>3422</v>
      </c>
      <c r="AB45" s="52" t="n">
        <v>2457</v>
      </c>
      <c r="AC45" s="49" t="n">
        <v>125</v>
      </c>
      <c r="AD45" s="50" t="n">
        <v>2933</v>
      </c>
      <c r="AE45" s="45" t="n">
        <v>3615</v>
      </c>
      <c r="AF45" s="47" t="n">
        <v>1873</v>
      </c>
      <c r="AG45" s="45" t="n">
        <v>2682</v>
      </c>
      <c r="AH45" s="40" t="n">
        <v>2824</v>
      </c>
      <c r="AI45" s="53" t="n">
        <v>552</v>
      </c>
      <c r="AJ45" s="40" t="n">
        <v>9399</v>
      </c>
      <c r="AK45" s="40" t="n">
        <v>5655</v>
      </c>
      <c r="AL45" s="42" t="n">
        <f aca="false">IF(AJ45&lt;&gt;0,AK45/AJ45,"")</f>
        <v>0.601659751037344</v>
      </c>
    </row>
    <row r="46" s="54" customFormat="true" ht="12.75" hidden="false" customHeight="false" outlineLevel="0" collapsed="false">
      <c r="A46" s="44" t="s">
        <v>105</v>
      </c>
      <c r="B46" s="45" t="n">
        <v>696</v>
      </c>
      <c r="C46" s="46" t="n">
        <v>35</v>
      </c>
      <c r="D46" s="47" t="n">
        <v>1541</v>
      </c>
      <c r="E46" s="45"/>
      <c r="F46" s="46"/>
      <c r="G46" s="47"/>
      <c r="H46" s="46" t="n">
        <v>626</v>
      </c>
      <c r="I46" s="48" t="n">
        <v>36</v>
      </c>
      <c r="J46" s="47" t="n">
        <v>1580</v>
      </c>
      <c r="K46" s="45" t="n">
        <v>25</v>
      </c>
      <c r="L46" s="46" t="n">
        <v>932</v>
      </c>
      <c r="M46" s="46" t="n">
        <v>1324</v>
      </c>
      <c r="N46" s="47" t="n">
        <v>0</v>
      </c>
      <c r="O46" s="45" t="n">
        <v>64</v>
      </c>
      <c r="P46" s="46" t="n">
        <v>770</v>
      </c>
      <c r="Q46" s="47" t="n">
        <v>1393</v>
      </c>
      <c r="R46" s="49" t="n">
        <v>389</v>
      </c>
      <c r="S46" s="50" t="n">
        <v>1726</v>
      </c>
      <c r="T46" s="51" t="n">
        <v>1352</v>
      </c>
      <c r="U46" s="49" t="n">
        <v>80</v>
      </c>
      <c r="V46" s="49" t="n">
        <v>707</v>
      </c>
      <c r="W46" s="51" t="n">
        <v>1072</v>
      </c>
      <c r="X46" s="49" t="n">
        <v>1087</v>
      </c>
      <c r="Y46" s="50" t="n">
        <v>51</v>
      </c>
      <c r="Z46" s="51" t="n">
        <v>972</v>
      </c>
      <c r="AA46" s="50" t="n">
        <v>1240</v>
      </c>
      <c r="AB46" s="52" t="n">
        <v>1217</v>
      </c>
      <c r="AC46" s="49" t="n">
        <v>38</v>
      </c>
      <c r="AD46" s="50" t="n">
        <v>993</v>
      </c>
      <c r="AE46" s="45" t="n">
        <v>1056</v>
      </c>
      <c r="AF46" s="47" t="n">
        <v>1181</v>
      </c>
      <c r="AG46" s="45" t="n">
        <v>1460</v>
      </c>
      <c r="AH46" s="40" t="n">
        <v>777</v>
      </c>
      <c r="AI46" s="53" t="n">
        <v>157</v>
      </c>
      <c r="AJ46" s="40" t="n">
        <v>3586</v>
      </c>
      <c r="AK46" s="40" t="n">
        <v>2306</v>
      </c>
      <c r="AL46" s="42" t="n">
        <f aca="false">IF(AJ46&lt;&gt;0,AK46/AJ46,"")</f>
        <v>0.643056330172895</v>
      </c>
    </row>
    <row r="47" s="54" customFormat="true" ht="12.75" hidden="false" customHeight="false" outlineLevel="0" collapsed="false">
      <c r="A47" s="44" t="s">
        <v>106</v>
      </c>
      <c r="B47" s="45" t="n">
        <v>2008</v>
      </c>
      <c r="C47" s="46" t="n">
        <v>97</v>
      </c>
      <c r="D47" s="47" t="n">
        <v>2124</v>
      </c>
      <c r="E47" s="45" t="n">
        <v>133</v>
      </c>
      <c r="F47" s="46" t="n">
        <v>2014</v>
      </c>
      <c r="G47" s="47" t="n">
        <v>2008</v>
      </c>
      <c r="H47" s="46"/>
      <c r="I47" s="48"/>
      <c r="J47" s="47"/>
      <c r="K47" s="45" t="n">
        <v>105</v>
      </c>
      <c r="L47" s="46" t="n">
        <v>2378</v>
      </c>
      <c r="M47" s="46" t="n">
        <v>1802</v>
      </c>
      <c r="N47" s="47" t="n">
        <v>0</v>
      </c>
      <c r="O47" s="45" t="n">
        <v>221</v>
      </c>
      <c r="P47" s="46" t="n">
        <v>2422</v>
      </c>
      <c r="Q47" s="47" t="n">
        <v>1471</v>
      </c>
      <c r="R47" s="49" t="n">
        <v>1398</v>
      </c>
      <c r="S47" s="50" t="n">
        <v>2344</v>
      </c>
      <c r="T47" s="51" t="n">
        <v>1642</v>
      </c>
      <c r="U47" s="49" t="n">
        <v>234</v>
      </c>
      <c r="V47" s="49" t="n">
        <v>2112</v>
      </c>
      <c r="W47" s="51" t="n">
        <v>2184</v>
      </c>
      <c r="X47" s="49" t="n">
        <v>1575</v>
      </c>
      <c r="Y47" s="50" t="n">
        <v>234</v>
      </c>
      <c r="Z47" s="51" t="n">
        <v>2485</v>
      </c>
      <c r="AA47" s="50" t="n">
        <v>1528</v>
      </c>
      <c r="AB47" s="52" t="n">
        <v>2562</v>
      </c>
      <c r="AC47" s="49" t="n">
        <v>198</v>
      </c>
      <c r="AD47" s="50" t="n">
        <v>1360</v>
      </c>
      <c r="AE47" s="45" t="n">
        <v>2980</v>
      </c>
      <c r="AF47" s="47" t="n">
        <v>1197</v>
      </c>
      <c r="AG47" s="45" t="n">
        <v>2005</v>
      </c>
      <c r="AH47" s="40" t="n">
        <v>2194</v>
      </c>
      <c r="AI47" s="53" t="n">
        <v>179</v>
      </c>
      <c r="AJ47" s="40" t="n">
        <v>7838</v>
      </c>
      <c r="AK47" s="40" t="n">
        <v>4366</v>
      </c>
      <c r="AL47" s="42" t="n">
        <f aca="false">IF(AJ47&lt;&gt;0,AK47/AJ47,"")</f>
        <v>0.557029854554733</v>
      </c>
    </row>
    <row r="48" s="54" customFormat="true" ht="12.75" hidden="false" customHeight="false" outlineLevel="0" collapsed="false">
      <c r="A48" s="44" t="s">
        <v>107</v>
      </c>
      <c r="B48" s="45" t="n">
        <v>813</v>
      </c>
      <c r="C48" s="46" t="n">
        <v>62</v>
      </c>
      <c r="D48" s="47" t="n">
        <v>1425</v>
      </c>
      <c r="E48" s="45"/>
      <c r="F48" s="46"/>
      <c r="G48" s="47"/>
      <c r="H48" s="46" t="n">
        <v>806</v>
      </c>
      <c r="I48" s="48" t="n">
        <v>64</v>
      </c>
      <c r="J48" s="47" t="n">
        <v>1403</v>
      </c>
      <c r="K48" s="45" t="n">
        <v>41</v>
      </c>
      <c r="L48" s="46" t="n">
        <v>1043</v>
      </c>
      <c r="M48" s="46" t="n">
        <v>1245</v>
      </c>
      <c r="N48" s="47" t="n">
        <v>0</v>
      </c>
      <c r="O48" s="45" t="n">
        <v>82</v>
      </c>
      <c r="P48" s="46" t="n">
        <v>944</v>
      </c>
      <c r="Q48" s="47" t="n">
        <v>1207</v>
      </c>
      <c r="R48" s="49" t="n">
        <v>546</v>
      </c>
      <c r="S48" s="50" t="n">
        <v>1456</v>
      </c>
      <c r="T48" s="51" t="n">
        <v>1229</v>
      </c>
      <c r="U48" s="49" t="n">
        <v>106</v>
      </c>
      <c r="V48" s="49" t="n">
        <v>829</v>
      </c>
      <c r="W48" s="51" t="n">
        <v>865</v>
      </c>
      <c r="X48" s="49" t="n">
        <v>1211</v>
      </c>
      <c r="Y48" s="50" t="n">
        <v>80</v>
      </c>
      <c r="Z48" s="51" t="n">
        <v>973</v>
      </c>
      <c r="AA48" s="50" t="n">
        <v>1251</v>
      </c>
      <c r="AB48" s="52" t="n">
        <v>1232</v>
      </c>
      <c r="AC48" s="49" t="n">
        <v>61</v>
      </c>
      <c r="AD48" s="50" t="n">
        <v>959</v>
      </c>
      <c r="AE48" s="45" t="n">
        <v>1090</v>
      </c>
      <c r="AF48" s="47" t="n">
        <v>1155</v>
      </c>
      <c r="AG48" s="45" t="n">
        <v>1276</v>
      </c>
      <c r="AH48" s="40" t="n">
        <v>1025</v>
      </c>
      <c r="AI48" s="53" t="n">
        <v>176</v>
      </c>
      <c r="AJ48" s="40" t="n">
        <v>3890</v>
      </c>
      <c r="AK48" s="40" t="n">
        <v>2367</v>
      </c>
      <c r="AL48" s="42" t="n">
        <f aca="false">IF(AJ48&lt;&gt;0,AK48/AJ48,"")</f>
        <v>0.608483290488432</v>
      </c>
    </row>
    <row r="49" s="54" customFormat="true" ht="12.75" hidden="false" customHeight="false" outlineLevel="0" collapsed="false">
      <c r="A49" s="44" t="s">
        <v>108</v>
      </c>
      <c r="B49" s="45" t="n">
        <v>5430</v>
      </c>
      <c r="C49" s="46" t="n">
        <v>319</v>
      </c>
      <c r="D49" s="47" t="n">
        <v>12102</v>
      </c>
      <c r="E49" s="45"/>
      <c r="F49" s="46"/>
      <c r="G49" s="47"/>
      <c r="H49" s="46" t="n">
        <v>4319</v>
      </c>
      <c r="I49" s="48" t="n">
        <v>403</v>
      </c>
      <c r="J49" s="47" t="n">
        <v>12922</v>
      </c>
      <c r="K49" s="45" t="n">
        <v>309</v>
      </c>
      <c r="L49" s="46" t="n">
        <v>6433</v>
      </c>
      <c r="M49" s="46" t="n">
        <v>11187</v>
      </c>
      <c r="N49" s="47" t="n">
        <v>0</v>
      </c>
      <c r="O49" s="45" t="n">
        <v>529</v>
      </c>
      <c r="P49" s="46" t="n">
        <v>5677</v>
      </c>
      <c r="Q49" s="47" t="n">
        <v>11339</v>
      </c>
      <c r="R49" s="49" t="n">
        <v>3146</v>
      </c>
      <c r="S49" s="50" t="n">
        <v>13717</v>
      </c>
      <c r="T49" s="51" t="n">
        <v>10952</v>
      </c>
      <c r="U49" s="49" t="n">
        <v>658</v>
      </c>
      <c r="V49" s="49" t="n">
        <v>5465</v>
      </c>
      <c r="W49" s="51" t="n">
        <v>5543</v>
      </c>
      <c r="X49" s="49" t="n">
        <v>11023</v>
      </c>
      <c r="Y49" s="50" t="n">
        <v>531</v>
      </c>
      <c r="Z49" s="51" t="n">
        <v>7175</v>
      </c>
      <c r="AA49" s="50" t="n">
        <v>10387</v>
      </c>
      <c r="AB49" s="52" t="n">
        <v>9752</v>
      </c>
      <c r="AC49" s="49" t="n">
        <v>288</v>
      </c>
      <c r="AD49" s="50" t="n">
        <v>7686</v>
      </c>
      <c r="AE49" s="45" t="n">
        <v>9062</v>
      </c>
      <c r="AF49" s="47" t="n">
        <v>8567</v>
      </c>
      <c r="AG49" s="45" t="n">
        <v>10208</v>
      </c>
      <c r="AH49" s="40" t="n">
        <v>7384</v>
      </c>
      <c r="AI49" s="53" t="n">
        <v>1265</v>
      </c>
      <c r="AJ49" s="40" t="n">
        <v>29605</v>
      </c>
      <c r="AK49" s="40" t="n">
        <v>18132</v>
      </c>
      <c r="AL49" s="42" t="n">
        <f aca="false">IF(AJ49&lt;&gt;0,AK49/AJ49,"")</f>
        <v>0.612464110792096</v>
      </c>
    </row>
    <row r="50" s="54" customFormat="true" ht="12.75" hidden="false" customHeight="false" outlineLevel="0" collapsed="false">
      <c r="A50" s="44" t="s">
        <v>109</v>
      </c>
      <c r="B50" s="45" t="n">
        <v>1187</v>
      </c>
      <c r="C50" s="46" t="n">
        <v>84</v>
      </c>
      <c r="D50" s="47" t="n">
        <v>2064</v>
      </c>
      <c r="E50" s="45" t="n">
        <v>66</v>
      </c>
      <c r="F50" s="46" t="n">
        <v>1796</v>
      </c>
      <c r="G50" s="47" t="n">
        <v>1451</v>
      </c>
      <c r="H50" s="46"/>
      <c r="I50" s="48"/>
      <c r="J50" s="47"/>
      <c r="K50" s="45" t="n">
        <v>60</v>
      </c>
      <c r="L50" s="46" t="n">
        <v>1463</v>
      </c>
      <c r="M50" s="46" t="n">
        <v>1803</v>
      </c>
      <c r="N50" s="47" t="n">
        <v>0</v>
      </c>
      <c r="O50" s="45" t="n">
        <v>115</v>
      </c>
      <c r="P50" s="46" t="n">
        <v>1426</v>
      </c>
      <c r="Q50" s="47" t="n">
        <v>1710</v>
      </c>
      <c r="R50" s="49" t="n">
        <v>686</v>
      </c>
      <c r="S50" s="50" t="n">
        <v>2365</v>
      </c>
      <c r="T50" s="51" t="n">
        <v>1870</v>
      </c>
      <c r="U50" s="49" t="n">
        <v>149</v>
      </c>
      <c r="V50" s="49" t="n">
        <v>1058</v>
      </c>
      <c r="W50" s="51" t="n">
        <v>1181</v>
      </c>
      <c r="X50" s="49" t="n">
        <v>1800</v>
      </c>
      <c r="Y50" s="50" t="n">
        <v>119</v>
      </c>
      <c r="Z50" s="51" t="n">
        <v>1536</v>
      </c>
      <c r="AA50" s="50" t="n">
        <v>1656</v>
      </c>
      <c r="AB50" s="52" t="n">
        <v>1812</v>
      </c>
      <c r="AC50" s="49" t="n">
        <v>80</v>
      </c>
      <c r="AD50" s="50" t="n">
        <v>1387</v>
      </c>
      <c r="AE50" s="45" t="n">
        <v>2304</v>
      </c>
      <c r="AF50" s="47" t="n">
        <v>895</v>
      </c>
      <c r="AG50" s="45" t="n">
        <v>1548</v>
      </c>
      <c r="AH50" s="55" t="n">
        <v>1677</v>
      </c>
      <c r="AI50" s="56" t="n">
        <v>185</v>
      </c>
      <c r="AJ50" s="55" t="n">
        <v>5298</v>
      </c>
      <c r="AK50" s="55" t="n">
        <v>3367</v>
      </c>
      <c r="AL50" s="57" t="n">
        <f aca="false">IF(AJ50&lt;&gt;0,AK50/AJ50,"")</f>
        <v>0.635522838807097</v>
      </c>
    </row>
    <row r="51" s="54" customFormat="true" ht="12.75" hidden="false" customHeight="false" outlineLevel="0" collapsed="false">
      <c r="A51" s="58" t="s">
        <v>110</v>
      </c>
      <c r="B51" s="59" t="n">
        <v>830</v>
      </c>
      <c r="C51" s="60" t="n">
        <v>42</v>
      </c>
      <c r="D51" s="61" t="n">
        <v>2329</v>
      </c>
      <c r="E51" s="59" t="n">
        <v>45</v>
      </c>
      <c r="F51" s="60" t="n">
        <v>2159</v>
      </c>
      <c r="G51" s="61" t="n">
        <v>1002</v>
      </c>
      <c r="H51" s="60"/>
      <c r="I51" s="62"/>
      <c r="J51" s="61"/>
      <c r="K51" s="59" t="n">
        <v>52</v>
      </c>
      <c r="L51" s="60" t="n">
        <v>1043</v>
      </c>
      <c r="M51" s="60" t="n">
        <v>2112</v>
      </c>
      <c r="N51" s="61" t="n">
        <v>0</v>
      </c>
      <c r="O51" s="59" t="n">
        <v>86</v>
      </c>
      <c r="P51" s="60" t="n">
        <v>1028</v>
      </c>
      <c r="Q51" s="61" t="n">
        <v>2009</v>
      </c>
      <c r="R51" s="63" t="n">
        <v>431</v>
      </c>
      <c r="S51" s="64" t="n">
        <v>2543</v>
      </c>
      <c r="T51" s="65" t="n">
        <v>2095</v>
      </c>
      <c r="U51" s="63" t="n">
        <v>94</v>
      </c>
      <c r="V51" s="63" t="n">
        <v>811</v>
      </c>
      <c r="W51" s="65" t="n">
        <v>878</v>
      </c>
      <c r="X51" s="63" t="n">
        <v>2064</v>
      </c>
      <c r="Y51" s="64" t="n">
        <v>81</v>
      </c>
      <c r="Z51" s="65" t="n">
        <v>1044</v>
      </c>
      <c r="AA51" s="64" t="n">
        <v>2049</v>
      </c>
      <c r="AB51" s="66" t="n">
        <v>1572</v>
      </c>
      <c r="AC51" s="63" t="n">
        <v>47</v>
      </c>
      <c r="AD51" s="64" t="n">
        <v>1537</v>
      </c>
      <c r="AE51" s="59" t="n">
        <v>2078</v>
      </c>
      <c r="AF51" s="61" t="n">
        <v>1083</v>
      </c>
      <c r="AG51" s="59" t="n">
        <v>1670</v>
      </c>
      <c r="AH51" s="55" t="n">
        <v>1503</v>
      </c>
      <c r="AI51" s="56" t="n">
        <v>214</v>
      </c>
      <c r="AJ51" s="61" t="n">
        <v>4987</v>
      </c>
      <c r="AK51" s="61" t="n">
        <v>3250</v>
      </c>
      <c r="AL51" s="67" t="n">
        <f aca="false">IF(AJ51&lt;&gt;0,AK51/AJ51,"")</f>
        <v>0.651694405454181</v>
      </c>
    </row>
    <row r="52" s="5" customFormat="true" ht="12.75" hidden="false" customHeight="false" outlineLevel="0" collapsed="false">
      <c r="A52" s="68" t="s">
        <v>111</v>
      </c>
      <c r="B52" s="69" t="n">
        <f aca="false">SUM(B8:B51)</f>
        <v>132975</v>
      </c>
      <c r="C52" s="70" t="n">
        <f aca="false">SUM(C8:C51)</f>
        <v>9354</v>
      </c>
      <c r="D52" s="71" t="n">
        <f aca="false">SUM(D8:D51)</f>
        <v>266215</v>
      </c>
      <c r="E52" s="69" t="n">
        <f aca="false">SUM(E8:E51)</f>
        <v>5129</v>
      </c>
      <c r="F52" s="70" t="n">
        <f aca="false">SUM(F8:F51)</f>
        <v>120743</v>
      </c>
      <c r="G52" s="71" t="n">
        <f aca="false">SUM(G8:G51)</f>
        <v>80269</v>
      </c>
      <c r="H52" s="70" t="n">
        <f aca="false">SUM(H8:H51)</f>
        <v>57769</v>
      </c>
      <c r="I52" s="70" t="n">
        <f aca="false">SUM(I8:I51)</f>
        <v>5508</v>
      </c>
      <c r="J52" s="71" t="n">
        <f aca="false">SUM(J8:J51)</f>
        <v>135605</v>
      </c>
      <c r="K52" s="69" t="n">
        <f aca="false">SUM(K8:K51)</f>
        <v>8187</v>
      </c>
      <c r="L52" s="70" t="n">
        <f aca="false">SUM(L8:L51)</f>
        <v>171711</v>
      </c>
      <c r="M52" s="70" t="n">
        <f aca="false">SUM(M8:M51)</f>
        <v>231566</v>
      </c>
      <c r="N52" s="71" t="n">
        <f aca="false">SUM(N8:N51)</f>
        <v>13</v>
      </c>
      <c r="O52" s="69" t="n">
        <f aca="false">SUM(O8:O51)</f>
        <v>15562</v>
      </c>
      <c r="P52" s="70" t="n">
        <f aca="false">SUM(P8:P51)</f>
        <v>160438</v>
      </c>
      <c r="Q52" s="71" t="n">
        <f aca="false">SUM(Q8:Q51)</f>
        <v>226017</v>
      </c>
      <c r="R52" s="72" t="n">
        <f aca="false">SUM(R8:R51)</f>
        <v>86437</v>
      </c>
      <c r="S52" s="73" t="n">
        <f aca="false">SUM(S8:S51)</f>
        <v>297189</v>
      </c>
      <c r="T52" s="74" t="n">
        <f aca="false">SUM(T8:T51)</f>
        <v>242161</v>
      </c>
      <c r="U52" s="72" t="n">
        <f aca="false">SUM(U8:U51)</f>
        <v>18664</v>
      </c>
      <c r="V52" s="72" t="n">
        <f aca="false">SUM(V8:V51)</f>
        <v>129542</v>
      </c>
      <c r="W52" s="74" t="n">
        <f aca="false">SUM(W8:W51)</f>
        <v>136796</v>
      </c>
      <c r="X52" s="72" t="n">
        <f aca="false">SUM(X8:X51)</f>
        <v>239431</v>
      </c>
      <c r="Y52" s="73" t="n">
        <f aca="false">SUM(Y8:Y51)</f>
        <v>14950</v>
      </c>
      <c r="Z52" s="74" t="n">
        <f aca="false">SUM(Z8:Z51)</f>
        <v>167353</v>
      </c>
      <c r="AA52" s="73" t="n">
        <f aca="false">SUM(AA8:AA51)</f>
        <v>231851</v>
      </c>
      <c r="AB52" s="75" t="n">
        <f aca="false">SUM(AB8:AB51)</f>
        <v>211566</v>
      </c>
      <c r="AC52" s="72" t="n">
        <f aca="false">SUM(AC8:AC51)</f>
        <v>9984</v>
      </c>
      <c r="AD52" s="73" t="n">
        <f aca="false">SUM(AD8:AD51)</f>
        <v>184018</v>
      </c>
      <c r="AE52" s="69" t="n">
        <f aca="false">SUM(AE8:AE51)</f>
        <v>232986</v>
      </c>
      <c r="AF52" s="71" t="n">
        <f aca="false">SUM(AF8:AF51)</f>
        <v>170097</v>
      </c>
      <c r="AG52" s="69" t="n">
        <f aca="false">SUM(AG8:AG51)</f>
        <v>203005</v>
      </c>
      <c r="AH52" s="76" t="n">
        <f aca="false">SUM(AH8:AH51)</f>
        <v>201116</v>
      </c>
      <c r="AI52" s="77" t="n">
        <f aca="false">SUM(AI8:AI51)</f>
        <v>48499</v>
      </c>
      <c r="AJ52" s="78" t="n">
        <f aca="false">SUM(AJ8:AJ51)</f>
        <v>679535</v>
      </c>
      <c r="AK52" s="78" t="n">
        <f aca="false">SUM(AK8:AK51)</f>
        <v>416533</v>
      </c>
      <c r="AL52" s="79" t="n">
        <f aca="false">IF(AJ52&lt;&gt;0,AK52/AJ52,"")</f>
        <v>0.612967691141737</v>
      </c>
    </row>
    <row r="53" s="1" customFormat="true" ht="12.75" hidden="false" customHeight="false" outlineLevel="0" collapsed="false">
      <c r="A53" s="29" t="s">
        <v>112</v>
      </c>
      <c r="B53" s="80"/>
      <c r="C53" s="81"/>
      <c r="D53" s="82" t="n">
        <f aca="false">D52-B52</f>
        <v>133240</v>
      </c>
      <c r="E53" s="80"/>
      <c r="F53" s="81" t="n">
        <f aca="false">F52-G52</f>
        <v>40474</v>
      </c>
      <c r="G53" s="82"/>
      <c r="H53" s="81"/>
      <c r="I53" s="81"/>
      <c r="J53" s="82" t="n">
        <f aca="false">J52-H52</f>
        <v>77836</v>
      </c>
      <c r="K53" s="80"/>
      <c r="L53" s="81"/>
      <c r="M53" s="81" t="n">
        <f aca="false">M52-L52</f>
        <v>59855</v>
      </c>
      <c r="N53" s="82"/>
      <c r="O53" s="80"/>
      <c r="P53" s="81"/>
      <c r="Q53" s="82" t="n">
        <f aca="false">Q52-P52</f>
        <v>65579</v>
      </c>
      <c r="R53" s="83"/>
      <c r="S53" s="84" t="n">
        <f aca="false">S52-R52</f>
        <v>210752</v>
      </c>
      <c r="T53" s="85" t="n">
        <f aca="false">T52-V52</f>
        <v>112619</v>
      </c>
      <c r="U53" s="83"/>
      <c r="V53" s="83"/>
      <c r="W53" s="85"/>
      <c r="X53" s="83" t="n">
        <f aca="false">X52-W52</f>
        <v>102635</v>
      </c>
      <c r="Y53" s="84"/>
      <c r="Z53" s="80"/>
      <c r="AA53" s="82" t="n">
        <f aca="false">AA52-Z52</f>
        <v>64498</v>
      </c>
      <c r="AB53" s="86" t="n">
        <f aca="false">AB52-AD52</f>
        <v>27548</v>
      </c>
      <c r="AC53" s="81"/>
      <c r="AD53" s="82"/>
      <c r="AE53" s="80" t="n">
        <f aca="false">AE52-AF52</f>
        <v>62889</v>
      </c>
      <c r="AF53" s="82"/>
      <c r="AG53" s="80" t="n">
        <f aca="false">AG52-AH52</f>
        <v>1889</v>
      </c>
      <c r="AH53" s="87"/>
      <c r="AI53" s="88"/>
      <c r="AJ53" s="89"/>
      <c r="AK53" s="89"/>
      <c r="AL53" s="89"/>
    </row>
    <row r="54" s="1" customFormat="true" ht="12.75" hidden="false" customHeight="false" outlineLevel="0" collapsed="false">
      <c r="A54" s="90" t="s">
        <v>113</v>
      </c>
      <c r="B54" s="91" t="n">
        <f aca="false">B52/SUM(B52:D52)</f>
        <v>0.325485137463774</v>
      </c>
      <c r="C54" s="92" t="n">
        <f aca="false">C52/SUM(B52:D52)</f>
        <v>0.0228959426646824</v>
      </c>
      <c r="D54" s="93" t="n">
        <f aca="false">D52/SUM(B52:D52)</f>
        <v>0.651618919871544</v>
      </c>
      <c r="E54" s="91" t="n">
        <f aca="false">E52/SUM(E52:G52)</f>
        <v>0.0248810280342096</v>
      </c>
      <c r="F54" s="92" t="n">
        <f aca="false">F52/SUM(E52:G52)</f>
        <v>0.585730155573127</v>
      </c>
      <c r="G54" s="93" t="n">
        <f aca="false">G52/SUM(E52:G52)</f>
        <v>0.389388816392663</v>
      </c>
      <c r="H54" s="92" t="n">
        <f aca="false">H52/SUM(H52:J52)</f>
        <v>0.290468720145614</v>
      </c>
      <c r="I54" s="92" t="n">
        <f aca="false">I52/SUM(H52:J52)</f>
        <v>0.0276948140103177</v>
      </c>
      <c r="J54" s="93" t="n">
        <f aca="false">J52/SUM(H52:J52)</f>
        <v>0.681836465844068</v>
      </c>
      <c r="K54" s="94" t="n">
        <f aca="false">K52/SUM(K52:N52)</f>
        <v>0.0198966163357855</v>
      </c>
      <c r="L54" s="92" t="n">
        <f aca="false">L52/SUM(K52:N52)</f>
        <v>0.417304004841097</v>
      </c>
      <c r="M54" s="92" t="n">
        <f aca="false">M52/SUM(K52:N52)</f>
        <v>0.562767785319714</v>
      </c>
      <c r="N54" s="95" t="n">
        <f aca="false">N52/SUM(K52:N52)</f>
        <v>3.15935034035924E-005</v>
      </c>
      <c r="O54" s="91" t="n">
        <f aca="false">O52/SUM(O52:Q52)</f>
        <v>0.0387098058042322</v>
      </c>
      <c r="P54" s="96" t="n">
        <f aca="false">P52/SUM(O52:Q52)</f>
        <v>0.399082625859105</v>
      </c>
      <c r="Q54" s="93" t="n">
        <f aca="false">Q52/SUM(O52:Q52)</f>
        <v>0.562207568336662</v>
      </c>
      <c r="R54" s="97" t="n">
        <f aca="false">R52/SUM(R52:S52)</f>
        <v>0.225315802370017</v>
      </c>
      <c r="S54" s="93" t="n">
        <f aca="false">S52/SUM(R52:S52)</f>
        <v>0.774684197629983</v>
      </c>
      <c r="T54" s="98" t="n">
        <f aca="false">T52/SUM(T52:V52)</f>
        <v>0.620341883407153</v>
      </c>
      <c r="U54" s="99" t="n">
        <f aca="false">U52/SUM(T52:V52)</f>
        <v>0.0478114184856814</v>
      </c>
      <c r="V54" s="93" t="n">
        <f aca="false">V52/SUM(T52:V52)</f>
        <v>0.331846698107166</v>
      </c>
      <c r="W54" s="98" t="n">
        <f aca="false">W52/SUM(W52:Y52)</f>
        <v>0.349703586867326</v>
      </c>
      <c r="X54" s="99" t="n">
        <f aca="false">X52/SUM(W52:Y52)</f>
        <v>0.612078419743492</v>
      </c>
      <c r="Y54" s="100" t="n">
        <f aca="false">Y52/SUM(W52:Y52)</f>
        <v>0.0382179933891819</v>
      </c>
      <c r="Z54" s="91" t="n">
        <f aca="false">Z52/SUM(Z52:AA52)</f>
        <v>0.419216741315217</v>
      </c>
      <c r="AA54" s="93" t="n">
        <f aca="false">AA52/SUM(Z52:AA52)</f>
        <v>0.580783258684783</v>
      </c>
      <c r="AB54" s="95" t="n">
        <f aca="false">AB52/SUM(AB52:AD52)</f>
        <v>0.521653582136658</v>
      </c>
      <c r="AC54" s="92" t="n">
        <f aca="false">AC52/SUM(AB52:AD52)</f>
        <v>0.0246173268107938</v>
      </c>
      <c r="AD54" s="93" t="n">
        <f aca="false">AD52/SUM(AB52:AD52)</f>
        <v>0.453729091052549</v>
      </c>
      <c r="AE54" s="94" t="n">
        <f aca="false">AE52/(AE52+AF52)</f>
        <v>0.578009988017356</v>
      </c>
      <c r="AF54" s="94" t="n">
        <f aca="false">AF52/(AE52+AF52)</f>
        <v>0.421990011982644</v>
      </c>
      <c r="AG54" s="91" t="n">
        <f aca="false">AG52/(AG52+AH52)</f>
        <v>0.502337171292756</v>
      </c>
      <c r="AH54" s="93" t="n">
        <f aca="false">AH52/(AG52+AH52)</f>
        <v>0.497662828707244</v>
      </c>
      <c r="AI54" s="101"/>
      <c r="AJ54" s="102"/>
      <c r="AK54" s="102"/>
      <c r="AL54" s="102"/>
    </row>
  </sheetData>
  <mergeCells count="27">
    <mergeCell ref="A1:AL1"/>
    <mergeCell ref="A2:AL2"/>
    <mergeCell ref="B4:D4"/>
    <mergeCell ref="E4:J4"/>
    <mergeCell ref="O4:Q4"/>
    <mergeCell ref="R4:S4"/>
    <mergeCell ref="T4:V4"/>
    <mergeCell ref="W4:Y4"/>
    <mergeCell ref="Z4:AA4"/>
    <mergeCell ref="AB4:AD4"/>
    <mergeCell ref="AE4:AH4"/>
    <mergeCell ref="AI4:AL4"/>
    <mergeCell ref="B5:D5"/>
    <mergeCell ref="E5:G5"/>
    <mergeCell ref="H5:J5"/>
    <mergeCell ref="K5:N5"/>
    <mergeCell ref="O5:Q5"/>
    <mergeCell ref="R5:S5"/>
    <mergeCell ref="T5:V5"/>
    <mergeCell ref="W5:Y5"/>
    <mergeCell ref="Z5:AA5"/>
    <mergeCell ref="AB5:AD5"/>
    <mergeCell ref="AE5:AF5"/>
    <mergeCell ref="AG5:AH5"/>
    <mergeCell ref="AI5:AL5"/>
    <mergeCell ref="AE6:AF6"/>
    <mergeCell ref="AG6:AH6"/>
  </mergeCells>
  <printOptions headings="false" gridLines="false" gridLinesSet="true" horizontalCentered="true" verticalCentered="true"/>
  <pageMargins left="0.5" right="0.5" top="0.5" bottom="0.5" header="0.51180555555555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Pat</cp:lastModifiedBy>
  <cp:lastPrinted>2002-11-20T00:43:12Z</cp:lastPrinted>
  <cp:revision>0</cp:revision>
  <dc:subject/>
  <dc:title>94 primary by precinct</dc:title>
</cp:coreProperties>
</file>