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1" firstSheet="0" activeTab="2"/>
  </bookViews>
  <sheets>
    <sheet name="Congressional - Gov" sheetId="1" state="visible" r:id="rId2"/>
    <sheet name="Lt Gov - Voting Stats" sheetId="2" state="visible" r:id="rId3"/>
    <sheet name="Const Amend" sheetId="3" state="visible" r:id="rId4"/>
  </sheets>
  <definedNames>
    <definedName function="false" hidden="false" localSheetId="0" name="_xlnm.Print_Titles" vbProcedure="false">'Congressional - Gov'!$1:$6</definedName>
    <definedName function="false" hidden="false" localSheetId="2" name="_xlnm.Print_Titles" vbProcedure="false">'Const Amend'!$1:$5</definedName>
    <definedName function="false" hidden="false" localSheetId="1" name="_xlnm.Print_Titles" vbProcedure="false">'Lt Gov - Voting Stats'!$A:$A,'Lt Gov - Voting Stats'!$1:$6</definedName>
    <definedName function="false" hidden="false" name="HTML1_1" vbProcedure="false">"'[96PRCNTY.XLS]96PRCNTY'!$A$1:$X$50"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"g:\election\96pri.html"</definedName>
    <definedName function="false" hidden="false" name="HTML1_2" vbProcedure="false">1</definedName>
    <definedName function="false" hidden="false" name="HTML1_3" vbProcedure="false">"1996 Idaho Primary"</definedName>
    <definedName function="false" hidden="false" name="HTML1_4" vbProcedure="false">"1996 Idaho Primary"</definedName>
    <definedName function="false" hidden="false" name="HTML1_5" vbProcedure="false">"Abstract of Votes
May 28, 1996 Primary Election"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"4/15/97"</definedName>
    <definedName function="false" hidden="false" name="HTML1_9" vbProcedure="false">""</definedName>
    <definedName function="false" hidden="false" name="HTMLCount" vbProcedure="false">1</definedName>
    <definedName function="false" hidden="false" localSheetId="0" name="Excel_BuiltIn_Print_Titles" vbProcedure="false">'Congressional - Gov'!$1:$6</definedName>
    <definedName function="false" hidden="false" localSheetId="1" name="Excel_BuiltIn_Print_Titles" vbProcedure="false">'Lt Gov - Voting Stats'!$A:$A,'Lt Gov - Voting Stats'!$1:$6</definedName>
    <definedName function="false" hidden="false" localSheetId="2" name="Excel_BuiltIn_Print_Titles" vbProcedure="false">'Const Amend'!$1:$5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<sst xmlns="http://schemas.openxmlformats.org/spreadsheetml/2006/main" count="248" uniqueCount="119">
  <si>
    <t xml:space="preserve">Issued by Ben Ysursa, Secretary of State</t>
  </si>
  <si>
    <t xml:space="preserve">State of Idaho</t>
  </si>
  <si>
    <t xml:space="preserve">UNITED STATES</t>
  </si>
  <si>
    <t xml:space="preserve">REPRESENTATIVE</t>
  </si>
  <si>
    <t xml:space="preserve">SENATOR</t>
  </si>
  <si>
    <t xml:space="preserve">DISTRICT 1</t>
  </si>
  <si>
    <t xml:space="preserve">DISTRICT 2</t>
  </si>
  <si>
    <t xml:space="preserve">GOVERNOR</t>
  </si>
  <si>
    <t xml:space="preserve">DEM</t>
  </si>
  <si>
    <t xml:space="preserve">REP</t>
  </si>
  <si>
    <t xml:space="preserve">W/I</t>
  </si>
  <si>
    <t xml:space="preserve">LIB</t>
  </si>
  <si>
    <t xml:space="preserve">IND</t>
  </si>
  <si>
    <t xml:space="preserve">CON</t>
  </si>
  <si>
    <t xml:space="preserve">Counties</t>
  </si>
  <si>
    <t xml:space="preserve">Nels Mitchell</t>
  </si>
  <si>
    <t xml:space="preserve">Jim Risch</t>
  </si>
  <si>
    <t xml:space="preserve">Raul R. Labrador</t>
  </si>
  <si>
    <t xml:space="preserve">Shirley G. Ringo</t>
  </si>
  <si>
    <t xml:space="preserve">Reed McCandless</t>
  </si>
  <si>
    <t xml:space="preserve">Mike Simpson</t>
  </si>
  <si>
    <t xml:space="preserve">Richard Stallings</t>
  </si>
  <si>
    <t xml:space="preserve">A.J. Balukoff</t>
  </si>
  <si>
    <t xml:space="preserve">John T. Bujak</t>
  </si>
  <si>
    <t xml:space="preserve">Jill Humble</t>
  </si>
  <si>
    <t xml:space="preserve">C.L. "Butch" Otter</t>
  </si>
  <si>
    <t xml:space="preserve">Steve Pankey</t>
  </si>
  <si>
    <t xml:space="preserve">Pro-Life</t>
  </si>
  <si>
    <t xml:space="preserve">Walt Bayes</t>
  </si>
  <si>
    <t xml:space="preserve">Marcus Bradley Ellis</t>
  </si>
  <si>
    <t xml:space="preserve">Paul Venable</t>
  </si>
  <si>
    <t xml:space="preserve">Kurt M. Wertzbaugher</t>
  </si>
  <si>
    <t xml:space="preserve">Larry Allen White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</si>
  <si>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</si>
  <si>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</si>
  <si>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</si>
  <si>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</si>
  <si>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</si>
  <si>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</si>
  <si>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</si>
  <si>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</si>
  <si>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</si>
  <si>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</si>
  <si>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</si>
  <si>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</si>
  <si>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</si>
  <si>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</si>
  <si>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</si>
  <si>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</si>
  <si>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</si>
  <si>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</si>
  <si>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</si>
  <si>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</si>
  <si>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</si>
  <si>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</si>
  <si>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</si>
  <si>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</si>
  <si>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</si>
  <si>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</si>
  <si>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</si>
  <si>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</si>
  <si>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</si>
  <si>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</si>
  <si>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</si>
  <si>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</si>
  <si>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</si>
  <si>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</si>
  <si>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</si>
  <si>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</si>
  <si>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</si>
  <si>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</si>
  <si>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</si>
  <si>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</si>
  <si>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</si>
  <si>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</si>
  <si>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</si>
  <si>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</si>
  <si>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</si>
  <si>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</si>
  <si>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</si>
  <si>
    <t xml:space="preserve">SUPERINTENDENT</t>
  </si>
  <si>
    <t xml:space="preserve">LIEUTENANT</t>
  </si>
  <si>
    <t xml:space="preserve">SECRETARY</t>
  </si>
  <si>
    <t xml:space="preserve">STATE</t>
  </si>
  <si>
    <t xml:space="preserve">ATTORNEY</t>
  </si>
  <si>
    <t xml:space="preserve">OF PUBLIC</t>
  </si>
  <si>
    <t xml:space="preserve">VOTING</t>
  </si>
  <si>
    <t xml:space="preserve">OF STATE</t>
  </si>
  <si>
    <t xml:space="preserve">CONTROLLER</t>
  </si>
  <si>
    <t xml:space="preserve">TREASURER</t>
  </si>
  <si>
    <t xml:space="preserve">GENERAL</t>
  </si>
  <si>
    <t xml:space="preserve">INSTRUCTION</t>
  </si>
  <si>
    <t xml:space="preserve">STATISTICS</t>
  </si>
  <si>
    <t xml:space="preserve">David Hartigan</t>
  </si>
  <si>
    <t xml:space="preserve">Brad Little</t>
  </si>
  <si>
    <t xml:space="preserve">Bert Marley</t>
  </si>
  <si>
    <t xml:space="preserve">Lawerence E. Denney</t>
  </si>
  <si>
    <t xml:space="preserve">Holli Woodings</t>
  </si>
  <si>
    <t xml:space="preserve">Brandon D Woolf</t>
  </si>
  <si>
    <t xml:space="preserve">Ron Crane</t>
  </si>
  <si>
    <t xml:space="preserve">Deborah Silver</t>
  </si>
  <si>
    <t xml:space="preserve">Bruce S. Bistline</t>
  </si>
  <si>
    <t xml:space="preserve">Lawrence Wasden</t>
  </si>
  <si>
    <t xml:space="preserve">Jana Jones</t>
  </si>
  <si>
    <t xml:space="preserve">Sherri Ybarra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</si>
  <si>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</si>
  <si>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</si>
  <si>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</si>
  <si>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</si>
  <si>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</si>
  <si>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CONSTITUTIONAL</t>
  </si>
  <si>
    <t xml:space="preserve">AMENDMENT</t>
  </si>
  <si>
    <t xml:space="preserve">H.J.R. 2</t>
  </si>
  <si>
    <t xml:space="preserve">YES</t>
  </si>
  <si>
    <t xml:space="preserve">NO</t>
  </si>
  <si>
    <t xml:space="preserve">Constitutional Amendments</t>
  </si>
  <si>
    <r>
      <rPr>
        <b val="true"/>
        <sz val="10"/>
        <rFont val="Arial"/>
        <family val="2"/>
      </rPr>
      <t xml:space="preserve">H.J.R. 2</t>
    </r>
    <r>
      <rPr>
        <sz val="10"/>
        <rFont val="Arial"/>
        <family val="2"/>
      </rPr>
      <t xml:space="preserve"> - Confirms that the legislature may</t>
    </r>
  </si>
  <si>
    <t xml:space="preserve">authorize executive rulemaking; however,</t>
  </si>
  <si>
    <t xml:space="preserve">the legislature shall not relinquish oversight.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</si>
</sst>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99"/>
        <bgColor rgb="FFFFCCCC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/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center" textRotation="90" wrapText="true" indent="0" shrinkToFit="false"/>
      <protection locked="fals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6" fillId="0" borderId="3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3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3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3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3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6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4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5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8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7" fontId="18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0" borderId="4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4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4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4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5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5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3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6" fillId="0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5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4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4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5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5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2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6" fillId="0" borderId="3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51" xfId="0" applyFont="true" applyBorder="true" applyAlignment="true" applyProtection="true">
      <alignment horizontal="right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N1" activeCellId="0" sqref="N1"/>
    </sheetView>
  </sheetViews>
  <sheetFormatPr defaultRowHeight="13.2" zeroHeight="false" outlineLevelRow="0" outlineLevelCol="0"/>
  <cols>
    <col collapsed="false" customWidth="true" hidden="false" outlineLevel="0" max="1" min="1" style="1" width="12.05"/>
    <col collapsed="false" customWidth="true" hidden="false" outlineLevel="0" max="3" min="2" style="1" width="10.03"/>
    <col collapsed="false" customWidth="true" hidden="false" outlineLevel="0" max="19" min="4" style="2" width="10.03"/>
    <col collapsed="false" customWidth="true" hidden="false" outlineLevel="0" max="257" min="20" style="2" width="10.4"/>
    <col collapsed="false" customWidth="true" hidden="false" outlineLevel="0" max="1025" min="258" style="0" width="10.4"/>
  </cols>
  <sheetData>
    <row r="1" s="4" customFormat="true" ht="17.4" hidden="false" customHeight="false" outlineLevel="0" collapsed="false">
      <c r="A1" s="3" t="s">
        <v>0</v>
      </c>
      <c r="C1" s="3"/>
      <c r="D1" s="5"/>
      <c r="E1" s="5"/>
      <c r="F1" s="5"/>
      <c r="G1" s="5"/>
      <c r="I1" s="5"/>
      <c r="J1" s="5"/>
      <c r="K1" s="5"/>
      <c r="L1" s="5"/>
      <c r="M1" s="5"/>
      <c r="N1" s="6"/>
      <c r="O1" s="5"/>
      <c r="P1" s="5"/>
      <c r="Q1" s="5"/>
      <c r="R1" s="5"/>
      <c r="S1" s="6" t="s">
        <v>1</v>
      </c>
    </row>
    <row r="2" s="10" customFormat="true" ht="13.2" hidden="false" customHeight="false" outlineLevel="0" collapsed="false">
      <c r="A2" s="7"/>
      <c r="B2" s="8"/>
      <c r="C2" s="8"/>
      <c r="D2" s="8" t="s">
        <v>2</v>
      </c>
      <c r="E2" s="8"/>
      <c r="F2" s="8"/>
      <c r="G2" s="8" t="s">
        <v>2</v>
      </c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="3" customFormat="true" ht="13.2" hidden="false" customHeight="false" outlineLevel="0" collapsed="false">
      <c r="A3" s="11"/>
      <c r="B3" s="12" t="s">
        <v>2</v>
      </c>
      <c r="C3" s="12"/>
      <c r="D3" s="12" t="s">
        <v>3</v>
      </c>
      <c r="E3" s="12"/>
      <c r="F3" s="12"/>
      <c r="G3" s="12" t="s">
        <v>3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="3" customFormat="true" ht="13.2" hidden="false" customHeight="false" outlineLevel="0" collapsed="false">
      <c r="A4" s="11"/>
      <c r="B4" s="13" t="s">
        <v>4</v>
      </c>
      <c r="C4" s="13"/>
      <c r="D4" s="13" t="s">
        <v>5</v>
      </c>
      <c r="E4" s="13"/>
      <c r="F4" s="13"/>
      <c r="G4" s="13" t="s">
        <v>6</v>
      </c>
      <c r="H4" s="13"/>
      <c r="I4" s="13" t="s">
        <v>7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="1" customFormat="true" ht="13.2" hidden="false" customHeight="false" outlineLevel="0" collapsed="false">
      <c r="A5" s="14"/>
      <c r="B5" s="15" t="s">
        <v>8</v>
      </c>
      <c r="C5" s="15" t="s">
        <v>9</v>
      </c>
      <c r="D5" s="15" t="s">
        <v>9</v>
      </c>
      <c r="E5" s="15" t="s">
        <v>8</v>
      </c>
      <c r="F5" s="15" t="s">
        <v>10</v>
      </c>
      <c r="G5" s="15" t="s">
        <v>9</v>
      </c>
      <c r="H5" s="15" t="s">
        <v>8</v>
      </c>
      <c r="I5" s="15" t="s">
        <v>8</v>
      </c>
      <c r="J5" s="15" t="s">
        <v>11</v>
      </c>
      <c r="K5" s="15" t="s">
        <v>12</v>
      </c>
      <c r="L5" s="15" t="s">
        <v>9</v>
      </c>
      <c r="M5" s="15" t="s">
        <v>13</v>
      </c>
      <c r="N5" s="15" t="s">
        <v>12</v>
      </c>
      <c r="O5" s="15" t="s">
        <v>10</v>
      </c>
      <c r="P5" s="15" t="s">
        <v>10</v>
      </c>
      <c r="Q5" s="15" t="s">
        <v>10</v>
      </c>
      <c r="R5" s="15" t="s">
        <v>10</v>
      </c>
      <c r="S5" s="15" t="s">
        <v>10</v>
      </c>
    </row>
    <row r="6" s="18" customFormat="true" ht="96" hidden="false" customHeight="true" outlineLevel="0" collapsed="false">
      <c r="A6" s="16" t="s">
        <v>14</v>
      </c>
      <c r="B6" s="17" t="s">
        <v>15</v>
      </c>
      <c r="C6" s="17" t="s">
        <v>16</v>
      </c>
      <c r="D6" s="17" t="s">
        <v>17</v>
      </c>
      <c r="E6" s="17" t="s">
        <v>18</v>
      </c>
      <c r="F6" s="17" t="s">
        <v>19</v>
      </c>
      <c r="G6" s="17" t="s">
        <v>20</v>
      </c>
      <c r="H6" s="17" t="s">
        <v>21</v>
      </c>
      <c r="I6" s="17" t="s">
        <v>22</v>
      </c>
      <c r="J6" s="17" t="s">
        <v>23</v>
      </c>
      <c r="K6" s="17" t="s">
        <v>24</v>
      </c>
      <c r="L6" s="17" t="s">
        <v>25</v>
      </c>
      <c r="M6" s="17" t="s">
        <v>26</v>
      </c>
      <c r="N6" s="17" t="s">
        <v>27</v>
      </c>
      <c r="O6" s="17" t="s">
        <v>28</v>
      </c>
      <c r="P6" s="17" t="s">
        <v>29</v>
      </c>
      <c r="Q6" s="17" t="s">
        <v>30</v>
      </c>
      <c r="R6" s="17" t="s">
        <v>31</v>
      </c>
      <c r="S6" s="17" t="s">
        <v>32</v>
      </c>
    </row>
    <row r="7" s="28" customFormat="true" ht="13.2" hidden="false" customHeight="false" outlineLevel="0" collapsed="false">
      <c r="A7" s="19" t="s">
        <v>33</v>
      </c>
      <c r="B7" s="20" t="n">
        <v>59423</v>
      </c>
      <c r="C7" s="21" t="n">
        <v>69404</v>
      </c>
      <c r="D7" s="20" t="n">
        <v>39880</v>
      </c>
      <c r="E7" s="22" t="n">
        <v>21783</v>
      </c>
      <c r="F7" s="21" t="n">
        <v>0</v>
      </c>
      <c r="G7" s="23" t="n">
        <v>30033</v>
      </c>
      <c r="H7" s="24" t="n">
        <v>36531</v>
      </c>
      <c r="I7" s="20" t="n">
        <v>66347</v>
      </c>
      <c r="J7" s="25" t="n">
        <v>4424</v>
      </c>
      <c r="K7" s="25" t="n">
        <v>2008</v>
      </c>
      <c r="L7" s="26" t="n">
        <v>55407</v>
      </c>
      <c r="M7" s="27" t="n">
        <v>877</v>
      </c>
      <c r="N7" s="25" t="n">
        <v>600</v>
      </c>
      <c r="O7" s="25" t="n">
        <v>0</v>
      </c>
      <c r="P7" s="25" t="n">
        <v>0</v>
      </c>
      <c r="Q7" s="26" t="n">
        <v>14</v>
      </c>
      <c r="R7" s="27" t="n">
        <v>0</v>
      </c>
      <c r="S7" s="21" t="n">
        <v>1</v>
      </c>
    </row>
    <row r="8" s="28" customFormat="true" ht="13.2" hidden="false" customHeight="false" outlineLevel="0" collapsed="false">
      <c r="A8" s="29" t="s">
        <v>34</v>
      </c>
      <c r="B8" s="30" t="n">
        <v>375</v>
      </c>
      <c r="C8" s="31" t="n">
        <v>1022</v>
      </c>
      <c r="D8" s="30" t="n">
        <v>965</v>
      </c>
      <c r="E8" s="32" t="n">
        <v>431</v>
      </c>
      <c r="F8" s="31" t="n">
        <v>0</v>
      </c>
      <c r="G8" s="30"/>
      <c r="H8" s="31"/>
      <c r="I8" s="30" t="n">
        <v>373</v>
      </c>
      <c r="J8" s="33" t="n">
        <v>57</v>
      </c>
      <c r="K8" s="33" t="n">
        <v>38</v>
      </c>
      <c r="L8" s="33" t="n">
        <v>907</v>
      </c>
      <c r="M8" s="34" t="n">
        <v>24</v>
      </c>
      <c r="N8" s="33" t="n">
        <v>9</v>
      </c>
      <c r="O8" s="33" t="n">
        <v>0</v>
      </c>
      <c r="P8" s="33" t="n">
        <v>0</v>
      </c>
      <c r="Q8" s="33" t="n">
        <v>0</v>
      </c>
      <c r="R8" s="34" t="n">
        <v>0</v>
      </c>
      <c r="S8" s="31" t="n">
        <v>0</v>
      </c>
    </row>
    <row r="9" s="28" customFormat="true" ht="13.2" hidden="false" customHeight="false" outlineLevel="0" collapsed="false">
      <c r="A9" s="29" t="s">
        <v>35</v>
      </c>
      <c r="B9" s="30" t="n">
        <v>9351</v>
      </c>
      <c r="C9" s="31" t="n">
        <v>12980</v>
      </c>
      <c r="D9" s="30"/>
      <c r="E9" s="32"/>
      <c r="F9" s="31"/>
      <c r="G9" s="30" t="n">
        <v>12080</v>
      </c>
      <c r="H9" s="31" t="n">
        <v>10125</v>
      </c>
      <c r="I9" s="30" t="n">
        <v>10355</v>
      </c>
      <c r="J9" s="33" t="n">
        <v>824</v>
      </c>
      <c r="K9" s="33" t="n">
        <v>629</v>
      </c>
      <c r="L9" s="33" t="n">
        <v>10282</v>
      </c>
      <c r="M9" s="34" t="n">
        <v>254</v>
      </c>
      <c r="N9" s="33" t="n">
        <v>109</v>
      </c>
      <c r="O9" s="33" t="n">
        <v>0</v>
      </c>
      <c r="P9" s="33" t="n">
        <v>0</v>
      </c>
      <c r="Q9" s="33" t="n">
        <v>0</v>
      </c>
      <c r="R9" s="34" t="n">
        <v>0</v>
      </c>
      <c r="S9" s="31" t="n">
        <v>1</v>
      </c>
    </row>
    <row r="10" s="28" customFormat="true" ht="13.2" hidden="false" customHeight="false" outlineLevel="0" collapsed="false">
      <c r="A10" s="29" t="s">
        <v>36</v>
      </c>
      <c r="B10" s="30" t="n">
        <v>289</v>
      </c>
      <c r="C10" s="31" t="n">
        <v>1599</v>
      </c>
      <c r="D10" s="30"/>
      <c r="E10" s="32"/>
      <c r="F10" s="31"/>
      <c r="G10" s="30" t="n">
        <v>1516</v>
      </c>
      <c r="H10" s="31" t="n">
        <v>354</v>
      </c>
      <c r="I10" s="30" t="n">
        <v>317</v>
      </c>
      <c r="J10" s="33" t="n">
        <v>64</v>
      </c>
      <c r="K10" s="33" t="n">
        <v>82</v>
      </c>
      <c r="L10" s="33" t="n">
        <v>1378</v>
      </c>
      <c r="M10" s="34" t="n">
        <v>40</v>
      </c>
      <c r="N10" s="33" t="n">
        <v>11</v>
      </c>
      <c r="O10" s="33" t="n">
        <v>0</v>
      </c>
      <c r="P10" s="33" t="n">
        <v>0</v>
      </c>
      <c r="Q10" s="33" t="n">
        <v>0</v>
      </c>
      <c r="R10" s="34" t="n">
        <v>0</v>
      </c>
      <c r="S10" s="31" t="n">
        <v>0</v>
      </c>
    </row>
    <row r="11" s="28" customFormat="true" ht="13.2" hidden="false" customHeight="false" outlineLevel="0" collapsed="false">
      <c r="A11" s="29" t="s">
        <v>37</v>
      </c>
      <c r="B11" s="30" t="n">
        <v>719</v>
      </c>
      <c r="C11" s="31" t="n">
        <v>1924</v>
      </c>
      <c r="D11" s="30" t="n">
        <v>1822</v>
      </c>
      <c r="E11" s="32" t="n">
        <v>831</v>
      </c>
      <c r="F11" s="31" t="n">
        <v>0</v>
      </c>
      <c r="G11" s="30"/>
      <c r="H11" s="31"/>
      <c r="I11" s="30" t="n">
        <v>781</v>
      </c>
      <c r="J11" s="33" t="n">
        <v>278</v>
      </c>
      <c r="K11" s="33" t="n">
        <v>81</v>
      </c>
      <c r="L11" s="33" t="n">
        <v>1421</v>
      </c>
      <c r="M11" s="34" t="n">
        <v>89</v>
      </c>
      <c r="N11" s="33" t="n">
        <v>21</v>
      </c>
      <c r="O11" s="33" t="n">
        <v>0</v>
      </c>
      <c r="P11" s="33" t="n">
        <v>0</v>
      </c>
      <c r="Q11" s="33" t="n">
        <v>0</v>
      </c>
      <c r="R11" s="34" t="n">
        <v>0</v>
      </c>
      <c r="S11" s="31" t="n">
        <v>0</v>
      </c>
    </row>
    <row r="12" s="28" customFormat="true" ht="13.2" hidden="false" customHeight="false" outlineLevel="0" collapsed="false">
      <c r="A12" s="29" t="s">
        <v>38</v>
      </c>
      <c r="B12" s="30" t="n">
        <v>2578</v>
      </c>
      <c r="C12" s="31" t="n">
        <v>8013</v>
      </c>
      <c r="D12" s="30"/>
      <c r="E12" s="32"/>
      <c r="F12" s="31"/>
      <c r="G12" s="30" t="n">
        <v>7603</v>
      </c>
      <c r="H12" s="31" t="n">
        <v>2906</v>
      </c>
      <c r="I12" s="30" t="n">
        <v>2942</v>
      </c>
      <c r="J12" s="33" t="n">
        <v>514</v>
      </c>
      <c r="K12" s="33" t="n">
        <v>270</v>
      </c>
      <c r="L12" s="33" t="n">
        <v>6725</v>
      </c>
      <c r="M12" s="34" t="n">
        <v>134</v>
      </c>
      <c r="N12" s="33" t="n">
        <v>59</v>
      </c>
      <c r="O12" s="33" t="n">
        <v>0</v>
      </c>
      <c r="P12" s="33" t="n">
        <v>0</v>
      </c>
      <c r="Q12" s="33" t="n">
        <v>0</v>
      </c>
      <c r="R12" s="34" t="n">
        <v>0</v>
      </c>
      <c r="S12" s="31" t="n">
        <v>0</v>
      </c>
    </row>
    <row r="13" s="28" customFormat="true" ht="13.2" hidden="false" customHeight="false" outlineLevel="0" collapsed="false">
      <c r="A13" s="29" t="s">
        <v>39</v>
      </c>
      <c r="B13" s="30" t="n">
        <v>4186</v>
      </c>
      <c r="C13" s="31" t="n">
        <v>2854</v>
      </c>
      <c r="D13" s="30"/>
      <c r="E13" s="32"/>
      <c r="F13" s="31"/>
      <c r="G13" s="30" t="n">
        <v>2915</v>
      </c>
      <c r="H13" s="31" t="n">
        <v>4107</v>
      </c>
      <c r="I13" s="30" t="n">
        <v>4363</v>
      </c>
      <c r="J13" s="33" t="n">
        <v>168</v>
      </c>
      <c r="K13" s="33" t="n">
        <v>105</v>
      </c>
      <c r="L13" s="33" t="n">
        <v>2401</v>
      </c>
      <c r="M13" s="34" t="n">
        <v>31</v>
      </c>
      <c r="N13" s="33" t="n">
        <v>28</v>
      </c>
      <c r="O13" s="33" t="n">
        <v>0</v>
      </c>
      <c r="P13" s="33" t="n">
        <v>0</v>
      </c>
      <c r="Q13" s="33" t="n">
        <v>0</v>
      </c>
      <c r="R13" s="34" t="n">
        <v>0</v>
      </c>
      <c r="S13" s="31" t="n">
        <v>0</v>
      </c>
    </row>
    <row r="14" s="28" customFormat="true" ht="13.2" hidden="false" customHeight="false" outlineLevel="0" collapsed="false">
      <c r="A14" s="29" t="s">
        <v>40</v>
      </c>
      <c r="B14" s="30" t="n">
        <v>780</v>
      </c>
      <c r="C14" s="31" t="n">
        <v>1902</v>
      </c>
      <c r="D14" s="30" t="n">
        <v>1788</v>
      </c>
      <c r="E14" s="32" t="n">
        <v>876</v>
      </c>
      <c r="F14" s="31" t="n">
        <v>0</v>
      </c>
      <c r="G14" s="30"/>
      <c r="H14" s="31"/>
      <c r="I14" s="30" t="n">
        <v>846</v>
      </c>
      <c r="J14" s="33" t="n">
        <v>132</v>
      </c>
      <c r="K14" s="33" t="n">
        <v>64</v>
      </c>
      <c r="L14" s="33" t="n">
        <v>1607</v>
      </c>
      <c r="M14" s="34" t="n">
        <v>33</v>
      </c>
      <c r="N14" s="33" t="n">
        <v>21</v>
      </c>
      <c r="O14" s="33" t="n">
        <v>0</v>
      </c>
      <c r="P14" s="33" t="n">
        <v>0</v>
      </c>
      <c r="Q14" s="33" t="n">
        <v>0</v>
      </c>
      <c r="R14" s="34" t="n">
        <v>0</v>
      </c>
      <c r="S14" s="31" t="n">
        <v>0</v>
      </c>
    </row>
    <row r="15" s="28" customFormat="true" ht="13.2" hidden="false" customHeight="false" outlineLevel="0" collapsed="false">
      <c r="A15" s="29" t="s">
        <v>41</v>
      </c>
      <c r="B15" s="30" t="n">
        <v>4219</v>
      </c>
      <c r="C15" s="31" t="n">
        <v>8462</v>
      </c>
      <c r="D15" s="30" t="n">
        <v>8008</v>
      </c>
      <c r="E15" s="32" t="n">
        <v>4612</v>
      </c>
      <c r="F15" s="31" t="n">
        <v>0</v>
      </c>
      <c r="G15" s="30"/>
      <c r="H15" s="31"/>
      <c r="I15" s="30" t="n">
        <v>4410</v>
      </c>
      <c r="J15" s="33" t="n">
        <v>753</v>
      </c>
      <c r="K15" s="33" t="n">
        <v>306</v>
      </c>
      <c r="L15" s="33" t="n">
        <v>6907</v>
      </c>
      <c r="M15" s="34" t="n">
        <v>281</v>
      </c>
      <c r="N15" s="33" t="n">
        <v>142</v>
      </c>
      <c r="O15" s="33" t="n">
        <v>0</v>
      </c>
      <c r="P15" s="33" t="n">
        <v>0</v>
      </c>
      <c r="Q15" s="33" t="n">
        <v>0</v>
      </c>
      <c r="R15" s="34" t="n">
        <v>0</v>
      </c>
      <c r="S15" s="31" t="n">
        <v>0</v>
      </c>
    </row>
    <row r="16" s="28" customFormat="true" ht="13.2" hidden="false" customHeight="false" outlineLevel="0" collapsed="false">
      <c r="A16" s="29" t="s">
        <v>42</v>
      </c>
      <c r="B16" s="30" t="n">
        <v>7564</v>
      </c>
      <c r="C16" s="31" t="n">
        <v>19240</v>
      </c>
      <c r="D16" s="30"/>
      <c r="E16" s="32"/>
      <c r="F16" s="31"/>
      <c r="G16" s="30" t="n">
        <v>19406</v>
      </c>
      <c r="H16" s="31" t="n">
        <v>7242</v>
      </c>
      <c r="I16" s="30" t="n">
        <v>9377</v>
      </c>
      <c r="J16" s="33" t="n">
        <v>1284</v>
      </c>
      <c r="K16" s="33" t="n">
        <v>571</v>
      </c>
      <c r="L16" s="33" t="n">
        <v>15295</v>
      </c>
      <c r="M16" s="34" t="n">
        <v>319</v>
      </c>
      <c r="N16" s="33" t="n">
        <v>141</v>
      </c>
      <c r="O16" s="33" t="n">
        <v>1</v>
      </c>
      <c r="P16" s="33" t="n">
        <v>0</v>
      </c>
      <c r="Q16" s="33" t="n">
        <v>11</v>
      </c>
      <c r="R16" s="34" t="n">
        <v>0</v>
      </c>
      <c r="S16" s="31" t="n">
        <v>1</v>
      </c>
    </row>
    <row r="17" s="28" customFormat="true" ht="13.2" hidden="false" customHeight="false" outlineLevel="0" collapsed="false">
      <c r="A17" s="29" t="s">
        <v>43</v>
      </c>
      <c r="B17" s="30" t="n">
        <v>785</v>
      </c>
      <c r="C17" s="31" t="n">
        <v>2517</v>
      </c>
      <c r="D17" s="30" t="n">
        <v>2441</v>
      </c>
      <c r="E17" s="32" t="n">
        <v>862</v>
      </c>
      <c r="F17" s="31" t="n">
        <v>0</v>
      </c>
      <c r="G17" s="30"/>
      <c r="H17" s="31"/>
      <c r="I17" s="30" t="n">
        <v>850</v>
      </c>
      <c r="J17" s="33" t="n">
        <v>252</v>
      </c>
      <c r="K17" s="33" t="n">
        <v>94</v>
      </c>
      <c r="L17" s="33" t="n">
        <v>1997</v>
      </c>
      <c r="M17" s="34" t="n">
        <v>137</v>
      </c>
      <c r="N17" s="33" t="n">
        <v>29</v>
      </c>
      <c r="O17" s="33" t="n">
        <v>0</v>
      </c>
      <c r="P17" s="33" t="n">
        <v>0</v>
      </c>
      <c r="Q17" s="33" t="n">
        <v>0</v>
      </c>
      <c r="R17" s="34" t="n">
        <v>0</v>
      </c>
      <c r="S17" s="31" t="n">
        <v>0</v>
      </c>
    </row>
    <row r="18" s="28" customFormat="true" ht="13.2" hidden="false" customHeight="false" outlineLevel="0" collapsed="false">
      <c r="A18" s="29" t="s">
        <v>44</v>
      </c>
      <c r="B18" s="30" t="n">
        <v>240</v>
      </c>
      <c r="C18" s="31" t="n">
        <v>895</v>
      </c>
      <c r="D18" s="30"/>
      <c r="E18" s="32"/>
      <c r="F18" s="31"/>
      <c r="G18" s="30" t="n">
        <v>819</v>
      </c>
      <c r="H18" s="31" t="n">
        <v>303</v>
      </c>
      <c r="I18" s="30" t="n">
        <v>260</v>
      </c>
      <c r="J18" s="33" t="n">
        <v>43</v>
      </c>
      <c r="K18" s="33" t="n">
        <v>50</v>
      </c>
      <c r="L18" s="33" t="n">
        <v>759</v>
      </c>
      <c r="M18" s="34" t="n">
        <v>12</v>
      </c>
      <c r="N18" s="33" t="n">
        <v>2</v>
      </c>
      <c r="O18" s="33" t="n">
        <v>0</v>
      </c>
      <c r="P18" s="33" t="n">
        <v>0</v>
      </c>
      <c r="Q18" s="33" t="n">
        <v>0</v>
      </c>
      <c r="R18" s="34" t="n">
        <v>0</v>
      </c>
      <c r="S18" s="31" t="n">
        <v>0</v>
      </c>
    </row>
    <row r="19" s="35" customFormat="true" ht="13.2" hidden="false" customHeight="false" outlineLevel="0" collapsed="false">
      <c r="A19" s="29" t="s">
        <v>45</v>
      </c>
      <c r="B19" s="30" t="n">
        <v>100</v>
      </c>
      <c r="C19" s="31" t="n">
        <v>329</v>
      </c>
      <c r="D19" s="30"/>
      <c r="E19" s="32"/>
      <c r="F19" s="31"/>
      <c r="G19" s="30" t="n">
        <v>314</v>
      </c>
      <c r="H19" s="31" t="n">
        <v>119</v>
      </c>
      <c r="I19" s="30" t="n">
        <v>125</v>
      </c>
      <c r="J19" s="33" t="n">
        <v>15</v>
      </c>
      <c r="K19" s="33" t="n">
        <v>14</v>
      </c>
      <c r="L19" s="33" t="n">
        <v>273</v>
      </c>
      <c r="M19" s="34" t="n">
        <v>10</v>
      </c>
      <c r="N19" s="33" t="n">
        <v>0</v>
      </c>
      <c r="O19" s="33" t="n">
        <v>0</v>
      </c>
      <c r="P19" s="33" t="n">
        <v>0</v>
      </c>
      <c r="Q19" s="33" t="n">
        <v>0</v>
      </c>
      <c r="R19" s="34" t="n">
        <v>0</v>
      </c>
      <c r="S19" s="31" t="n">
        <v>0</v>
      </c>
    </row>
    <row r="20" s="35" customFormat="true" ht="13.2" hidden="false" customHeight="false" outlineLevel="0" collapsed="false">
      <c r="A20" s="29" t="s">
        <v>46</v>
      </c>
      <c r="B20" s="30" t="n">
        <v>12244</v>
      </c>
      <c r="C20" s="31" t="n">
        <v>32063</v>
      </c>
      <c r="D20" s="30" t="n">
        <v>30356</v>
      </c>
      <c r="E20" s="32" t="n">
        <v>13675</v>
      </c>
      <c r="F20" s="31" t="n">
        <v>1</v>
      </c>
      <c r="G20" s="30"/>
      <c r="H20" s="31"/>
      <c r="I20" s="30" t="n">
        <v>13536</v>
      </c>
      <c r="J20" s="33" t="n">
        <v>2079</v>
      </c>
      <c r="K20" s="33" t="n">
        <v>732</v>
      </c>
      <c r="L20" s="33" t="n">
        <v>27124</v>
      </c>
      <c r="M20" s="34" t="n">
        <v>564</v>
      </c>
      <c r="N20" s="33" t="n">
        <v>363</v>
      </c>
      <c r="O20" s="33" t="n">
        <v>0</v>
      </c>
      <c r="P20" s="33" t="n">
        <v>3</v>
      </c>
      <c r="Q20" s="33" t="n">
        <v>20</v>
      </c>
      <c r="R20" s="34" t="n">
        <v>0</v>
      </c>
      <c r="S20" s="31" t="n">
        <v>0</v>
      </c>
    </row>
    <row r="21" s="35" customFormat="true" ht="13.2" hidden="false" customHeight="false" outlineLevel="0" collapsed="false">
      <c r="A21" s="29" t="s">
        <v>47</v>
      </c>
      <c r="B21" s="30" t="n">
        <v>327</v>
      </c>
      <c r="C21" s="31" t="n">
        <v>1618</v>
      </c>
      <c r="D21" s="30"/>
      <c r="E21" s="32"/>
      <c r="F21" s="31"/>
      <c r="G21" s="30" t="n">
        <v>1500</v>
      </c>
      <c r="H21" s="31" t="n">
        <v>433</v>
      </c>
      <c r="I21" s="30" t="n">
        <v>450</v>
      </c>
      <c r="J21" s="33" t="n">
        <v>80</v>
      </c>
      <c r="K21" s="33" t="n">
        <v>63</v>
      </c>
      <c r="L21" s="33" t="n">
        <v>1331</v>
      </c>
      <c r="M21" s="34" t="n">
        <v>27</v>
      </c>
      <c r="N21" s="33" t="n">
        <v>4</v>
      </c>
      <c r="O21" s="33" t="n">
        <v>0</v>
      </c>
      <c r="P21" s="33" t="n">
        <v>0</v>
      </c>
      <c r="Q21" s="33" t="n">
        <v>0</v>
      </c>
      <c r="R21" s="34" t="n">
        <v>0</v>
      </c>
      <c r="S21" s="31" t="n">
        <v>0</v>
      </c>
    </row>
    <row r="22" s="35" customFormat="true" ht="13.2" hidden="false" customHeight="false" outlineLevel="0" collapsed="false">
      <c r="A22" s="29" t="s">
        <v>48</v>
      </c>
      <c r="B22" s="30" t="n">
        <v>824</v>
      </c>
      <c r="C22" s="31" t="n">
        <v>4616</v>
      </c>
      <c r="D22" s="30"/>
      <c r="E22" s="32"/>
      <c r="F22" s="31"/>
      <c r="G22" s="30" t="n">
        <v>4248</v>
      </c>
      <c r="H22" s="31" t="n">
        <v>1152</v>
      </c>
      <c r="I22" s="30" t="n">
        <v>1162</v>
      </c>
      <c r="J22" s="33" t="n">
        <v>220</v>
      </c>
      <c r="K22" s="33" t="n">
        <v>129</v>
      </c>
      <c r="L22" s="33" t="n">
        <v>3832</v>
      </c>
      <c r="M22" s="34" t="n">
        <v>68</v>
      </c>
      <c r="N22" s="33" t="n">
        <v>39</v>
      </c>
      <c r="O22" s="33" t="n">
        <v>0</v>
      </c>
      <c r="P22" s="33" t="n">
        <v>0</v>
      </c>
      <c r="Q22" s="33" t="n">
        <v>0</v>
      </c>
      <c r="R22" s="34" t="n">
        <v>0</v>
      </c>
      <c r="S22" s="31" t="n">
        <v>0</v>
      </c>
    </row>
    <row r="23" s="35" customFormat="true" ht="13.2" hidden="false" customHeight="false" outlineLevel="0" collapsed="false">
      <c r="A23" s="29" t="s">
        <v>49</v>
      </c>
      <c r="B23" s="30" t="n">
        <v>37</v>
      </c>
      <c r="C23" s="31" t="n">
        <v>195</v>
      </c>
      <c r="D23" s="30"/>
      <c r="E23" s="32"/>
      <c r="F23" s="31"/>
      <c r="G23" s="30" t="n">
        <v>203</v>
      </c>
      <c r="H23" s="31" t="n">
        <v>38</v>
      </c>
      <c r="I23" s="30" t="n">
        <v>48</v>
      </c>
      <c r="J23" s="33" t="n">
        <v>9</v>
      </c>
      <c r="K23" s="33" t="n">
        <v>6</v>
      </c>
      <c r="L23" s="33" t="n">
        <v>167</v>
      </c>
      <c r="M23" s="34" t="n">
        <v>5</v>
      </c>
      <c r="N23" s="33" t="n">
        <v>3</v>
      </c>
      <c r="O23" s="33" t="n">
        <v>0</v>
      </c>
      <c r="P23" s="33" t="n">
        <v>0</v>
      </c>
      <c r="Q23" s="33" t="n">
        <v>0</v>
      </c>
      <c r="R23" s="34" t="n">
        <v>0</v>
      </c>
      <c r="S23" s="31" t="n">
        <v>0</v>
      </c>
    </row>
    <row r="24" s="35" customFormat="true" ht="13.2" hidden="false" customHeight="false" outlineLevel="0" collapsed="false">
      <c r="A24" s="29" t="s">
        <v>50</v>
      </c>
      <c r="B24" s="30" t="n">
        <v>761</v>
      </c>
      <c r="C24" s="31" t="n">
        <v>1876</v>
      </c>
      <c r="D24" s="30" t="n">
        <v>1732</v>
      </c>
      <c r="E24" s="32" t="n">
        <v>901</v>
      </c>
      <c r="F24" s="31" t="n">
        <v>0</v>
      </c>
      <c r="G24" s="30"/>
      <c r="H24" s="31"/>
      <c r="I24" s="30" t="n">
        <v>943</v>
      </c>
      <c r="J24" s="33" t="n">
        <v>110</v>
      </c>
      <c r="K24" s="33" t="n">
        <v>62</v>
      </c>
      <c r="L24" s="33" t="n">
        <v>1455</v>
      </c>
      <c r="M24" s="34" t="n">
        <v>54</v>
      </c>
      <c r="N24" s="33" t="n">
        <v>29</v>
      </c>
      <c r="O24" s="33" t="n">
        <v>0</v>
      </c>
      <c r="P24" s="33" t="n">
        <v>0</v>
      </c>
      <c r="Q24" s="33" t="n">
        <v>0</v>
      </c>
      <c r="R24" s="34" t="n">
        <v>0</v>
      </c>
      <c r="S24" s="31" t="n">
        <v>0</v>
      </c>
    </row>
    <row r="25" s="35" customFormat="true" ht="13.2" hidden="false" customHeight="false" outlineLevel="0" collapsed="false">
      <c r="A25" s="29" t="s">
        <v>51</v>
      </c>
      <c r="B25" s="30" t="n">
        <v>420</v>
      </c>
      <c r="C25" s="31" t="n">
        <v>1361</v>
      </c>
      <c r="D25" s="30"/>
      <c r="E25" s="32"/>
      <c r="F25" s="31"/>
      <c r="G25" s="30" t="n">
        <v>1215</v>
      </c>
      <c r="H25" s="31" t="n">
        <v>519</v>
      </c>
      <c r="I25" s="30" t="n">
        <v>441</v>
      </c>
      <c r="J25" s="33" t="n">
        <v>116</v>
      </c>
      <c r="K25" s="33" t="n">
        <v>75</v>
      </c>
      <c r="L25" s="33" t="n">
        <v>1109</v>
      </c>
      <c r="M25" s="34" t="n">
        <v>37</v>
      </c>
      <c r="N25" s="33" t="n">
        <v>16</v>
      </c>
      <c r="O25" s="33" t="n">
        <v>0</v>
      </c>
      <c r="P25" s="33" t="n">
        <v>0</v>
      </c>
      <c r="Q25" s="33" t="n">
        <v>0</v>
      </c>
      <c r="R25" s="34" t="n">
        <v>0</v>
      </c>
      <c r="S25" s="31" t="n">
        <v>0</v>
      </c>
    </row>
    <row r="26" s="35" customFormat="true" ht="13.2" hidden="false" customHeight="false" outlineLevel="0" collapsed="false">
      <c r="A26" s="29" t="s">
        <v>52</v>
      </c>
      <c r="B26" s="30" t="n">
        <v>1543</v>
      </c>
      <c r="C26" s="31" t="n">
        <v>3690</v>
      </c>
      <c r="D26" s="30"/>
      <c r="E26" s="32"/>
      <c r="F26" s="31"/>
      <c r="G26" s="30" t="n">
        <v>3638</v>
      </c>
      <c r="H26" s="31" t="n">
        <v>1579</v>
      </c>
      <c r="I26" s="30" t="n">
        <v>1664</v>
      </c>
      <c r="J26" s="33" t="n">
        <v>189</v>
      </c>
      <c r="K26" s="33" t="n">
        <v>152</v>
      </c>
      <c r="L26" s="33" t="n">
        <v>3170</v>
      </c>
      <c r="M26" s="34" t="n">
        <v>38</v>
      </c>
      <c r="N26" s="33" t="n">
        <v>46</v>
      </c>
      <c r="O26" s="33" t="n">
        <v>0</v>
      </c>
      <c r="P26" s="33" t="n">
        <v>0</v>
      </c>
      <c r="Q26" s="33" t="n">
        <v>0</v>
      </c>
      <c r="R26" s="34" t="n">
        <v>0</v>
      </c>
      <c r="S26" s="31" t="n">
        <v>0</v>
      </c>
    </row>
    <row r="27" s="35" customFormat="true" ht="13.2" hidden="false" customHeight="false" outlineLevel="0" collapsed="false">
      <c r="A27" s="29" t="s">
        <v>53</v>
      </c>
      <c r="B27" s="30" t="n">
        <v>312</v>
      </c>
      <c r="C27" s="31" t="n">
        <v>2527</v>
      </c>
      <c r="D27" s="30"/>
      <c r="E27" s="32"/>
      <c r="F27" s="31"/>
      <c r="G27" s="30" t="n">
        <v>2389</v>
      </c>
      <c r="H27" s="31" t="n">
        <v>435</v>
      </c>
      <c r="I27" s="30" t="n">
        <v>393</v>
      </c>
      <c r="J27" s="33" t="n">
        <v>117</v>
      </c>
      <c r="K27" s="33" t="n">
        <v>104</v>
      </c>
      <c r="L27" s="33" t="n">
        <v>2163</v>
      </c>
      <c r="M27" s="34" t="n">
        <v>86</v>
      </c>
      <c r="N27" s="33" t="n">
        <v>27</v>
      </c>
      <c r="O27" s="33" t="n">
        <v>0</v>
      </c>
      <c r="P27" s="33" t="n">
        <v>0</v>
      </c>
      <c r="Q27" s="33" t="n">
        <v>0</v>
      </c>
      <c r="R27" s="34" t="n">
        <v>0</v>
      </c>
      <c r="S27" s="31" t="n">
        <v>0</v>
      </c>
    </row>
    <row r="28" s="35" customFormat="true" ht="13.2" hidden="false" customHeight="false" outlineLevel="0" collapsed="false">
      <c r="A28" s="29" t="s">
        <v>54</v>
      </c>
      <c r="B28" s="30" t="n">
        <v>720</v>
      </c>
      <c r="C28" s="31" t="n">
        <v>3356</v>
      </c>
      <c r="D28" s="30"/>
      <c r="E28" s="32"/>
      <c r="F28" s="31"/>
      <c r="G28" s="30" t="n">
        <v>3170</v>
      </c>
      <c r="H28" s="31" t="n">
        <v>874</v>
      </c>
      <c r="I28" s="30" t="n">
        <v>821</v>
      </c>
      <c r="J28" s="33" t="n">
        <v>176</v>
      </c>
      <c r="K28" s="33" t="n">
        <v>102</v>
      </c>
      <c r="L28" s="33" t="n">
        <v>2932</v>
      </c>
      <c r="M28" s="34" t="n">
        <v>56</v>
      </c>
      <c r="N28" s="33" t="n">
        <v>19</v>
      </c>
      <c r="O28" s="33" t="n">
        <v>0</v>
      </c>
      <c r="P28" s="33" t="n">
        <v>0</v>
      </c>
      <c r="Q28" s="33" t="n">
        <v>0</v>
      </c>
      <c r="R28" s="34" t="n">
        <v>0</v>
      </c>
      <c r="S28" s="31" t="n">
        <v>0</v>
      </c>
    </row>
    <row r="29" s="35" customFormat="true" ht="13.2" hidden="false" customHeight="false" outlineLevel="0" collapsed="false">
      <c r="A29" s="29" t="s">
        <v>55</v>
      </c>
      <c r="B29" s="30" t="n">
        <v>1236</v>
      </c>
      <c r="C29" s="31" t="n">
        <v>3961</v>
      </c>
      <c r="D29" s="30" t="n">
        <v>3750</v>
      </c>
      <c r="E29" s="32" t="n">
        <v>1415</v>
      </c>
      <c r="F29" s="31" t="n">
        <v>2</v>
      </c>
      <c r="G29" s="30"/>
      <c r="H29" s="31"/>
      <c r="I29" s="30" t="n">
        <v>1230</v>
      </c>
      <c r="J29" s="33" t="n">
        <v>217</v>
      </c>
      <c r="K29" s="33" t="n">
        <v>104</v>
      </c>
      <c r="L29" s="33" t="n">
        <v>3543</v>
      </c>
      <c r="M29" s="34" t="n">
        <v>71</v>
      </c>
      <c r="N29" s="33" t="n">
        <v>63</v>
      </c>
      <c r="O29" s="33" t="n">
        <v>2</v>
      </c>
      <c r="P29" s="33" t="n">
        <v>0</v>
      </c>
      <c r="Q29" s="33" t="n">
        <v>1</v>
      </c>
      <c r="R29" s="34" t="n">
        <v>0</v>
      </c>
      <c r="S29" s="31" t="n">
        <v>0</v>
      </c>
    </row>
    <row r="30" s="35" customFormat="true" ht="13.2" hidden="false" customHeight="false" outlineLevel="0" collapsed="false">
      <c r="A30" s="29" t="s">
        <v>56</v>
      </c>
      <c r="B30" s="30" t="n">
        <v>1021</v>
      </c>
      <c r="C30" s="31" t="n">
        <v>2912</v>
      </c>
      <c r="D30" s="30"/>
      <c r="E30" s="32"/>
      <c r="F30" s="31"/>
      <c r="G30" s="30" t="n">
        <v>2825</v>
      </c>
      <c r="H30" s="31" t="n">
        <v>1086</v>
      </c>
      <c r="I30" s="30" t="n">
        <v>1163</v>
      </c>
      <c r="J30" s="33" t="n">
        <v>160</v>
      </c>
      <c r="K30" s="33" t="n">
        <v>88</v>
      </c>
      <c r="L30" s="33" t="n">
        <v>2474</v>
      </c>
      <c r="M30" s="34" t="n">
        <v>41</v>
      </c>
      <c r="N30" s="33" t="n">
        <v>29</v>
      </c>
      <c r="O30" s="33" t="n">
        <v>0</v>
      </c>
      <c r="P30" s="33" t="n">
        <v>0</v>
      </c>
      <c r="Q30" s="33" t="n">
        <v>0</v>
      </c>
      <c r="R30" s="34" t="n">
        <v>0</v>
      </c>
      <c r="S30" s="31" t="n">
        <v>0</v>
      </c>
    </row>
    <row r="31" s="35" customFormat="true" ht="13.2" hidden="false" customHeight="false" outlineLevel="0" collapsed="false">
      <c r="A31" s="29" t="s">
        <v>57</v>
      </c>
      <c r="B31" s="30" t="n">
        <v>1246</v>
      </c>
      <c r="C31" s="31" t="n">
        <v>4371</v>
      </c>
      <c r="D31" s="30" t="n">
        <v>4145</v>
      </c>
      <c r="E31" s="32" t="n">
        <v>1472</v>
      </c>
      <c r="F31" s="31" t="n">
        <v>0</v>
      </c>
      <c r="G31" s="30"/>
      <c r="H31" s="31"/>
      <c r="I31" s="30" t="n">
        <v>1509</v>
      </c>
      <c r="J31" s="33" t="n">
        <v>186</v>
      </c>
      <c r="K31" s="33" t="n">
        <v>146</v>
      </c>
      <c r="L31" s="33" t="n">
        <v>3495</v>
      </c>
      <c r="M31" s="34" t="n">
        <v>262</v>
      </c>
      <c r="N31" s="33" t="n">
        <v>57</v>
      </c>
      <c r="O31" s="33" t="n">
        <v>0</v>
      </c>
      <c r="P31" s="33" t="n">
        <v>0</v>
      </c>
      <c r="Q31" s="33" t="n">
        <v>1</v>
      </c>
      <c r="R31" s="34" t="n">
        <v>1</v>
      </c>
      <c r="S31" s="31" t="n">
        <v>0</v>
      </c>
    </row>
    <row r="32" s="35" customFormat="true" ht="13.2" hidden="false" customHeight="false" outlineLevel="0" collapsed="false">
      <c r="A32" s="29" t="s">
        <v>58</v>
      </c>
      <c r="B32" s="30" t="n">
        <v>1090</v>
      </c>
      <c r="C32" s="31" t="n">
        <v>5968</v>
      </c>
      <c r="D32" s="30"/>
      <c r="E32" s="32"/>
      <c r="F32" s="31"/>
      <c r="G32" s="30" t="n">
        <v>5685</v>
      </c>
      <c r="H32" s="31" t="n">
        <v>1264</v>
      </c>
      <c r="I32" s="30" t="n">
        <v>1336</v>
      </c>
      <c r="J32" s="33" t="n">
        <v>387</v>
      </c>
      <c r="K32" s="33" t="n">
        <v>157</v>
      </c>
      <c r="L32" s="33" t="n">
        <v>5006</v>
      </c>
      <c r="M32" s="34" t="n">
        <v>99</v>
      </c>
      <c r="N32" s="33" t="n">
        <v>59</v>
      </c>
      <c r="O32" s="33" t="n">
        <v>0</v>
      </c>
      <c r="P32" s="33" t="n">
        <v>0</v>
      </c>
      <c r="Q32" s="33" t="n">
        <v>1</v>
      </c>
      <c r="R32" s="34" t="n">
        <v>0</v>
      </c>
      <c r="S32" s="31" t="n">
        <v>1</v>
      </c>
    </row>
    <row r="33" s="35" customFormat="true" ht="13.2" hidden="false" customHeight="false" outlineLevel="0" collapsed="false">
      <c r="A33" s="29" t="s">
        <v>59</v>
      </c>
      <c r="B33" s="30" t="n">
        <v>1080</v>
      </c>
      <c r="C33" s="31" t="n">
        <v>3294</v>
      </c>
      <c r="D33" s="30"/>
      <c r="E33" s="32"/>
      <c r="F33" s="31"/>
      <c r="G33" s="30" t="n">
        <v>3104</v>
      </c>
      <c r="H33" s="31" t="n">
        <v>1259</v>
      </c>
      <c r="I33" s="30" t="n">
        <v>1247</v>
      </c>
      <c r="J33" s="33" t="n">
        <v>167</v>
      </c>
      <c r="K33" s="33" t="n">
        <v>108</v>
      </c>
      <c r="L33" s="33" t="n">
        <v>2797</v>
      </c>
      <c r="M33" s="34" t="n">
        <v>62</v>
      </c>
      <c r="N33" s="33" t="n">
        <v>26</v>
      </c>
      <c r="O33" s="33" t="n">
        <v>0</v>
      </c>
      <c r="P33" s="33" t="n">
        <v>0</v>
      </c>
      <c r="Q33" s="33" t="n">
        <v>1</v>
      </c>
      <c r="R33" s="34" t="n">
        <v>0</v>
      </c>
      <c r="S33" s="31" t="n">
        <v>0</v>
      </c>
    </row>
    <row r="34" s="35" customFormat="true" ht="13.2" hidden="false" customHeight="false" outlineLevel="0" collapsed="false">
      <c r="A34" s="29" t="s">
        <v>60</v>
      </c>
      <c r="B34" s="30" t="n">
        <v>11263</v>
      </c>
      <c r="C34" s="31" t="n">
        <v>25681</v>
      </c>
      <c r="D34" s="30" t="n">
        <v>24689</v>
      </c>
      <c r="E34" s="32" t="n">
        <v>12181</v>
      </c>
      <c r="F34" s="31" t="n">
        <v>0</v>
      </c>
      <c r="G34" s="30"/>
      <c r="H34" s="31"/>
      <c r="I34" s="30" t="n">
        <v>11750</v>
      </c>
      <c r="J34" s="33" t="n">
        <v>1774</v>
      </c>
      <c r="K34" s="33" t="n">
        <v>562</v>
      </c>
      <c r="L34" s="33" t="n">
        <v>22194</v>
      </c>
      <c r="M34" s="34" t="n">
        <v>475</v>
      </c>
      <c r="N34" s="33" t="n">
        <v>321</v>
      </c>
      <c r="O34" s="33" t="n">
        <v>0</v>
      </c>
      <c r="P34" s="33" t="n">
        <v>0</v>
      </c>
      <c r="Q34" s="33" t="n">
        <v>7</v>
      </c>
      <c r="R34" s="34" t="n">
        <v>0</v>
      </c>
      <c r="S34" s="31" t="n">
        <v>0</v>
      </c>
    </row>
    <row r="35" s="35" customFormat="true" ht="13.2" hidden="false" customHeight="false" outlineLevel="0" collapsed="false">
      <c r="A35" s="29" t="s">
        <v>61</v>
      </c>
      <c r="B35" s="30" t="n">
        <v>5813</v>
      </c>
      <c r="C35" s="31" t="n">
        <v>5826</v>
      </c>
      <c r="D35" s="30" t="n">
        <v>5035</v>
      </c>
      <c r="E35" s="32" t="n">
        <v>6645</v>
      </c>
      <c r="F35" s="31" t="n">
        <v>0</v>
      </c>
      <c r="G35" s="30"/>
      <c r="H35" s="31"/>
      <c r="I35" s="30" t="n">
        <v>6321</v>
      </c>
      <c r="J35" s="33" t="n">
        <v>432</v>
      </c>
      <c r="K35" s="33" t="n">
        <v>255</v>
      </c>
      <c r="L35" s="33" t="n">
        <v>4542</v>
      </c>
      <c r="M35" s="34" t="n">
        <v>120</v>
      </c>
      <c r="N35" s="33" t="n">
        <v>64</v>
      </c>
      <c r="O35" s="33" t="n">
        <v>0</v>
      </c>
      <c r="P35" s="33" t="n">
        <v>0</v>
      </c>
      <c r="Q35" s="33" t="n">
        <v>3</v>
      </c>
      <c r="R35" s="34" t="n">
        <v>0</v>
      </c>
      <c r="S35" s="31" t="n">
        <v>0</v>
      </c>
    </row>
    <row r="36" s="35" customFormat="true" ht="13.2" hidden="false" customHeight="false" outlineLevel="0" collapsed="false">
      <c r="A36" s="29" t="s">
        <v>62</v>
      </c>
      <c r="B36" s="30" t="n">
        <v>654</v>
      </c>
      <c r="C36" s="31" t="n">
        <v>2273</v>
      </c>
      <c r="D36" s="30"/>
      <c r="E36" s="32"/>
      <c r="F36" s="31"/>
      <c r="G36" s="30" t="n">
        <v>2188</v>
      </c>
      <c r="H36" s="31" t="n">
        <v>705</v>
      </c>
      <c r="I36" s="30" t="n">
        <v>667</v>
      </c>
      <c r="J36" s="33" t="n">
        <v>132</v>
      </c>
      <c r="K36" s="33" t="n">
        <v>81</v>
      </c>
      <c r="L36" s="33" t="n">
        <v>1970</v>
      </c>
      <c r="M36" s="34" t="n">
        <v>56</v>
      </c>
      <c r="N36" s="33" t="n">
        <v>22</v>
      </c>
      <c r="O36" s="33" t="n">
        <v>0</v>
      </c>
      <c r="P36" s="33" t="n">
        <v>1</v>
      </c>
      <c r="Q36" s="33" t="n">
        <v>8</v>
      </c>
      <c r="R36" s="34" t="n">
        <v>0</v>
      </c>
      <c r="S36" s="31" t="n">
        <v>0</v>
      </c>
    </row>
    <row r="37" s="35" customFormat="true" ht="13.2" hidden="false" customHeight="false" outlineLevel="0" collapsed="false">
      <c r="A37" s="29" t="s">
        <v>63</v>
      </c>
      <c r="B37" s="30" t="n">
        <v>307</v>
      </c>
      <c r="C37" s="31" t="n">
        <v>893</v>
      </c>
      <c r="D37" s="30" t="n">
        <v>790</v>
      </c>
      <c r="E37" s="32" t="n">
        <v>404</v>
      </c>
      <c r="F37" s="31" t="n">
        <v>0</v>
      </c>
      <c r="G37" s="30"/>
      <c r="H37" s="31"/>
      <c r="I37" s="30" t="n">
        <v>428</v>
      </c>
      <c r="J37" s="33" t="n">
        <v>39</v>
      </c>
      <c r="K37" s="33" t="n">
        <v>30</v>
      </c>
      <c r="L37" s="33" t="n">
        <v>662</v>
      </c>
      <c r="M37" s="34" t="n">
        <v>42</v>
      </c>
      <c r="N37" s="33" t="n">
        <v>13</v>
      </c>
      <c r="O37" s="33" t="n">
        <v>0</v>
      </c>
      <c r="P37" s="33" t="n">
        <v>0</v>
      </c>
      <c r="Q37" s="33" t="n">
        <v>0</v>
      </c>
      <c r="R37" s="34" t="n">
        <v>0</v>
      </c>
      <c r="S37" s="31" t="n">
        <v>0</v>
      </c>
    </row>
    <row r="38" s="35" customFormat="true" ht="13.2" hidden="false" customHeight="false" outlineLevel="0" collapsed="false">
      <c r="A38" s="29" t="s">
        <v>64</v>
      </c>
      <c r="B38" s="30" t="n">
        <v>363</v>
      </c>
      <c r="C38" s="31" t="n">
        <v>972</v>
      </c>
      <c r="D38" s="30"/>
      <c r="E38" s="32"/>
      <c r="F38" s="31"/>
      <c r="G38" s="30" t="n">
        <v>947</v>
      </c>
      <c r="H38" s="31" t="n">
        <v>386</v>
      </c>
      <c r="I38" s="30" t="n">
        <v>421</v>
      </c>
      <c r="J38" s="33" t="n">
        <v>37</v>
      </c>
      <c r="K38" s="33" t="n">
        <v>30</v>
      </c>
      <c r="L38" s="33" t="n">
        <v>826</v>
      </c>
      <c r="M38" s="34" t="n">
        <v>13</v>
      </c>
      <c r="N38" s="33" t="n">
        <v>8</v>
      </c>
      <c r="O38" s="33" t="n">
        <v>1</v>
      </c>
      <c r="P38" s="33" t="n">
        <v>0</v>
      </c>
      <c r="Q38" s="33" t="n">
        <v>0</v>
      </c>
      <c r="R38" s="34" t="n">
        <v>0</v>
      </c>
      <c r="S38" s="31" t="n">
        <v>0</v>
      </c>
    </row>
    <row r="39" s="35" customFormat="true" ht="13.2" hidden="false" customHeight="false" outlineLevel="0" collapsed="false">
      <c r="A39" s="29" t="s">
        <v>65</v>
      </c>
      <c r="B39" s="30" t="n">
        <v>886</v>
      </c>
      <c r="C39" s="31" t="n">
        <v>5902</v>
      </c>
      <c r="D39" s="30"/>
      <c r="E39" s="32"/>
      <c r="F39" s="31"/>
      <c r="G39" s="30" t="n">
        <v>5413</v>
      </c>
      <c r="H39" s="31" t="n">
        <v>1307</v>
      </c>
      <c r="I39" s="30" t="n">
        <v>1482</v>
      </c>
      <c r="J39" s="33" t="n">
        <v>393</v>
      </c>
      <c r="K39" s="33" t="n">
        <v>131</v>
      </c>
      <c r="L39" s="33" t="n">
        <v>4671</v>
      </c>
      <c r="M39" s="34" t="n">
        <v>108</v>
      </c>
      <c r="N39" s="33" t="n">
        <v>31</v>
      </c>
      <c r="O39" s="33" t="n">
        <v>0</v>
      </c>
      <c r="P39" s="33" t="n">
        <v>0</v>
      </c>
      <c r="Q39" s="33" t="n">
        <v>6</v>
      </c>
      <c r="R39" s="34" t="n">
        <v>0</v>
      </c>
      <c r="S39" s="31" t="n">
        <v>0</v>
      </c>
    </row>
    <row r="40" s="35" customFormat="true" ht="13.2" hidden="false" customHeight="false" outlineLevel="0" collapsed="false">
      <c r="A40" s="29" t="s">
        <v>66</v>
      </c>
      <c r="B40" s="30" t="n">
        <v>981</v>
      </c>
      <c r="C40" s="31" t="n">
        <v>3622</v>
      </c>
      <c r="D40" s="30"/>
      <c r="E40" s="32"/>
      <c r="F40" s="31"/>
      <c r="G40" s="30" t="n">
        <v>3291</v>
      </c>
      <c r="H40" s="31" t="n">
        <v>1271</v>
      </c>
      <c r="I40" s="30" t="n">
        <v>1182</v>
      </c>
      <c r="J40" s="33" t="n">
        <v>161</v>
      </c>
      <c r="K40" s="33" t="n">
        <v>96</v>
      </c>
      <c r="L40" s="33" t="n">
        <v>3087</v>
      </c>
      <c r="M40" s="34" t="n">
        <v>57</v>
      </c>
      <c r="N40" s="33" t="n">
        <v>47</v>
      </c>
      <c r="O40" s="33" t="n">
        <v>0</v>
      </c>
      <c r="P40" s="33" t="n">
        <v>0</v>
      </c>
      <c r="Q40" s="33" t="n">
        <v>0</v>
      </c>
      <c r="R40" s="34" t="n">
        <v>0</v>
      </c>
      <c r="S40" s="31" t="n">
        <v>0</v>
      </c>
    </row>
    <row r="41" s="35" customFormat="true" ht="13.2" hidden="false" customHeight="false" outlineLevel="0" collapsed="false">
      <c r="A41" s="29" t="s">
        <v>67</v>
      </c>
      <c r="B41" s="30" t="n">
        <v>4186</v>
      </c>
      <c r="C41" s="31" t="n">
        <v>6974</v>
      </c>
      <c r="D41" s="30" t="n">
        <v>6038</v>
      </c>
      <c r="E41" s="32" t="n">
        <v>5130</v>
      </c>
      <c r="F41" s="31" t="n">
        <v>0</v>
      </c>
      <c r="G41" s="30"/>
      <c r="H41" s="31"/>
      <c r="I41" s="30" t="n">
        <v>5142</v>
      </c>
      <c r="J41" s="33" t="n">
        <v>284</v>
      </c>
      <c r="K41" s="33" t="n">
        <v>225</v>
      </c>
      <c r="L41" s="33" t="n">
        <v>5369</v>
      </c>
      <c r="M41" s="34" t="n">
        <v>153</v>
      </c>
      <c r="N41" s="33" t="n">
        <v>88</v>
      </c>
      <c r="O41" s="33" t="n">
        <v>0</v>
      </c>
      <c r="P41" s="33" t="n">
        <v>0</v>
      </c>
      <c r="Q41" s="33" t="n">
        <v>0</v>
      </c>
      <c r="R41" s="34" t="n">
        <v>0</v>
      </c>
      <c r="S41" s="31" t="n">
        <v>0</v>
      </c>
    </row>
    <row r="42" s="35" customFormat="true" ht="13.2" hidden="false" customHeight="false" outlineLevel="0" collapsed="false">
      <c r="A42" s="29" t="s">
        <v>68</v>
      </c>
      <c r="B42" s="30" t="n">
        <v>174</v>
      </c>
      <c r="C42" s="31" t="n">
        <v>918</v>
      </c>
      <c r="D42" s="30"/>
      <c r="E42" s="32"/>
      <c r="F42" s="31"/>
      <c r="G42" s="30" t="n">
        <v>883</v>
      </c>
      <c r="H42" s="31" t="n">
        <v>212</v>
      </c>
      <c r="I42" s="30" t="n">
        <v>179</v>
      </c>
      <c r="J42" s="33" t="n">
        <v>40</v>
      </c>
      <c r="K42" s="33" t="n">
        <v>39</v>
      </c>
      <c r="L42" s="33" t="n">
        <v>807</v>
      </c>
      <c r="M42" s="34" t="n">
        <v>25</v>
      </c>
      <c r="N42" s="33" t="n">
        <v>7</v>
      </c>
      <c r="O42" s="33" t="n">
        <v>0</v>
      </c>
      <c r="P42" s="33" t="n">
        <v>0</v>
      </c>
      <c r="Q42" s="33" t="n">
        <v>1</v>
      </c>
      <c r="R42" s="34" t="n">
        <v>0</v>
      </c>
      <c r="S42" s="31" t="n">
        <v>0</v>
      </c>
    </row>
    <row r="43" s="35" customFormat="true" ht="13.2" hidden="false" customHeight="false" outlineLevel="0" collapsed="false">
      <c r="A43" s="29" t="s">
        <v>69</v>
      </c>
      <c r="B43" s="30" t="n">
        <v>460</v>
      </c>
      <c r="C43" s="31" t="n">
        <v>2117</v>
      </c>
      <c r="D43" s="30" t="n">
        <v>2023</v>
      </c>
      <c r="E43" s="32" t="n">
        <v>540</v>
      </c>
      <c r="F43" s="31" t="n">
        <v>0</v>
      </c>
      <c r="G43" s="30"/>
      <c r="H43" s="31"/>
      <c r="I43" s="30" t="n">
        <v>479</v>
      </c>
      <c r="J43" s="33" t="n">
        <v>102</v>
      </c>
      <c r="K43" s="33" t="n">
        <v>69</v>
      </c>
      <c r="L43" s="33" t="n">
        <v>1887</v>
      </c>
      <c r="M43" s="34" t="n">
        <v>27</v>
      </c>
      <c r="N43" s="33" t="n">
        <v>14</v>
      </c>
      <c r="O43" s="33" t="n">
        <v>0</v>
      </c>
      <c r="P43" s="33" t="n">
        <v>0</v>
      </c>
      <c r="Q43" s="33" t="n">
        <v>0</v>
      </c>
      <c r="R43" s="34" t="n">
        <v>0</v>
      </c>
      <c r="S43" s="31" t="n">
        <v>0</v>
      </c>
    </row>
    <row r="44" s="35" customFormat="true" ht="13.2" hidden="false" customHeight="false" outlineLevel="0" collapsed="false">
      <c r="A44" s="29" t="s">
        <v>70</v>
      </c>
      <c r="B44" s="30" t="n">
        <v>1321</v>
      </c>
      <c r="C44" s="31" t="n">
        <v>4366</v>
      </c>
      <c r="D44" s="30" t="n">
        <v>4040</v>
      </c>
      <c r="E44" s="32" t="n">
        <v>1613</v>
      </c>
      <c r="F44" s="31" t="n">
        <v>0</v>
      </c>
      <c r="G44" s="30"/>
      <c r="H44" s="31"/>
      <c r="I44" s="30" t="n">
        <v>1378</v>
      </c>
      <c r="J44" s="33" t="n">
        <v>222</v>
      </c>
      <c r="K44" s="33" t="n">
        <v>124</v>
      </c>
      <c r="L44" s="33" t="n">
        <v>3862</v>
      </c>
      <c r="M44" s="34" t="n">
        <v>67</v>
      </c>
      <c r="N44" s="33" t="n">
        <v>51</v>
      </c>
      <c r="O44" s="33" t="n">
        <v>0</v>
      </c>
      <c r="P44" s="33" t="n">
        <v>0</v>
      </c>
      <c r="Q44" s="33" t="n">
        <v>0</v>
      </c>
      <c r="R44" s="34" t="n">
        <v>1</v>
      </c>
      <c r="S44" s="31" t="n">
        <v>0</v>
      </c>
    </row>
    <row r="45" s="35" customFormat="true" ht="13.2" hidden="false" customHeight="false" outlineLevel="0" collapsed="false">
      <c r="A45" s="29" t="s">
        <v>71</v>
      </c>
      <c r="B45" s="30" t="n">
        <v>635</v>
      </c>
      <c r="C45" s="31" t="n">
        <v>1441</v>
      </c>
      <c r="D45" s="30"/>
      <c r="E45" s="32"/>
      <c r="F45" s="31"/>
      <c r="G45" s="30" t="n">
        <v>1350</v>
      </c>
      <c r="H45" s="31" t="n">
        <v>734</v>
      </c>
      <c r="I45" s="30" t="n">
        <v>707</v>
      </c>
      <c r="J45" s="33" t="n">
        <v>87</v>
      </c>
      <c r="K45" s="33" t="n">
        <v>60</v>
      </c>
      <c r="L45" s="33" t="n">
        <v>1208</v>
      </c>
      <c r="M45" s="34" t="n">
        <v>33</v>
      </c>
      <c r="N45" s="33" t="n">
        <v>8</v>
      </c>
      <c r="O45" s="33" t="n">
        <v>0</v>
      </c>
      <c r="P45" s="33" t="n">
        <v>0</v>
      </c>
      <c r="Q45" s="33" t="n">
        <v>1</v>
      </c>
      <c r="R45" s="34" t="n">
        <v>0</v>
      </c>
      <c r="S45" s="31" t="n">
        <v>0</v>
      </c>
    </row>
    <row r="46" s="35" customFormat="true" ht="13.2" hidden="false" customHeight="false" outlineLevel="0" collapsed="false">
      <c r="A46" s="29" t="s">
        <v>72</v>
      </c>
      <c r="B46" s="30" t="n">
        <v>1407</v>
      </c>
      <c r="C46" s="31" t="n">
        <v>1874</v>
      </c>
      <c r="D46" s="30" t="n">
        <v>1816</v>
      </c>
      <c r="E46" s="32" t="n">
        <v>1483</v>
      </c>
      <c r="F46" s="31" t="n">
        <v>0</v>
      </c>
      <c r="G46" s="30"/>
      <c r="H46" s="31"/>
      <c r="I46" s="30" t="n">
        <v>1383</v>
      </c>
      <c r="J46" s="33" t="n">
        <v>160</v>
      </c>
      <c r="K46" s="33" t="n">
        <v>110</v>
      </c>
      <c r="L46" s="33" t="n">
        <v>1658</v>
      </c>
      <c r="M46" s="34" t="n">
        <v>44</v>
      </c>
      <c r="N46" s="33" t="n">
        <v>29</v>
      </c>
      <c r="O46" s="33" t="n">
        <v>0</v>
      </c>
      <c r="P46" s="33" t="n">
        <v>0</v>
      </c>
      <c r="Q46" s="33" t="n">
        <v>0</v>
      </c>
      <c r="R46" s="34" t="n">
        <v>0</v>
      </c>
      <c r="S46" s="31" t="n">
        <v>0</v>
      </c>
    </row>
    <row r="47" s="35" customFormat="true" ht="13.2" hidden="false" customHeight="false" outlineLevel="0" collapsed="false">
      <c r="A47" s="29" t="s">
        <v>73</v>
      </c>
      <c r="B47" s="30" t="n">
        <v>1909</v>
      </c>
      <c r="C47" s="31" t="n">
        <v>1991</v>
      </c>
      <c r="D47" s="30"/>
      <c r="E47" s="32"/>
      <c r="F47" s="31"/>
      <c r="G47" s="30" t="n">
        <v>1947</v>
      </c>
      <c r="H47" s="31" t="n">
        <v>1950</v>
      </c>
      <c r="I47" s="30" t="n">
        <v>1977</v>
      </c>
      <c r="J47" s="33" t="n">
        <v>107</v>
      </c>
      <c r="K47" s="33" t="n">
        <v>120</v>
      </c>
      <c r="L47" s="33" t="n">
        <v>1678</v>
      </c>
      <c r="M47" s="34" t="n">
        <v>24</v>
      </c>
      <c r="N47" s="33" t="n">
        <v>29</v>
      </c>
      <c r="O47" s="33" t="n">
        <v>0</v>
      </c>
      <c r="P47" s="33" t="n">
        <v>0</v>
      </c>
      <c r="Q47" s="33" t="n">
        <v>0</v>
      </c>
      <c r="R47" s="34" t="n">
        <v>0</v>
      </c>
      <c r="S47" s="31" t="n">
        <v>0</v>
      </c>
    </row>
    <row r="48" s="35" customFormat="true" ht="13.2" hidden="false" customHeight="false" outlineLevel="0" collapsed="false">
      <c r="A48" s="29" t="s">
        <v>74</v>
      </c>
      <c r="B48" s="30" t="n">
        <v>5489</v>
      </c>
      <c r="C48" s="31" t="n">
        <v>13309</v>
      </c>
      <c r="D48" s="30"/>
      <c r="E48" s="32"/>
      <c r="F48" s="31"/>
      <c r="G48" s="30" t="n">
        <v>12810</v>
      </c>
      <c r="H48" s="31" t="n">
        <v>5910</v>
      </c>
      <c r="I48" s="30" t="n">
        <v>6477</v>
      </c>
      <c r="J48" s="33" t="n">
        <v>655</v>
      </c>
      <c r="K48" s="33" t="n">
        <v>420</v>
      </c>
      <c r="L48" s="33" t="n">
        <v>11023</v>
      </c>
      <c r="M48" s="34" t="n">
        <v>204</v>
      </c>
      <c r="N48" s="33" t="n">
        <v>143</v>
      </c>
      <c r="O48" s="33" t="n">
        <v>0</v>
      </c>
      <c r="P48" s="33" t="n">
        <v>0</v>
      </c>
      <c r="Q48" s="33" t="n">
        <v>2</v>
      </c>
      <c r="R48" s="34" t="n">
        <v>0</v>
      </c>
      <c r="S48" s="31" t="n">
        <v>0</v>
      </c>
    </row>
    <row r="49" s="35" customFormat="true" ht="13.2" hidden="false" customHeight="false" outlineLevel="0" collapsed="false">
      <c r="A49" s="29" t="s">
        <v>75</v>
      </c>
      <c r="B49" s="30" t="n">
        <v>1475</v>
      </c>
      <c r="C49" s="31" t="n">
        <v>2067</v>
      </c>
      <c r="D49" s="30" t="n">
        <v>1950</v>
      </c>
      <c r="E49" s="32" t="n">
        <v>1568</v>
      </c>
      <c r="F49" s="31" t="n">
        <v>4</v>
      </c>
      <c r="G49" s="30"/>
      <c r="H49" s="31"/>
      <c r="I49" s="30" t="n">
        <v>1484</v>
      </c>
      <c r="J49" s="33" t="n">
        <v>121</v>
      </c>
      <c r="K49" s="33" t="n">
        <v>47</v>
      </c>
      <c r="L49" s="33" t="n">
        <v>1851</v>
      </c>
      <c r="M49" s="34" t="n">
        <v>22</v>
      </c>
      <c r="N49" s="33" t="n">
        <v>20</v>
      </c>
      <c r="O49" s="33" t="n">
        <v>2</v>
      </c>
      <c r="P49" s="33" t="n">
        <v>0</v>
      </c>
      <c r="Q49" s="33" t="n">
        <v>0</v>
      </c>
      <c r="R49" s="34" t="n">
        <v>0</v>
      </c>
      <c r="S49" s="31" t="n">
        <v>0</v>
      </c>
    </row>
    <row r="50" s="35" customFormat="true" ht="13.2" hidden="false" customHeight="false" outlineLevel="0" collapsed="false">
      <c r="A50" s="36" t="s">
        <v>76</v>
      </c>
      <c r="B50" s="37" t="n">
        <v>781</v>
      </c>
      <c r="C50" s="38" t="n">
        <v>2421</v>
      </c>
      <c r="D50" s="37" t="n">
        <v>2312</v>
      </c>
      <c r="E50" s="39" t="n">
        <v>855</v>
      </c>
      <c r="F50" s="38" t="n">
        <v>0</v>
      </c>
      <c r="G50" s="37"/>
      <c r="H50" s="38"/>
      <c r="I50" s="37" t="n">
        <v>810</v>
      </c>
      <c r="J50" s="40" t="n">
        <v>117</v>
      </c>
      <c r="K50" s="40" t="n">
        <v>62</v>
      </c>
      <c r="L50" s="41" t="n">
        <v>2153</v>
      </c>
      <c r="M50" s="42" t="n">
        <v>38</v>
      </c>
      <c r="N50" s="41" t="n">
        <v>23</v>
      </c>
      <c r="O50" s="40" t="n">
        <v>0</v>
      </c>
      <c r="P50" s="40" t="n">
        <v>0</v>
      </c>
      <c r="Q50" s="41" t="n">
        <v>2</v>
      </c>
      <c r="R50" s="42" t="n">
        <v>0</v>
      </c>
      <c r="S50" s="43" t="n">
        <v>0</v>
      </c>
    </row>
    <row r="51" s="3" customFormat="true" ht="13.2" hidden="false" customHeight="false" outlineLevel="0" collapsed="false">
      <c r="A51" s="44" t="s">
        <v>77</v>
      </c>
      <c r="B51" s="45" t="n">
        <f aca="false">SUM(B7:B50)</f>
        <v>151574</v>
      </c>
      <c r="C51" s="46" t="n">
        <f aca="false">SUM(C7:C50)</f>
        <v>285596</v>
      </c>
      <c r="D51" s="45" t="n">
        <f aca="false">SUM(D7:D50)</f>
        <v>143580</v>
      </c>
      <c r="E51" s="47" t="n">
        <f aca="false">SUM(E7:E50)</f>
        <v>77277</v>
      </c>
      <c r="F51" s="46" t="n">
        <f aca="false">SUM(F7:F50)</f>
        <v>7</v>
      </c>
      <c r="G51" s="45" t="n">
        <f aca="false">SUM(G7:G50)</f>
        <v>131492</v>
      </c>
      <c r="H51" s="46" t="n">
        <f aca="false">SUM(H7:H50)</f>
        <v>82801</v>
      </c>
      <c r="I51" s="45" t="n">
        <f aca="false">SUM(I7:I50)</f>
        <v>169556</v>
      </c>
      <c r="J51" s="47" t="n">
        <f aca="false">SUM(J7:J50)</f>
        <v>17884</v>
      </c>
      <c r="K51" s="47" t="n">
        <f aca="false">SUM(K7:K50)</f>
        <v>8801</v>
      </c>
      <c r="L51" s="47" t="n">
        <f aca="false">SUM(L7:L50)</f>
        <v>235405</v>
      </c>
      <c r="M51" s="47" t="n">
        <f aca="false">SUM(M7:M50)</f>
        <v>5219</v>
      </c>
      <c r="N51" s="47" t="n">
        <f aca="false">SUM(N7:N50)</f>
        <v>2870</v>
      </c>
      <c r="O51" s="47" t="n">
        <f aca="false">SUM(O7:O50)</f>
        <v>6</v>
      </c>
      <c r="P51" s="47" t="n">
        <f aca="false">SUM(P7:P50)</f>
        <v>4</v>
      </c>
      <c r="Q51" s="47" t="n">
        <f aca="false">SUM(Q7:Q50)</f>
        <v>79</v>
      </c>
      <c r="R51" s="47" t="n">
        <f aca="false">SUM(R7:R50)</f>
        <v>2</v>
      </c>
      <c r="S51" s="46" t="n">
        <f aca="false">SUM(S7:S50)</f>
        <v>4</v>
      </c>
    </row>
    <row r="52" s="1" customFormat="true" ht="13.2" hidden="false" customHeight="false" outlineLevel="0" collapsed="false">
      <c r="A52" s="19" t="s">
        <v>78</v>
      </c>
      <c r="B52" s="48"/>
      <c r="C52" s="21" t="n">
        <f aca="false">C51-B51</f>
        <v>134022</v>
      </c>
      <c r="D52" s="20" t="n">
        <f aca="false">D51-E51</f>
        <v>66303</v>
      </c>
      <c r="E52" s="22"/>
      <c r="F52" s="21"/>
      <c r="G52" s="20" t="n">
        <f aca="false">G51-H51</f>
        <v>48691</v>
      </c>
      <c r="H52" s="21"/>
      <c r="I52" s="23"/>
      <c r="J52" s="25"/>
      <c r="K52" s="25"/>
      <c r="L52" s="25" t="n">
        <f aca="false">L51-I51</f>
        <v>65849</v>
      </c>
      <c r="M52" s="25"/>
      <c r="N52" s="25"/>
      <c r="O52" s="25"/>
      <c r="P52" s="25"/>
      <c r="Q52" s="26"/>
      <c r="R52" s="27"/>
      <c r="S52" s="21"/>
    </row>
    <row r="53" s="1" customFormat="true" ht="13.2" hidden="false" customHeight="false" outlineLevel="0" collapsed="false">
      <c r="A53" s="49" t="s">
        <v>79</v>
      </c>
      <c r="B53" s="50" t="n">
        <f aca="false">B51/(SUM($B$51:$C$51))</f>
        <v>0.346716380355468</v>
      </c>
      <c r="C53" s="51" t="n">
        <f aca="false">C51/(SUM($B$51:$C$51))</f>
        <v>0.653283619644532</v>
      </c>
      <c r="D53" s="50" t="n">
        <f aca="false">D51/SUM($D$51:$F$51)</f>
        <v>0.650083309185743</v>
      </c>
      <c r="E53" s="52" t="n">
        <f aca="false">E51/SUM($D$51:$F$51)</f>
        <v>0.349884997102289</v>
      </c>
      <c r="F53" s="51" t="n">
        <f aca="false">F51/SUM($D$51:$F$51)</f>
        <v>3.16937119675456E-005</v>
      </c>
      <c r="G53" s="50" t="n">
        <f aca="false">G51/SUM($G$51:$H$51)</f>
        <v>0.613608470645331</v>
      </c>
      <c r="H53" s="51" t="n">
        <f aca="false">H51/SUM($G$51:$H$51)</f>
        <v>0.386391529354669</v>
      </c>
      <c r="I53" s="50" t="n">
        <f aca="false">I51/((SUM($I$51:$S$51)))</f>
        <v>0.385503489984767</v>
      </c>
      <c r="J53" s="52" t="n">
        <f aca="false">J51/((SUM($I$51:$S$51)))</f>
        <v>0.0406611645408453</v>
      </c>
      <c r="K53" s="52" t="n">
        <f aca="false">K51/((SUM($I$51:$S$51)))</f>
        <v>0.0200100038651297</v>
      </c>
      <c r="L53" s="52" t="n">
        <f aca="false">L51/((SUM($I$51:$S$51)))</f>
        <v>0.535218152467999</v>
      </c>
      <c r="M53" s="52" t="n">
        <f aca="false">M51/((SUM($I$51:$S$51)))</f>
        <v>0.0118659482072619</v>
      </c>
      <c r="N53" s="52" t="n">
        <f aca="false">N51/((SUM($I$51:$S$51)))</f>
        <v>0.00652524839142396</v>
      </c>
      <c r="O53" s="52" t="n">
        <f aca="false">O51/((SUM($I$51:$S$51)))</f>
        <v>1.36416342677853E-005</v>
      </c>
      <c r="P53" s="52" t="n">
        <f aca="false">P51/((SUM($I$51:$S$51)))</f>
        <v>9.09442284519019E-006</v>
      </c>
      <c r="Q53" s="52" t="n">
        <f aca="false">Q51/((SUM($I$51:$S$51)))</f>
        <v>0.000179614851192506</v>
      </c>
      <c r="R53" s="52" t="n">
        <f aca="false">R51/((SUM($I$51:$S$51)))</f>
        <v>4.54721142259509E-006</v>
      </c>
      <c r="S53" s="51" t="n">
        <f aca="false">S51/((SUM($I$51:$S$51)))</f>
        <v>9.09442284519019E-006</v>
      </c>
    </row>
  </sheetData>
  <mergeCells count="12">
    <mergeCell ref="B2:C2"/>
    <mergeCell ref="D2:F2"/>
    <mergeCell ref="G2:H2"/>
    <mergeCell ref="I2:S2"/>
    <mergeCell ref="B3:C3"/>
    <mergeCell ref="D3:F3"/>
    <mergeCell ref="G3:H3"/>
    <mergeCell ref="I3:S3"/>
    <mergeCell ref="B4:C4"/>
    <mergeCell ref="D4:F4"/>
    <mergeCell ref="G4:H4"/>
    <mergeCell ref="I4:S4"/>
  </mergeCells>
  <printOptions headings="false" gridLines="false" gridLinesSet="true" horizontalCentered="true" verticalCentered="false"/>
  <pageMargins left="0.5" right="0.5" top="0.5" bottom="0.5" header="0.2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&amp;CABSTRACT OF VOTES
Cast at the General Election         November 4,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N52" activeCellId="0" sqref="N52"/>
    </sheetView>
  </sheetViews>
  <sheetFormatPr defaultRowHeight="13.2" zeroHeight="false" outlineLevelRow="0" outlineLevelCol="0"/>
  <cols>
    <col collapsed="false" customWidth="true" hidden="false" outlineLevel="0" max="1" min="1" style="1" width="12.05"/>
    <col collapsed="false" customWidth="true" hidden="false" outlineLevel="0" max="6" min="2" style="2" width="9.89"/>
    <col collapsed="false" customWidth="true" hidden="false" outlineLevel="0" max="7" min="7" style="2" width="15.87"/>
    <col collapsed="false" customWidth="true" hidden="false" outlineLevel="0" max="11" min="8" style="2" width="9.89"/>
    <col collapsed="false" customWidth="true" hidden="false" outlineLevel="0" max="13" min="12" style="2" width="10.03"/>
    <col collapsed="false" customWidth="true" hidden="false" outlineLevel="0" max="257" min="14" style="2" width="10.4"/>
    <col collapsed="false" customWidth="true" hidden="false" outlineLevel="0" max="1025" min="258" style="0" width="10.4"/>
  </cols>
  <sheetData>
    <row r="1" s="4" customFormat="true" ht="17.4" hidden="false" customHeight="false" outlineLevel="0" collapsed="false">
      <c r="A1" s="3" t="s">
        <v>0</v>
      </c>
      <c r="B1" s="5"/>
      <c r="C1" s="5"/>
      <c r="E1" s="53"/>
      <c r="F1" s="53"/>
      <c r="G1" s="5"/>
      <c r="H1" s="5"/>
      <c r="I1" s="5"/>
      <c r="J1" s="5"/>
      <c r="K1" s="5"/>
      <c r="L1" s="5"/>
      <c r="M1" s="6"/>
      <c r="N1" s="2"/>
      <c r="O1" s="2"/>
      <c r="P1" s="2"/>
      <c r="Q1" s="2"/>
      <c r="R1" s="6" t="s">
        <v>1</v>
      </c>
    </row>
    <row r="2" s="10" customFormat="true" ht="13.2" hidden="false" customHeight="true" outlineLevel="0" collapsed="false">
      <c r="A2" s="7"/>
      <c r="B2" s="54"/>
      <c r="C2" s="54"/>
      <c r="D2" s="54"/>
      <c r="E2" s="9"/>
      <c r="F2" s="9"/>
      <c r="G2" s="7"/>
      <c r="H2" s="9"/>
      <c r="I2" s="9"/>
      <c r="J2" s="9"/>
      <c r="K2" s="9"/>
      <c r="L2" s="55" t="s">
        <v>80</v>
      </c>
      <c r="M2" s="56"/>
      <c r="N2" s="57"/>
      <c r="O2" s="57"/>
      <c r="P2" s="57"/>
      <c r="Q2" s="57"/>
      <c r="R2" s="57"/>
    </row>
    <row r="3" s="3" customFormat="true" ht="13.2" hidden="false" customHeight="false" outlineLevel="0" collapsed="false">
      <c r="A3" s="11"/>
      <c r="B3" s="12" t="s">
        <v>81</v>
      </c>
      <c r="C3" s="12"/>
      <c r="D3" s="12"/>
      <c r="E3" s="12" t="s">
        <v>82</v>
      </c>
      <c r="F3" s="12"/>
      <c r="G3" s="12" t="s">
        <v>83</v>
      </c>
      <c r="H3" s="12" t="s">
        <v>83</v>
      </c>
      <c r="I3" s="12"/>
      <c r="J3" s="12" t="s">
        <v>84</v>
      </c>
      <c r="K3" s="12"/>
      <c r="L3" s="12" t="s">
        <v>85</v>
      </c>
      <c r="M3" s="12"/>
      <c r="N3" s="12" t="s">
        <v>86</v>
      </c>
      <c r="O3" s="12"/>
      <c r="P3" s="12"/>
      <c r="Q3" s="12"/>
      <c r="R3" s="12"/>
    </row>
    <row r="4" s="3" customFormat="true" ht="13.2" hidden="false" customHeight="false" outlineLevel="0" collapsed="false">
      <c r="A4" s="11"/>
      <c r="B4" s="13" t="s">
        <v>7</v>
      </c>
      <c r="C4" s="13"/>
      <c r="D4" s="13"/>
      <c r="E4" s="13" t="s">
        <v>87</v>
      </c>
      <c r="F4" s="13"/>
      <c r="G4" s="13" t="s">
        <v>88</v>
      </c>
      <c r="H4" s="13" t="s">
        <v>89</v>
      </c>
      <c r="I4" s="13"/>
      <c r="J4" s="13" t="s">
        <v>90</v>
      </c>
      <c r="K4" s="13"/>
      <c r="L4" s="13" t="s">
        <v>91</v>
      </c>
      <c r="M4" s="13"/>
      <c r="N4" s="12" t="s">
        <v>92</v>
      </c>
      <c r="O4" s="12"/>
      <c r="P4" s="12"/>
      <c r="Q4" s="12"/>
      <c r="R4" s="12"/>
    </row>
    <row r="5" s="1" customFormat="true" ht="13.2" hidden="false" customHeight="false" outlineLevel="0" collapsed="false">
      <c r="A5" s="14"/>
      <c r="B5" s="15" t="s">
        <v>13</v>
      </c>
      <c r="C5" s="15" t="s">
        <v>9</v>
      </c>
      <c r="D5" s="15" t="s">
        <v>8</v>
      </c>
      <c r="E5" s="15" t="s">
        <v>9</v>
      </c>
      <c r="F5" s="15" t="s">
        <v>8</v>
      </c>
      <c r="G5" s="15" t="s">
        <v>9</v>
      </c>
      <c r="H5" s="15" t="s">
        <v>9</v>
      </c>
      <c r="I5" s="15" t="s">
        <v>8</v>
      </c>
      <c r="J5" s="15" t="s">
        <v>8</v>
      </c>
      <c r="K5" s="58" t="s">
        <v>9</v>
      </c>
      <c r="L5" s="15" t="s">
        <v>8</v>
      </c>
      <c r="M5" s="15" t="s">
        <v>9</v>
      </c>
      <c r="N5" s="59"/>
      <c r="O5" s="59"/>
      <c r="P5" s="59"/>
      <c r="Q5" s="59"/>
      <c r="R5" s="59"/>
    </row>
    <row r="6" s="18" customFormat="true" ht="96" hidden="false" customHeight="true" outlineLevel="0" collapsed="false">
      <c r="A6" s="16" t="s">
        <v>14</v>
      </c>
      <c r="B6" s="17" t="s">
        <v>93</v>
      </c>
      <c r="C6" s="60" t="s">
        <v>94</v>
      </c>
      <c r="D6" s="17" t="s">
        <v>95</v>
      </c>
      <c r="E6" s="60" t="s">
        <v>96</v>
      </c>
      <c r="F6" s="60" t="s">
        <v>97</v>
      </c>
      <c r="G6" s="60" t="s">
        <v>98</v>
      </c>
      <c r="H6" s="60" t="s">
        <v>99</v>
      </c>
      <c r="I6" s="60" t="s">
        <v>100</v>
      </c>
      <c r="J6" s="60" t="s">
        <v>101</v>
      </c>
      <c r="K6" s="60" t="s">
        <v>102</v>
      </c>
      <c r="L6" s="60" t="s">
        <v>103</v>
      </c>
      <c r="M6" s="60" t="s">
        <v>104</v>
      </c>
      <c r="N6" s="61" t="s">
        <v>105</v>
      </c>
      <c r="O6" s="61" t="s">
        <v>106</v>
      </c>
      <c r="P6" s="61" t="s">
        <v>107</v>
      </c>
      <c r="Q6" s="61" t="s">
        <v>108</v>
      </c>
      <c r="R6" s="62" t="s">
        <v>109</v>
      </c>
    </row>
    <row r="7" s="28" customFormat="true" ht="13.2" hidden="false" customHeight="false" outlineLevel="0" collapsed="false">
      <c r="A7" s="19" t="s">
        <v>33</v>
      </c>
      <c r="B7" s="23" t="n">
        <v>3942</v>
      </c>
      <c r="C7" s="63" t="n">
        <v>69905</v>
      </c>
      <c r="D7" s="21" t="n">
        <v>53084</v>
      </c>
      <c r="E7" s="23" t="n">
        <v>55303</v>
      </c>
      <c r="F7" s="24" t="n">
        <v>71667</v>
      </c>
      <c r="G7" s="64" t="n">
        <v>93306</v>
      </c>
      <c r="H7" s="65" t="n">
        <v>62305</v>
      </c>
      <c r="I7" s="66" t="n">
        <v>62607</v>
      </c>
      <c r="J7" s="65" t="n">
        <v>49816</v>
      </c>
      <c r="K7" s="66" t="n">
        <v>75096</v>
      </c>
      <c r="L7" s="64" t="n">
        <v>74340</v>
      </c>
      <c r="M7" s="67" t="n">
        <v>52553</v>
      </c>
      <c r="N7" s="68" t="n">
        <v>209431</v>
      </c>
      <c r="O7" s="69" t="n">
        <v>17205</v>
      </c>
      <c r="P7" s="69" t="n">
        <f aca="false">N7+O7</f>
        <v>226636</v>
      </c>
      <c r="Q7" s="69" t="n">
        <v>131038</v>
      </c>
      <c r="R7" s="70" t="n">
        <f aca="false">IF(P7&lt;&gt;0,Q7/P7,"")</f>
        <v>0.578187048836019</v>
      </c>
    </row>
    <row r="8" s="28" customFormat="true" ht="13.2" hidden="false" customHeight="false" outlineLevel="0" collapsed="false">
      <c r="A8" s="29" t="s">
        <v>34</v>
      </c>
      <c r="B8" s="30" t="n">
        <v>49</v>
      </c>
      <c r="C8" s="71" t="n">
        <v>1012</v>
      </c>
      <c r="D8" s="31" t="n">
        <v>332</v>
      </c>
      <c r="E8" s="30" t="n">
        <v>887</v>
      </c>
      <c r="F8" s="31" t="n">
        <v>510</v>
      </c>
      <c r="G8" s="72" t="n">
        <v>1127</v>
      </c>
      <c r="H8" s="73" t="n">
        <v>953</v>
      </c>
      <c r="I8" s="74" t="n">
        <v>419</v>
      </c>
      <c r="J8" s="73" t="n">
        <v>357</v>
      </c>
      <c r="K8" s="74" t="n">
        <v>1006</v>
      </c>
      <c r="L8" s="72" t="n">
        <v>489</v>
      </c>
      <c r="M8" s="74" t="n">
        <v>893</v>
      </c>
      <c r="N8" s="75" t="n">
        <v>2398</v>
      </c>
      <c r="O8" s="76" t="n">
        <v>73</v>
      </c>
      <c r="P8" s="76" t="n">
        <f aca="false">N8+O8</f>
        <v>2471</v>
      </c>
      <c r="Q8" s="76" t="n">
        <v>1428</v>
      </c>
      <c r="R8" s="77" t="n">
        <f aca="false">IF(P8&lt;&gt;0,Q8/P8,"")</f>
        <v>0.577903682719547</v>
      </c>
    </row>
    <row r="9" s="28" customFormat="true" ht="13.2" hidden="false" customHeight="false" outlineLevel="0" collapsed="false">
      <c r="A9" s="29" t="s">
        <v>35</v>
      </c>
      <c r="B9" s="30" t="n">
        <v>870</v>
      </c>
      <c r="C9" s="71" t="n">
        <v>10646</v>
      </c>
      <c r="D9" s="31" t="n">
        <v>10672</v>
      </c>
      <c r="E9" s="30" t="n">
        <v>11025</v>
      </c>
      <c r="F9" s="31" t="n">
        <v>10972</v>
      </c>
      <c r="G9" s="72" t="n">
        <v>17303</v>
      </c>
      <c r="H9" s="73" t="n">
        <v>11666</v>
      </c>
      <c r="I9" s="74" t="n">
        <v>10142</v>
      </c>
      <c r="J9" s="73" t="n">
        <v>9718</v>
      </c>
      <c r="K9" s="74" t="n">
        <v>12186</v>
      </c>
      <c r="L9" s="72" t="n">
        <v>12312</v>
      </c>
      <c r="M9" s="74" t="n">
        <v>9457</v>
      </c>
      <c r="N9" s="75" t="n">
        <v>39995</v>
      </c>
      <c r="O9" s="76" t="n">
        <v>2238</v>
      </c>
      <c r="P9" s="76" t="n">
        <f aca="false">N9+O9</f>
        <v>42233</v>
      </c>
      <c r="Q9" s="76" t="n">
        <v>22730</v>
      </c>
      <c r="R9" s="77" t="n">
        <f aca="false">IF(P9&lt;&gt;0,Q9/P9,"")</f>
        <v>0.538204721426373</v>
      </c>
    </row>
    <row r="10" s="28" customFormat="true" ht="13.2" hidden="false" customHeight="false" outlineLevel="0" collapsed="false">
      <c r="A10" s="29" t="s">
        <v>36</v>
      </c>
      <c r="B10" s="30" t="n">
        <v>96</v>
      </c>
      <c r="C10" s="71" t="n">
        <v>1497</v>
      </c>
      <c r="D10" s="31" t="n">
        <v>281</v>
      </c>
      <c r="E10" s="30" t="n">
        <v>1480</v>
      </c>
      <c r="F10" s="31" t="n">
        <v>380</v>
      </c>
      <c r="G10" s="72" t="n">
        <v>1722</v>
      </c>
      <c r="H10" s="73" t="n">
        <v>1525</v>
      </c>
      <c r="I10" s="74" t="n">
        <v>341</v>
      </c>
      <c r="J10" s="73" t="n">
        <v>302</v>
      </c>
      <c r="K10" s="74" t="n">
        <v>1561</v>
      </c>
      <c r="L10" s="72" t="n">
        <v>458</v>
      </c>
      <c r="M10" s="74" t="n">
        <v>1403</v>
      </c>
      <c r="N10" s="75" t="n">
        <v>3207</v>
      </c>
      <c r="O10" s="76" t="n">
        <v>90</v>
      </c>
      <c r="P10" s="76" t="n">
        <f aca="false">N10+O10</f>
        <v>3297</v>
      </c>
      <c r="Q10" s="76" t="n">
        <v>1938</v>
      </c>
      <c r="R10" s="77" t="n">
        <f aca="false">IF(P10&lt;&gt;0,Q10/P10,"")</f>
        <v>0.587807097361238</v>
      </c>
    </row>
    <row r="11" s="28" customFormat="true" ht="13.2" hidden="false" customHeight="false" outlineLevel="0" collapsed="false">
      <c r="A11" s="29" t="s">
        <v>37</v>
      </c>
      <c r="B11" s="30" t="n">
        <v>244</v>
      </c>
      <c r="C11" s="71" t="n">
        <v>1661</v>
      </c>
      <c r="D11" s="31" t="n">
        <v>710</v>
      </c>
      <c r="E11" s="30" t="n">
        <v>1805</v>
      </c>
      <c r="F11" s="31" t="n">
        <v>813</v>
      </c>
      <c r="G11" s="72" t="n">
        <v>2166</v>
      </c>
      <c r="H11" s="73" t="n">
        <v>1741</v>
      </c>
      <c r="I11" s="74" t="n">
        <v>846</v>
      </c>
      <c r="J11" s="73" t="n">
        <v>791</v>
      </c>
      <c r="K11" s="74" t="n">
        <v>1755</v>
      </c>
      <c r="L11" s="72" t="n">
        <v>904</v>
      </c>
      <c r="M11" s="74" t="n">
        <v>1677</v>
      </c>
      <c r="N11" s="75" t="n">
        <v>4789</v>
      </c>
      <c r="O11" s="76" t="n">
        <v>92</v>
      </c>
      <c r="P11" s="76" t="n">
        <f aca="false">N11+O11</f>
        <v>4881</v>
      </c>
      <c r="Q11" s="76" t="n">
        <v>2753</v>
      </c>
      <c r="R11" s="77" t="n">
        <f aca="false">IF(P11&lt;&gt;0,Q11/P11,"")</f>
        <v>0.564023765621799</v>
      </c>
    </row>
    <row r="12" s="28" customFormat="true" ht="13.2" hidden="false" customHeight="false" outlineLevel="0" collapsed="false">
      <c r="A12" s="29" t="s">
        <v>38</v>
      </c>
      <c r="B12" s="30" t="n">
        <v>468</v>
      </c>
      <c r="C12" s="71" t="n">
        <v>7465</v>
      </c>
      <c r="D12" s="31" t="n">
        <v>2577</v>
      </c>
      <c r="E12" s="30" t="n">
        <v>6830</v>
      </c>
      <c r="F12" s="31" t="n">
        <v>3643</v>
      </c>
      <c r="G12" s="72" t="n">
        <v>9043</v>
      </c>
      <c r="H12" s="73" t="n">
        <v>7380</v>
      </c>
      <c r="I12" s="74" t="n">
        <v>3081</v>
      </c>
      <c r="J12" s="73" t="n">
        <v>2460</v>
      </c>
      <c r="K12" s="74" t="n">
        <v>7988</v>
      </c>
      <c r="L12" s="72" t="n">
        <v>5086</v>
      </c>
      <c r="M12" s="74" t="n">
        <v>5282</v>
      </c>
      <c r="N12" s="75" t="n">
        <v>19331</v>
      </c>
      <c r="O12" s="76" t="n">
        <v>725</v>
      </c>
      <c r="P12" s="76" t="n">
        <f aca="false">N12+O12</f>
        <v>20056</v>
      </c>
      <c r="Q12" s="76" t="n">
        <v>10748</v>
      </c>
      <c r="R12" s="77" t="n">
        <f aca="false">IF(P12&lt;&gt;0,Q12/P12,"")</f>
        <v>0.535899481451935</v>
      </c>
    </row>
    <row r="13" s="28" customFormat="true" ht="13.2" hidden="false" customHeight="false" outlineLevel="0" collapsed="false">
      <c r="A13" s="29" t="s">
        <v>39</v>
      </c>
      <c r="B13" s="30" t="n">
        <v>177</v>
      </c>
      <c r="C13" s="71" t="n">
        <v>2683</v>
      </c>
      <c r="D13" s="31" t="n">
        <v>4015</v>
      </c>
      <c r="E13" s="30" t="n">
        <v>2366</v>
      </c>
      <c r="F13" s="31" t="n">
        <v>4511</v>
      </c>
      <c r="G13" s="72" t="n">
        <v>4524</v>
      </c>
      <c r="H13" s="73" t="n">
        <v>2521</v>
      </c>
      <c r="I13" s="74" t="n">
        <v>4276</v>
      </c>
      <c r="J13" s="73" t="n">
        <v>3824</v>
      </c>
      <c r="K13" s="74" t="n">
        <v>2985</v>
      </c>
      <c r="L13" s="72" t="n">
        <v>4638</v>
      </c>
      <c r="M13" s="74" t="n">
        <v>2180</v>
      </c>
      <c r="N13" s="75" t="n">
        <v>11518</v>
      </c>
      <c r="O13" s="76" t="n">
        <v>620</v>
      </c>
      <c r="P13" s="76" t="n">
        <f aca="false">N13+O13</f>
        <v>12138</v>
      </c>
      <c r="Q13" s="76" t="n">
        <v>7156</v>
      </c>
      <c r="R13" s="77" t="n">
        <f aca="false">IF(P13&lt;&gt;0,Q13/P13,"")</f>
        <v>0.589553468446202</v>
      </c>
    </row>
    <row r="14" s="28" customFormat="true" ht="13.2" hidden="false" customHeight="false" outlineLevel="0" collapsed="false">
      <c r="A14" s="29" t="s">
        <v>40</v>
      </c>
      <c r="B14" s="30" t="n">
        <v>186</v>
      </c>
      <c r="C14" s="71" t="n">
        <v>1801</v>
      </c>
      <c r="D14" s="31" t="n">
        <v>668</v>
      </c>
      <c r="E14" s="30" t="n">
        <v>1629</v>
      </c>
      <c r="F14" s="31" t="n">
        <v>1003</v>
      </c>
      <c r="G14" s="72" t="n">
        <v>2151</v>
      </c>
      <c r="H14" s="73" t="n">
        <v>1754</v>
      </c>
      <c r="I14" s="74" t="n">
        <v>876</v>
      </c>
      <c r="J14" s="73" t="n">
        <v>707</v>
      </c>
      <c r="K14" s="74" t="n">
        <v>1915</v>
      </c>
      <c r="L14" s="72" t="n">
        <v>1019</v>
      </c>
      <c r="M14" s="74" t="n">
        <v>1625</v>
      </c>
      <c r="N14" s="75" t="n">
        <v>4212</v>
      </c>
      <c r="O14" s="76" t="n">
        <v>204</v>
      </c>
      <c r="P14" s="76" t="n">
        <f aca="false">N14+O14</f>
        <v>4416</v>
      </c>
      <c r="Q14" s="76" t="n">
        <v>2740</v>
      </c>
      <c r="R14" s="77" t="n">
        <f aca="false">IF(P14&lt;&gt;0,Q14/P14,"")</f>
        <v>0.620471014492754</v>
      </c>
    </row>
    <row r="15" s="28" customFormat="true" ht="13.2" hidden="false" customHeight="false" outlineLevel="0" collapsed="false">
      <c r="A15" s="29" t="s">
        <v>41</v>
      </c>
      <c r="B15" s="30" t="n">
        <v>1024</v>
      </c>
      <c r="C15" s="71" t="n">
        <v>7472</v>
      </c>
      <c r="D15" s="31" t="n">
        <v>4055</v>
      </c>
      <c r="E15" s="30" t="n">
        <v>7862</v>
      </c>
      <c r="F15" s="31" t="n">
        <v>4605</v>
      </c>
      <c r="G15" s="72" t="n">
        <v>9742</v>
      </c>
      <c r="H15" s="73" t="n">
        <v>7977</v>
      </c>
      <c r="I15" s="74" t="n">
        <v>4399</v>
      </c>
      <c r="J15" s="73" t="n">
        <v>4346</v>
      </c>
      <c r="K15" s="74" t="n">
        <v>8042</v>
      </c>
      <c r="L15" s="72" t="n">
        <v>4853</v>
      </c>
      <c r="M15" s="74" t="n">
        <v>7433</v>
      </c>
      <c r="N15" s="75" t="n">
        <v>21761</v>
      </c>
      <c r="O15" s="76" t="n">
        <v>868</v>
      </c>
      <c r="P15" s="76" t="n">
        <f aca="false">N15+O15</f>
        <v>22629</v>
      </c>
      <c r="Q15" s="76" t="n">
        <v>12979</v>
      </c>
      <c r="R15" s="77" t="n">
        <f aca="false">IF(P15&lt;&gt;0,Q15/P15,"")</f>
        <v>0.573556056387821</v>
      </c>
    </row>
    <row r="16" s="28" customFormat="true" ht="13.2" hidden="false" customHeight="false" outlineLevel="0" collapsed="false">
      <c r="A16" s="29" t="s">
        <v>42</v>
      </c>
      <c r="B16" s="30" t="n">
        <v>1235</v>
      </c>
      <c r="C16" s="71" t="n">
        <v>17832</v>
      </c>
      <c r="D16" s="31" t="n">
        <v>7186</v>
      </c>
      <c r="E16" s="30" t="n">
        <v>15600</v>
      </c>
      <c r="F16" s="31" t="n">
        <v>10613</v>
      </c>
      <c r="G16" s="72" t="n">
        <v>20975</v>
      </c>
      <c r="H16" s="73" t="n">
        <v>17107</v>
      </c>
      <c r="I16" s="74" t="n">
        <v>8832</v>
      </c>
      <c r="J16" s="73" t="n">
        <v>6415</v>
      </c>
      <c r="K16" s="74" t="n">
        <v>19570</v>
      </c>
      <c r="L16" s="72" t="n">
        <v>14871</v>
      </c>
      <c r="M16" s="74" t="n">
        <v>11665</v>
      </c>
      <c r="N16" s="75" t="n">
        <v>47036</v>
      </c>
      <c r="O16" s="76" t="n">
        <v>2626</v>
      </c>
      <c r="P16" s="76" t="n">
        <f aca="false">N16+O16</f>
        <v>49662</v>
      </c>
      <c r="Q16" s="76" t="n">
        <v>27349</v>
      </c>
      <c r="R16" s="77" t="n">
        <f aca="false">IF(P16&lt;&gt;0,Q16/P16,"")</f>
        <v>0.550702750594015</v>
      </c>
    </row>
    <row r="17" s="28" customFormat="true" ht="13.2" hidden="false" customHeight="false" outlineLevel="0" collapsed="false">
      <c r="A17" s="29" t="s">
        <v>43</v>
      </c>
      <c r="B17" s="30" t="n">
        <v>405</v>
      </c>
      <c r="C17" s="71" t="n">
        <v>2109</v>
      </c>
      <c r="D17" s="31" t="n">
        <v>761</v>
      </c>
      <c r="E17" s="30" t="n">
        <v>2360</v>
      </c>
      <c r="F17" s="31" t="n">
        <v>884</v>
      </c>
      <c r="G17" s="72" t="n">
        <v>2702</v>
      </c>
      <c r="H17" s="73" t="n">
        <v>2387</v>
      </c>
      <c r="I17" s="74" t="n">
        <v>845</v>
      </c>
      <c r="J17" s="73" t="n">
        <v>810</v>
      </c>
      <c r="K17" s="74" t="n">
        <v>2402</v>
      </c>
      <c r="L17" s="72" t="n">
        <v>1036</v>
      </c>
      <c r="M17" s="74" t="n">
        <v>2174</v>
      </c>
      <c r="N17" s="75" t="n">
        <v>5529</v>
      </c>
      <c r="O17" s="76" t="n">
        <v>226</v>
      </c>
      <c r="P17" s="76" t="n">
        <f aca="false">N17+O17</f>
        <v>5755</v>
      </c>
      <c r="Q17" s="76" t="n">
        <v>3417</v>
      </c>
      <c r="R17" s="77" t="n">
        <f aca="false">IF(P17&lt;&gt;0,Q17/P17,"")</f>
        <v>0.593744569939183</v>
      </c>
    </row>
    <row r="18" s="28" customFormat="true" ht="13.2" hidden="false" customHeight="false" outlineLevel="0" collapsed="false">
      <c r="A18" s="29" t="s">
        <v>44</v>
      </c>
      <c r="B18" s="30" t="n">
        <v>48</v>
      </c>
      <c r="C18" s="71" t="n">
        <v>839</v>
      </c>
      <c r="D18" s="31" t="n">
        <v>235</v>
      </c>
      <c r="E18" s="30" t="n">
        <v>775</v>
      </c>
      <c r="F18" s="31" t="n">
        <v>323</v>
      </c>
      <c r="G18" s="72" t="n">
        <v>985</v>
      </c>
      <c r="H18" s="73" t="n">
        <v>800</v>
      </c>
      <c r="I18" s="74" t="n">
        <v>287</v>
      </c>
      <c r="J18" s="73" t="n">
        <v>220</v>
      </c>
      <c r="K18" s="74" t="n">
        <v>864</v>
      </c>
      <c r="L18" s="72" t="n">
        <v>466</v>
      </c>
      <c r="M18" s="74" t="n">
        <v>635</v>
      </c>
      <c r="N18" s="75" t="n">
        <v>1494</v>
      </c>
      <c r="O18" s="76" t="n">
        <v>70</v>
      </c>
      <c r="P18" s="76" t="n">
        <f aca="false">N18+O18</f>
        <v>1564</v>
      </c>
      <c r="Q18" s="76" t="n">
        <v>1189</v>
      </c>
      <c r="R18" s="77" t="n">
        <f aca="false">IF(P18&lt;&gt;0,Q18/P18,"")</f>
        <v>0.760230179028133</v>
      </c>
    </row>
    <row r="19" s="35" customFormat="true" ht="13.2" hidden="false" customHeight="false" outlineLevel="0" collapsed="false">
      <c r="A19" s="29" t="s">
        <v>45</v>
      </c>
      <c r="B19" s="30" t="n">
        <v>18</v>
      </c>
      <c r="C19" s="71" t="n">
        <v>315</v>
      </c>
      <c r="D19" s="31" t="n">
        <v>104</v>
      </c>
      <c r="E19" s="30" t="n">
        <v>273</v>
      </c>
      <c r="F19" s="31" t="n">
        <v>153</v>
      </c>
      <c r="G19" s="72" t="n">
        <v>377</v>
      </c>
      <c r="H19" s="73" t="n">
        <v>303</v>
      </c>
      <c r="I19" s="74" t="n">
        <v>120</v>
      </c>
      <c r="J19" s="73" t="n">
        <v>92</v>
      </c>
      <c r="K19" s="74" t="n">
        <v>329</v>
      </c>
      <c r="L19" s="72" t="n">
        <v>171</v>
      </c>
      <c r="M19" s="74" t="n">
        <v>259</v>
      </c>
      <c r="N19" s="75" t="n">
        <v>674</v>
      </c>
      <c r="O19" s="76" t="n">
        <v>28</v>
      </c>
      <c r="P19" s="76" t="n">
        <f aca="false">N19+O19</f>
        <v>702</v>
      </c>
      <c r="Q19" s="76" t="n">
        <v>446</v>
      </c>
      <c r="R19" s="77" t="n">
        <f aca="false">IF(P19&lt;&gt;0,Q19/P19,"")</f>
        <v>0.635327635327635</v>
      </c>
    </row>
    <row r="20" s="35" customFormat="true" ht="13.2" hidden="false" customHeight="false" outlineLevel="0" collapsed="false">
      <c r="A20" s="29" t="s">
        <v>46</v>
      </c>
      <c r="B20" s="30" t="n">
        <v>1899</v>
      </c>
      <c r="C20" s="71" t="n">
        <v>30780</v>
      </c>
      <c r="D20" s="31" t="n">
        <v>11184</v>
      </c>
      <c r="E20" s="30" t="n">
        <v>26844</v>
      </c>
      <c r="F20" s="31" t="n">
        <v>16688</v>
      </c>
      <c r="G20" s="72" t="n">
        <v>36035</v>
      </c>
      <c r="H20" s="73" t="n">
        <v>29638</v>
      </c>
      <c r="I20" s="74" t="n">
        <v>13848</v>
      </c>
      <c r="J20" s="73" t="n">
        <v>10887</v>
      </c>
      <c r="K20" s="74" t="n">
        <v>32458</v>
      </c>
      <c r="L20" s="72" t="n">
        <v>19068</v>
      </c>
      <c r="M20" s="74" t="n">
        <v>24190</v>
      </c>
      <c r="N20" s="75" t="n">
        <v>79339</v>
      </c>
      <c r="O20" s="76" t="n">
        <v>1965</v>
      </c>
      <c r="P20" s="76" t="n">
        <f aca="false">N20+O20</f>
        <v>81304</v>
      </c>
      <c r="Q20" s="76" t="n">
        <v>44971</v>
      </c>
      <c r="R20" s="77" t="n">
        <f aca="false">IF(P20&lt;&gt;0,Q20/P20,"")</f>
        <v>0.553121617632589</v>
      </c>
    </row>
    <row r="21" s="35" customFormat="true" ht="13.2" hidden="false" customHeight="false" outlineLevel="0" collapsed="false">
      <c r="A21" s="29" t="s">
        <v>47</v>
      </c>
      <c r="B21" s="30" t="n">
        <v>100</v>
      </c>
      <c r="C21" s="71" t="n">
        <v>1402</v>
      </c>
      <c r="D21" s="31" t="n">
        <v>419</v>
      </c>
      <c r="E21" s="30" t="n">
        <v>1447</v>
      </c>
      <c r="F21" s="31" t="n">
        <v>465</v>
      </c>
      <c r="G21" s="72" t="n">
        <v>1744</v>
      </c>
      <c r="H21" s="73" t="n">
        <v>1519</v>
      </c>
      <c r="I21" s="74" t="n">
        <v>399</v>
      </c>
      <c r="J21" s="73" t="n">
        <v>357</v>
      </c>
      <c r="K21" s="74" t="n">
        <v>1555</v>
      </c>
      <c r="L21" s="72" t="n">
        <v>637</v>
      </c>
      <c r="M21" s="74" t="n">
        <v>1258</v>
      </c>
      <c r="N21" s="75" t="n">
        <v>3565</v>
      </c>
      <c r="O21" s="76" t="n">
        <v>91</v>
      </c>
      <c r="P21" s="76" t="n">
        <f aca="false">N21+O21</f>
        <v>3656</v>
      </c>
      <c r="Q21" s="76" t="n">
        <v>1992</v>
      </c>
      <c r="R21" s="77" t="n">
        <f aca="false">IF(P21&lt;&gt;0,Q21/P21,"")</f>
        <v>0.544857768052516</v>
      </c>
    </row>
    <row r="22" s="35" customFormat="true" ht="13.2" hidden="false" customHeight="false" outlineLevel="0" collapsed="false">
      <c r="A22" s="29" t="s">
        <v>48</v>
      </c>
      <c r="B22" s="30" t="n">
        <v>296</v>
      </c>
      <c r="C22" s="71" t="n">
        <v>4343</v>
      </c>
      <c r="D22" s="31" t="n">
        <v>774</v>
      </c>
      <c r="E22" s="30" t="n">
        <v>3937</v>
      </c>
      <c r="F22" s="31" t="n">
        <v>1442</v>
      </c>
      <c r="G22" s="72" t="n">
        <v>4823</v>
      </c>
      <c r="H22" s="73" t="n">
        <v>4350</v>
      </c>
      <c r="I22" s="74" t="n">
        <v>1031</v>
      </c>
      <c r="J22" s="73" t="n">
        <v>819</v>
      </c>
      <c r="K22" s="74" t="n">
        <v>4554</v>
      </c>
      <c r="L22" s="72" t="n">
        <v>2310</v>
      </c>
      <c r="M22" s="74" t="n">
        <v>3083</v>
      </c>
      <c r="N22" s="75" t="n">
        <v>9262</v>
      </c>
      <c r="O22" s="76" t="n">
        <v>424</v>
      </c>
      <c r="P22" s="76" t="n">
        <f aca="false">N22+O22</f>
        <v>9686</v>
      </c>
      <c r="Q22" s="76" t="n">
        <v>5517</v>
      </c>
      <c r="R22" s="77" t="n">
        <f aca="false">IF(P22&lt;&gt;0,Q22/P22,"")</f>
        <v>0.569584967995044</v>
      </c>
    </row>
    <row r="23" s="35" customFormat="true" ht="13.2" hidden="false" customHeight="false" outlineLevel="0" collapsed="false">
      <c r="A23" s="29" t="s">
        <v>49</v>
      </c>
      <c r="B23" s="30" t="n">
        <v>12</v>
      </c>
      <c r="C23" s="71" t="n">
        <v>182</v>
      </c>
      <c r="D23" s="31" t="n">
        <v>29</v>
      </c>
      <c r="E23" s="30" t="n">
        <v>160</v>
      </c>
      <c r="F23" s="31" t="n">
        <v>61</v>
      </c>
      <c r="G23" s="72" t="n">
        <v>199</v>
      </c>
      <c r="H23" s="73" t="n">
        <v>176</v>
      </c>
      <c r="I23" s="74" t="n">
        <v>43</v>
      </c>
      <c r="J23" s="73" t="n">
        <v>33</v>
      </c>
      <c r="K23" s="74" t="n">
        <v>187</v>
      </c>
      <c r="L23" s="72" t="n">
        <v>100</v>
      </c>
      <c r="M23" s="74" t="n">
        <v>132</v>
      </c>
      <c r="N23" s="75" t="n">
        <v>368</v>
      </c>
      <c r="O23" s="76" t="n">
        <v>7</v>
      </c>
      <c r="P23" s="76" t="n">
        <f aca="false">N23+O23</f>
        <v>375</v>
      </c>
      <c r="Q23" s="76" t="n">
        <v>245</v>
      </c>
      <c r="R23" s="77" t="n">
        <f aca="false">IF(P23&lt;&gt;0,Q23/P23,"")</f>
        <v>0.653333333333333</v>
      </c>
    </row>
    <row r="24" s="35" customFormat="true" ht="13.2" hidden="false" customHeight="false" outlineLevel="0" collapsed="false">
      <c r="A24" s="29" t="s">
        <v>50</v>
      </c>
      <c r="B24" s="30" t="n">
        <v>116</v>
      </c>
      <c r="C24" s="71" t="n">
        <v>1707</v>
      </c>
      <c r="D24" s="31" t="n">
        <v>776</v>
      </c>
      <c r="E24" s="30" t="n">
        <v>1675</v>
      </c>
      <c r="F24" s="31" t="n">
        <v>917</v>
      </c>
      <c r="G24" s="72" t="n">
        <v>2106</v>
      </c>
      <c r="H24" s="73" t="n">
        <v>1688</v>
      </c>
      <c r="I24" s="74" t="n">
        <v>888</v>
      </c>
      <c r="J24" s="73" t="n">
        <v>755</v>
      </c>
      <c r="K24" s="74" t="n">
        <v>1789</v>
      </c>
      <c r="L24" s="72" t="n">
        <v>1052</v>
      </c>
      <c r="M24" s="74" t="n">
        <v>1506</v>
      </c>
      <c r="N24" s="75" t="n">
        <v>4436</v>
      </c>
      <c r="O24" s="76" t="n">
        <v>138</v>
      </c>
      <c r="P24" s="76" t="n">
        <f aca="false">N24+O24</f>
        <v>4574</v>
      </c>
      <c r="Q24" s="76" t="n">
        <v>2713</v>
      </c>
      <c r="R24" s="77" t="n">
        <f aca="false">IF(P24&lt;&gt;0,Q24/P24,"")</f>
        <v>0.593135111499781</v>
      </c>
    </row>
    <row r="25" s="35" customFormat="true" ht="13.2" hidden="false" customHeight="false" outlineLevel="0" collapsed="false">
      <c r="A25" s="29" t="s">
        <v>51</v>
      </c>
      <c r="B25" s="30" t="n">
        <v>107</v>
      </c>
      <c r="C25" s="71" t="n">
        <v>1245</v>
      </c>
      <c r="D25" s="31" t="n">
        <v>404</v>
      </c>
      <c r="E25" s="30" t="n">
        <v>1220</v>
      </c>
      <c r="F25" s="31" t="n">
        <v>521</v>
      </c>
      <c r="G25" s="72" t="n">
        <v>1454</v>
      </c>
      <c r="H25" s="73" t="n">
        <v>1263</v>
      </c>
      <c r="I25" s="74" t="n">
        <v>466</v>
      </c>
      <c r="J25" s="73" t="n">
        <v>398</v>
      </c>
      <c r="K25" s="74" t="n">
        <v>1313</v>
      </c>
      <c r="L25" s="72" t="n">
        <v>679</v>
      </c>
      <c r="M25" s="74" t="n">
        <v>1076</v>
      </c>
      <c r="N25" s="75" t="n">
        <v>2765</v>
      </c>
      <c r="O25" s="76" t="n">
        <v>100</v>
      </c>
      <c r="P25" s="76" t="n">
        <f aca="false">N25+O25</f>
        <v>2865</v>
      </c>
      <c r="Q25" s="76" t="n">
        <v>1829</v>
      </c>
      <c r="R25" s="77" t="n">
        <f aca="false">IF(P25&lt;&gt;0,Q25/P25,"")</f>
        <v>0.638394415357766</v>
      </c>
    </row>
    <row r="26" s="35" customFormat="true" ht="13.2" hidden="false" customHeight="false" outlineLevel="0" collapsed="false">
      <c r="A26" s="29" t="s">
        <v>52</v>
      </c>
      <c r="B26" s="30" t="n">
        <v>266</v>
      </c>
      <c r="C26" s="71" t="n">
        <v>3553</v>
      </c>
      <c r="D26" s="31" t="n">
        <v>1365</v>
      </c>
      <c r="E26" s="30" t="n">
        <v>3108</v>
      </c>
      <c r="F26" s="31" t="n">
        <v>2037</v>
      </c>
      <c r="G26" s="72" t="n">
        <v>4347</v>
      </c>
      <c r="H26" s="73" t="n">
        <v>3357</v>
      </c>
      <c r="I26" s="74" t="n">
        <v>1770</v>
      </c>
      <c r="J26" s="73" t="n">
        <v>1404</v>
      </c>
      <c r="K26" s="74" t="n">
        <v>3704</v>
      </c>
      <c r="L26" s="72" t="n">
        <v>1981</v>
      </c>
      <c r="M26" s="74" t="n">
        <v>3160</v>
      </c>
      <c r="N26" s="75" t="n">
        <v>9477</v>
      </c>
      <c r="O26" s="76" t="n">
        <v>493</v>
      </c>
      <c r="P26" s="76" t="n">
        <f aca="false">N26+O26</f>
        <v>9970</v>
      </c>
      <c r="Q26" s="76" t="n">
        <v>5327</v>
      </c>
      <c r="R26" s="77" t="n">
        <f aca="false">IF(P26&lt;&gt;0,Q26/P26,"")</f>
        <v>0.534302908726179</v>
      </c>
    </row>
    <row r="27" s="35" customFormat="true" ht="13.2" hidden="false" customHeight="false" outlineLevel="0" collapsed="false">
      <c r="A27" s="29" t="s">
        <v>53</v>
      </c>
      <c r="B27" s="30" t="n">
        <v>159</v>
      </c>
      <c r="C27" s="71" t="n">
        <v>2369</v>
      </c>
      <c r="D27" s="31" t="n">
        <v>341</v>
      </c>
      <c r="E27" s="30" t="n">
        <v>2405</v>
      </c>
      <c r="F27" s="31" t="n">
        <v>416</v>
      </c>
      <c r="G27" s="72" t="n">
        <v>2715</v>
      </c>
      <c r="H27" s="73" t="n">
        <v>2428</v>
      </c>
      <c r="I27" s="74" t="n">
        <v>364</v>
      </c>
      <c r="J27" s="73" t="n">
        <v>329</v>
      </c>
      <c r="K27" s="74" t="n">
        <v>2442</v>
      </c>
      <c r="L27" s="72" t="n">
        <v>705</v>
      </c>
      <c r="M27" s="74" t="n">
        <v>2117</v>
      </c>
      <c r="N27" s="75" t="n">
        <v>6040</v>
      </c>
      <c r="O27" s="76" t="n">
        <v>110</v>
      </c>
      <c r="P27" s="76" t="n">
        <f aca="false">N27+O27</f>
        <v>6150</v>
      </c>
      <c r="Q27" s="76" t="n">
        <v>2948</v>
      </c>
      <c r="R27" s="77" t="n">
        <f aca="false">IF(P27&lt;&gt;0,Q27/P27,"")</f>
        <v>0.479349593495935</v>
      </c>
    </row>
    <row r="28" s="35" customFormat="true" ht="13.2" hidden="false" customHeight="false" outlineLevel="0" collapsed="false">
      <c r="A28" s="29" t="s">
        <v>54</v>
      </c>
      <c r="B28" s="30" t="n">
        <v>158</v>
      </c>
      <c r="C28" s="71" t="n">
        <v>3207</v>
      </c>
      <c r="D28" s="31" t="n">
        <v>670</v>
      </c>
      <c r="E28" s="30" t="n">
        <v>2897</v>
      </c>
      <c r="F28" s="31" t="n">
        <v>1104</v>
      </c>
      <c r="G28" s="72" t="n">
        <v>3613</v>
      </c>
      <c r="H28" s="73" t="n">
        <v>3075</v>
      </c>
      <c r="I28" s="74" t="n">
        <v>929</v>
      </c>
      <c r="J28" s="73" t="n">
        <v>631</v>
      </c>
      <c r="K28" s="74" t="n">
        <v>3378</v>
      </c>
      <c r="L28" s="72" t="n">
        <v>1533</v>
      </c>
      <c r="M28" s="74" t="n">
        <v>2441</v>
      </c>
      <c r="N28" s="75" t="n">
        <v>6444</v>
      </c>
      <c r="O28" s="76" t="n">
        <v>280</v>
      </c>
      <c r="P28" s="76" t="n">
        <f aca="false">N28+O28</f>
        <v>6724</v>
      </c>
      <c r="Q28" s="76" t="n">
        <v>4163</v>
      </c>
      <c r="R28" s="77" t="n">
        <f aca="false">IF(P28&lt;&gt;0,Q28/P28,"")</f>
        <v>0.619125520523498</v>
      </c>
    </row>
    <row r="29" s="35" customFormat="true" ht="13.2" hidden="false" customHeight="false" outlineLevel="0" collapsed="false">
      <c r="A29" s="29" t="s">
        <v>55</v>
      </c>
      <c r="B29" s="30" t="n">
        <v>299</v>
      </c>
      <c r="C29" s="71" t="n">
        <v>4076</v>
      </c>
      <c r="D29" s="31" t="n">
        <v>838</v>
      </c>
      <c r="E29" s="30" t="n">
        <v>3433</v>
      </c>
      <c r="F29" s="31" t="n">
        <v>1689</v>
      </c>
      <c r="G29" s="72" t="n">
        <v>4297</v>
      </c>
      <c r="H29" s="73" t="n">
        <v>3663</v>
      </c>
      <c r="I29" s="74" t="n">
        <v>1452</v>
      </c>
      <c r="J29" s="73" t="n">
        <v>1141</v>
      </c>
      <c r="K29" s="74" t="n">
        <v>3950</v>
      </c>
      <c r="L29" s="72" t="n">
        <v>1761</v>
      </c>
      <c r="M29" s="74" t="n">
        <v>3324</v>
      </c>
      <c r="N29" s="75" t="n">
        <v>8784</v>
      </c>
      <c r="O29" s="76" t="n">
        <v>410</v>
      </c>
      <c r="P29" s="76" t="n">
        <f aca="false">N29+O29</f>
        <v>9194</v>
      </c>
      <c r="Q29" s="76" t="n">
        <v>5300</v>
      </c>
      <c r="R29" s="77" t="n">
        <f aca="false">IF(P29&lt;&gt;0,Q29/P29,"")</f>
        <v>0.576462910593866</v>
      </c>
    </row>
    <row r="30" s="35" customFormat="true" ht="13.2" hidden="false" customHeight="false" outlineLevel="0" collapsed="false">
      <c r="A30" s="29" t="s">
        <v>56</v>
      </c>
      <c r="B30" s="30" t="n">
        <v>232</v>
      </c>
      <c r="C30" s="71" t="n">
        <v>2732</v>
      </c>
      <c r="D30" s="31" t="n">
        <v>917</v>
      </c>
      <c r="E30" s="30" t="n">
        <v>2403</v>
      </c>
      <c r="F30" s="31" t="n">
        <v>1439</v>
      </c>
      <c r="G30" s="72" t="n">
        <v>3355</v>
      </c>
      <c r="H30" s="73" t="n">
        <v>2534</v>
      </c>
      <c r="I30" s="74" t="n">
        <v>1305</v>
      </c>
      <c r="J30" s="73" t="n">
        <v>951</v>
      </c>
      <c r="K30" s="74" t="n">
        <v>2871</v>
      </c>
      <c r="L30" s="72" t="n">
        <v>1769</v>
      </c>
      <c r="M30" s="74" t="n">
        <v>2030</v>
      </c>
      <c r="N30" s="75" t="n">
        <v>5895</v>
      </c>
      <c r="O30" s="76" t="n">
        <v>299</v>
      </c>
      <c r="P30" s="76" t="n">
        <f aca="false">N30+O30</f>
        <v>6194</v>
      </c>
      <c r="Q30" s="76" t="n">
        <v>4006</v>
      </c>
      <c r="R30" s="77" t="n">
        <f aca="false">IF(P30&lt;&gt;0,Q30/P30,"")</f>
        <v>0.646754924120116</v>
      </c>
    </row>
    <row r="31" s="35" customFormat="true" ht="13.2" hidden="false" customHeight="false" outlineLevel="0" collapsed="false">
      <c r="A31" s="29" t="s">
        <v>57</v>
      </c>
      <c r="B31" s="30" t="n">
        <v>366</v>
      </c>
      <c r="C31" s="71" t="n">
        <v>4068</v>
      </c>
      <c r="D31" s="31" t="n">
        <v>1126</v>
      </c>
      <c r="E31" s="30" t="n">
        <v>4078</v>
      </c>
      <c r="F31" s="31" t="n">
        <v>1450</v>
      </c>
      <c r="G31" s="72" t="n">
        <v>4710</v>
      </c>
      <c r="H31" s="73" t="n">
        <v>4228</v>
      </c>
      <c r="I31" s="74" t="n">
        <v>1300</v>
      </c>
      <c r="J31" s="73" t="n">
        <v>1103</v>
      </c>
      <c r="K31" s="74" t="n">
        <v>4355</v>
      </c>
      <c r="L31" s="72" t="n">
        <v>1682</v>
      </c>
      <c r="M31" s="74" t="n">
        <v>3852</v>
      </c>
      <c r="N31" s="75" t="n">
        <v>9326</v>
      </c>
      <c r="O31" s="76" t="n">
        <v>208</v>
      </c>
      <c r="P31" s="76" t="n">
        <f aca="false">N31+O31</f>
        <v>9534</v>
      </c>
      <c r="Q31" s="76" t="n">
        <v>5773</v>
      </c>
      <c r="R31" s="77" t="n">
        <f aca="false">IF(P31&lt;&gt;0,Q31/P31,"")</f>
        <v>0.605517096706524</v>
      </c>
    </row>
    <row r="32" s="35" customFormat="true" ht="13.2" hidden="false" customHeight="false" outlineLevel="0" collapsed="false">
      <c r="A32" s="29" t="s">
        <v>58</v>
      </c>
      <c r="B32" s="30" t="n">
        <v>338</v>
      </c>
      <c r="C32" s="71" t="n">
        <v>5596</v>
      </c>
      <c r="D32" s="31" t="n">
        <v>1050</v>
      </c>
      <c r="E32" s="30" t="n">
        <v>5138</v>
      </c>
      <c r="F32" s="31" t="n">
        <v>1803</v>
      </c>
      <c r="G32" s="72" t="n">
        <v>6247</v>
      </c>
      <c r="H32" s="73" t="n">
        <v>5528</v>
      </c>
      <c r="I32" s="74" t="n">
        <v>1404</v>
      </c>
      <c r="J32" s="73" t="n">
        <v>977</v>
      </c>
      <c r="K32" s="74" t="n">
        <v>5928</v>
      </c>
      <c r="L32" s="72" t="n">
        <v>2747</v>
      </c>
      <c r="M32" s="74" t="n">
        <v>4156</v>
      </c>
      <c r="N32" s="75" t="n">
        <v>12537</v>
      </c>
      <c r="O32" s="76" t="n">
        <v>433</v>
      </c>
      <c r="P32" s="76" t="n">
        <f aca="false">N32+O32</f>
        <v>12970</v>
      </c>
      <c r="Q32" s="76" t="n">
        <v>7155</v>
      </c>
      <c r="R32" s="77" t="n">
        <f aca="false">IF(P32&lt;&gt;0,Q32/P32,"")</f>
        <v>0.55165767154973</v>
      </c>
    </row>
    <row r="33" s="35" customFormat="true" ht="13.2" hidden="false" customHeight="false" outlineLevel="0" collapsed="false">
      <c r="A33" s="29" t="s">
        <v>59</v>
      </c>
      <c r="B33" s="30" t="n">
        <v>256</v>
      </c>
      <c r="C33" s="71" t="n">
        <v>3076</v>
      </c>
      <c r="D33" s="31" t="n">
        <v>1018</v>
      </c>
      <c r="E33" s="30" t="n">
        <v>2636</v>
      </c>
      <c r="F33" s="31" t="n">
        <v>1674</v>
      </c>
      <c r="G33" s="72" t="n">
        <v>3702</v>
      </c>
      <c r="H33" s="73" t="n">
        <v>2778</v>
      </c>
      <c r="I33" s="74" t="n">
        <v>1536</v>
      </c>
      <c r="J33" s="73" t="n">
        <v>1002</v>
      </c>
      <c r="K33" s="74" t="n">
        <v>3315</v>
      </c>
      <c r="L33" s="72" t="n">
        <v>1944</v>
      </c>
      <c r="M33" s="74" t="n">
        <v>2356</v>
      </c>
      <c r="N33" s="75" t="n">
        <v>7421</v>
      </c>
      <c r="O33" s="76" t="n">
        <v>344</v>
      </c>
      <c r="P33" s="76" t="n">
        <f aca="false">N33+O33</f>
        <v>7765</v>
      </c>
      <c r="Q33" s="76" t="n">
        <v>4458</v>
      </c>
      <c r="R33" s="77" t="n">
        <f aca="false">IF(P33&lt;&gt;0,Q33/P33,"")</f>
        <v>0.574114616870573</v>
      </c>
    </row>
    <row r="34" s="35" customFormat="true" ht="13.2" hidden="false" customHeight="false" outlineLevel="0" collapsed="false">
      <c r="A34" s="29" t="s">
        <v>60</v>
      </c>
      <c r="B34" s="30" t="n">
        <v>1634</v>
      </c>
      <c r="C34" s="71" t="n">
        <v>23980</v>
      </c>
      <c r="D34" s="31" t="n">
        <v>10936</v>
      </c>
      <c r="E34" s="30" t="n">
        <v>24253</v>
      </c>
      <c r="F34" s="31" t="n">
        <v>12235</v>
      </c>
      <c r="G34" s="72" t="n">
        <v>29614</v>
      </c>
      <c r="H34" s="73" t="n">
        <v>24379</v>
      </c>
      <c r="I34" s="74" t="n">
        <v>11887</v>
      </c>
      <c r="J34" s="73" t="n">
        <v>10840</v>
      </c>
      <c r="K34" s="74" t="n">
        <v>25197</v>
      </c>
      <c r="L34" s="72" t="n">
        <v>13486</v>
      </c>
      <c r="M34" s="74" t="n">
        <v>22518</v>
      </c>
      <c r="N34" s="75" t="n">
        <v>68940</v>
      </c>
      <c r="O34" s="76" t="n">
        <v>2800</v>
      </c>
      <c r="P34" s="76" t="n">
        <f aca="false">N34+O34</f>
        <v>71740</v>
      </c>
      <c r="Q34" s="76" t="n">
        <v>37408</v>
      </c>
      <c r="R34" s="77" t="n">
        <f aca="false">IF(P34&lt;&gt;0,Q34/P34,"")</f>
        <v>0.521438528017842</v>
      </c>
    </row>
    <row r="35" s="35" customFormat="true" ht="13.2" hidden="false" customHeight="false" outlineLevel="0" collapsed="false">
      <c r="A35" s="29" t="s">
        <v>61</v>
      </c>
      <c r="B35" s="30" t="n">
        <v>391</v>
      </c>
      <c r="C35" s="71" t="n">
        <v>5505</v>
      </c>
      <c r="D35" s="31" t="n">
        <v>5577</v>
      </c>
      <c r="E35" s="30" t="n">
        <v>5193</v>
      </c>
      <c r="F35" s="31" t="n">
        <v>6214</v>
      </c>
      <c r="G35" s="72" t="n">
        <v>8073</v>
      </c>
      <c r="H35" s="73" t="n">
        <v>5312</v>
      </c>
      <c r="I35" s="74" t="n">
        <v>5981</v>
      </c>
      <c r="J35" s="73" t="n">
        <v>5262</v>
      </c>
      <c r="K35" s="74" t="n">
        <v>5979</v>
      </c>
      <c r="L35" s="72" t="n">
        <v>6763</v>
      </c>
      <c r="M35" s="74" t="n">
        <v>4592</v>
      </c>
      <c r="N35" s="75" t="n">
        <v>20552</v>
      </c>
      <c r="O35" s="76" t="n">
        <v>1660</v>
      </c>
      <c r="P35" s="76" t="n">
        <f aca="false">N35+O35</f>
        <v>22212</v>
      </c>
      <c r="Q35" s="76" t="n">
        <v>11878</v>
      </c>
      <c r="R35" s="77" t="n">
        <f aca="false">IF(P35&lt;&gt;0,Q35/P35,"")</f>
        <v>0.534755987754367</v>
      </c>
    </row>
    <row r="36" s="35" customFormat="true" ht="13.2" hidden="false" customHeight="false" outlineLevel="0" collapsed="false">
      <c r="A36" s="29" t="s">
        <v>62</v>
      </c>
      <c r="B36" s="30" t="n">
        <v>135</v>
      </c>
      <c r="C36" s="71" t="n">
        <v>2124</v>
      </c>
      <c r="D36" s="31" t="n">
        <v>631</v>
      </c>
      <c r="E36" s="30" t="n">
        <v>2050</v>
      </c>
      <c r="F36" s="31" t="n">
        <v>817</v>
      </c>
      <c r="G36" s="72" t="n">
        <v>2402</v>
      </c>
      <c r="H36" s="73" t="n">
        <v>2099</v>
      </c>
      <c r="I36" s="74" t="n">
        <v>744</v>
      </c>
      <c r="J36" s="73" t="n">
        <v>622</v>
      </c>
      <c r="K36" s="74" t="n">
        <v>2223</v>
      </c>
      <c r="L36" s="72" t="n">
        <v>962</v>
      </c>
      <c r="M36" s="74" t="n">
        <v>1866</v>
      </c>
      <c r="N36" s="75" t="n">
        <v>4742</v>
      </c>
      <c r="O36" s="76" t="n">
        <v>99</v>
      </c>
      <c r="P36" s="76" t="n">
        <f aca="false">N36+O36</f>
        <v>4841</v>
      </c>
      <c r="Q36" s="76" t="n">
        <v>2997</v>
      </c>
      <c r="R36" s="77" t="n">
        <f aca="false">IF(P36&lt;&gt;0,Q36/P36,"")</f>
        <v>0.619086965502995</v>
      </c>
    </row>
    <row r="37" s="35" customFormat="true" ht="13.2" hidden="false" customHeight="false" outlineLevel="0" collapsed="false">
      <c r="A37" s="29" t="s">
        <v>63</v>
      </c>
      <c r="B37" s="30" t="n">
        <v>61</v>
      </c>
      <c r="C37" s="71" t="n">
        <v>829</v>
      </c>
      <c r="D37" s="31" t="n">
        <v>295</v>
      </c>
      <c r="E37" s="30" t="n">
        <v>783</v>
      </c>
      <c r="F37" s="31" t="n">
        <v>392</v>
      </c>
      <c r="G37" s="72" t="n">
        <v>1016</v>
      </c>
      <c r="H37" s="73" t="n">
        <v>818</v>
      </c>
      <c r="I37" s="74" t="n">
        <v>351</v>
      </c>
      <c r="J37" s="73" t="n">
        <v>289</v>
      </c>
      <c r="K37" s="74" t="n">
        <v>872</v>
      </c>
      <c r="L37" s="72" t="n">
        <v>496</v>
      </c>
      <c r="M37" s="74" t="n">
        <v>682</v>
      </c>
      <c r="N37" s="75" t="n">
        <v>1952</v>
      </c>
      <c r="O37" s="76" t="n">
        <v>63</v>
      </c>
      <c r="P37" s="76" t="n">
        <f aca="false">N37+O37</f>
        <v>2015</v>
      </c>
      <c r="Q37" s="76" t="n">
        <v>1227</v>
      </c>
      <c r="R37" s="77" t="n">
        <f aca="false">IF(P37&lt;&gt;0,Q37/P37,"")</f>
        <v>0.60893300248139</v>
      </c>
    </row>
    <row r="38" s="35" customFormat="true" ht="13.2" hidden="false" customHeight="false" outlineLevel="0" collapsed="false">
      <c r="A38" s="29" t="s">
        <v>64</v>
      </c>
      <c r="B38" s="30" t="n">
        <v>63</v>
      </c>
      <c r="C38" s="71" t="n">
        <v>944</v>
      </c>
      <c r="D38" s="31" t="n">
        <v>316</v>
      </c>
      <c r="E38" s="30" t="n">
        <v>770</v>
      </c>
      <c r="F38" s="31" t="n">
        <v>527</v>
      </c>
      <c r="G38" s="72" t="n">
        <v>1094</v>
      </c>
      <c r="H38" s="73" t="n">
        <v>844</v>
      </c>
      <c r="I38" s="74" t="n">
        <v>442</v>
      </c>
      <c r="J38" s="73" t="n">
        <v>324</v>
      </c>
      <c r="K38" s="74" t="n">
        <v>966</v>
      </c>
      <c r="L38" s="72" t="n">
        <v>636</v>
      </c>
      <c r="M38" s="74" t="n">
        <v>658</v>
      </c>
      <c r="N38" s="75" t="n">
        <v>1918</v>
      </c>
      <c r="O38" s="76" t="n">
        <v>132</v>
      </c>
      <c r="P38" s="76" t="n">
        <f aca="false">N38+O38</f>
        <v>2050</v>
      </c>
      <c r="Q38" s="76" t="n">
        <v>1361</v>
      </c>
      <c r="R38" s="77" t="n">
        <f aca="false">IF(P38&lt;&gt;0,Q38/P38,"")</f>
        <v>0.66390243902439</v>
      </c>
    </row>
    <row r="39" s="35" customFormat="true" ht="13.2" hidden="false" customHeight="false" outlineLevel="0" collapsed="false">
      <c r="A39" s="29" t="s">
        <v>65</v>
      </c>
      <c r="B39" s="30" t="n">
        <v>283</v>
      </c>
      <c r="C39" s="71" t="n">
        <v>5467</v>
      </c>
      <c r="D39" s="31" t="n">
        <v>925</v>
      </c>
      <c r="E39" s="30" t="n">
        <v>5132</v>
      </c>
      <c r="F39" s="31" t="n">
        <v>1522</v>
      </c>
      <c r="G39" s="72" t="n">
        <v>6035</v>
      </c>
      <c r="H39" s="73" t="n">
        <v>5353</v>
      </c>
      <c r="I39" s="74" t="n">
        <v>1233</v>
      </c>
      <c r="J39" s="73" t="n">
        <v>729</v>
      </c>
      <c r="K39" s="74" t="n">
        <v>5912</v>
      </c>
      <c r="L39" s="72" t="n">
        <v>2654</v>
      </c>
      <c r="M39" s="74" t="n">
        <v>3962</v>
      </c>
      <c r="N39" s="75" t="n">
        <v>15237</v>
      </c>
      <c r="O39" s="76" t="n">
        <v>732</v>
      </c>
      <c r="P39" s="76" t="n">
        <f aca="false">N39+O39</f>
        <v>15969</v>
      </c>
      <c r="Q39" s="76" t="n">
        <v>6767</v>
      </c>
      <c r="R39" s="77" t="n">
        <f aca="false">IF(P39&lt;&gt;0,Q39/P39,"")</f>
        <v>0.423758532156052</v>
      </c>
    </row>
    <row r="40" s="35" customFormat="true" ht="13.2" hidden="false" customHeight="false" outlineLevel="0" collapsed="false">
      <c r="A40" s="29" t="s">
        <v>66</v>
      </c>
      <c r="B40" s="30" t="n">
        <v>243</v>
      </c>
      <c r="C40" s="71" t="n">
        <v>3375</v>
      </c>
      <c r="D40" s="31" t="n">
        <v>929</v>
      </c>
      <c r="E40" s="30" t="n">
        <v>2874</v>
      </c>
      <c r="F40" s="31" t="n">
        <v>1626</v>
      </c>
      <c r="G40" s="72" t="n">
        <v>3789</v>
      </c>
      <c r="H40" s="73" t="n">
        <v>3340</v>
      </c>
      <c r="I40" s="74" t="n">
        <v>1170</v>
      </c>
      <c r="J40" s="73" t="n">
        <v>958</v>
      </c>
      <c r="K40" s="74" t="n">
        <v>3517</v>
      </c>
      <c r="L40" s="72" t="n">
        <v>2019</v>
      </c>
      <c r="M40" s="74" t="n">
        <v>2488</v>
      </c>
      <c r="N40" s="75" t="n">
        <v>7551</v>
      </c>
      <c r="O40" s="76" t="n">
        <v>397</v>
      </c>
      <c r="P40" s="76" t="n">
        <f aca="false">N40+O40</f>
        <v>7948</v>
      </c>
      <c r="Q40" s="76" t="n">
        <v>4677</v>
      </c>
      <c r="R40" s="77" t="n">
        <f aca="false">IF(P40&lt;&gt;0,Q40/P40,"")</f>
        <v>0.588449924509311</v>
      </c>
    </row>
    <row r="41" s="35" customFormat="true" ht="13.2" hidden="false" customHeight="false" outlineLevel="0" collapsed="false">
      <c r="A41" s="29" t="s">
        <v>67</v>
      </c>
      <c r="B41" s="30" t="n">
        <v>326</v>
      </c>
      <c r="C41" s="71" t="n">
        <v>6480</v>
      </c>
      <c r="D41" s="31" t="n">
        <v>4220</v>
      </c>
      <c r="E41" s="30" t="n">
        <v>5946</v>
      </c>
      <c r="F41" s="31" t="n">
        <v>5031</v>
      </c>
      <c r="G41" s="72" t="n">
        <v>9058</v>
      </c>
      <c r="H41" s="73" t="n">
        <v>6206</v>
      </c>
      <c r="I41" s="74" t="n">
        <v>4706</v>
      </c>
      <c r="J41" s="73" t="n">
        <v>3979</v>
      </c>
      <c r="K41" s="74" t="n">
        <v>6885</v>
      </c>
      <c r="L41" s="72" t="n">
        <v>5740</v>
      </c>
      <c r="M41" s="74" t="n">
        <v>5189</v>
      </c>
      <c r="N41" s="75" t="n">
        <v>19628</v>
      </c>
      <c r="O41" s="76" t="n">
        <v>835</v>
      </c>
      <c r="P41" s="76" t="n">
        <f aca="false">N41+O41</f>
        <v>20463</v>
      </c>
      <c r="Q41" s="76" t="n">
        <v>11393</v>
      </c>
      <c r="R41" s="77" t="n">
        <f aca="false">IF(P41&lt;&gt;0,Q41/P41,"")</f>
        <v>0.556760983238039</v>
      </c>
    </row>
    <row r="42" s="35" customFormat="true" ht="13.2" hidden="false" customHeight="false" outlineLevel="0" collapsed="false">
      <c r="A42" s="29" t="s">
        <v>68</v>
      </c>
      <c r="B42" s="30" t="n">
        <v>42</v>
      </c>
      <c r="C42" s="71" t="n">
        <v>846</v>
      </c>
      <c r="D42" s="31" t="n">
        <v>208</v>
      </c>
      <c r="E42" s="30" t="n">
        <v>871</v>
      </c>
      <c r="F42" s="31" t="n">
        <v>215</v>
      </c>
      <c r="G42" s="72" t="n">
        <v>977</v>
      </c>
      <c r="H42" s="73" t="n">
        <v>880</v>
      </c>
      <c r="I42" s="74" t="n">
        <v>199</v>
      </c>
      <c r="J42" s="73" t="n">
        <v>187</v>
      </c>
      <c r="K42" s="74" t="n">
        <v>899</v>
      </c>
      <c r="L42" s="72" t="n">
        <v>307</v>
      </c>
      <c r="M42" s="74" t="n">
        <v>776</v>
      </c>
      <c r="N42" s="75" t="n">
        <v>2348</v>
      </c>
      <c r="O42" s="76" t="n">
        <v>75</v>
      </c>
      <c r="P42" s="76" t="n">
        <f aca="false">N42+O42</f>
        <v>2423</v>
      </c>
      <c r="Q42" s="76" t="n">
        <v>1167</v>
      </c>
      <c r="R42" s="77" t="n">
        <f aca="false">IF(P42&lt;&gt;0,Q42/P42,"")</f>
        <v>0.481634337598019</v>
      </c>
    </row>
    <row r="43" s="35" customFormat="true" ht="13.2" hidden="false" customHeight="false" outlineLevel="0" collapsed="false">
      <c r="A43" s="29" t="s">
        <v>69</v>
      </c>
      <c r="B43" s="30" t="n">
        <v>124</v>
      </c>
      <c r="C43" s="71" t="n">
        <v>2048</v>
      </c>
      <c r="D43" s="31" t="n">
        <v>412</v>
      </c>
      <c r="E43" s="30" t="n">
        <v>1849</v>
      </c>
      <c r="F43" s="31" t="n">
        <v>696</v>
      </c>
      <c r="G43" s="72" t="n">
        <v>2289</v>
      </c>
      <c r="H43" s="73" t="n">
        <v>2015</v>
      </c>
      <c r="I43" s="74" t="n">
        <v>548</v>
      </c>
      <c r="J43" s="73" t="n">
        <v>425</v>
      </c>
      <c r="K43" s="74" t="n">
        <v>2132</v>
      </c>
      <c r="L43" s="72" t="n">
        <v>749</v>
      </c>
      <c r="M43" s="74" t="n">
        <v>1782</v>
      </c>
      <c r="N43" s="75" t="n">
        <v>4518</v>
      </c>
      <c r="O43" s="76" t="n">
        <v>237</v>
      </c>
      <c r="P43" s="76" t="n">
        <f aca="false">N43+O43</f>
        <v>4755</v>
      </c>
      <c r="Q43" s="76" t="n">
        <v>2621</v>
      </c>
      <c r="R43" s="77" t="n">
        <f aca="false">IF(P43&lt;&gt;0,Q43/P43,"")</f>
        <v>0.551209253417455</v>
      </c>
    </row>
    <row r="44" s="35" customFormat="true" ht="13.2" hidden="false" customHeight="false" outlineLevel="0" collapsed="false">
      <c r="A44" s="29" t="s">
        <v>70</v>
      </c>
      <c r="B44" s="30" t="n">
        <v>223</v>
      </c>
      <c r="C44" s="71" t="n">
        <v>4290</v>
      </c>
      <c r="D44" s="31" t="n">
        <v>1131</v>
      </c>
      <c r="E44" s="30" t="n">
        <v>3650</v>
      </c>
      <c r="F44" s="31" t="n">
        <v>1982</v>
      </c>
      <c r="G44" s="72" t="n">
        <v>4856</v>
      </c>
      <c r="H44" s="73" t="n">
        <v>3991</v>
      </c>
      <c r="I44" s="74" t="n">
        <v>1567</v>
      </c>
      <c r="J44" s="73" t="n">
        <v>1247</v>
      </c>
      <c r="K44" s="74" t="n">
        <v>4322</v>
      </c>
      <c r="L44" s="72" t="n">
        <v>2065</v>
      </c>
      <c r="M44" s="74" t="n">
        <v>3483</v>
      </c>
      <c r="N44" s="75" t="n">
        <v>10066</v>
      </c>
      <c r="O44" s="76" t="n">
        <v>447</v>
      </c>
      <c r="P44" s="76" t="n">
        <f aca="false">N44+O44</f>
        <v>10513</v>
      </c>
      <c r="Q44" s="76" t="n">
        <v>5770</v>
      </c>
      <c r="R44" s="77" t="n">
        <f aca="false">IF(P44&lt;&gt;0,Q44/P44,"")</f>
        <v>0.548844288024351</v>
      </c>
    </row>
    <row r="45" s="35" customFormat="true" ht="13.2" hidden="false" customHeight="false" outlineLevel="0" collapsed="false">
      <c r="A45" s="29" t="s">
        <v>71</v>
      </c>
      <c r="B45" s="30" t="n">
        <v>77</v>
      </c>
      <c r="C45" s="71" t="n">
        <v>1271</v>
      </c>
      <c r="D45" s="31" t="n">
        <v>704</v>
      </c>
      <c r="E45" s="30" t="n">
        <v>1236</v>
      </c>
      <c r="F45" s="31" t="n">
        <v>814</v>
      </c>
      <c r="G45" s="72" t="n">
        <v>1777</v>
      </c>
      <c r="H45" s="73" t="n">
        <v>1252</v>
      </c>
      <c r="I45" s="74" t="n">
        <v>781</v>
      </c>
      <c r="J45" s="73" t="n">
        <v>663</v>
      </c>
      <c r="K45" s="74" t="n">
        <v>1363</v>
      </c>
      <c r="L45" s="72" t="n">
        <v>1076</v>
      </c>
      <c r="M45" s="74" t="n">
        <v>979</v>
      </c>
      <c r="N45" s="75" t="n">
        <v>3240</v>
      </c>
      <c r="O45" s="76" t="n">
        <v>99</v>
      </c>
      <c r="P45" s="76" t="n">
        <f aca="false">N45+O45</f>
        <v>3339</v>
      </c>
      <c r="Q45" s="76" t="n">
        <v>2140</v>
      </c>
      <c r="R45" s="77" t="n">
        <f aca="false">IF(P45&lt;&gt;0,Q45/P45,"")</f>
        <v>0.640910452231207</v>
      </c>
    </row>
    <row r="46" s="35" customFormat="true" ht="13.2" hidden="false" customHeight="false" outlineLevel="0" collapsed="false">
      <c r="A46" s="29" t="s">
        <v>72</v>
      </c>
      <c r="B46" s="30" t="n">
        <v>146</v>
      </c>
      <c r="C46" s="71" t="n">
        <v>1748</v>
      </c>
      <c r="D46" s="31" t="n">
        <v>1362</v>
      </c>
      <c r="E46" s="30" t="n">
        <v>1628</v>
      </c>
      <c r="F46" s="31" t="n">
        <v>1624</v>
      </c>
      <c r="G46" s="72" t="n">
        <v>2434</v>
      </c>
      <c r="H46" s="73" t="n">
        <v>1678</v>
      </c>
      <c r="I46" s="74" t="n">
        <v>1538</v>
      </c>
      <c r="J46" s="73" t="n">
        <v>1434</v>
      </c>
      <c r="K46" s="74" t="n">
        <v>1750</v>
      </c>
      <c r="L46" s="72" t="n">
        <v>1664</v>
      </c>
      <c r="M46" s="74" t="n">
        <v>1614</v>
      </c>
      <c r="N46" s="75" t="n">
        <v>6149</v>
      </c>
      <c r="O46" s="76" t="n">
        <v>166</v>
      </c>
      <c r="P46" s="76" t="n">
        <f aca="false">N46+O46</f>
        <v>6315</v>
      </c>
      <c r="Q46" s="76" t="n">
        <v>3488</v>
      </c>
      <c r="R46" s="77" t="n">
        <f aca="false">IF(P46&lt;&gt;0,Q46/P46,"")</f>
        <v>0.552335708630245</v>
      </c>
    </row>
    <row r="47" s="35" customFormat="true" ht="13.2" hidden="false" customHeight="false" outlineLevel="0" collapsed="false">
      <c r="A47" s="29" t="s">
        <v>73</v>
      </c>
      <c r="B47" s="30" t="n">
        <v>89</v>
      </c>
      <c r="C47" s="71" t="n">
        <v>1918</v>
      </c>
      <c r="D47" s="31" t="n">
        <v>1819</v>
      </c>
      <c r="E47" s="30" t="n">
        <v>1771</v>
      </c>
      <c r="F47" s="31" t="n">
        <v>2050</v>
      </c>
      <c r="G47" s="72" t="n">
        <v>2574</v>
      </c>
      <c r="H47" s="73" t="n">
        <v>1870</v>
      </c>
      <c r="I47" s="74" t="n">
        <v>1907</v>
      </c>
      <c r="J47" s="73" t="n">
        <v>1797</v>
      </c>
      <c r="K47" s="74" t="n">
        <v>1974</v>
      </c>
      <c r="L47" s="72" t="n">
        <v>2295</v>
      </c>
      <c r="M47" s="74" t="n">
        <v>1525</v>
      </c>
      <c r="N47" s="75" t="n">
        <v>5457</v>
      </c>
      <c r="O47" s="76" t="n">
        <v>376</v>
      </c>
      <c r="P47" s="76" t="n">
        <f aca="false">N47+O47</f>
        <v>5833</v>
      </c>
      <c r="Q47" s="76" t="n">
        <v>4035</v>
      </c>
      <c r="R47" s="77" t="n">
        <f aca="false">IF(P47&lt;&gt;0,Q47/P47,"")</f>
        <v>0.691753814503686</v>
      </c>
    </row>
    <row r="48" s="35" customFormat="true" ht="13.2" hidden="false" customHeight="false" outlineLevel="0" collapsed="false">
      <c r="A48" s="29" t="s">
        <v>74</v>
      </c>
      <c r="B48" s="30" t="n">
        <v>1275</v>
      </c>
      <c r="C48" s="71" t="n">
        <v>12362</v>
      </c>
      <c r="D48" s="31" t="n">
        <v>4915</v>
      </c>
      <c r="E48" s="30" t="n">
        <v>10527</v>
      </c>
      <c r="F48" s="31" t="n">
        <v>7927</v>
      </c>
      <c r="G48" s="72" t="n">
        <v>15315</v>
      </c>
      <c r="H48" s="73" t="n">
        <v>11179</v>
      </c>
      <c r="I48" s="74" t="n">
        <v>7247</v>
      </c>
      <c r="J48" s="73" t="n">
        <v>4712</v>
      </c>
      <c r="K48" s="74" t="n">
        <v>13597</v>
      </c>
      <c r="L48" s="72" t="n">
        <v>9093</v>
      </c>
      <c r="M48" s="74" t="n">
        <v>9319</v>
      </c>
      <c r="N48" s="75" t="n">
        <v>32393</v>
      </c>
      <c r="O48" s="76" t="n">
        <v>2262</v>
      </c>
      <c r="P48" s="76" t="n">
        <f aca="false">N48+O48</f>
        <v>34655</v>
      </c>
      <c r="Q48" s="76" t="n">
        <v>19209</v>
      </c>
      <c r="R48" s="77" t="n">
        <f aca="false">IF(P48&lt;&gt;0,Q48/P48,"")</f>
        <v>0.55429230991199</v>
      </c>
    </row>
    <row r="49" s="35" customFormat="true" ht="13.2" hidden="false" customHeight="false" outlineLevel="0" collapsed="false">
      <c r="A49" s="29" t="s">
        <v>75</v>
      </c>
      <c r="B49" s="30" t="n">
        <v>86</v>
      </c>
      <c r="C49" s="71" t="n">
        <v>2112</v>
      </c>
      <c r="D49" s="31" t="n">
        <v>1304</v>
      </c>
      <c r="E49" s="30" t="n">
        <v>1711</v>
      </c>
      <c r="F49" s="31" t="n">
        <v>1745</v>
      </c>
      <c r="G49" s="72" t="n">
        <v>2588</v>
      </c>
      <c r="H49" s="73" t="n">
        <v>1882</v>
      </c>
      <c r="I49" s="74" t="n">
        <v>1542</v>
      </c>
      <c r="J49" s="73" t="n">
        <v>1311</v>
      </c>
      <c r="K49" s="74" t="n">
        <v>2105</v>
      </c>
      <c r="L49" s="72" t="n">
        <v>1701</v>
      </c>
      <c r="M49" s="74" t="n">
        <v>1717</v>
      </c>
      <c r="N49" s="78" t="n">
        <v>5771</v>
      </c>
      <c r="O49" s="79" t="n">
        <v>352</v>
      </c>
      <c r="P49" s="76" t="n">
        <f aca="false">N49+O49</f>
        <v>6123</v>
      </c>
      <c r="Q49" s="79" t="n">
        <v>3593</v>
      </c>
      <c r="R49" s="80" t="n">
        <f aca="false">IF(P49&lt;&gt;0,Q49/P49,"")</f>
        <v>0.586803854319778</v>
      </c>
    </row>
    <row r="50" s="35" customFormat="true" ht="13.2" hidden="false" customHeight="false" outlineLevel="0" collapsed="false">
      <c r="A50" s="36" t="s">
        <v>76</v>
      </c>
      <c r="B50" s="37" t="n">
        <v>141</v>
      </c>
      <c r="C50" s="81" t="n">
        <v>2396</v>
      </c>
      <c r="D50" s="38" t="n">
        <v>642</v>
      </c>
      <c r="E50" s="37" t="n">
        <v>2031</v>
      </c>
      <c r="F50" s="38" t="n">
        <v>1153</v>
      </c>
      <c r="G50" s="82" t="n">
        <v>2652</v>
      </c>
      <c r="H50" s="83" t="n">
        <v>2302</v>
      </c>
      <c r="I50" s="84" t="n">
        <v>838</v>
      </c>
      <c r="J50" s="85" t="n">
        <v>657</v>
      </c>
      <c r="K50" s="86" t="n">
        <v>2481</v>
      </c>
      <c r="L50" s="87" t="n">
        <v>1166</v>
      </c>
      <c r="M50" s="86" t="n">
        <v>1982</v>
      </c>
      <c r="N50" s="78" t="n">
        <v>4855</v>
      </c>
      <c r="O50" s="79" t="n">
        <v>259</v>
      </c>
      <c r="P50" s="76" t="n">
        <f aca="false">N50+O50</f>
        <v>5114</v>
      </c>
      <c r="Q50" s="43" t="n">
        <v>3268</v>
      </c>
      <c r="R50" s="88" t="n">
        <f aca="false">IF(P50&lt;&gt;0,Q50/P50,"")</f>
        <v>0.639030113414157</v>
      </c>
    </row>
    <row r="51" s="3" customFormat="true" ht="13.2" hidden="false" customHeight="false" outlineLevel="0" collapsed="false">
      <c r="A51" s="44" t="s">
        <v>77</v>
      </c>
      <c r="B51" s="45" t="n">
        <f aca="false">SUM(B7:B50)</f>
        <v>18705</v>
      </c>
      <c r="C51" s="47" t="n">
        <f aca="false">SUM(C7:C50)</f>
        <v>271268</v>
      </c>
      <c r="D51" s="46" t="n">
        <f aca="false">SUM(D7:D50)</f>
        <v>141917</v>
      </c>
      <c r="E51" s="45" t="n">
        <f aca="false">SUM(E7:E50)</f>
        <v>241851</v>
      </c>
      <c r="F51" s="46" t="n">
        <f aca="false">SUM(F7:F50)</f>
        <v>188353</v>
      </c>
      <c r="G51" s="89" t="n">
        <f aca="false">SUM(G7:G50)</f>
        <v>342013</v>
      </c>
      <c r="H51" s="90" t="n">
        <f aca="false">SUM(H7:H50)</f>
        <v>260044</v>
      </c>
      <c r="I51" s="91" t="n">
        <f aca="false">SUM(I7:I50)</f>
        <v>166487</v>
      </c>
      <c r="J51" s="90" t="n">
        <f aca="false">SUM(J7:J50)</f>
        <v>136081</v>
      </c>
      <c r="K51" s="91" t="n">
        <f aca="false">SUM(K7:K50)</f>
        <v>289672</v>
      </c>
      <c r="L51" s="90" t="n">
        <f aca="false">SUM(L7:L50)</f>
        <v>211483</v>
      </c>
      <c r="M51" s="91" t="n">
        <f aca="false">SUM(M7:M50)</f>
        <v>217049</v>
      </c>
      <c r="N51" s="92" t="n">
        <f aca="false">SUM(N7:N50)</f>
        <v>752351</v>
      </c>
      <c r="O51" s="92" t="n">
        <f aca="false">SUM(O7:O50)</f>
        <v>41358</v>
      </c>
      <c r="P51" s="93" t="n">
        <f aca="false">SUM(P7:P50)</f>
        <v>793709</v>
      </c>
      <c r="Q51" s="93" t="n">
        <f aca="false">SUM(Q7:Q50)</f>
        <v>445307</v>
      </c>
      <c r="R51" s="94" t="n">
        <f aca="false">IF(P51&lt;&gt;0,Q51/P51,"")</f>
        <v>0.561045672910349</v>
      </c>
    </row>
    <row r="52" s="1" customFormat="true" ht="13.2" hidden="false" customHeight="false" outlineLevel="0" collapsed="false">
      <c r="A52" s="19" t="s">
        <v>78</v>
      </c>
      <c r="B52" s="23"/>
      <c r="C52" s="95" t="n">
        <f aca="false">C51-D51</f>
        <v>129351</v>
      </c>
      <c r="D52" s="96"/>
      <c r="E52" s="97" t="n">
        <f aca="false">E51-F51</f>
        <v>53498</v>
      </c>
      <c r="F52" s="98"/>
      <c r="G52" s="64"/>
      <c r="H52" s="65" t="n">
        <f aca="false">H51-I51</f>
        <v>93557</v>
      </c>
      <c r="I52" s="67"/>
      <c r="J52" s="20"/>
      <c r="K52" s="24" t="n">
        <f aca="false">K51-J51</f>
        <v>153591</v>
      </c>
      <c r="L52" s="23"/>
      <c r="M52" s="24" t="n">
        <f aca="false">M51-L51</f>
        <v>5566</v>
      </c>
      <c r="N52" s="99"/>
      <c r="O52" s="100"/>
      <c r="P52" s="101"/>
      <c r="Q52" s="101"/>
      <c r="R52" s="101"/>
    </row>
    <row r="53" s="1" customFormat="true" ht="13.2" hidden="false" customHeight="false" outlineLevel="0" collapsed="false">
      <c r="A53" s="49" t="s">
        <v>79</v>
      </c>
      <c r="B53" s="50" t="n">
        <f aca="false">B51/(SUM($B$51:$D$51))</f>
        <v>0.0433096390284563</v>
      </c>
      <c r="C53" s="52" t="n">
        <f aca="false">C51/(SUM($B$51:$D$51))</f>
        <v>0.628095116812151</v>
      </c>
      <c r="D53" s="51" t="n">
        <f aca="false">D51/(SUM($B$51:$D$51))</f>
        <v>0.328595244159392</v>
      </c>
      <c r="E53" s="50" t="n">
        <f aca="false">E51/(SUM($E$51:$F$51))</f>
        <v>0.562177478591552</v>
      </c>
      <c r="F53" s="51" t="n">
        <f aca="false">F51/(SUM($E$51:$F$51))</f>
        <v>0.437822521408448</v>
      </c>
      <c r="G53" s="51" t="n">
        <f aca="false">G51/(SUM($G$51:$G$51))</f>
        <v>1</v>
      </c>
      <c r="H53" s="50" t="n">
        <f aca="false">H51/(SUM($H$51:$I$51))</f>
        <v>0.609671981637912</v>
      </c>
      <c r="I53" s="51" t="n">
        <f aca="false">I51/(SUM($H$51:$I$51))</f>
        <v>0.390328018362089</v>
      </c>
      <c r="J53" s="50" t="n">
        <f aca="false">J51/(SUM($J$51:$K$51))</f>
        <v>0.319624289200546</v>
      </c>
      <c r="K53" s="51" t="n">
        <f aca="false">K51/(SUM($J$51:$K$51))</f>
        <v>0.680375710799454</v>
      </c>
      <c r="L53" s="50" t="n">
        <f aca="false">L51/(SUM($L$51:$M$51))</f>
        <v>0.493505735861033</v>
      </c>
      <c r="M53" s="51" t="n">
        <f aca="false">M51/(SUM($L$51:$M$51))</f>
        <v>0.506494264138967</v>
      </c>
      <c r="N53" s="102"/>
      <c r="O53" s="103"/>
      <c r="P53" s="104"/>
      <c r="Q53" s="104"/>
      <c r="R53" s="104"/>
    </row>
  </sheetData>
  <mergeCells count="17">
    <mergeCell ref="E2:F2"/>
    <mergeCell ref="H2:I2"/>
    <mergeCell ref="J2:K2"/>
    <mergeCell ref="N2:R2"/>
    <mergeCell ref="B3:D3"/>
    <mergeCell ref="E3:F3"/>
    <mergeCell ref="H3:I3"/>
    <mergeCell ref="J3:K3"/>
    <mergeCell ref="L3:M3"/>
    <mergeCell ref="N3:R3"/>
    <mergeCell ref="B4:D4"/>
    <mergeCell ref="E4:F4"/>
    <mergeCell ref="H4:I4"/>
    <mergeCell ref="J4:K4"/>
    <mergeCell ref="L4:M4"/>
    <mergeCell ref="N4:R4"/>
    <mergeCell ref="N5:R5"/>
  </mergeCells>
  <printOptions headings="false" gridLines="false" gridLinesSet="true" horizontalCentered="true" verticalCentered="false"/>
  <pageMargins left="0.5" right="0.5" top="0.5" bottom="0.5" header="0.2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&amp;CABSTRACT OF VOTES
Cast at the General Election         November 4,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39" activePane="bottomRight" state="frozen"/>
      <selection pane="topLeft" activeCell="A1" activeCellId="0" sqref="A1"/>
      <selection pane="topRight" activeCell="B1" activeCellId="0" sqref="B1"/>
      <selection pane="bottomLeft" activeCell="A39" activeCellId="0" sqref="A39"/>
      <selection pane="bottomRight" activeCell="B50" activeCellId="0" sqref="B50"/>
    </sheetView>
  </sheetViews>
  <sheetFormatPr defaultRowHeight="13.2" zeroHeight="false" outlineLevelRow="0" outlineLevelCol="0"/>
  <cols>
    <col collapsed="false" customWidth="true" hidden="false" outlineLevel="0" max="1" min="1" style="1" width="12.05"/>
    <col collapsed="false" customWidth="true" hidden="false" outlineLevel="0" max="3" min="2" style="2" width="11.17"/>
    <col collapsed="false" customWidth="true" hidden="false" outlineLevel="0" max="4" min="4" style="2" width="10.4"/>
    <col collapsed="false" customWidth="true" hidden="false" outlineLevel="0" max="5" min="5" style="2" width="41.77"/>
    <col collapsed="false" customWidth="true" hidden="false" outlineLevel="0" max="257" min="6" style="2" width="10.4"/>
    <col collapsed="false" customWidth="true" hidden="false" outlineLevel="0" max="1025" min="258" style="0" width="10.4"/>
  </cols>
  <sheetData>
    <row r="1" s="4" customFormat="true" ht="17.4" hidden="false" customHeight="false" outlineLevel="0" collapsed="false">
      <c r="A1" s="105" t="s">
        <v>0</v>
      </c>
      <c r="B1" s="5"/>
      <c r="C1" s="5"/>
      <c r="E1" s="6" t="s">
        <v>1</v>
      </c>
    </row>
    <row r="2" s="10" customFormat="true" ht="13.2" hidden="false" customHeight="false" outlineLevel="0" collapsed="false">
      <c r="A2" s="7"/>
      <c r="B2" s="8" t="s">
        <v>110</v>
      </c>
      <c r="C2" s="8"/>
    </row>
    <row r="3" s="3" customFormat="true" ht="13.2" hidden="false" customHeight="false" outlineLevel="0" collapsed="false">
      <c r="A3" s="11"/>
      <c r="B3" s="12" t="s">
        <v>111</v>
      </c>
      <c r="C3" s="12"/>
    </row>
    <row r="4" s="1" customFormat="true" ht="13.2" hidden="false" customHeight="false" outlineLevel="0" collapsed="false">
      <c r="A4" s="14"/>
      <c r="B4" s="13" t="s">
        <v>112</v>
      </c>
      <c r="C4" s="13"/>
    </row>
    <row r="5" s="18" customFormat="true" ht="96" hidden="false" customHeight="true" outlineLevel="0" collapsed="false">
      <c r="A5" s="16" t="s">
        <v>14</v>
      </c>
      <c r="B5" s="106" t="s">
        <v>113</v>
      </c>
      <c r="C5" s="106" t="s">
        <v>114</v>
      </c>
    </row>
    <row r="6" s="28" customFormat="true" ht="13.2" hidden="false" customHeight="false" outlineLevel="0" collapsed="false">
      <c r="A6" s="19" t="s">
        <v>33</v>
      </c>
      <c r="B6" s="23" t="n">
        <v>59539</v>
      </c>
      <c r="C6" s="24" t="n">
        <v>61700</v>
      </c>
    </row>
    <row r="7" s="28" customFormat="true" ht="13.2" hidden="false" customHeight="false" outlineLevel="0" collapsed="false">
      <c r="A7" s="29" t="s">
        <v>34</v>
      </c>
      <c r="B7" s="30" t="n">
        <v>666</v>
      </c>
      <c r="C7" s="31" t="n">
        <v>682</v>
      </c>
      <c r="E7" s="107" t="s">
        <v>115</v>
      </c>
    </row>
    <row r="8" s="28" customFormat="true" ht="13.2" hidden="false" customHeight="false" outlineLevel="0" collapsed="false">
      <c r="A8" s="29" t="s">
        <v>35</v>
      </c>
      <c r="B8" s="30" t="n">
        <v>10713</v>
      </c>
      <c r="C8" s="31" t="n">
        <v>10158</v>
      </c>
      <c r="E8" s="108"/>
    </row>
    <row r="9" s="28" customFormat="true" ht="13.2" hidden="false" customHeight="false" outlineLevel="0" collapsed="false">
      <c r="A9" s="29" t="s">
        <v>36</v>
      </c>
      <c r="B9" s="30" t="n">
        <v>1063</v>
      </c>
      <c r="C9" s="31" t="n">
        <v>791</v>
      </c>
      <c r="E9" s="107" t="s">
        <v>116</v>
      </c>
    </row>
    <row r="10" s="28" customFormat="true" ht="13.2" hidden="false" customHeight="false" outlineLevel="0" collapsed="false">
      <c r="A10" s="29" t="s">
        <v>37</v>
      </c>
      <c r="B10" s="30" t="n">
        <v>1078</v>
      </c>
      <c r="C10" s="31" t="n">
        <v>1523</v>
      </c>
      <c r="E10" s="108" t="s">
        <v>117</v>
      </c>
    </row>
    <row r="11" s="28" customFormat="true" ht="13.2" hidden="false" customHeight="false" outlineLevel="0" collapsed="false">
      <c r="A11" s="29" t="s">
        <v>38</v>
      </c>
      <c r="B11" s="30" t="n">
        <v>5417</v>
      </c>
      <c r="C11" s="31" t="n">
        <v>4679</v>
      </c>
      <c r="E11" s="108" t="s">
        <v>118</v>
      </c>
    </row>
    <row r="12" s="28" customFormat="true" ht="13.2" hidden="false" customHeight="false" outlineLevel="0" collapsed="false">
      <c r="A12" s="29" t="s">
        <v>39</v>
      </c>
      <c r="B12" s="30" t="n">
        <v>2689</v>
      </c>
      <c r="C12" s="31" t="n">
        <v>3472</v>
      </c>
    </row>
    <row r="13" s="28" customFormat="true" ht="13.2" hidden="false" customHeight="false" outlineLevel="0" collapsed="false">
      <c r="A13" s="29" t="s">
        <v>40</v>
      </c>
      <c r="B13" s="30" t="n">
        <v>1208</v>
      </c>
      <c r="C13" s="31" t="n">
        <v>1367</v>
      </c>
    </row>
    <row r="14" s="28" customFormat="true" ht="13.2" hidden="false" customHeight="false" outlineLevel="0" collapsed="false">
      <c r="A14" s="29" t="s">
        <v>41</v>
      </c>
      <c r="B14" s="30" t="n">
        <v>4949</v>
      </c>
      <c r="C14" s="31" t="n">
        <v>6742</v>
      </c>
    </row>
    <row r="15" s="28" customFormat="true" ht="13.2" hidden="false" customHeight="false" outlineLevel="0" collapsed="false">
      <c r="A15" s="29" t="s">
        <v>42</v>
      </c>
      <c r="B15" s="30" t="n">
        <v>13257</v>
      </c>
      <c r="C15" s="31" t="n">
        <v>11562</v>
      </c>
    </row>
    <row r="16" s="28" customFormat="true" ht="13.2" hidden="false" customHeight="false" outlineLevel="0" collapsed="false">
      <c r="A16" s="29" t="s">
        <v>43</v>
      </c>
      <c r="B16" s="30" t="n">
        <v>1542</v>
      </c>
      <c r="C16" s="31" t="n">
        <v>1649</v>
      </c>
    </row>
    <row r="17" s="28" customFormat="true" ht="13.2" hidden="false" customHeight="false" outlineLevel="0" collapsed="false">
      <c r="A17" s="29" t="s">
        <v>44</v>
      </c>
      <c r="B17" s="30" t="n">
        <v>550</v>
      </c>
      <c r="C17" s="31" t="n">
        <v>506</v>
      </c>
    </row>
    <row r="18" s="35" customFormat="true" ht="13.2" hidden="false" customHeight="false" outlineLevel="0" collapsed="false">
      <c r="A18" s="29" t="s">
        <v>45</v>
      </c>
      <c r="B18" s="30" t="n">
        <v>194</v>
      </c>
      <c r="C18" s="31" t="n">
        <v>223</v>
      </c>
    </row>
    <row r="19" s="35" customFormat="true" ht="13.2" hidden="false" customHeight="false" outlineLevel="0" collapsed="false">
      <c r="A19" s="29" t="s">
        <v>46</v>
      </c>
      <c r="B19" s="30" t="n">
        <v>19880</v>
      </c>
      <c r="C19" s="31" t="n">
        <v>20542</v>
      </c>
    </row>
    <row r="20" s="35" customFormat="true" ht="13.2" hidden="false" customHeight="false" outlineLevel="0" collapsed="false">
      <c r="A20" s="29" t="s">
        <v>47</v>
      </c>
      <c r="B20" s="30" t="n">
        <v>1075</v>
      </c>
      <c r="C20" s="31" t="n">
        <v>830</v>
      </c>
    </row>
    <row r="21" s="35" customFormat="true" ht="13.2" hidden="false" customHeight="false" outlineLevel="0" collapsed="false">
      <c r="A21" s="29" t="s">
        <v>48</v>
      </c>
      <c r="B21" s="30" t="n">
        <v>3327</v>
      </c>
      <c r="C21" s="31" t="n">
        <v>1814</v>
      </c>
    </row>
    <row r="22" s="35" customFormat="true" ht="13.2" hidden="false" customHeight="false" outlineLevel="0" collapsed="false">
      <c r="A22" s="29" t="s">
        <v>49</v>
      </c>
      <c r="B22" s="30" t="n">
        <v>110</v>
      </c>
      <c r="C22" s="31" t="n">
        <v>115</v>
      </c>
    </row>
    <row r="23" s="35" customFormat="true" ht="13.2" hidden="false" customHeight="false" outlineLevel="0" collapsed="false">
      <c r="A23" s="29" t="s">
        <v>50</v>
      </c>
      <c r="B23" s="30" t="n">
        <v>1122</v>
      </c>
      <c r="C23" s="31" t="n">
        <v>1309</v>
      </c>
    </row>
    <row r="24" s="35" customFormat="true" ht="13.2" hidden="false" customHeight="false" outlineLevel="0" collapsed="false">
      <c r="A24" s="29" t="s">
        <v>51</v>
      </c>
      <c r="B24" s="30" t="n">
        <v>762</v>
      </c>
      <c r="C24" s="31" t="n">
        <v>947</v>
      </c>
    </row>
    <row r="25" s="35" customFormat="true" ht="13.2" hidden="false" customHeight="false" outlineLevel="0" collapsed="false">
      <c r="A25" s="29" t="s">
        <v>52</v>
      </c>
      <c r="B25" s="30" t="n">
        <v>2367</v>
      </c>
      <c r="C25" s="31" t="n">
        <v>2472</v>
      </c>
    </row>
    <row r="26" s="35" customFormat="true" ht="13.2" hidden="false" customHeight="false" outlineLevel="0" collapsed="false">
      <c r="A26" s="29" t="s">
        <v>53</v>
      </c>
      <c r="B26" s="30" t="n">
        <v>1340</v>
      </c>
      <c r="C26" s="31" t="n">
        <v>1208</v>
      </c>
    </row>
    <row r="27" s="35" customFormat="true" ht="13.2" hidden="false" customHeight="false" outlineLevel="0" collapsed="false">
      <c r="A27" s="29" t="s">
        <v>54</v>
      </c>
      <c r="B27" s="30" t="n">
        <v>1863</v>
      </c>
      <c r="C27" s="31" t="n">
        <v>1986</v>
      </c>
    </row>
    <row r="28" s="35" customFormat="true" ht="13.2" hidden="false" customHeight="false" outlineLevel="0" collapsed="false">
      <c r="A28" s="29" t="s">
        <v>55</v>
      </c>
      <c r="B28" s="30" t="n">
        <v>2089</v>
      </c>
      <c r="C28" s="31" t="n">
        <v>2557</v>
      </c>
    </row>
    <row r="29" s="35" customFormat="true" ht="13.2" hidden="false" customHeight="false" outlineLevel="0" collapsed="false">
      <c r="A29" s="29" t="s">
        <v>56</v>
      </c>
      <c r="B29" s="30" t="n">
        <v>1804</v>
      </c>
      <c r="C29" s="31" t="n">
        <v>1828</v>
      </c>
    </row>
    <row r="30" s="35" customFormat="true" ht="13.2" hidden="false" customHeight="false" outlineLevel="0" collapsed="false">
      <c r="A30" s="29" t="s">
        <v>57</v>
      </c>
      <c r="B30" s="30" t="n">
        <v>2740</v>
      </c>
      <c r="C30" s="31" t="n">
        <v>2601</v>
      </c>
    </row>
    <row r="31" s="35" customFormat="true" ht="13.2" hidden="false" customHeight="false" outlineLevel="0" collapsed="false">
      <c r="A31" s="29" t="s">
        <v>58</v>
      </c>
      <c r="B31" s="30" t="n">
        <v>3538</v>
      </c>
      <c r="C31" s="31" t="n">
        <v>3100</v>
      </c>
    </row>
    <row r="32" s="35" customFormat="true" ht="13.2" hidden="false" customHeight="false" outlineLevel="0" collapsed="false">
      <c r="A32" s="29" t="s">
        <v>59</v>
      </c>
      <c r="B32" s="30" t="n">
        <v>2061</v>
      </c>
      <c r="C32" s="31" t="n">
        <v>2055</v>
      </c>
    </row>
    <row r="33" s="35" customFormat="true" ht="13.2" hidden="false" customHeight="false" outlineLevel="0" collapsed="false">
      <c r="A33" s="29" t="s">
        <v>60</v>
      </c>
      <c r="B33" s="30" t="n">
        <v>14975</v>
      </c>
      <c r="C33" s="31" t="n">
        <v>19309</v>
      </c>
    </row>
    <row r="34" s="35" customFormat="true" ht="13.2" hidden="false" customHeight="false" outlineLevel="0" collapsed="false">
      <c r="A34" s="29" t="s">
        <v>61</v>
      </c>
      <c r="B34" s="30" t="n">
        <v>5106</v>
      </c>
      <c r="C34" s="31" t="n">
        <v>5492</v>
      </c>
    </row>
    <row r="35" s="35" customFormat="true" ht="13.2" hidden="false" customHeight="false" outlineLevel="0" collapsed="false">
      <c r="A35" s="29" t="s">
        <v>62</v>
      </c>
      <c r="B35" s="30" t="n">
        <v>1360</v>
      </c>
      <c r="C35" s="31" t="n">
        <v>1355</v>
      </c>
    </row>
    <row r="36" s="35" customFormat="true" ht="13.2" hidden="false" customHeight="false" outlineLevel="0" collapsed="false">
      <c r="A36" s="29" t="s">
        <v>63</v>
      </c>
      <c r="B36" s="30" t="n">
        <v>619</v>
      </c>
      <c r="C36" s="31" t="n">
        <v>548</v>
      </c>
    </row>
    <row r="37" s="35" customFormat="true" ht="13.2" hidden="false" customHeight="false" outlineLevel="0" collapsed="false">
      <c r="A37" s="29" t="s">
        <v>64</v>
      </c>
      <c r="B37" s="30" t="n">
        <v>598</v>
      </c>
      <c r="C37" s="31" t="n">
        <v>651</v>
      </c>
    </row>
    <row r="38" s="35" customFormat="true" ht="13.2" hidden="false" customHeight="false" outlineLevel="0" collapsed="false">
      <c r="A38" s="29" t="s">
        <v>65</v>
      </c>
      <c r="B38" s="30" t="n">
        <v>3774</v>
      </c>
      <c r="C38" s="31" t="n">
        <v>2597</v>
      </c>
    </row>
    <row r="39" s="35" customFormat="true" ht="13.2" hidden="false" customHeight="false" outlineLevel="0" collapsed="false">
      <c r="A39" s="29" t="s">
        <v>66</v>
      </c>
      <c r="B39" s="30" t="n">
        <v>2502</v>
      </c>
      <c r="C39" s="31" t="n">
        <v>1759</v>
      </c>
    </row>
    <row r="40" s="35" customFormat="true" ht="13.2" hidden="false" customHeight="false" outlineLevel="0" collapsed="false">
      <c r="A40" s="29" t="s">
        <v>67</v>
      </c>
      <c r="B40" s="30" t="n">
        <v>4992</v>
      </c>
      <c r="C40" s="31" t="n">
        <v>5198</v>
      </c>
    </row>
    <row r="41" s="35" customFormat="true" ht="13.2" hidden="false" customHeight="false" outlineLevel="0" collapsed="false">
      <c r="A41" s="29" t="s">
        <v>68</v>
      </c>
      <c r="B41" s="30" t="n">
        <v>563</v>
      </c>
      <c r="C41" s="31" t="n">
        <v>506</v>
      </c>
    </row>
    <row r="42" s="35" customFormat="true" ht="13.2" hidden="false" customHeight="false" outlineLevel="0" collapsed="false">
      <c r="A42" s="29" t="s">
        <v>69</v>
      </c>
      <c r="B42" s="30" t="n">
        <v>1271</v>
      </c>
      <c r="C42" s="31" t="n">
        <v>1205</v>
      </c>
    </row>
    <row r="43" s="35" customFormat="true" ht="13.2" hidden="false" customHeight="false" outlineLevel="0" collapsed="false">
      <c r="A43" s="29" t="s">
        <v>70</v>
      </c>
      <c r="B43" s="30" t="n">
        <v>2589</v>
      </c>
      <c r="C43" s="31" t="n">
        <v>2588</v>
      </c>
    </row>
    <row r="44" s="35" customFormat="true" ht="13.2" hidden="false" customHeight="false" outlineLevel="0" collapsed="false">
      <c r="A44" s="29" t="s">
        <v>71</v>
      </c>
      <c r="B44" s="30" t="n">
        <v>983</v>
      </c>
      <c r="C44" s="31" t="n">
        <v>943</v>
      </c>
    </row>
    <row r="45" s="35" customFormat="true" ht="13.2" hidden="false" customHeight="false" outlineLevel="0" collapsed="false">
      <c r="A45" s="29" t="s">
        <v>72</v>
      </c>
      <c r="B45" s="30" t="n">
        <v>1450</v>
      </c>
      <c r="C45" s="31" t="n">
        <v>1621</v>
      </c>
    </row>
    <row r="46" s="35" customFormat="true" ht="13.2" hidden="false" customHeight="false" outlineLevel="0" collapsed="false">
      <c r="A46" s="29" t="s">
        <v>73</v>
      </c>
      <c r="B46" s="30" t="n">
        <v>1465</v>
      </c>
      <c r="C46" s="31" t="n">
        <v>1989</v>
      </c>
    </row>
    <row r="47" s="35" customFormat="true" ht="13.2" hidden="false" customHeight="false" outlineLevel="0" collapsed="false">
      <c r="A47" s="29" t="s">
        <v>74</v>
      </c>
      <c r="B47" s="30" t="n">
        <v>9008</v>
      </c>
      <c r="C47" s="31" t="n">
        <v>8514</v>
      </c>
    </row>
    <row r="48" s="35" customFormat="true" ht="13.2" hidden="false" customHeight="false" outlineLevel="0" collapsed="false">
      <c r="A48" s="29" t="s">
        <v>75</v>
      </c>
      <c r="B48" s="37" t="n">
        <v>1473</v>
      </c>
      <c r="C48" s="31" t="n">
        <v>1742</v>
      </c>
    </row>
    <row r="49" s="35" customFormat="true" ht="13.2" hidden="false" customHeight="false" outlineLevel="0" collapsed="false">
      <c r="A49" s="36" t="s">
        <v>76</v>
      </c>
      <c r="B49" s="109" t="n">
        <v>1560</v>
      </c>
      <c r="C49" s="43" t="n">
        <v>1501</v>
      </c>
    </row>
    <row r="50" s="3" customFormat="true" ht="13.2" hidden="false" customHeight="false" outlineLevel="0" collapsed="false">
      <c r="A50" s="44" t="s">
        <v>77</v>
      </c>
      <c r="B50" s="90" t="n">
        <f aca="false">SUM(B6:B49)</f>
        <v>201231</v>
      </c>
      <c r="C50" s="91" t="n">
        <f aca="false">SUM(C6:C49)</f>
        <v>205936</v>
      </c>
    </row>
    <row r="51" s="1" customFormat="true" ht="13.2" hidden="false" customHeight="false" outlineLevel="0" collapsed="false">
      <c r="A51" s="19" t="s">
        <v>78</v>
      </c>
      <c r="B51" s="23"/>
      <c r="C51" s="21" t="n">
        <f aca="false">C50-B50</f>
        <v>4705</v>
      </c>
    </row>
    <row r="52" s="1" customFormat="true" ht="13.2" hidden="false" customHeight="false" outlineLevel="0" collapsed="false">
      <c r="A52" s="49" t="s">
        <v>79</v>
      </c>
      <c r="B52" s="50" t="n">
        <f aca="false">B50/(SUM($B$50:$C$50))</f>
        <v>0.49422227243367</v>
      </c>
      <c r="C52" s="110" t="n">
        <f aca="false">C50/(SUM($B$50:$C$50))</f>
        <v>0.50577772756633</v>
      </c>
    </row>
  </sheetData>
  <mergeCells count="3">
    <mergeCell ref="B2:C2"/>
    <mergeCell ref="B3:C3"/>
    <mergeCell ref="B4:C4"/>
  </mergeCells>
  <printOptions headings="false" gridLines="false" gridLinesSet="true" horizontalCentered="true" verticalCentered="false"/>
  <pageMargins left="0.5" right="0.5" top="1" bottom="0.5" header="0.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&amp;CABSTRACT OF VOTES
Cast at the General Election         November 4,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1999-09-27T18:47:33Z</dcterms:created>
  <dc:creator>Betsie Kimbrough</dc:creator>
  <dc:description/>
  <dc:language>en-GB</dc:language>
  <cp:lastModifiedBy>Betsie</cp:lastModifiedBy>
  <cp:lastPrinted>2014-11-17T22:24:47Z</cp:lastPrinted>
  <dcterms:modified xsi:type="dcterms:W3CDTF">2014-11-26T19:24:38Z</dcterms:modified>
  <cp:revision>0</cp:revision>
  <dc:subject/>
  <dc:title>94 primary by precinct</dc:title>
</cp:coreProperties>
</file>