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 firstSheet="2" activeTab="6"/>
  </bookViews>
  <sheets>
    <sheet name="US Sen &amp; US Rep" sheetId="1" r:id="rId1"/>
    <sheet name="Sup Ct" sheetId="27" r:id="rId2"/>
    <sheet name="App Ct &amp; Voting Stats" sheetId="23" r:id="rId3"/>
    <sheet name="Leg 34" sheetId="19" r:id="rId4"/>
    <sheet name="Co Comm - Co Treas" sheetId="24" r:id="rId5"/>
    <sheet name="Precinct" sheetId="28" r:id="rId6"/>
    <sheet name="Central Fire Dist." sheetId="30" r:id="rId7"/>
  </sheets>
  <definedNames>
    <definedName name="_xlnm.Print_Titles" localSheetId="2">'App Ct &amp; Voting Stats'!$A:$A,'App Ct &amp; Voting Stats'!$1:$6</definedName>
    <definedName name="_xlnm.Print_Titles" localSheetId="4">'Co Comm - Co Treas'!$A:$A,'Co Comm - Co Treas'!$1:$6</definedName>
    <definedName name="_xlnm.Print_Titles" localSheetId="3">'Leg 34'!$1:$6</definedName>
    <definedName name="_xlnm.Print_Titles" localSheetId="5">Precinct!$1:$3</definedName>
    <definedName name="_xlnm.Print_Titles" localSheetId="1">'Sup Ct'!$A:$A,'Sup Ct'!$1:$6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G8" i="30" l="1"/>
  <c r="E8" i="30"/>
  <c r="D8" i="30"/>
  <c r="F7" i="30"/>
  <c r="H7" i="30" s="1"/>
  <c r="C8" i="30"/>
  <c r="B8" i="30"/>
  <c r="F8" i="30" l="1"/>
  <c r="H8" i="30" s="1"/>
  <c r="D26" i="19" l="1"/>
  <c r="G26" i="1"/>
  <c r="C26" i="1"/>
  <c r="D26" i="1"/>
  <c r="E26" i="1"/>
  <c r="F26" i="1"/>
  <c r="H26" i="1"/>
  <c r="I26" i="1"/>
  <c r="B26" i="1"/>
  <c r="B26" i="27"/>
  <c r="E8" i="23"/>
  <c r="G8" i="23" s="1"/>
  <c r="E9" i="23"/>
  <c r="G9" i="23" s="1"/>
  <c r="E10" i="23"/>
  <c r="G10" i="23" s="1"/>
  <c r="E11" i="23"/>
  <c r="G11" i="23" s="1"/>
  <c r="E12" i="23"/>
  <c r="G12" i="23" s="1"/>
  <c r="E13" i="23"/>
  <c r="G13" i="23" s="1"/>
  <c r="E14" i="23"/>
  <c r="G14" i="23"/>
  <c r="E15" i="23"/>
  <c r="G15" i="23" s="1"/>
  <c r="E16" i="23"/>
  <c r="G16" i="23" s="1"/>
  <c r="E17" i="23"/>
  <c r="G17" i="23" s="1"/>
  <c r="E18" i="23"/>
  <c r="G18" i="23" s="1"/>
  <c r="E19" i="23"/>
  <c r="G19" i="23" s="1"/>
  <c r="E20" i="23"/>
  <c r="G20" i="23" s="1"/>
  <c r="E21" i="23"/>
  <c r="G21" i="23" s="1"/>
  <c r="E22" i="23"/>
  <c r="G22" i="23" s="1"/>
  <c r="E23" i="23"/>
  <c r="G23" i="23"/>
  <c r="E24" i="23"/>
  <c r="G24" i="23" s="1"/>
  <c r="E25" i="23"/>
  <c r="G25" i="23" s="1"/>
  <c r="C26" i="24"/>
  <c r="E26" i="24"/>
  <c r="D26" i="24"/>
  <c r="B26" i="24"/>
  <c r="F26" i="24"/>
  <c r="E26" i="19"/>
  <c r="F26" i="27"/>
  <c r="E26" i="27"/>
  <c r="D26" i="27"/>
  <c r="C26" i="27"/>
  <c r="G26" i="24"/>
  <c r="F26" i="23"/>
  <c r="D26" i="23"/>
  <c r="C26" i="23"/>
  <c r="B26" i="23"/>
  <c r="E7" i="23"/>
  <c r="G7" i="23" s="1"/>
  <c r="C26" i="19"/>
  <c r="F26" i="19"/>
  <c r="B26" i="19"/>
  <c r="E26" i="23" l="1"/>
  <c r="G26" i="23" s="1"/>
</calcChain>
</file>

<file path=xl/sharedStrings.xml><?xml version="1.0" encoding="utf-8"?>
<sst xmlns="http://schemas.openxmlformats.org/spreadsheetml/2006/main" count="279" uniqueCount="115">
  <si>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</si>
  <si>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</si>
  <si>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</si>
  <si>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</si>
  <si>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</si>
  <si>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</si>
  <si>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</si>
  <si>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</si>
  <si>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</si>
  <si>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</si>
  <si>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</si>
  <si>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</si>
  <si>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</si>
  <si>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</si>
  <si>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</si>
  <si>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</si>
  <si>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</si>
  <si>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</si>
  <si>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</si>
  <si>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</si>
  <si>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</si>
  <si>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</si>
  <si>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</si>
  <si>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</si>
  <si>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</si>
  <si>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</si>
  <si>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</si>
  <si>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DISTRICT 2</t>
  </si>
  <si>
    <t>Mike Simpson</t>
  </si>
  <si>
    <t>COMMISSIONER</t>
  </si>
  <si>
    <t>PRECINCT COMMITTEEMAN</t>
  </si>
  <si>
    <t xml:space="preserve">PRECINT 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</si>
  <si>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</si>
  <si>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</si>
  <si>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</si>
  <si>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</si>
  <si>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</si>
  <si>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</si>
  <si>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</si>
  <si>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</si>
  <si>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</si>
  <si>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</si>
  <si>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Anthony Tomkins</t>
  </si>
  <si>
    <t>Jennifer Martinez</t>
  </si>
  <si>
    <t>Lisa Marie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</si>
  <si>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</si>
  <si>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</si>
  <si>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</si>
  <si>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</si>
  <si>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</si>
  <si>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</si>
  <si>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</si>
  <si>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</si>
  <si>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</si>
  <si>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#1 Plano</t>
  </si>
  <si>
    <t>#2 Burton</t>
  </si>
  <si>
    <t>#3 Hibbard</t>
  </si>
  <si>
    <t>#4 Salem</t>
  </si>
  <si>
    <t>#5 Fairgrounds</t>
  </si>
  <si>
    <t>#6 Sugar City</t>
  </si>
  <si>
    <t>#7 Adams</t>
  </si>
  <si>
    <t>#8 Pioneer West</t>
  </si>
  <si>
    <t>#9 Pioneer East</t>
  </si>
  <si>
    <t>#10 Porter Park</t>
  </si>
  <si>
    <t>#11 City Center</t>
  </si>
  <si>
    <t>#12 4th South</t>
  </si>
  <si>
    <t>#13 University</t>
  </si>
  <si>
    <t>#14 Rexburg Hill</t>
  </si>
  <si>
    <t>#15 Poleline</t>
  </si>
  <si>
    <t>#16 Lincoln</t>
  </si>
  <si>
    <t>#17 Moody</t>
  </si>
  <si>
    <t>#18 Union/Lyman</t>
  </si>
  <si>
    <t>#19 Archer</t>
  </si>
  <si>
    <t>LEGISLATIVE DIST 34</t>
  </si>
  <si>
    <t>Brent Hill</t>
  </si>
  <si>
    <t>Ron Nate</t>
  </si>
  <si>
    <t>Doug Ricks</t>
  </si>
  <si>
    <t>Chick Heileson</t>
  </si>
  <si>
    <t>Dell Raybould</t>
  </si>
  <si>
    <t>Jon O. Weber</t>
  </si>
  <si>
    <t>Jason Drollinger</t>
  </si>
  <si>
    <t>Todd Leo Smith</t>
  </si>
  <si>
    <t>Rick Henry</t>
  </si>
  <si>
    <t>Cameron Stanford</t>
  </si>
  <si>
    <t>Sid D. Brown</t>
  </si>
  <si>
    <t>ZONE 3</t>
  </si>
  <si>
    <t>Lori Newton</t>
  </si>
  <si>
    <t>Roger Anderson</t>
  </si>
  <si>
    <t>Susan G. Brown</t>
  </si>
  <si>
    <t>Tim R. McGarry</t>
  </si>
  <si>
    <t>Maria Nate</t>
  </si>
  <si>
    <t>David G. Taylor</t>
  </si>
  <si>
    <t>Burley Johnson</t>
  </si>
  <si>
    <t>Gwen J. Lee</t>
  </si>
  <si>
    <t>Jeff Carter</t>
  </si>
  <si>
    <t>Cole Baldwin</t>
  </si>
  <si>
    <t>Boyd L. Cardon</t>
  </si>
  <si>
    <t>Kelly H. McKamey</t>
  </si>
  <si>
    <t>Marsha C. Bjornn</t>
  </si>
  <si>
    <t>Nathan Relkin</t>
  </si>
  <si>
    <t>T. Justin Haxby</t>
  </si>
  <si>
    <t>Adam Jacobs</t>
  </si>
  <si>
    <t>Harrison Smith</t>
  </si>
  <si>
    <t>Richard R. Western</t>
  </si>
  <si>
    <t>Richard F. Smith</t>
  </si>
  <si>
    <t>Joseph A. West</t>
  </si>
  <si>
    <t>Adrian Guy Baird</t>
  </si>
  <si>
    <t>Richard L. Pocock</t>
  </si>
  <si>
    <t>Shane S. Ruebush</t>
  </si>
  <si>
    <t>Murry W. Hunt</t>
  </si>
  <si>
    <t>Randall D. Sutton</t>
  </si>
  <si>
    <t>Rebecca Powell</t>
  </si>
  <si>
    <t>Republican W/I</t>
  </si>
  <si>
    <t>CENTRAL FIRE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</si>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</sst>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3" fontId="2" fillId="0" borderId="1" xfId="0" applyNumberFormat="1" applyFont="1" applyFill="1" applyBorder="1" applyAlignment="1" applyProtection="1">
      <alignment horizontal="left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8" xfId="0" applyFont="1" applyFill="1" applyBorder="1" applyAlignment="1" applyProtection="1"/>
    <xf numFmtId="0" fontId="2" fillId="0" borderId="18" xfId="0" applyFont="1" applyFill="1" applyBorder="1" applyAlignment="1" applyProtection="1">
      <alignment horizontal="left"/>
    </xf>
    <xf numFmtId="0" fontId="3" fillId="0" borderId="19" xfId="0" applyFont="1" applyFill="1" applyBorder="1" applyAlignment="1" applyProtection="1">
      <alignment horizontal="center" vertical="center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2" fillId="0" borderId="23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24" xfId="0" applyNumberFormat="1" applyFont="1" applyBorder="1" applyAlignment="1" applyProtection="1">
      <alignment horizontal="center"/>
      <protection locked="0"/>
    </xf>
    <xf numFmtId="3" fontId="3" fillId="2" borderId="11" xfId="0" applyNumberFormat="1" applyFont="1" applyFill="1" applyBorder="1" applyAlignment="1" applyProtection="1">
      <alignment horizontal="left"/>
    </xf>
    <xf numFmtId="3" fontId="2" fillId="0" borderId="3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3" fillId="0" borderId="5" xfId="0" applyFont="1" applyBorder="1" applyAlignment="1" applyProtection="1">
      <alignment horizontal="center"/>
    </xf>
    <xf numFmtId="3" fontId="4" fillId="0" borderId="3" xfId="0" applyNumberFormat="1" applyFont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1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13" xfId="0" applyNumberFormat="1" applyFont="1" applyBorder="1" applyAlignment="1" applyProtection="1">
      <alignment horizontal="center"/>
    </xf>
    <xf numFmtId="3" fontId="2" fillId="0" borderId="30" xfId="0" applyNumberFormat="1" applyFont="1" applyBorder="1" applyAlignment="1" applyProtection="1">
      <alignment horizontal="center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22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4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 vertical="center" textRotation="90"/>
    </xf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Fill="1" applyBorder="1" applyAlignment="1" applyProtection="1">
      <alignment horizontal="center" vertical="center" textRotation="90"/>
    </xf>
    <xf numFmtId="3" fontId="3" fillId="2" borderId="12" xfId="0" applyNumberFormat="1" applyFont="1" applyFill="1" applyBorder="1" applyAlignment="1" applyProtection="1">
      <alignment horizontal="left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3" fontId="4" fillId="0" borderId="32" xfId="0" applyNumberFormat="1" applyFont="1" applyFill="1" applyBorder="1" applyAlignment="1" applyProtection="1">
      <alignment horizontal="left"/>
    </xf>
    <xf numFmtId="0" fontId="3" fillId="0" borderId="5" xfId="0" applyFont="1" applyBorder="1" applyAlignment="1">
      <alignment horizontal="center"/>
    </xf>
    <xf numFmtId="0" fontId="3" fillId="0" borderId="42" xfId="0" applyFont="1" applyBorder="1"/>
    <xf numFmtId="0" fontId="3" fillId="0" borderId="2" xfId="0" applyFont="1" applyBorder="1"/>
    <xf numFmtId="3" fontId="2" fillId="0" borderId="35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30" xfId="0" applyNumberFormat="1" applyFont="1" applyFill="1" applyBorder="1" applyAlignment="1" applyProtection="1">
      <alignment horizontal="center"/>
      <protection locked="0"/>
    </xf>
    <xf numFmtId="3" fontId="2" fillId="0" borderId="23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0" fontId="2" fillId="0" borderId="25" xfId="0" applyFont="1" applyFill="1" applyBorder="1" applyAlignment="1" applyProtection="1">
      <alignment horizontal="left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6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26" xfId="0" applyFont="1" applyFill="1" applyBorder="1" applyAlignment="1" applyProtection="1">
      <alignment horizontal="center"/>
    </xf>
    <xf numFmtId="0" fontId="2" fillId="0" borderId="27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26" xfId="0" applyFont="1" applyFill="1" applyBorder="1" applyAlignment="1" applyProtection="1">
      <alignment horizontal="center"/>
    </xf>
    <xf numFmtId="0" fontId="3" fillId="0" borderId="27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4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Normal="100" zoomScaleSheetLayoutView="100" workbookViewId="0">
      <pane ySplit="6" topLeftCell="A7" activePane="bottomLeft" state="frozen"/>
      <selection pane="bottomLeft" activeCell="F17" sqref="F17"/>
    </sheetView>
  </sheetViews>
  <sheetFormatPr defaultColWidth="9.109375" defaultRowHeight="13.8" x14ac:dyDescent="0.3"/>
  <cols>
    <col min="1" max="1" width="15.109375" style="21" bestFit="1" customWidth="1"/>
    <col min="2" max="5" width="8.5546875" style="21" customWidth="1"/>
    <col min="6" max="9" width="8.5546875" style="41" customWidth="1"/>
    <col min="10" max="16384" width="9.109375" style="15"/>
  </cols>
  <sheetData>
    <row r="1" spans="1:9" x14ac:dyDescent="0.3">
      <c r="A1" s="29"/>
      <c r="B1" s="108"/>
      <c r="C1" s="109"/>
      <c r="D1" s="109"/>
      <c r="E1" s="110"/>
      <c r="F1" s="107" t="s">
        <v>22</v>
      </c>
      <c r="G1" s="107"/>
      <c r="H1" s="107"/>
      <c r="I1" s="107"/>
    </row>
    <row r="2" spans="1:9" s="31" customFormat="1" x14ac:dyDescent="0.3">
      <c r="A2" s="30"/>
      <c r="B2" s="104" t="s">
        <v>22</v>
      </c>
      <c r="C2" s="105"/>
      <c r="D2" s="105"/>
      <c r="E2" s="106"/>
      <c r="F2" s="104" t="s">
        <v>24</v>
      </c>
      <c r="G2" s="105"/>
      <c r="H2" s="105"/>
      <c r="I2" s="106"/>
    </row>
    <row r="3" spans="1:9" s="31" customFormat="1" x14ac:dyDescent="0.3">
      <c r="A3" s="32"/>
      <c r="B3" s="101" t="s">
        <v>23</v>
      </c>
      <c r="C3" s="102"/>
      <c r="D3" s="102"/>
      <c r="E3" s="103"/>
      <c r="F3" s="101" t="s">
        <v>27</v>
      </c>
      <c r="G3" s="102"/>
      <c r="H3" s="102"/>
      <c r="I3" s="103"/>
    </row>
    <row r="4" spans="1:9" ht="13.5" customHeight="1" x14ac:dyDescent="0.3">
      <c r="A4" s="33"/>
      <c r="B4" s="2" t="s">
        <v>37</v>
      </c>
      <c r="C4" s="2" t="s">
        <v>37</v>
      </c>
      <c r="D4" s="2" t="s">
        <v>1</v>
      </c>
      <c r="E4" s="2" t="s">
        <v>2</v>
      </c>
      <c r="F4" s="2" t="s">
        <v>37</v>
      </c>
      <c r="G4" s="2" t="s">
        <v>1</v>
      </c>
      <c r="H4" s="2" t="s">
        <v>2</v>
      </c>
      <c r="I4" s="2" t="s">
        <v>2</v>
      </c>
    </row>
    <row r="5" spans="1:9" s="16" customFormat="1" ht="88.2" customHeight="1" thickBot="1" x14ac:dyDescent="0.3">
      <c r="A5" s="34" t="s">
        <v>6</v>
      </c>
      <c r="B5" s="7" t="s">
        <v>38</v>
      </c>
      <c r="C5" s="7" t="s">
        <v>39</v>
      </c>
      <c r="D5" s="7" t="s">
        <v>40</v>
      </c>
      <c r="E5" s="7" t="s">
        <v>41</v>
      </c>
      <c r="F5" s="7" t="s">
        <v>42</v>
      </c>
      <c r="G5" s="7" t="s">
        <v>43</v>
      </c>
      <c r="H5" s="7" t="s">
        <v>44</v>
      </c>
      <c r="I5" s="7" t="s">
        <v>28</v>
      </c>
    </row>
    <row r="6" spans="1:9" s="20" customFormat="1" ht="14.4" thickBot="1" x14ac:dyDescent="0.35">
      <c r="A6" s="17"/>
      <c r="B6" s="45"/>
      <c r="C6" s="45"/>
      <c r="D6" s="45"/>
      <c r="E6" s="45"/>
      <c r="F6" s="18"/>
      <c r="G6" s="18"/>
      <c r="H6" s="18"/>
      <c r="I6" s="19"/>
    </row>
    <row r="7" spans="1:9" s="20" customFormat="1" x14ac:dyDescent="0.3">
      <c r="A7" s="1" t="s">
        <v>54</v>
      </c>
      <c r="B7" s="58">
        <v>0</v>
      </c>
      <c r="C7" s="66">
        <v>0</v>
      </c>
      <c r="D7" s="66">
        <v>1</v>
      </c>
      <c r="E7" s="59">
        <v>157</v>
      </c>
      <c r="F7" s="23">
        <v>0</v>
      </c>
      <c r="G7" s="44">
        <v>1</v>
      </c>
      <c r="H7" s="35">
        <v>48</v>
      </c>
      <c r="I7" s="24">
        <v>123</v>
      </c>
    </row>
    <row r="8" spans="1:9" s="20" customFormat="1" x14ac:dyDescent="0.3">
      <c r="A8" s="1" t="s">
        <v>55</v>
      </c>
      <c r="B8" s="60">
        <v>0</v>
      </c>
      <c r="C8" s="67">
        <v>2</v>
      </c>
      <c r="D8" s="67">
        <v>5</v>
      </c>
      <c r="E8" s="61">
        <v>315</v>
      </c>
      <c r="F8" s="27">
        <v>2</v>
      </c>
      <c r="G8" s="52">
        <v>4</v>
      </c>
      <c r="H8" s="37">
        <v>93</v>
      </c>
      <c r="I8" s="28">
        <v>257</v>
      </c>
    </row>
    <row r="9" spans="1:9" s="20" customFormat="1" x14ac:dyDescent="0.3">
      <c r="A9" s="1" t="s">
        <v>56</v>
      </c>
      <c r="B9" s="60">
        <v>0</v>
      </c>
      <c r="C9" s="67">
        <v>0</v>
      </c>
      <c r="D9" s="67">
        <v>2</v>
      </c>
      <c r="E9" s="61">
        <v>463</v>
      </c>
      <c r="F9" s="27">
        <v>0</v>
      </c>
      <c r="G9" s="52">
        <v>2</v>
      </c>
      <c r="H9" s="37">
        <v>103</v>
      </c>
      <c r="I9" s="28">
        <v>374</v>
      </c>
    </row>
    <row r="10" spans="1:9" s="20" customFormat="1" x14ac:dyDescent="0.3">
      <c r="A10" s="1" t="s">
        <v>57</v>
      </c>
      <c r="B10" s="60">
        <v>1</v>
      </c>
      <c r="C10" s="67">
        <v>0</v>
      </c>
      <c r="D10" s="67">
        <v>1</v>
      </c>
      <c r="E10" s="61">
        <v>212</v>
      </c>
      <c r="F10" s="27">
        <v>0</v>
      </c>
      <c r="G10" s="52">
        <v>1</v>
      </c>
      <c r="H10" s="37">
        <v>48</v>
      </c>
      <c r="I10" s="28">
        <v>173</v>
      </c>
    </row>
    <row r="11" spans="1:9" s="20" customFormat="1" x14ac:dyDescent="0.3">
      <c r="A11" s="1" t="s">
        <v>58</v>
      </c>
      <c r="B11" s="60">
        <v>0</v>
      </c>
      <c r="C11" s="67">
        <v>0</v>
      </c>
      <c r="D11" s="67">
        <v>8</v>
      </c>
      <c r="E11" s="61">
        <v>220</v>
      </c>
      <c r="F11" s="27">
        <v>0</v>
      </c>
      <c r="G11" s="52">
        <v>8</v>
      </c>
      <c r="H11" s="37">
        <v>59</v>
      </c>
      <c r="I11" s="28">
        <v>168</v>
      </c>
    </row>
    <row r="12" spans="1:9" s="20" customFormat="1" x14ac:dyDescent="0.3">
      <c r="A12" s="1" t="s">
        <v>59</v>
      </c>
      <c r="B12" s="60">
        <v>0</v>
      </c>
      <c r="C12" s="67">
        <v>0</v>
      </c>
      <c r="D12" s="67">
        <v>5</v>
      </c>
      <c r="E12" s="61">
        <v>401</v>
      </c>
      <c r="F12" s="27">
        <v>0</v>
      </c>
      <c r="G12" s="52">
        <v>5</v>
      </c>
      <c r="H12" s="37">
        <v>95</v>
      </c>
      <c r="I12" s="28">
        <v>328</v>
      </c>
    </row>
    <row r="13" spans="1:9" s="20" customFormat="1" x14ac:dyDescent="0.3">
      <c r="A13" s="1" t="s">
        <v>60</v>
      </c>
      <c r="B13" s="60">
        <v>0</v>
      </c>
      <c r="C13" s="67">
        <v>0</v>
      </c>
      <c r="D13" s="67">
        <v>4</v>
      </c>
      <c r="E13" s="61">
        <v>292</v>
      </c>
      <c r="F13" s="27">
        <v>0</v>
      </c>
      <c r="G13" s="52">
        <v>4</v>
      </c>
      <c r="H13" s="37">
        <v>71</v>
      </c>
      <c r="I13" s="28">
        <v>243</v>
      </c>
    </row>
    <row r="14" spans="1:9" s="20" customFormat="1" x14ac:dyDescent="0.3">
      <c r="A14" s="1" t="s">
        <v>61</v>
      </c>
      <c r="B14" s="60">
        <v>0</v>
      </c>
      <c r="C14" s="67">
        <v>0</v>
      </c>
      <c r="D14" s="67">
        <v>3</v>
      </c>
      <c r="E14" s="61">
        <v>116</v>
      </c>
      <c r="F14" s="27">
        <v>0</v>
      </c>
      <c r="G14" s="52">
        <v>4</v>
      </c>
      <c r="H14" s="37">
        <v>44</v>
      </c>
      <c r="I14" s="28">
        <v>82</v>
      </c>
    </row>
    <row r="15" spans="1:9" s="20" customFormat="1" x14ac:dyDescent="0.3">
      <c r="A15" s="1" t="s">
        <v>62</v>
      </c>
      <c r="B15" s="60">
        <v>1</v>
      </c>
      <c r="C15" s="67">
        <v>0</v>
      </c>
      <c r="D15" s="67">
        <v>10</v>
      </c>
      <c r="E15" s="61">
        <v>252</v>
      </c>
      <c r="F15" s="27">
        <v>0</v>
      </c>
      <c r="G15" s="52">
        <v>9</v>
      </c>
      <c r="H15" s="37">
        <v>55</v>
      </c>
      <c r="I15" s="28">
        <v>205</v>
      </c>
    </row>
    <row r="16" spans="1:9" s="20" customFormat="1" x14ac:dyDescent="0.3">
      <c r="A16" s="1" t="s">
        <v>63</v>
      </c>
      <c r="B16" s="60">
        <v>0</v>
      </c>
      <c r="C16" s="67">
        <v>0</v>
      </c>
      <c r="D16" s="67">
        <v>2</v>
      </c>
      <c r="E16" s="61">
        <v>37</v>
      </c>
      <c r="F16" s="27">
        <v>0</v>
      </c>
      <c r="G16" s="52">
        <v>2</v>
      </c>
      <c r="H16" s="37">
        <v>11</v>
      </c>
      <c r="I16" s="28">
        <v>34</v>
      </c>
    </row>
    <row r="17" spans="1:10" s="20" customFormat="1" x14ac:dyDescent="0.3">
      <c r="A17" s="1" t="s">
        <v>64</v>
      </c>
      <c r="B17" s="60">
        <v>1</v>
      </c>
      <c r="C17" s="67">
        <v>0</v>
      </c>
      <c r="D17" s="67">
        <v>1</v>
      </c>
      <c r="E17" s="61">
        <v>63</v>
      </c>
      <c r="F17" s="27">
        <v>1</v>
      </c>
      <c r="G17" s="52">
        <v>1</v>
      </c>
      <c r="H17" s="37">
        <v>16</v>
      </c>
      <c r="I17" s="28">
        <v>47</v>
      </c>
    </row>
    <row r="18" spans="1:10" s="20" customFormat="1" x14ac:dyDescent="0.3">
      <c r="A18" s="1" t="s">
        <v>65</v>
      </c>
      <c r="B18" s="60">
        <v>0</v>
      </c>
      <c r="C18" s="67">
        <v>0</v>
      </c>
      <c r="D18" s="67">
        <v>2</v>
      </c>
      <c r="E18" s="61">
        <v>26</v>
      </c>
      <c r="F18" s="27">
        <v>0</v>
      </c>
      <c r="G18" s="52">
        <v>2</v>
      </c>
      <c r="H18" s="37">
        <v>7</v>
      </c>
      <c r="I18" s="28">
        <v>20</v>
      </c>
    </row>
    <row r="19" spans="1:10" s="20" customFormat="1" x14ac:dyDescent="0.3">
      <c r="A19" s="1" t="s">
        <v>66</v>
      </c>
      <c r="B19" s="60">
        <v>0</v>
      </c>
      <c r="C19" s="67">
        <v>0</v>
      </c>
      <c r="D19" s="67">
        <v>5</v>
      </c>
      <c r="E19" s="61">
        <v>39</v>
      </c>
      <c r="F19" s="27">
        <v>0</v>
      </c>
      <c r="G19" s="52">
        <v>5</v>
      </c>
      <c r="H19" s="37">
        <v>13</v>
      </c>
      <c r="I19" s="28">
        <v>25</v>
      </c>
    </row>
    <row r="20" spans="1:10" s="20" customFormat="1" x14ac:dyDescent="0.3">
      <c r="A20" s="1" t="s">
        <v>67</v>
      </c>
      <c r="B20" s="60">
        <v>0</v>
      </c>
      <c r="C20" s="67">
        <v>0</v>
      </c>
      <c r="D20" s="67">
        <v>3</v>
      </c>
      <c r="E20" s="61">
        <v>138</v>
      </c>
      <c r="F20" s="27">
        <v>0</v>
      </c>
      <c r="G20" s="52">
        <v>3</v>
      </c>
      <c r="H20" s="37">
        <v>23</v>
      </c>
      <c r="I20" s="28">
        <v>125</v>
      </c>
    </row>
    <row r="21" spans="1:10" s="20" customFormat="1" x14ac:dyDescent="0.3">
      <c r="A21" s="1" t="s">
        <v>68</v>
      </c>
      <c r="B21" s="60">
        <v>0</v>
      </c>
      <c r="C21" s="67">
        <v>0</v>
      </c>
      <c r="D21" s="67">
        <v>1</v>
      </c>
      <c r="E21" s="61">
        <v>252</v>
      </c>
      <c r="F21" s="27">
        <v>0</v>
      </c>
      <c r="G21" s="52">
        <v>1</v>
      </c>
      <c r="H21" s="37">
        <v>39</v>
      </c>
      <c r="I21" s="28">
        <v>216</v>
      </c>
    </row>
    <row r="22" spans="1:10" s="20" customFormat="1" x14ac:dyDescent="0.3">
      <c r="A22" s="1" t="s">
        <v>69</v>
      </c>
      <c r="B22" s="60">
        <v>0</v>
      </c>
      <c r="C22" s="67">
        <v>0</v>
      </c>
      <c r="D22" s="67">
        <v>3</v>
      </c>
      <c r="E22" s="61">
        <v>326</v>
      </c>
      <c r="F22" s="27">
        <v>0</v>
      </c>
      <c r="G22" s="52">
        <v>3</v>
      </c>
      <c r="H22" s="37">
        <v>66</v>
      </c>
      <c r="I22" s="28">
        <v>279</v>
      </c>
    </row>
    <row r="23" spans="1:10" s="20" customFormat="1" x14ac:dyDescent="0.3">
      <c r="A23" s="1" t="s">
        <v>70</v>
      </c>
      <c r="B23" s="60">
        <v>0</v>
      </c>
      <c r="C23" s="67">
        <v>0</v>
      </c>
      <c r="D23" s="67">
        <v>0</v>
      </c>
      <c r="E23" s="61">
        <v>91</v>
      </c>
      <c r="F23" s="27">
        <v>0</v>
      </c>
      <c r="G23" s="52">
        <v>0</v>
      </c>
      <c r="H23" s="37">
        <v>23</v>
      </c>
      <c r="I23" s="28">
        <v>73</v>
      </c>
    </row>
    <row r="24" spans="1:10" s="20" customFormat="1" x14ac:dyDescent="0.3">
      <c r="A24" s="1" t="s">
        <v>71</v>
      </c>
      <c r="B24" s="60">
        <v>0</v>
      </c>
      <c r="C24" s="67">
        <v>0</v>
      </c>
      <c r="D24" s="67">
        <v>0</v>
      </c>
      <c r="E24" s="61">
        <v>242</v>
      </c>
      <c r="F24" s="27">
        <v>0</v>
      </c>
      <c r="G24" s="52">
        <v>0</v>
      </c>
      <c r="H24" s="37">
        <v>85</v>
      </c>
      <c r="I24" s="28">
        <v>178</v>
      </c>
    </row>
    <row r="25" spans="1:10" s="20" customFormat="1" x14ac:dyDescent="0.3">
      <c r="A25" s="1" t="s">
        <v>72</v>
      </c>
      <c r="B25" s="60">
        <v>0</v>
      </c>
      <c r="C25" s="67">
        <v>0</v>
      </c>
      <c r="D25" s="67">
        <v>1</v>
      </c>
      <c r="E25" s="61">
        <v>257</v>
      </c>
      <c r="F25" s="27">
        <v>0</v>
      </c>
      <c r="G25" s="52">
        <v>1</v>
      </c>
      <c r="H25" s="37">
        <v>69</v>
      </c>
      <c r="I25" s="28">
        <v>203</v>
      </c>
    </row>
    <row r="26" spans="1:10" s="20" customFormat="1" x14ac:dyDescent="0.3">
      <c r="A26" s="8" t="s">
        <v>26</v>
      </c>
      <c r="B26" s="22">
        <f t="shared" ref="B26:I26" si="0">SUM(B7:B25)</f>
        <v>3</v>
      </c>
      <c r="C26" s="22">
        <f t="shared" si="0"/>
        <v>2</v>
      </c>
      <c r="D26" s="50">
        <f t="shared" si="0"/>
        <v>57</v>
      </c>
      <c r="E26" s="22">
        <f t="shared" si="0"/>
        <v>3899</v>
      </c>
      <c r="F26" s="22">
        <f t="shared" si="0"/>
        <v>3</v>
      </c>
      <c r="G26" s="22">
        <f t="shared" si="0"/>
        <v>56</v>
      </c>
      <c r="H26" s="22">
        <f t="shared" si="0"/>
        <v>968</v>
      </c>
      <c r="I26" s="22">
        <f t="shared" si="0"/>
        <v>3153</v>
      </c>
      <c r="J26" s="15"/>
    </row>
    <row r="27" spans="1:10" s="20" customFormat="1" x14ac:dyDescent="0.3">
      <c r="A27" s="15"/>
      <c r="B27" s="21"/>
      <c r="C27" s="21"/>
      <c r="D27" s="21"/>
      <c r="E27" s="21"/>
      <c r="F27" s="41"/>
      <c r="G27" s="41"/>
      <c r="H27" s="41"/>
      <c r="I27" s="41"/>
      <c r="J27" s="15"/>
    </row>
    <row r="28" spans="1:10" s="20" customFormat="1" x14ac:dyDescent="0.3">
      <c r="A28" s="21"/>
      <c r="B28" s="21"/>
      <c r="C28" s="21"/>
      <c r="D28" s="21"/>
      <c r="E28" s="21"/>
      <c r="F28" s="41"/>
      <c r="G28" s="41"/>
      <c r="H28" s="41"/>
      <c r="I28" s="41"/>
      <c r="J28" s="15"/>
    </row>
    <row r="29" spans="1:10" s="20" customFormat="1" x14ac:dyDescent="0.3">
      <c r="A29" s="21"/>
      <c r="B29" s="21"/>
      <c r="C29" s="21"/>
      <c r="D29" s="21"/>
      <c r="E29" s="21"/>
      <c r="F29" s="41"/>
      <c r="G29" s="41"/>
      <c r="H29" s="41"/>
      <c r="I29" s="41"/>
      <c r="J29" s="15"/>
    </row>
    <row r="30" spans="1:10" s="20" customFormat="1" x14ac:dyDescent="0.3">
      <c r="A30" s="21"/>
      <c r="B30" s="21"/>
      <c r="C30" s="21"/>
      <c r="D30" s="21"/>
      <c r="E30" s="21"/>
      <c r="F30" s="41"/>
      <c r="G30" s="41"/>
      <c r="H30" s="41"/>
      <c r="I30" s="41"/>
      <c r="J30" s="15"/>
    </row>
    <row r="31" spans="1:10" s="20" customFormat="1" x14ac:dyDescent="0.3">
      <c r="A31" s="21"/>
      <c r="B31" s="21"/>
      <c r="C31" s="21"/>
      <c r="D31" s="21"/>
      <c r="E31" s="21"/>
      <c r="F31" s="41"/>
      <c r="G31" s="41"/>
      <c r="H31" s="41"/>
      <c r="I31" s="41"/>
      <c r="J31" s="15"/>
    </row>
    <row r="32" spans="1:10" s="20" customFormat="1" x14ac:dyDescent="0.3">
      <c r="A32" s="21"/>
      <c r="B32" s="21"/>
      <c r="C32" s="21"/>
      <c r="D32" s="21"/>
      <c r="E32" s="21"/>
      <c r="F32" s="41"/>
      <c r="G32" s="41"/>
      <c r="H32" s="41"/>
      <c r="I32" s="41"/>
      <c r="J32" s="15"/>
    </row>
    <row r="33" spans="1:10" s="20" customFormat="1" x14ac:dyDescent="0.3">
      <c r="A33" s="21"/>
      <c r="B33" s="21"/>
      <c r="C33" s="21"/>
      <c r="D33" s="21"/>
      <c r="E33" s="21"/>
      <c r="F33" s="41"/>
      <c r="G33" s="41"/>
      <c r="H33" s="41"/>
      <c r="I33" s="41"/>
      <c r="J33" s="15"/>
    </row>
    <row r="34" spans="1:10" s="20" customFormat="1" ht="14.4" customHeight="1" x14ac:dyDescent="0.3">
      <c r="A34" s="21"/>
      <c r="B34" s="21"/>
      <c r="C34" s="21"/>
      <c r="D34" s="21"/>
      <c r="E34" s="21"/>
      <c r="F34" s="41"/>
      <c r="G34" s="41"/>
      <c r="H34" s="41"/>
      <c r="I34" s="41"/>
      <c r="J34" s="15"/>
    </row>
    <row r="35" spans="1:10" s="20" customFormat="1" x14ac:dyDescent="0.3">
      <c r="A35" s="21"/>
      <c r="B35" s="21"/>
      <c r="C35" s="21"/>
      <c r="D35" s="21"/>
      <c r="E35" s="21"/>
      <c r="F35" s="41"/>
      <c r="G35" s="41"/>
      <c r="H35" s="41"/>
      <c r="I35" s="41"/>
      <c r="J35" s="15"/>
    </row>
    <row r="36" spans="1:10" s="38" customFormat="1" x14ac:dyDescent="0.3">
      <c r="A36" s="21"/>
      <c r="B36" s="21"/>
      <c r="C36" s="21"/>
      <c r="D36" s="21"/>
      <c r="E36" s="21"/>
      <c r="F36" s="41"/>
      <c r="G36" s="41"/>
      <c r="H36" s="41"/>
      <c r="I36" s="41"/>
      <c r="J36" s="15"/>
    </row>
    <row r="37" spans="1:10" s="38" customFormat="1" x14ac:dyDescent="0.3">
      <c r="A37" s="21"/>
      <c r="B37" s="21"/>
      <c r="C37" s="21"/>
      <c r="D37" s="21"/>
      <c r="E37" s="21"/>
      <c r="F37" s="41"/>
      <c r="G37" s="41"/>
      <c r="H37" s="41"/>
      <c r="I37" s="41"/>
      <c r="J37" s="15"/>
    </row>
    <row r="38" spans="1:10" s="20" customFormat="1" x14ac:dyDescent="0.3">
      <c r="A38" s="21"/>
      <c r="B38" s="21"/>
      <c r="C38" s="21"/>
      <c r="D38" s="21"/>
      <c r="E38" s="21"/>
      <c r="F38" s="41"/>
      <c r="G38" s="41"/>
      <c r="H38" s="41"/>
      <c r="I38" s="41"/>
      <c r="J38" s="15"/>
    </row>
    <row r="39" spans="1:10" s="20" customFormat="1" x14ac:dyDescent="0.3">
      <c r="A39" s="21"/>
      <c r="B39" s="21"/>
      <c r="C39" s="21"/>
      <c r="D39" s="21"/>
      <c r="E39" s="21"/>
      <c r="F39" s="41"/>
      <c r="G39" s="41"/>
      <c r="H39" s="41"/>
      <c r="I39" s="41"/>
      <c r="J39" s="15"/>
    </row>
    <row r="40" spans="1:10" s="20" customFormat="1" x14ac:dyDescent="0.3">
      <c r="A40" s="21"/>
      <c r="B40" s="21"/>
      <c r="C40" s="21"/>
      <c r="D40" s="21"/>
      <c r="E40" s="21"/>
      <c r="F40" s="41"/>
      <c r="G40" s="41"/>
      <c r="H40" s="41"/>
      <c r="I40" s="41"/>
      <c r="J40" s="15"/>
    </row>
    <row r="41" spans="1:10" s="20" customFormat="1" x14ac:dyDescent="0.3">
      <c r="A41" s="21"/>
      <c r="B41" s="21"/>
      <c r="C41" s="21"/>
      <c r="D41" s="21"/>
      <c r="E41" s="21"/>
      <c r="F41" s="41"/>
      <c r="G41" s="41"/>
      <c r="H41" s="41"/>
      <c r="I41" s="41"/>
      <c r="J41" s="15"/>
    </row>
    <row r="42" spans="1:10" s="20" customFormat="1" x14ac:dyDescent="0.3">
      <c r="A42" s="21"/>
      <c r="B42" s="21"/>
      <c r="C42" s="21"/>
      <c r="D42" s="21"/>
      <c r="E42" s="21"/>
      <c r="F42" s="41"/>
      <c r="G42" s="41"/>
      <c r="H42" s="41"/>
      <c r="I42" s="41"/>
      <c r="J42" s="15"/>
    </row>
    <row r="43" spans="1:10" s="20" customFormat="1" x14ac:dyDescent="0.3">
      <c r="A43" s="21"/>
      <c r="B43" s="21"/>
      <c r="C43" s="21"/>
      <c r="D43" s="21"/>
      <c r="E43" s="21"/>
      <c r="F43" s="41"/>
      <c r="G43" s="41"/>
      <c r="H43" s="41"/>
      <c r="I43" s="41"/>
      <c r="J43" s="15"/>
    </row>
    <row r="44" spans="1:10" s="20" customFormat="1" x14ac:dyDescent="0.3">
      <c r="A44" s="21"/>
      <c r="B44" s="21"/>
      <c r="C44" s="21"/>
      <c r="D44" s="21"/>
      <c r="E44" s="21"/>
      <c r="F44" s="41"/>
      <c r="G44" s="41"/>
      <c r="H44" s="41"/>
      <c r="I44" s="41"/>
      <c r="J44" s="15"/>
    </row>
    <row r="45" spans="1:10" s="20" customFormat="1" ht="14.4" customHeight="1" x14ac:dyDescent="0.3">
      <c r="A45" s="21"/>
      <c r="B45" s="21"/>
      <c r="C45" s="21"/>
      <c r="D45" s="21"/>
      <c r="E45" s="21"/>
      <c r="F45" s="41"/>
      <c r="G45" s="41"/>
      <c r="H45" s="41"/>
      <c r="I45" s="41"/>
      <c r="J45" s="15"/>
    </row>
    <row r="46" spans="1:10" s="20" customFormat="1" x14ac:dyDescent="0.3">
      <c r="A46" s="21"/>
      <c r="B46" s="21"/>
      <c r="C46" s="21"/>
      <c r="D46" s="21"/>
      <c r="E46" s="21"/>
      <c r="F46" s="41"/>
      <c r="G46" s="41"/>
      <c r="H46" s="41"/>
      <c r="I46" s="41"/>
      <c r="J46" s="15"/>
    </row>
    <row r="47" spans="1:10" s="38" customFormat="1" x14ac:dyDescent="0.3">
      <c r="A47" s="21"/>
      <c r="B47" s="21"/>
      <c r="C47" s="21"/>
      <c r="D47" s="21"/>
      <c r="E47" s="21"/>
      <c r="F47" s="41"/>
      <c r="G47" s="41"/>
      <c r="H47" s="41"/>
      <c r="I47" s="41"/>
      <c r="J47" s="15"/>
    </row>
    <row r="48" spans="1:10" s="38" customFormat="1" x14ac:dyDescent="0.3">
      <c r="A48" s="21"/>
      <c r="B48" s="21"/>
      <c r="C48" s="21"/>
      <c r="D48" s="21"/>
      <c r="E48" s="21"/>
      <c r="F48" s="41"/>
      <c r="G48" s="41"/>
      <c r="H48" s="41"/>
      <c r="I48" s="41"/>
      <c r="J48" s="15"/>
    </row>
    <row r="49" spans="1:10" s="38" customFormat="1" x14ac:dyDescent="0.3">
      <c r="A49" s="21"/>
      <c r="B49" s="21"/>
      <c r="C49" s="21"/>
      <c r="D49" s="21"/>
      <c r="E49" s="21"/>
      <c r="F49" s="41"/>
      <c r="G49" s="41"/>
      <c r="H49" s="41"/>
      <c r="I49" s="41"/>
      <c r="J49" s="15"/>
    </row>
    <row r="50" spans="1:10" s="38" customFormat="1" x14ac:dyDescent="0.3">
      <c r="A50" s="21"/>
      <c r="B50" s="21"/>
      <c r="C50" s="21"/>
      <c r="D50" s="21"/>
      <c r="E50" s="21"/>
      <c r="F50" s="41"/>
      <c r="G50" s="41"/>
      <c r="H50" s="41"/>
      <c r="I50" s="41"/>
      <c r="J50" s="15"/>
    </row>
  </sheetData>
  <sheetProtection selectLockedCells="1"/>
  <mergeCells count="6">
    <mergeCell ref="B3:E3"/>
    <mergeCell ref="B2:E2"/>
    <mergeCell ref="F1:I1"/>
    <mergeCell ref="F2:I2"/>
    <mergeCell ref="F3:I3"/>
    <mergeCell ref="B1:E1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&amp;C&amp;"Helv,Bold"MADISON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zoomScaleSheetLayoutView="100" workbookViewId="0">
      <pane ySplit="6" topLeftCell="A16" activePane="bottomLeft" state="frozen"/>
      <selection pane="bottomLeft" activeCell="B26" sqref="B26:F26"/>
    </sheetView>
  </sheetViews>
  <sheetFormatPr defaultColWidth="9.109375" defaultRowHeight="13.8" x14ac:dyDescent="0.3"/>
  <cols>
    <col min="1" max="1" width="17.33203125" style="21" bestFit="1" customWidth="1"/>
    <col min="2" max="2" width="14.5546875" style="15" bestFit="1" customWidth="1"/>
    <col min="3" max="6" width="8.5546875" style="15" customWidth="1"/>
    <col min="7" max="16384" width="9.109375" style="15"/>
  </cols>
  <sheetData>
    <row r="1" spans="1:6" x14ac:dyDescent="0.3">
      <c r="A1" s="100"/>
      <c r="B1" s="80" t="s">
        <v>15</v>
      </c>
      <c r="C1" s="111" t="s">
        <v>15</v>
      </c>
      <c r="D1" s="112"/>
      <c r="E1" s="112"/>
      <c r="F1" s="113"/>
    </row>
    <row r="2" spans="1:6" x14ac:dyDescent="0.3">
      <c r="A2" s="48"/>
      <c r="B2" s="79" t="s">
        <v>10</v>
      </c>
      <c r="C2" s="114" t="s">
        <v>10</v>
      </c>
      <c r="D2" s="114"/>
      <c r="E2" s="114"/>
      <c r="F2" s="114"/>
    </row>
    <row r="3" spans="1:6" x14ac:dyDescent="0.3">
      <c r="A3" s="32"/>
      <c r="B3" s="9" t="s">
        <v>16</v>
      </c>
      <c r="C3" s="108" t="s">
        <v>16</v>
      </c>
      <c r="D3" s="109"/>
      <c r="E3" s="109"/>
      <c r="F3" s="110"/>
    </row>
    <row r="4" spans="1:6" x14ac:dyDescent="0.3">
      <c r="A4" s="33"/>
      <c r="B4" s="10" t="s">
        <v>46</v>
      </c>
      <c r="C4" s="115" t="s">
        <v>45</v>
      </c>
      <c r="D4" s="116"/>
      <c r="E4" s="116"/>
      <c r="F4" s="117"/>
    </row>
    <row r="5" spans="1:6" ht="88.2" customHeight="1" thickBot="1" x14ac:dyDescent="0.35">
      <c r="A5" s="34" t="s">
        <v>6</v>
      </c>
      <c r="B5" s="6" t="s">
        <v>46</v>
      </c>
      <c r="C5" s="5" t="s">
        <v>47</v>
      </c>
      <c r="D5" s="5" t="s">
        <v>25</v>
      </c>
      <c r="E5" s="5" t="s">
        <v>48</v>
      </c>
      <c r="F5" s="5" t="s">
        <v>49</v>
      </c>
    </row>
    <row r="6" spans="1:6" ht="14.4" thickBot="1" x14ac:dyDescent="0.35">
      <c r="A6" s="17"/>
      <c r="B6" s="18"/>
      <c r="C6" s="18"/>
      <c r="D6" s="18"/>
      <c r="E6" s="18"/>
      <c r="F6" s="19"/>
    </row>
    <row r="7" spans="1:6" x14ac:dyDescent="0.3">
      <c r="A7" s="1" t="s">
        <v>54</v>
      </c>
      <c r="B7" s="23">
        <v>151</v>
      </c>
      <c r="C7" s="35">
        <v>35</v>
      </c>
      <c r="D7" s="36">
        <v>11</v>
      </c>
      <c r="E7" s="36">
        <v>38</v>
      </c>
      <c r="F7" s="24">
        <v>65</v>
      </c>
    </row>
    <row r="8" spans="1:6" x14ac:dyDescent="0.3">
      <c r="A8" s="1" t="s">
        <v>55</v>
      </c>
      <c r="B8" s="27">
        <v>297</v>
      </c>
      <c r="C8" s="39">
        <v>88</v>
      </c>
      <c r="D8" s="68">
        <v>51</v>
      </c>
      <c r="E8" s="68">
        <v>87</v>
      </c>
      <c r="F8" s="26">
        <v>95</v>
      </c>
    </row>
    <row r="9" spans="1:6" x14ac:dyDescent="0.3">
      <c r="A9" s="1" t="s">
        <v>56</v>
      </c>
      <c r="B9" s="27">
        <v>445</v>
      </c>
      <c r="C9" s="39">
        <v>100</v>
      </c>
      <c r="D9" s="68">
        <v>45</v>
      </c>
      <c r="E9" s="68">
        <v>94</v>
      </c>
      <c r="F9" s="26">
        <v>208</v>
      </c>
    </row>
    <row r="10" spans="1:6" x14ac:dyDescent="0.3">
      <c r="A10" s="1" t="s">
        <v>57</v>
      </c>
      <c r="B10" s="27">
        <v>180</v>
      </c>
      <c r="C10" s="39">
        <v>48</v>
      </c>
      <c r="D10" s="68">
        <v>16</v>
      </c>
      <c r="E10" s="68">
        <v>47</v>
      </c>
      <c r="F10" s="26">
        <v>74</v>
      </c>
    </row>
    <row r="11" spans="1:6" x14ac:dyDescent="0.3">
      <c r="A11" s="1" t="s">
        <v>58</v>
      </c>
      <c r="B11" s="27">
        <v>212</v>
      </c>
      <c r="C11" s="39">
        <v>86</v>
      </c>
      <c r="D11" s="68">
        <v>18</v>
      </c>
      <c r="E11" s="68">
        <v>42</v>
      </c>
      <c r="F11" s="26">
        <v>73</v>
      </c>
    </row>
    <row r="12" spans="1:6" x14ac:dyDescent="0.3">
      <c r="A12" s="1" t="s">
        <v>59</v>
      </c>
      <c r="B12" s="27">
        <v>383</v>
      </c>
      <c r="C12" s="39">
        <v>101</v>
      </c>
      <c r="D12" s="68">
        <v>43</v>
      </c>
      <c r="E12" s="68">
        <v>100</v>
      </c>
      <c r="F12" s="26">
        <v>156</v>
      </c>
    </row>
    <row r="13" spans="1:6" x14ac:dyDescent="0.3">
      <c r="A13" s="1" t="s">
        <v>60</v>
      </c>
      <c r="B13" s="27">
        <v>268</v>
      </c>
      <c r="C13" s="39">
        <v>88</v>
      </c>
      <c r="D13" s="68">
        <v>40</v>
      </c>
      <c r="E13" s="68">
        <v>56</v>
      </c>
      <c r="F13" s="26">
        <v>105</v>
      </c>
    </row>
    <row r="14" spans="1:6" x14ac:dyDescent="0.3">
      <c r="A14" s="1" t="s">
        <v>61</v>
      </c>
      <c r="B14" s="27">
        <v>108</v>
      </c>
      <c r="C14" s="39">
        <v>33</v>
      </c>
      <c r="D14" s="68">
        <v>17</v>
      </c>
      <c r="E14" s="68">
        <v>23</v>
      </c>
      <c r="F14" s="26">
        <v>43</v>
      </c>
    </row>
    <row r="15" spans="1:6" x14ac:dyDescent="0.3">
      <c r="A15" s="1" t="s">
        <v>62</v>
      </c>
      <c r="B15" s="27">
        <v>243</v>
      </c>
      <c r="C15" s="39">
        <v>77</v>
      </c>
      <c r="D15" s="68">
        <v>36</v>
      </c>
      <c r="E15" s="68">
        <v>57</v>
      </c>
      <c r="F15" s="26">
        <v>83</v>
      </c>
    </row>
    <row r="16" spans="1:6" x14ac:dyDescent="0.3">
      <c r="A16" s="1" t="s">
        <v>63</v>
      </c>
      <c r="B16" s="27">
        <v>39</v>
      </c>
      <c r="C16" s="39">
        <v>16</v>
      </c>
      <c r="D16" s="68">
        <v>10</v>
      </c>
      <c r="E16" s="68">
        <v>12</v>
      </c>
      <c r="F16" s="26">
        <v>11</v>
      </c>
    </row>
    <row r="17" spans="1:6" x14ac:dyDescent="0.3">
      <c r="A17" s="1" t="s">
        <v>64</v>
      </c>
      <c r="B17" s="27">
        <v>64</v>
      </c>
      <c r="C17" s="39">
        <v>21</v>
      </c>
      <c r="D17" s="68">
        <v>8</v>
      </c>
      <c r="E17" s="68">
        <v>15</v>
      </c>
      <c r="F17" s="26">
        <v>21</v>
      </c>
    </row>
    <row r="18" spans="1:6" x14ac:dyDescent="0.3">
      <c r="A18" s="1" t="s">
        <v>65</v>
      </c>
      <c r="B18" s="27">
        <v>25</v>
      </c>
      <c r="C18" s="39">
        <v>9</v>
      </c>
      <c r="D18" s="68">
        <v>4</v>
      </c>
      <c r="E18" s="68">
        <v>4</v>
      </c>
      <c r="F18" s="26">
        <v>10</v>
      </c>
    </row>
    <row r="19" spans="1:6" x14ac:dyDescent="0.3">
      <c r="A19" s="1" t="s">
        <v>66</v>
      </c>
      <c r="B19" s="27">
        <v>41</v>
      </c>
      <c r="C19" s="39">
        <v>16</v>
      </c>
      <c r="D19" s="68">
        <v>5</v>
      </c>
      <c r="E19" s="68">
        <v>6</v>
      </c>
      <c r="F19" s="26">
        <v>14</v>
      </c>
    </row>
    <row r="20" spans="1:6" x14ac:dyDescent="0.3">
      <c r="A20" s="1" t="s">
        <v>67</v>
      </c>
      <c r="B20" s="27">
        <v>138</v>
      </c>
      <c r="C20" s="39">
        <v>29</v>
      </c>
      <c r="D20" s="68">
        <v>22</v>
      </c>
      <c r="E20" s="68">
        <v>22</v>
      </c>
      <c r="F20" s="26">
        <v>62</v>
      </c>
    </row>
    <row r="21" spans="1:6" x14ac:dyDescent="0.3">
      <c r="A21" s="1" t="s">
        <v>68</v>
      </c>
      <c r="B21" s="27">
        <v>232</v>
      </c>
      <c r="C21" s="39">
        <v>48</v>
      </c>
      <c r="D21" s="68">
        <v>36</v>
      </c>
      <c r="E21" s="68">
        <v>62</v>
      </c>
      <c r="F21" s="26">
        <v>86</v>
      </c>
    </row>
    <row r="22" spans="1:6" x14ac:dyDescent="0.3">
      <c r="A22" s="1" t="s">
        <v>69</v>
      </c>
      <c r="B22" s="27">
        <v>304</v>
      </c>
      <c r="C22" s="39">
        <v>77</v>
      </c>
      <c r="D22" s="68">
        <v>34</v>
      </c>
      <c r="E22" s="68">
        <v>73</v>
      </c>
      <c r="F22" s="26">
        <v>132</v>
      </c>
    </row>
    <row r="23" spans="1:6" x14ac:dyDescent="0.3">
      <c r="A23" s="1" t="s">
        <v>70</v>
      </c>
      <c r="B23" s="27">
        <v>84</v>
      </c>
      <c r="C23" s="39">
        <v>16</v>
      </c>
      <c r="D23" s="68">
        <v>8</v>
      </c>
      <c r="E23" s="68">
        <v>22</v>
      </c>
      <c r="F23" s="26">
        <v>39</v>
      </c>
    </row>
    <row r="24" spans="1:6" x14ac:dyDescent="0.3">
      <c r="A24" s="1" t="s">
        <v>71</v>
      </c>
      <c r="B24" s="27">
        <v>229</v>
      </c>
      <c r="C24" s="39">
        <v>60</v>
      </c>
      <c r="D24" s="68">
        <v>36</v>
      </c>
      <c r="E24" s="68">
        <v>69</v>
      </c>
      <c r="F24" s="26">
        <v>69</v>
      </c>
    </row>
    <row r="25" spans="1:6" x14ac:dyDescent="0.3">
      <c r="A25" s="1" t="s">
        <v>72</v>
      </c>
      <c r="B25" s="27">
        <v>242</v>
      </c>
      <c r="C25" s="39">
        <v>67</v>
      </c>
      <c r="D25" s="68">
        <v>33</v>
      </c>
      <c r="E25" s="68">
        <v>69</v>
      </c>
      <c r="F25" s="26">
        <v>74</v>
      </c>
    </row>
    <row r="26" spans="1:6" x14ac:dyDescent="0.3">
      <c r="A26" s="85" t="s">
        <v>0</v>
      </c>
      <c r="B26" s="22">
        <f>SUM(B7:B25)</f>
        <v>3685</v>
      </c>
      <c r="C26" s="22">
        <f>SUM(C7:C25)</f>
        <v>1015</v>
      </c>
      <c r="D26" s="22">
        <f>SUM(D7:D25)</f>
        <v>473</v>
      </c>
      <c r="E26" s="22">
        <f>SUM(E7:E25)</f>
        <v>898</v>
      </c>
      <c r="F26" s="22">
        <f>SUM(F7:F25)</f>
        <v>1420</v>
      </c>
    </row>
    <row r="27" spans="1:6" x14ac:dyDescent="0.3">
      <c r="B27" s="47"/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5" header="1" footer="0.3"/>
  <pageSetup orientation="portrait" r:id="rId1"/>
  <headerFooter alignWithMargins="0">
    <oddHeader>&amp;C&amp;"Helv,Bold"MADISON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Normal="100" zoomScaleSheetLayoutView="100" workbookViewId="0">
      <pane ySplit="6" topLeftCell="A21" activePane="bottomLeft" state="frozen"/>
      <selection pane="bottomLeft" activeCell="B26" sqref="B26:D26"/>
    </sheetView>
  </sheetViews>
  <sheetFormatPr defaultColWidth="9.109375" defaultRowHeight="13.8" x14ac:dyDescent="0.3"/>
  <cols>
    <col min="1" max="1" width="15.109375" style="21" bestFit="1" customWidth="1"/>
    <col min="2" max="2" width="14.33203125" style="15" bestFit="1" customWidth="1"/>
    <col min="3" max="7" width="8.5546875" style="15" customWidth="1"/>
    <col min="8" max="16384" width="9.109375" style="15"/>
  </cols>
  <sheetData>
    <row r="1" spans="1:7" x14ac:dyDescent="0.3">
      <c r="A1" s="29"/>
      <c r="B1" s="80" t="s">
        <v>9</v>
      </c>
      <c r="C1" s="108"/>
      <c r="D1" s="109"/>
      <c r="E1" s="109"/>
      <c r="F1" s="109"/>
      <c r="G1" s="110"/>
    </row>
    <row r="2" spans="1:7" x14ac:dyDescent="0.3">
      <c r="A2" s="48"/>
      <c r="B2" s="84" t="s">
        <v>17</v>
      </c>
      <c r="C2" s="104" t="s">
        <v>4</v>
      </c>
      <c r="D2" s="105"/>
      <c r="E2" s="105"/>
      <c r="F2" s="105"/>
      <c r="G2" s="106"/>
    </row>
    <row r="3" spans="1:7" s="31" customFormat="1" x14ac:dyDescent="0.3">
      <c r="A3" s="32"/>
      <c r="B3" s="11" t="s">
        <v>16</v>
      </c>
      <c r="C3" s="104" t="s">
        <v>5</v>
      </c>
      <c r="D3" s="105"/>
      <c r="E3" s="105"/>
      <c r="F3" s="105"/>
      <c r="G3" s="106"/>
    </row>
    <row r="4" spans="1:7" ht="13.5" customHeight="1" x14ac:dyDescent="0.3">
      <c r="A4" s="33"/>
      <c r="B4" s="11" t="s">
        <v>50</v>
      </c>
      <c r="C4" s="12"/>
      <c r="D4" s="13"/>
      <c r="E4" s="13"/>
      <c r="F4" s="13"/>
      <c r="G4" s="14"/>
    </row>
    <row r="5" spans="1:7" s="16" customFormat="1" ht="88.2" customHeight="1" thickBot="1" x14ac:dyDescent="0.3">
      <c r="A5" s="34" t="s">
        <v>6</v>
      </c>
      <c r="B5" s="7" t="s">
        <v>50</v>
      </c>
      <c r="C5" s="7" t="s">
        <v>11</v>
      </c>
      <c r="D5" s="7" t="s">
        <v>12</v>
      </c>
      <c r="E5" s="7" t="s">
        <v>18</v>
      </c>
      <c r="F5" s="7" t="s">
        <v>19</v>
      </c>
      <c r="G5" s="4" t="s">
        <v>13</v>
      </c>
    </row>
    <row r="6" spans="1:7" s="20" customFormat="1" ht="15" customHeight="1" thickBot="1" x14ac:dyDescent="0.35">
      <c r="A6" s="17"/>
      <c r="B6" s="18"/>
      <c r="C6" s="18"/>
      <c r="D6" s="18"/>
      <c r="E6" s="18"/>
      <c r="F6" s="18"/>
      <c r="G6" s="19"/>
    </row>
    <row r="7" spans="1:7" s="20" customFormat="1" x14ac:dyDescent="0.3">
      <c r="A7" s="1" t="s">
        <v>54</v>
      </c>
      <c r="B7" s="23">
        <v>150</v>
      </c>
      <c r="C7" s="24">
        <v>328</v>
      </c>
      <c r="D7" s="24">
        <v>2</v>
      </c>
      <c r="E7" s="56">
        <f t="shared" ref="E7:E25" si="0">IF(D7&lt;&gt;0,D7+C7,"")</f>
        <v>330</v>
      </c>
      <c r="F7" s="24">
        <v>177</v>
      </c>
      <c r="G7" s="25">
        <f t="shared" ref="G7:G25" si="1">IF(F7&lt;&gt;0,F7/E7,"")</f>
        <v>0.53636363636363638</v>
      </c>
    </row>
    <row r="8" spans="1:7" s="20" customFormat="1" x14ac:dyDescent="0.3">
      <c r="A8" s="1" t="s">
        <v>55</v>
      </c>
      <c r="B8" s="27">
        <v>297</v>
      </c>
      <c r="C8" s="28">
        <v>1132</v>
      </c>
      <c r="D8" s="28">
        <v>34</v>
      </c>
      <c r="E8" s="57">
        <f t="shared" si="0"/>
        <v>1166</v>
      </c>
      <c r="F8" s="28">
        <v>390</v>
      </c>
      <c r="G8" s="25">
        <f t="shared" si="1"/>
        <v>0.33447684391080618</v>
      </c>
    </row>
    <row r="9" spans="1:7" s="20" customFormat="1" x14ac:dyDescent="0.3">
      <c r="A9" s="1" t="s">
        <v>56</v>
      </c>
      <c r="B9" s="27">
        <v>443</v>
      </c>
      <c r="C9" s="28">
        <v>1201</v>
      </c>
      <c r="D9" s="28">
        <v>26</v>
      </c>
      <c r="E9" s="57">
        <f t="shared" si="0"/>
        <v>1227</v>
      </c>
      <c r="F9" s="28">
        <v>512</v>
      </c>
      <c r="G9" s="25">
        <f t="shared" si="1"/>
        <v>0.41727791361043193</v>
      </c>
    </row>
    <row r="10" spans="1:7" s="20" customFormat="1" x14ac:dyDescent="0.3">
      <c r="A10" s="1" t="s">
        <v>57</v>
      </c>
      <c r="B10" s="27">
        <v>182</v>
      </c>
      <c r="C10" s="28">
        <v>440</v>
      </c>
      <c r="D10" s="28">
        <v>24</v>
      </c>
      <c r="E10" s="57">
        <f t="shared" si="0"/>
        <v>464</v>
      </c>
      <c r="F10" s="28">
        <v>240</v>
      </c>
      <c r="G10" s="25">
        <f t="shared" si="1"/>
        <v>0.51724137931034486</v>
      </c>
    </row>
    <row r="11" spans="1:7" s="20" customFormat="1" x14ac:dyDescent="0.3">
      <c r="A11" s="1" t="s">
        <v>58</v>
      </c>
      <c r="B11" s="27">
        <v>214</v>
      </c>
      <c r="C11" s="28">
        <v>1124</v>
      </c>
      <c r="D11" s="28">
        <v>10</v>
      </c>
      <c r="E11" s="57">
        <f t="shared" si="0"/>
        <v>1134</v>
      </c>
      <c r="F11" s="28">
        <v>249</v>
      </c>
      <c r="G11" s="25">
        <f t="shared" si="1"/>
        <v>0.21957671957671956</v>
      </c>
    </row>
    <row r="12" spans="1:7" s="20" customFormat="1" x14ac:dyDescent="0.3">
      <c r="A12" s="1" t="s">
        <v>59</v>
      </c>
      <c r="B12" s="27">
        <v>381</v>
      </c>
      <c r="C12" s="28">
        <v>1024</v>
      </c>
      <c r="D12" s="28">
        <v>25</v>
      </c>
      <c r="E12" s="57">
        <f t="shared" si="0"/>
        <v>1049</v>
      </c>
      <c r="F12" s="28">
        <v>451</v>
      </c>
      <c r="G12" s="25">
        <f t="shared" si="1"/>
        <v>0.42993326978074359</v>
      </c>
    </row>
    <row r="13" spans="1:7" s="20" customFormat="1" x14ac:dyDescent="0.3">
      <c r="A13" s="1" t="s">
        <v>60</v>
      </c>
      <c r="B13" s="27">
        <v>272</v>
      </c>
      <c r="C13" s="28">
        <v>1244</v>
      </c>
      <c r="D13" s="28">
        <v>15</v>
      </c>
      <c r="E13" s="57">
        <f t="shared" si="0"/>
        <v>1259</v>
      </c>
      <c r="F13" s="28">
        <v>336</v>
      </c>
      <c r="G13" s="25">
        <f t="shared" si="1"/>
        <v>0.26687847498014294</v>
      </c>
    </row>
    <row r="14" spans="1:7" s="20" customFormat="1" x14ac:dyDescent="0.3">
      <c r="A14" s="1" t="s">
        <v>61</v>
      </c>
      <c r="B14" s="27">
        <v>112</v>
      </c>
      <c r="C14" s="28">
        <v>1237</v>
      </c>
      <c r="D14" s="28">
        <v>15</v>
      </c>
      <c r="E14" s="57">
        <f t="shared" si="0"/>
        <v>1252</v>
      </c>
      <c r="F14" s="28">
        <v>141</v>
      </c>
      <c r="G14" s="25">
        <f t="shared" si="1"/>
        <v>0.11261980830670927</v>
      </c>
    </row>
    <row r="15" spans="1:7" s="20" customFormat="1" x14ac:dyDescent="0.3">
      <c r="A15" s="1" t="s">
        <v>62</v>
      </c>
      <c r="B15" s="27">
        <v>241</v>
      </c>
      <c r="C15" s="28">
        <v>1095</v>
      </c>
      <c r="D15" s="28">
        <v>22</v>
      </c>
      <c r="E15" s="57">
        <f t="shared" si="0"/>
        <v>1117</v>
      </c>
      <c r="F15" s="28">
        <v>286</v>
      </c>
      <c r="G15" s="25">
        <f t="shared" si="1"/>
        <v>0.25604297224709044</v>
      </c>
    </row>
    <row r="16" spans="1:7" s="20" customFormat="1" x14ac:dyDescent="0.3">
      <c r="A16" s="1" t="s">
        <v>63</v>
      </c>
      <c r="B16" s="27">
        <v>40</v>
      </c>
      <c r="C16" s="28">
        <v>541</v>
      </c>
      <c r="D16" s="28">
        <v>9</v>
      </c>
      <c r="E16" s="57">
        <f t="shared" si="0"/>
        <v>550</v>
      </c>
      <c r="F16" s="28">
        <v>55</v>
      </c>
      <c r="G16" s="25">
        <f t="shared" si="1"/>
        <v>0.1</v>
      </c>
    </row>
    <row r="17" spans="1:8" s="20" customFormat="1" x14ac:dyDescent="0.3">
      <c r="A17" s="1" t="s">
        <v>64</v>
      </c>
      <c r="B17" s="27">
        <v>63</v>
      </c>
      <c r="C17" s="28">
        <v>650</v>
      </c>
      <c r="D17" s="28">
        <v>8</v>
      </c>
      <c r="E17" s="57">
        <f t="shared" si="0"/>
        <v>658</v>
      </c>
      <c r="F17" s="28">
        <v>73</v>
      </c>
      <c r="G17" s="25">
        <f t="shared" si="1"/>
        <v>0.11094224924012158</v>
      </c>
    </row>
    <row r="18" spans="1:8" s="20" customFormat="1" x14ac:dyDescent="0.3">
      <c r="A18" s="1" t="s">
        <v>65</v>
      </c>
      <c r="B18" s="27">
        <v>26</v>
      </c>
      <c r="C18" s="28">
        <v>699</v>
      </c>
      <c r="D18" s="28">
        <v>6</v>
      </c>
      <c r="E18" s="57">
        <f t="shared" si="0"/>
        <v>705</v>
      </c>
      <c r="F18" s="28">
        <v>30</v>
      </c>
      <c r="G18" s="25">
        <f t="shared" si="1"/>
        <v>4.2553191489361701E-2</v>
      </c>
    </row>
    <row r="19" spans="1:8" s="20" customFormat="1" x14ac:dyDescent="0.3">
      <c r="A19" s="1" t="s">
        <v>66</v>
      </c>
      <c r="B19" s="27">
        <v>42</v>
      </c>
      <c r="C19" s="28">
        <v>642</v>
      </c>
      <c r="D19" s="28">
        <v>7</v>
      </c>
      <c r="E19" s="57">
        <f t="shared" si="0"/>
        <v>649</v>
      </c>
      <c r="F19" s="28">
        <v>45</v>
      </c>
      <c r="G19" s="25">
        <f t="shared" si="1"/>
        <v>6.9337442218798145E-2</v>
      </c>
    </row>
    <row r="20" spans="1:8" s="20" customFormat="1" x14ac:dyDescent="0.3">
      <c r="A20" s="1" t="s">
        <v>67</v>
      </c>
      <c r="B20" s="27">
        <v>136</v>
      </c>
      <c r="C20" s="28">
        <v>880</v>
      </c>
      <c r="D20" s="28">
        <v>11</v>
      </c>
      <c r="E20" s="57">
        <f t="shared" si="0"/>
        <v>891</v>
      </c>
      <c r="F20" s="28">
        <v>161</v>
      </c>
      <c r="G20" s="25">
        <f t="shared" si="1"/>
        <v>0.18069584736251404</v>
      </c>
    </row>
    <row r="21" spans="1:8" s="20" customFormat="1" x14ac:dyDescent="0.3">
      <c r="A21" s="1" t="s">
        <v>68</v>
      </c>
      <c r="B21" s="27">
        <v>229</v>
      </c>
      <c r="C21" s="28">
        <v>1069</v>
      </c>
      <c r="D21" s="28">
        <v>18</v>
      </c>
      <c r="E21" s="57">
        <f t="shared" si="0"/>
        <v>1087</v>
      </c>
      <c r="F21" s="28">
        <v>290</v>
      </c>
      <c r="G21" s="25">
        <f t="shared" si="1"/>
        <v>0.26678932842686293</v>
      </c>
    </row>
    <row r="22" spans="1:8" s="20" customFormat="1" x14ac:dyDescent="0.3">
      <c r="A22" s="1" t="s">
        <v>69</v>
      </c>
      <c r="B22" s="27">
        <v>302</v>
      </c>
      <c r="C22" s="28">
        <v>1117</v>
      </c>
      <c r="D22" s="28">
        <v>12</v>
      </c>
      <c r="E22" s="57">
        <f t="shared" si="0"/>
        <v>1129</v>
      </c>
      <c r="F22" s="28">
        <v>375</v>
      </c>
      <c r="G22" s="25">
        <f t="shared" si="1"/>
        <v>0.33215234720992026</v>
      </c>
    </row>
    <row r="23" spans="1:8" s="20" customFormat="1" x14ac:dyDescent="0.3">
      <c r="A23" s="1" t="s">
        <v>70</v>
      </c>
      <c r="B23" s="27">
        <v>84</v>
      </c>
      <c r="C23" s="28">
        <v>320</v>
      </c>
      <c r="D23" s="28">
        <v>2</v>
      </c>
      <c r="E23" s="57">
        <f t="shared" si="0"/>
        <v>322</v>
      </c>
      <c r="F23" s="28">
        <v>99</v>
      </c>
      <c r="G23" s="25">
        <f t="shared" si="1"/>
        <v>0.30745341614906835</v>
      </c>
    </row>
    <row r="24" spans="1:8" s="20" customFormat="1" x14ac:dyDescent="0.3">
      <c r="A24" s="1" t="s">
        <v>71</v>
      </c>
      <c r="B24" s="27">
        <v>227</v>
      </c>
      <c r="C24" s="28">
        <v>837</v>
      </c>
      <c r="D24" s="28">
        <v>16</v>
      </c>
      <c r="E24" s="57">
        <f t="shared" si="0"/>
        <v>853</v>
      </c>
      <c r="F24" s="28">
        <v>284</v>
      </c>
      <c r="G24" s="25">
        <f t="shared" si="1"/>
        <v>0.33294255568581477</v>
      </c>
    </row>
    <row r="25" spans="1:8" s="20" customFormat="1" x14ac:dyDescent="0.3">
      <c r="A25" s="1" t="s">
        <v>72</v>
      </c>
      <c r="B25" s="27">
        <v>243</v>
      </c>
      <c r="C25" s="28">
        <v>713</v>
      </c>
      <c r="D25" s="28">
        <v>19</v>
      </c>
      <c r="E25" s="57">
        <f t="shared" si="0"/>
        <v>732</v>
      </c>
      <c r="F25" s="28">
        <v>286</v>
      </c>
      <c r="G25" s="25">
        <f t="shared" si="1"/>
        <v>0.39071038251366119</v>
      </c>
    </row>
    <row r="26" spans="1:8" s="20" customFormat="1" x14ac:dyDescent="0.3">
      <c r="A26" s="8" t="s">
        <v>0</v>
      </c>
      <c r="B26" s="22">
        <f>SUM(B7:B25)</f>
        <v>3684</v>
      </c>
      <c r="C26" s="22">
        <f>SUM(C7:C25)</f>
        <v>16293</v>
      </c>
      <c r="D26" s="22">
        <f>SUM(D7:D25)</f>
        <v>281</v>
      </c>
      <c r="E26" s="22">
        <f>SUM(E7:E25)</f>
        <v>16574</v>
      </c>
      <c r="F26" s="22">
        <f>SUM(F7:F25)</f>
        <v>4480</v>
      </c>
      <c r="G26" s="65">
        <f t="shared" ref="G26" si="2">IF(F26&lt;&gt;0,F26/E26,"")</f>
        <v>0.27030288403523589</v>
      </c>
      <c r="H26" s="15"/>
    </row>
    <row r="27" spans="1:8" s="20" customFormat="1" x14ac:dyDescent="0.3">
      <c r="A27" s="40"/>
      <c r="B27" s="47"/>
      <c r="C27" s="47"/>
      <c r="D27" s="47"/>
      <c r="E27" s="47"/>
      <c r="F27" s="63"/>
      <c r="G27" s="62"/>
      <c r="H27" s="15"/>
    </row>
    <row r="28" spans="1:8" s="20" customFormat="1" x14ac:dyDescent="0.3">
      <c r="A28" s="40"/>
      <c r="B28" s="15"/>
      <c r="C28" s="118" t="s">
        <v>21</v>
      </c>
      <c r="D28" s="118"/>
      <c r="E28" s="118"/>
      <c r="F28" s="64">
        <v>320</v>
      </c>
      <c r="G28" s="15"/>
      <c r="H28" s="15"/>
    </row>
    <row r="29" spans="1:8" s="20" customFormat="1" x14ac:dyDescent="0.3">
      <c r="A29" s="21"/>
      <c r="B29" s="15"/>
      <c r="C29" s="15"/>
      <c r="D29" s="15"/>
      <c r="E29" s="15"/>
      <c r="F29" s="15"/>
      <c r="G29" s="15"/>
      <c r="H29" s="15"/>
    </row>
    <row r="30" spans="1:8" s="20" customFormat="1" x14ac:dyDescent="0.3">
      <c r="A30" s="21"/>
      <c r="B30" s="15"/>
      <c r="C30" s="15"/>
      <c r="D30" s="15"/>
      <c r="E30" s="15"/>
      <c r="F30" s="15"/>
      <c r="G30" s="15"/>
      <c r="H30" s="15"/>
    </row>
    <row r="31" spans="1:8" s="20" customFormat="1" x14ac:dyDescent="0.3">
      <c r="A31" s="21"/>
      <c r="B31" s="15"/>
      <c r="C31" s="15"/>
      <c r="D31" s="15"/>
      <c r="E31" s="15"/>
      <c r="F31" s="15"/>
      <c r="G31" s="15"/>
      <c r="H31" s="15"/>
    </row>
    <row r="32" spans="1:8" s="20" customFormat="1" x14ac:dyDescent="0.3">
      <c r="A32" s="21"/>
      <c r="B32" s="15"/>
      <c r="C32" s="15"/>
      <c r="D32" s="15"/>
      <c r="E32" s="15"/>
      <c r="F32" s="15"/>
      <c r="G32" s="15"/>
      <c r="H32" s="15"/>
    </row>
    <row r="33" spans="1:8" s="20" customFormat="1" x14ac:dyDescent="0.3">
      <c r="A33" s="21"/>
      <c r="B33" s="15"/>
      <c r="C33" s="15"/>
      <c r="D33" s="15"/>
      <c r="E33" s="15"/>
      <c r="F33" s="15"/>
      <c r="G33" s="15"/>
      <c r="H33" s="15"/>
    </row>
    <row r="34" spans="1:8" s="20" customFormat="1" x14ac:dyDescent="0.3">
      <c r="A34" s="21"/>
      <c r="B34" s="15"/>
      <c r="C34" s="15"/>
      <c r="D34" s="15"/>
      <c r="E34" s="15"/>
      <c r="F34" s="15"/>
      <c r="G34" s="15"/>
      <c r="H34" s="15"/>
    </row>
    <row r="35" spans="1:8" s="20" customFormat="1" x14ac:dyDescent="0.3">
      <c r="A35" s="21"/>
      <c r="B35" s="15"/>
      <c r="C35" s="15"/>
      <c r="D35" s="15"/>
      <c r="E35" s="15"/>
      <c r="F35" s="15"/>
      <c r="G35" s="15"/>
      <c r="H35" s="15"/>
    </row>
    <row r="36" spans="1:8" s="20" customFormat="1" x14ac:dyDescent="0.3">
      <c r="A36" s="21"/>
      <c r="B36" s="15"/>
      <c r="C36" s="15"/>
      <c r="D36" s="15"/>
      <c r="E36" s="15"/>
      <c r="F36" s="15"/>
      <c r="G36" s="15"/>
      <c r="H36" s="15"/>
    </row>
    <row r="37" spans="1:8" s="20" customFormat="1" x14ac:dyDescent="0.3">
      <c r="A37" s="21"/>
      <c r="B37" s="15"/>
      <c r="C37" s="15"/>
      <c r="D37" s="15"/>
      <c r="E37" s="15"/>
      <c r="F37" s="15"/>
      <c r="G37" s="15"/>
      <c r="H37" s="15"/>
    </row>
    <row r="38" spans="1:8" s="20" customFormat="1" x14ac:dyDescent="0.3">
      <c r="A38" s="21"/>
      <c r="B38" s="15"/>
      <c r="C38" s="15"/>
      <c r="D38" s="15"/>
      <c r="E38" s="15"/>
      <c r="F38" s="15"/>
      <c r="G38" s="15"/>
      <c r="H38" s="15"/>
    </row>
    <row r="39" spans="1:8" s="20" customFormat="1" x14ac:dyDescent="0.3">
      <c r="A39" s="21"/>
      <c r="B39" s="15"/>
      <c r="C39" s="15"/>
      <c r="D39" s="15"/>
      <c r="E39" s="15"/>
      <c r="F39" s="15"/>
      <c r="G39" s="15"/>
      <c r="H39" s="15"/>
    </row>
    <row r="40" spans="1:8" s="20" customFormat="1" x14ac:dyDescent="0.3">
      <c r="A40" s="21"/>
      <c r="B40" s="15"/>
      <c r="C40" s="15"/>
      <c r="D40" s="15"/>
      <c r="E40" s="15"/>
      <c r="F40" s="15"/>
      <c r="G40" s="15"/>
      <c r="H40" s="15"/>
    </row>
    <row r="41" spans="1:8" s="20" customFormat="1" x14ac:dyDescent="0.3">
      <c r="A41" s="21"/>
      <c r="B41" s="15"/>
      <c r="C41" s="15"/>
      <c r="D41" s="15"/>
      <c r="E41" s="15"/>
      <c r="F41" s="15"/>
      <c r="G41" s="15"/>
      <c r="H41" s="15"/>
    </row>
    <row r="42" spans="1:8" s="20" customFormat="1" x14ac:dyDescent="0.3">
      <c r="A42" s="21"/>
      <c r="B42" s="15"/>
      <c r="C42" s="15"/>
      <c r="D42" s="15"/>
      <c r="E42" s="15"/>
      <c r="F42" s="15"/>
      <c r="G42" s="15"/>
      <c r="H42" s="15"/>
    </row>
    <row r="43" spans="1:8" s="20" customFormat="1" x14ac:dyDescent="0.3">
      <c r="A43" s="21"/>
      <c r="B43" s="15"/>
      <c r="C43" s="15"/>
      <c r="D43" s="15"/>
      <c r="E43" s="15"/>
      <c r="F43" s="15"/>
      <c r="G43" s="15"/>
      <c r="H43" s="15"/>
    </row>
    <row r="44" spans="1:8" s="20" customFormat="1" x14ac:dyDescent="0.3">
      <c r="A44" s="21"/>
      <c r="B44" s="15"/>
      <c r="C44" s="15"/>
      <c r="D44" s="15"/>
      <c r="E44" s="15"/>
      <c r="F44" s="15"/>
      <c r="G44" s="15"/>
      <c r="H44" s="15"/>
    </row>
    <row r="45" spans="1:8" s="20" customFormat="1" x14ac:dyDescent="0.3">
      <c r="A45" s="21"/>
      <c r="B45" s="15"/>
      <c r="C45" s="15"/>
      <c r="D45" s="15"/>
      <c r="E45" s="15"/>
      <c r="F45" s="15"/>
      <c r="G45" s="15"/>
      <c r="H45" s="15"/>
    </row>
    <row r="46" spans="1:8" s="20" customFormat="1" x14ac:dyDescent="0.3">
      <c r="A46" s="21"/>
      <c r="B46" s="15"/>
      <c r="C46" s="15"/>
      <c r="D46" s="15"/>
      <c r="E46" s="15"/>
      <c r="F46" s="15"/>
      <c r="G46" s="15"/>
      <c r="H46" s="15"/>
    </row>
    <row r="47" spans="1:8" s="20" customFormat="1" x14ac:dyDescent="0.3">
      <c r="A47" s="21"/>
      <c r="B47" s="15"/>
      <c r="C47" s="15"/>
      <c r="D47" s="15"/>
      <c r="E47" s="15"/>
      <c r="F47" s="15"/>
      <c r="G47" s="15"/>
      <c r="H47" s="15"/>
    </row>
    <row r="48" spans="1:8" s="20" customFormat="1" x14ac:dyDescent="0.3">
      <c r="A48" s="21"/>
      <c r="B48" s="15"/>
      <c r="C48" s="15"/>
      <c r="D48" s="15"/>
      <c r="E48" s="15"/>
      <c r="F48" s="15"/>
      <c r="G48" s="15"/>
      <c r="H48" s="15"/>
    </row>
    <row r="49" spans="1:8" s="20" customFormat="1" x14ac:dyDescent="0.3">
      <c r="A49" s="21"/>
      <c r="B49" s="15"/>
      <c r="C49" s="15"/>
      <c r="D49" s="15"/>
      <c r="E49" s="15"/>
      <c r="F49" s="15"/>
      <c r="G49" s="15"/>
      <c r="H49" s="15"/>
    </row>
    <row r="50" spans="1:8" s="20" customFormat="1" x14ac:dyDescent="0.3">
      <c r="A50" s="21"/>
      <c r="B50" s="15"/>
      <c r="C50" s="15"/>
      <c r="D50" s="15"/>
      <c r="E50" s="15"/>
      <c r="F50" s="15"/>
      <c r="G50" s="15"/>
      <c r="H50" s="15"/>
    </row>
    <row r="51" spans="1:8" s="20" customFormat="1" x14ac:dyDescent="0.3">
      <c r="A51" s="21"/>
      <c r="B51" s="15"/>
      <c r="C51" s="15"/>
      <c r="D51" s="15"/>
      <c r="E51" s="15"/>
      <c r="F51" s="15"/>
      <c r="G51" s="15"/>
      <c r="H51" s="15"/>
    </row>
    <row r="52" spans="1:8" s="20" customFormat="1" x14ac:dyDescent="0.3">
      <c r="A52" s="21"/>
      <c r="B52" s="15"/>
      <c r="C52" s="15"/>
      <c r="D52" s="15"/>
      <c r="E52" s="15"/>
      <c r="F52" s="15"/>
      <c r="G52" s="15"/>
      <c r="H52" s="15"/>
    </row>
    <row r="53" spans="1:8" s="20" customFormat="1" x14ac:dyDescent="0.3">
      <c r="A53" s="21"/>
      <c r="B53" s="15"/>
      <c r="C53" s="15"/>
      <c r="D53" s="15"/>
      <c r="E53" s="15"/>
      <c r="F53" s="15"/>
      <c r="G53" s="15"/>
      <c r="H53" s="15"/>
    </row>
    <row r="54" spans="1:8" s="20" customFormat="1" x14ac:dyDescent="0.3">
      <c r="A54" s="21"/>
      <c r="B54" s="15"/>
      <c r="C54" s="15"/>
      <c r="D54" s="15"/>
      <c r="E54" s="15"/>
      <c r="F54" s="15"/>
      <c r="G54" s="15"/>
      <c r="H54" s="15"/>
    </row>
    <row r="55" spans="1:8" s="20" customFormat="1" x14ac:dyDescent="0.3">
      <c r="A55" s="21"/>
      <c r="B55" s="15"/>
      <c r="C55" s="15"/>
      <c r="D55" s="15"/>
      <c r="E55" s="15"/>
      <c r="F55" s="15"/>
      <c r="G55" s="15"/>
      <c r="H55" s="15"/>
    </row>
    <row r="56" spans="1:8" s="20" customFormat="1" x14ac:dyDescent="0.3">
      <c r="A56" s="21"/>
      <c r="B56" s="15"/>
      <c r="C56" s="15"/>
      <c r="D56" s="15"/>
      <c r="E56" s="15"/>
      <c r="F56" s="15"/>
      <c r="G56" s="15"/>
      <c r="H56" s="15"/>
    </row>
    <row r="57" spans="1:8" s="20" customFormat="1" x14ac:dyDescent="0.3">
      <c r="A57" s="21"/>
      <c r="B57" s="15"/>
      <c r="C57" s="15"/>
      <c r="D57" s="15"/>
      <c r="E57" s="15"/>
      <c r="F57" s="15"/>
      <c r="G57" s="15"/>
      <c r="H57" s="15"/>
    </row>
    <row r="58" spans="1:8" s="20" customFormat="1" x14ac:dyDescent="0.3">
      <c r="A58" s="21"/>
      <c r="B58" s="15"/>
      <c r="C58" s="15"/>
      <c r="D58" s="15"/>
      <c r="E58" s="15"/>
      <c r="F58" s="15"/>
      <c r="G58" s="15"/>
      <c r="H58" s="15"/>
    </row>
    <row r="59" spans="1:8" s="20" customFormat="1" x14ac:dyDescent="0.3">
      <c r="A59" s="21"/>
      <c r="B59" s="15"/>
      <c r="C59" s="15"/>
      <c r="D59" s="15"/>
      <c r="E59" s="15"/>
      <c r="F59" s="15"/>
      <c r="G59" s="15"/>
      <c r="H59" s="15"/>
    </row>
    <row r="60" spans="1:8" s="20" customFormat="1" x14ac:dyDescent="0.3">
      <c r="A60" s="21"/>
      <c r="B60" s="15"/>
      <c r="C60" s="15"/>
      <c r="D60" s="15"/>
      <c r="E60" s="15"/>
      <c r="F60" s="15"/>
      <c r="G60" s="15"/>
      <c r="H60" s="15"/>
    </row>
    <row r="61" spans="1:8" s="20" customFormat="1" x14ac:dyDescent="0.3">
      <c r="A61" s="21"/>
      <c r="B61" s="15"/>
      <c r="C61" s="15"/>
      <c r="D61" s="15"/>
      <c r="E61" s="15"/>
      <c r="F61" s="15"/>
      <c r="G61" s="15"/>
      <c r="H61" s="15"/>
    </row>
    <row r="62" spans="1:8" s="20" customFormat="1" x14ac:dyDescent="0.3">
      <c r="A62" s="21"/>
      <c r="B62" s="15"/>
      <c r="C62" s="15"/>
      <c r="D62" s="15"/>
      <c r="E62" s="15"/>
      <c r="F62" s="15"/>
      <c r="G62" s="15"/>
      <c r="H62" s="15"/>
    </row>
    <row r="63" spans="1:8" s="20" customFormat="1" x14ac:dyDescent="0.3">
      <c r="A63" s="21"/>
      <c r="B63" s="15"/>
      <c r="C63" s="15"/>
      <c r="D63" s="15"/>
      <c r="E63" s="15"/>
      <c r="F63" s="15"/>
      <c r="G63" s="15"/>
      <c r="H63" s="15"/>
    </row>
    <row r="64" spans="1:8" s="20" customFormat="1" x14ac:dyDescent="0.3">
      <c r="A64" s="21"/>
      <c r="B64" s="15"/>
      <c r="C64" s="15"/>
      <c r="D64" s="15"/>
      <c r="E64" s="15"/>
      <c r="F64" s="15"/>
      <c r="G64" s="15"/>
      <c r="H64" s="15"/>
    </row>
  </sheetData>
  <sheetProtection selectLockedCells="1"/>
  <mergeCells count="4">
    <mergeCell ref="C28:E28"/>
    <mergeCell ref="C3:G3"/>
    <mergeCell ref="C1:G1"/>
    <mergeCell ref="C2:G2"/>
  </mergeCells>
  <printOptions horizontalCentered="1"/>
  <pageMargins left="0.5" right="0.5" top="1.5" bottom="0.5" header="1" footer="0.3"/>
  <pageSetup orientation="portrait" r:id="rId1"/>
  <headerFooter alignWithMargins="0">
    <oddHeader>&amp;C&amp;"Helv,Bold"MADISON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zoomScaleSheetLayoutView="100" workbookViewId="0">
      <pane ySplit="6" topLeftCell="A16" activePane="bottomLeft" state="frozen"/>
      <selection pane="bottomLeft" activeCell="B7" sqref="B7:F25"/>
    </sheetView>
  </sheetViews>
  <sheetFormatPr defaultColWidth="9.109375" defaultRowHeight="13.8" x14ac:dyDescent="0.3"/>
  <cols>
    <col min="1" max="1" width="15.109375" style="21" bestFit="1" customWidth="1"/>
    <col min="2" max="6" width="8.5546875" style="15" customWidth="1"/>
    <col min="7" max="7" width="11.5546875" style="15" bestFit="1" customWidth="1"/>
    <col min="8" max="8" width="10.44140625" style="15" customWidth="1"/>
    <col min="9" max="9" width="9.33203125" style="15" bestFit="1" customWidth="1"/>
    <col min="10" max="10" width="8.44140625" style="15" customWidth="1"/>
    <col min="11" max="11" width="9.6640625" style="15" bestFit="1" customWidth="1"/>
    <col min="12" max="12" width="10.6640625" style="15" bestFit="1" customWidth="1"/>
    <col min="13" max="13" width="10.44140625" style="15" bestFit="1" customWidth="1"/>
    <col min="14" max="14" width="9.6640625" style="15" bestFit="1" customWidth="1"/>
    <col min="15" max="15" width="13.33203125" style="15" bestFit="1" customWidth="1"/>
    <col min="16" max="16" width="10" style="15" bestFit="1" customWidth="1"/>
    <col min="17" max="16384" width="9.109375" style="15"/>
  </cols>
  <sheetData>
    <row r="1" spans="1:6" x14ac:dyDescent="0.3">
      <c r="A1" s="29"/>
      <c r="B1" s="108"/>
      <c r="C1" s="109"/>
      <c r="D1" s="109"/>
      <c r="E1" s="109"/>
      <c r="F1" s="110"/>
    </row>
    <row r="2" spans="1:6" s="31" customFormat="1" x14ac:dyDescent="0.3">
      <c r="A2" s="30"/>
      <c r="B2" s="101" t="s">
        <v>73</v>
      </c>
      <c r="C2" s="102"/>
      <c r="D2" s="102"/>
      <c r="E2" s="102"/>
      <c r="F2" s="103"/>
    </row>
    <row r="3" spans="1:6" s="31" customFormat="1" x14ac:dyDescent="0.3">
      <c r="A3" s="30"/>
      <c r="B3" s="82" t="s">
        <v>14</v>
      </c>
      <c r="C3" s="119" t="s">
        <v>7</v>
      </c>
      <c r="D3" s="120"/>
      <c r="E3" s="121" t="s">
        <v>8</v>
      </c>
      <c r="F3" s="120"/>
    </row>
    <row r="4" spans="1:6" x14ac:dyDescent="0.3">
      <c r="A4" s="42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</row>
    <row r="5" spans="1:6" s="16" customFormat="1" ht="88.2" customHeight="1" thickBot="1" x14ac:dyDescent="0.3">
      <c r="A5" s="43" t="s">
        <v>6</v>
      </c>
      <c r="B5" s="4" t="s">
        <v>74</v>
      </c>
      <c r="C5" s="5" t="s">
        <v>75</v>
      </c>
      <c r="D5" s="5" t="s">
        <v>76</v>
      </c>
      <c r="E5" s="5" t="s">
        <v>77</v>
      </c>
      <c r="F5" s="5" t="s">
        <v>78</v>
      </c>
    </row>
    <row r="6" spans="1:6" s="20" customFormat="1" ht="14.4" thickBot="1" x14ac:dyDescent="0.35">
      <c r="A6" s="17"/>
      <c r="B6" s="18"/>
      <c r="C6" s="18"/>
      <c r="D6" s="18"/>
      <c r="E6" s="18"/>
      <c r="F6" s="19"/>
    </row>
    <row r="7" spans="1:6" s="20" customFormat="1" x14ac:dyDescent="0.3">
      <c r="A7" s="1" t="s">
        <v>54</v>
      </c>
      <c r="B7" s="23">
        <v>154</v>
      </c>
      <c r="C7" s="35">
        <v>77</v>
      </c>
      <c r="D7" s="75">
        <v>98</v>
      </c>
      <c r="E7" s="35">
        <v>44</v>
      </c>
      <c r="F7" s="24">
        <v>129</v>
      </c>
    </row>
    <row r="8" spans="1:6" s="20" customFormat="1" x14ac:dyDescent="0.3">
      <c r="A8" s="1" t="s">
        <v>55</v>
      </c>
      <c r="B8" s="27">
        <v>294</v>
      </c>
      <c r="C8" s="37">
        <v>224</v>
      </c>
      <c r="D8" s="76">
        <v>147</v>
      </c>
      <c r="E8" s="37">
        <v>168</v>
      </c>
      <c r="F8" s="28">
        <v>196</v>
      </c>
    </row>
    <row r="9" spans="1:6" s="20" customFormat="1" x14ac:dyDescent="0.3">
      <c r="A9" s="1" t="s">
        <v>56</v>
      </c>
      <c r="B9" s="27">
        <v>463</v>
      </c>
      <c r="C9" s="37">
        <v>311</v>
      </c>
      <c r="D9" s="76">
        <v>191</v>
      </c>
      <c r="E9" s="37">
        <v>105</v>
      </c>
      <c r="F9" s="28">
        <v>383</v>
      </c>
    </row>
    <row r="10" spans="1:6" s="20" customFormat="1" x14ac:dyDescent="0.3">
      <c r="A10" s="1" t="s">
        <v>57</v>
      </c>
      <c r="B10" s="27">
        <v>211</v>
      </c>
      <c r="C10" s="37">
        <v>109</v>
      </c>
      <c r="D10" s="76">
        <v>114</v>
      </c>
      <c r="E10" s="37">
        <v>48</v>
      </c>
      <c r="F10" s="28">
        <v>172</v>
      </c>
    </row>
    <row r="11" spans="1:6" s="20" customFormat="1" x14ac:dyDescent="0.3">
      <c r="A11" s="1" t="s">
        <v>58</v>
      </c>
      <c r="B11" s="27">
        <v>218</v>
      </c>
      <c r="C11" s="37">
        <v>97</v>
      </c>
      <c r="D11" s="76">
        <v>137</v>
      </c>
      <c r="E11" s="37">
        <v>66</v>
      </c>
      <c r="F11" s="28">
        <v>158</v>
      </c>
    </row>
    <row r="12" spans="1:6" s="20" customFormat="1" x14ac:dyDescent="0.3">
      <c r="A12" s="1" t="s">
        <v>59</v>
      </c>
      <c r="B12" s="27">
        <v>392</v>
      </c>
      <c r="C12" s="37">
        <v>249</v>
      </c>
      <c r="D12" s="76">
        <v>184</v>
      </c>
      <c r="E12" s="37">
        <v>144</v>
      </c>
      <c r="F12" s="28">
        <v>275</v>
      </c>
    </row>
    <row r="13" spans="1:6" s="20" customFormat="1" x14ac:dyDescent="0.3">
      <c r="A13" s="1" t="s">
        <v>60</v>
      </c>
      <c r="B13" s="27">
        <v>285</v>
      </c>
      <c r="C13" s="37">
        <v>164</v>
      </c>
      <c r="D13" s="76">
        <v>156</v>
      </c>
      <c r="E13" s="37">
        <v>89</v>
      </c>
      <c r="F13" s="28">
        <v>221</v>
      </c>
    </row>
    <row r="14" spans="1:6" s="20" customFormat="1" x14ac:dyDescent="0.3">
      <c r="A14" s="1" t="s">
        <v>61</v>
      </c>
      <c r="B14" s="27">
        <v>115</v>
      </c>
      <c r="C14" s="37">
        <v>90</v>
      </c>
      <c r="D14" s="76">
        <v>44</v>
      </c>
      <c r="E14" s="37">
        <v>55</v>
      </c>
      <c r="F14" s="28">
        <v>73</v>
      </c>
    </row>
    <row r="15" spans="1:6" s="20" customFormat="1" x14ac:dyDescent="0.3">
      <c r="A15" s="1" t="s">
        <v>62</v>
      </c>
      <c r="B15" s="27">
        <v>247</v>
      </c>
      <c r="C15" s="37">
        <v>128</v>
      </c>
      <c r="D15" s="76">
        <v>145</v>
      </c>
      <c r="E15" s="37">
        <v>64</v>
      </c>
      <c r="F15" s="28">
        <v>195</v>
      </c>
    </row>
    <row r="16" spans="1:6" s="20" customFormat="1" x14ac:dyDescent="0.3">
      <c r="A16" s="1" t="s">
        <v>63</v>
      </c>
      <c r="B16" s="27">
        <v>40</v>
      </c>
      <c r="C16" s="37">
        <v>28</v>
      </c>
      <c r="D16" s="76">
        <v>22</v>
      </c>
      <c r="E16" s="37">
        <v>14</v>
      </c>
      <c r="F16" s="28">
        <v>30</v>
      </c>
    </row>
    <row r="17" spans="1:6" s="20" customFormat="1" x14ac:dyDescent="0.3">
      <c r="A17" s="1" t="s">
        <v>64</v>
      </c>
      <c r="B17" s="27">
        <v>63</v>
      </c>
      <c r="C17" s="37">
        <v>26</v>
      </c>
      <c r="D17" s="76">
        <v>42</v>
      </c>
      <c r="E17" s="37">
        <v>21</v>
      </c>
      <c r="F17" s="28">
        <v>44</v>
      </c>
    </row>
    <row r="18" spans="1:6" s="20" customFormat="1" x14ac:dyDescent="0.3">
      <c r="A18" s="1" t="s">
        <v>65</v>
      </c>
      <c r="B18" s="27">
        <v>23</v>
      </c>
      <c r="C18" s="37">
        <v>15</v>
      </c>
      <c r="D18" s="76">
        <v>13</v>
      </c>
      <c r="E18" s="37">
        <v>10</v>
      </c>
      <c r="F18" s="28">
        <v>16</v>
      </c>
    </row>
    <row r="19" spans="1:6" s="20" customFormat="1" x14ac:dyDescent="0.3">
      <c r="A19" s="1" t="s">
        <v>66</v>
      </c>
      <c r="B19" s="27">
        <v>37</v>
      </c>
      <c r="C19" s="37">
        <v>20</v>
      </c>
      <c r="D19" s="76">
        <v>17</v>
      </c>
      <c r="E19" s="37">
        <v>8</v>
      </c>
      <c r="F19" s="28">
        <v>28</v>
      </c>
    </row>
    <row r="20" spans="1:6" s="20" customFormat="1" x14ac:dyDescent="0.3">
      <c r="A20" s="1" t="s">
        <v>67</v>
      </c>
      <c r="B20" s="27">
        <v>141</v>
      </c>
      <c r="C20" s="37">
        <v>54</v>
      </c>
      <c r="D20" s="76">
        <v>100</v>
      </c>
      <c r="E20" s="37">
        <v>22</v>
      </c>
      <c r="F20" s="28">
        <v>126</v>
      </c>
    </row>
    <row r="21" spans="1:6" s="20" customFormat="1" x14ac:dyDescent="0.3">
      <c r="A21" s="1" t="s">
        <v>68</v>
      </c>
      <c r="B21" s="27">
        <v>259</v>
      </c>
      <c r="C21" s="37">
        <v>104</v>
      </c>
      <c r="D21" s="76">
        <v>174</v>
      </c>
      <c r="E21" s="37">
        <v>60</v>
      </c>
      <c r="F21" s="28">
        <v>210</v>
      </c>
    </row>
    <row r="22" spans="1:6" s="20" customFormat="1" x14ac:dyDescent="0.3">
      <c r="A22" s="1" t="s">
        <v>69</v>
      </c>
      <c r="B22" s="27">
        <v>333</v>
      </c>
      <c r="C22" s="37">
        <v>155</v>
      </c>
      <c r="D22" s="76">
        <v>210</v>
      </c>
      <c r="E22" s="37">
        <v>90</v>
      </c>
      <c r="F22" s="28">
        <v>267</v>
      </c>
    </row>
    <row r="23" spans="1:6" s="20" customFormat="1" x14ac:dyDescent="0.3">
      <c r="A23" s="1" t="s">
        <v>70</v>
      </c>
      <c r="B23" s="46">
        <v>88</v>
      </c>
      <c r="C23" s="39">
        <v>38</v>
      </c>
      <c r="D23" s="77">
        <v>59</v>
      </c>
      <c r="E23" s="39">
        <v>25</v>
      </c>
      <c r="F23" s="26">
        <v>73</v>
      </c>
    </row>
    <row r="24" spans="1:6" s="20" customFormat="1" x14ac:dyDescent="0.3">
      <c r="A24" s="1" t="s">
        <v>71</v>
      </c>
      <c r="B24" s="46">
        <v>249</v>
      </c>
      <c r="C24" s="39">
        <v>160</v>
      </c>
      <c r="D24" s="77">
        <v>113</v>
      </c>
      <c r="E24" s="39">
        <v>98</v>
      </c>
      <c r="F24" s="26">
        <v>165</v>
      </c>
    </row>
    <row r="25" spans="1:6" s="38" customFormat="1" x14ac:dyDescent="0.3">
      <c r="A25" s="1" t="s">
        <v>72</v>
      </c>
      <c r="B25" s="46">
        <v>247</v>
      </c>
      <c r="C25" s="78">
        <v>142</v>
      </c>
      <c r="D25" s="77">
        <v>130</v>
      </c>
      <c r="E25" s="39">
        <v>95</v>
      </c>
      <c r="F25" s="26">
        <v>173</v>
      </c>
    </row>
    <row r="26" spans="1:6" x14ac:dyDescent="0.3">
      <c r="A26" s="8" t="s">
        <v>0</v>
      </c>
      <c r="B26" s="50">
        <f>SUM(B7:B25)</f>
        <v>3859</v>
      </c>
      <c r="C26" s="22">
        <f>SUM(C7:C25)</f>
        <v>2191</v>
      </c>
      <c r="D26" s="22">
        <f>SUM(D7:D25)</f>
        <v>2096</v>
      </c>
      <c r="E26" s="22">
        <f>SUM(E7:E25)</f>
        <v>1226</v>
      </c>
      <c r="F26" s="22">
        <f>SUM(F7:F25)</f>
        <v>2934</v>
      </c>
    </row>
  </sheetData>
  <sheetProtection selectLockedCells="1"/>
  <mergeCells count="4">
    <mergeCell ref="B1:F1"/>
    <mergeCell ref="B2:F2"/>
    <mergeCell ref="C3:D3"/>
    <mergeCell ref="E3:F3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&amp;C&amp;"Helv,Bold"MADISON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zoomScaleSheetLayoutView="100" workbookViewId="0">
      <pane ySplit="6" topLeftCell="A19" activePane="bottomLeft" state="frozen"/>
      <selection pane="bottomLeft" activeCell="B29" sqref="B29"/>
    </sheetView>
  </sheetViews>
  <sheetFormatPr defaultColWidth="9.109375" defaultRowHeight="13.8" x14ac:dyDescent="0.3"/>
  <cols>
    <col min="1" max="1" width="15.109375" style="21" customWidth="1"/>
    <col min="2" max="6" width="8.5546875" style="21" customWidth="1"/>
    <col min="7" max="7" width="12.109375" style="15" bestFit="1" customWidth="1"/>
    <col min="8" max="8" width="10.44140625" style="15" bestFit="1" customWidth="1"/>
    <col min="9" max="9" width="9.6640625" style="15" bestFit="1" customWidth="1"/>
    <col min="10" max="10" width="13.33203125" style="15" bestFit="1" customWidth="1"/>
    <col min="11" max="11" width="10" style="15" bestFit="1" customWidth="1"/>
    <col min="12" max="16384" width="9.109375" style="15"/>
  </cols>
  <sheetData>
    <row r="1" spans="1:7" x14ac:dyDescent="0.3">
      <c r="A1" s="29"/>
      <c r="B1" s="111" t="s">
        <v>20</v>
      </c>
      <c r="C1" s="112"/>
      <c r="D1" s="113"/>
      <c r="E1" s="112"/>
      <c r="F1" s="113"/>
      <c r="G1" s="49" t="s">
        <v>20</v>
      </c>
    </row>
    <row r="2" spans="1:7" x14ac:dyDescent="0.3">
      <c r="A2" s="30"/>
      <c r="B2" s="101" t="s">
        <v>29</v>
      </c>
      <c r="C2" s="102"/>
      <c r="D2" s="103"/>
      <c r="E2" s="105" t="s">
        <v>20</v>
      </c>
      <c r="F2" s="106"/>
      <c r="G2" s="81" t="s">
        <v>53</v>
      </c>
    </row>
    <row r="3" spans="1:7" x14ac:dyDescent="0.3">
      <c r="A3" s="30"/>
      <c r="B3" s="122" t="s">
        <v>36</v>
      </c>
      <c r="C3" s="122"/>
      <c r="D3" s="83" t="s">
        <v>51</v>
      </c>
      <c r="E3" s="101" t="s">
        <v>52</v>
      </c>
      <c r="F3" s="103"/>
      <c r="G3" s="84" t="s">
        <v>3</v>
      </c>
    </row>
    <row r="4" spans="1:7" x14ac:dyDescent="0.3">
      <c r="A4" s="42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3" t="s">
        <v>2</v>
      </c>
    </row>
    <row r="5" spans="1:7" ht="88.2" customHeight="1" thickBot="1" x14ac:dyDescent="0.35">
      <c r="A5" s="43" t="s">
        <v>6</v>
      </c>
      <c r="B5" s="51" t="s">
        <v>80</v>
      </c>
      <c r="C5" s="51" t="s">
        <v>79</v>
      </c>
      <c r="D5" s="51" t="s">
        <v>81</v>
      </c>
      <c r="E5" s="51" t="s">
        <v>82</v>
      </c>
      <c r="F5" s="69" t="s">
        <v>83</v>
      </c>
      <c r="G5" s="5" t="s">
        <v>84</v>
      </c>
    </row>
    <row r="6" spans="1:7" ht="14.4" thickBot="1" x14ac:dyDescent="0.35">
      <c r="A6" s="17"/>
      <c r="B6" s="45"/>
      <c r="C6" s="45"/>
      <c r="D6" s="45"/>
      <c r="E6" s="45"/>
      <c r="F6" s="45"/>
      <c r="G6" s="19"/>
    </row>
    <row r="7" spans="1:7" x14ac:dyDescent="0.3">
      <c r="A7" s="1" t="s">
        <v>54</v>
      </c>
      <c r="B7" s="58">
        <v>83</v>
      </c>
      <c r="C7" s="92">
        <v>84</v>
      </c>
      <c r="D7" s="93">
        <v>152</v>
      </c>
      <c r="E7" s="58">
        <v>98</v>
      </c>
      <c r="F7" s="94">
        <v>72</v>
      </c>
      <c r="G7" s="23">
        <v>153</v>
      </c>
    </row>
    <row r="8" spans="1:7" x14ac:dyDescent="0.3">
      <c r="A8" s="1" t="s">
        <v>55</v>
      </c>
      <c r="B8" s="60">
        <v>177</v>
      </c>
      <c r="C8" s="95">
        <v>180</v>
      </c>
      <c r="D8" s="96">
        <v>298</v>
      </c>
      <c r="E8" s="97">
        <v>234</v>
      </c>
      <c r="F8" s="94">
        <v>138</v>
      </c>
      <c r="G8" s="27">
        <v>292</v>
      </c>
    </row>
    <row r="9" spans="1:7" x14ac:dyDescent="0.3">
      <c r="A9" s="1" t="s">
        <v>56</v>
      </c>
      <c r="B9" s="60">
        <v>138</v>
      </c>
      <c r="C9" s="95">
        <v>359</v>
      </c>
      <c r="D9" s="96">
        <v>450</v>
      </c>
      <c r="E9" s="97">
        <v>253</v>
      </c>
      <c r="F9" s="94">
        <v>228</v>
      </c>
      <c r="G9" s="27">
        <v>446</v>
      </c>
    </row>
    <row r="10" spans="1:7" x14ac:dyDescent="0.3">
      <c r="A10" s="1" t="s">
        <v>57</v>
      </c>
      <c r="B10" s="60">
        <v>74</v>
      </c>
      <c r="C10" s="95">
        <v>143</v>
      </c>
      <c r="D10" s="96">
        <v>198</v>
      </c>
      <c r="E10" s="97">
        <v>184</v>
      </c>
      <c r="F10" s="94">
        <v>53</v>
      </c>
      <c r="G10" s="27">
        <v>200</v>
      </c>
    </row>
    <row r="11" spans="1:7" x14ac:dyDescent="0.3">
      <c r="A11" s="1" t="s">
        <v>58</v>
      </c>
      <c r="B11" s="60">
        <v>68</v>
      </c>
      <c r="C11" s="95">
        <v>155</v>
      </c>
      <c r="D11" s="96">
        <v>215</v>
      </c>
      <c r="E11" s="97">
        <v>106</v>
      </c>
      <c r="F11" s="94">
        <v>126</v>
      </c>
      <c r="G11" s="27">
        <v>193</v>
      </c>
    </row>
    <row r="12" spans="1:7" x14ac:dyDescent="0.3">
      <c r="A12" s="1" t="s">
        <v>59</v>
      </c>
      <c r="B12" s="60">
        <v>187</v>
      </c>
      <c r="C12" s="95">
        <v>227</v>
      </c>
      <c r="D12" s="96">
        <v>378</v>
      </c>
      <c r="E12" s="97">
        <v>226</v>
      </c>
      <c r="F12" s="94">
        <v>211</v>
      </c>
      <c r="G12" s="27">
        <v>382</v>
      </c>
    </row>
    <row r="13" spans="1:7" x14ac:dyDescent="0.3">
      <c r="A13" s="1" t="s">
        <v>60</v>
      </c>
      <c r="B13" s="60">
        <v>110</v>
      </c>
      <c r="C13" s="95">
        <v>200</v>
      </c>
      <c r="D13" s="96">
        <v>291</v>
      </c>
      <c r="E13" s="97">
        <v>141</v>
      </c>
      <c r="F13" s="94">
        <v>176</v>
      </c>
      <c r="G13" s="27">
        <v>279</v>
      </c>
    </row>
    <row r="14" spans="1:7" x14ac:dyDescent="0.3">
      <c r="A14" s="1" t="s">
        <v>61</v>
      </c>
      <c r="B14" s="60">
        <v>53</v>
      </c>
      <c r="C14" s="95">
        <v>74</v>
      </c>
      <c r="D14" s="96">
        <v>111</v>
      </c>
      <c r="E14" s="97">
        <v>74</v>
      </c>
      <c r="F14" s="94">
        <v>56</v>
      </c>
      <c r="G14" s="27">
        <v>110</v>
      </c>
    </row>
    <row r="15" spans="1:7" x14ac:dyDescent="0.3">
      <c r="A15" s="1" t="s">
        <v>62</v>
      </c>
      <c r="B15" s="60">
        <v>88</v>
      </c>
      <c r="C15" s="95">
        <v>172</v>
      </c>
      <c r="D15" s="96">
        <v>240</v>
      </c>
      <c r="E15" s="97">
        <v>147</v>
      </c>
      <c r="F15" s="94">
        <v>120</v>
      </c>
      <c r="G15" s="27">
        <v>234</v>
      </c>
    </row>
    <row r="16" spans="1:7" x14ac:dyDescent="0.3">
      <c r="A16" s="1" t="s">
        <v>63</v>
      </c>
      <c r="B16" s="60">
        <v>17</v>
      </c>
      <c r="C16" s="95">
        <v>26</v>
      </c>
      <c r="D16" s="96">
        <v>37</v>
      </c>
      <c r="E16" s="97">
        <v>28</v>
      </c>
      <c r="F16" s="94">
        <v>17</v>
      </c>
      <c r="G16" s="27">
        <v>40</v>
      </c>
    </row>
    <row r="17" spans="1:7" x14ac:dyDescent="0.3">
      <c r="A17" s="1" t="s">
        <v>64</v>
      </c>
      <c r="B17" s="60">
        <v>13</v>
      </c>
      <c r="C17" s="95">
        <v>49</v>
      </c>
      <c r="D17" s="96">
        <v>61</v>
      </c>
      <c r="E17" s="97">
        <v>38</v>
      </c>
      <c r="F17" s="94">
        <v>26</v>
      </c>
      <c r="G17" s="27">
        <v>60</v>
      </c>
    </row>
    <row r="18" spans="1:7" x14ac:dyDescent="0.3">
      <c r="A18" s="1" t="s">
        <v>65</v>
      </c>
      <c r="B18" s="60">
        <v>8</v>
      </c>
      <c r="C18" s="95">
        <v>18</v>
      </c>
      <c r="D18" s="96">
        <v>25</v>
      </c>
      <c r="E18" s="97">
        <v>12</v>
      </c>
      <c r="F18" s="94">
        <v>15</v>
      </c>
      <c r="G18" s="27">
        <v>23</v>
      </c>
    </row>
    <row r="19" spans="1:7" x14ac:dyDescent="0.3">
      <c r="A19" s="1" t="s">
        <v>66</v>
      </c>
      <c r="B19" s="60">
        <v>15</v>
      </c>
      <c r="C19" s="95">
        <v>21</v>
      </c>
      <c r="D19" s="96">
        <v>37</v>
      </c>
      <c r="E19" s="97">
        <v>12</v>
      </c>
      <c r="F19" s="94">
        <v>24</v>
      </c>
      <c r="G19" s="27">
        <v>37</v>
      </c>
    </row>
    <row r="20" spans="1:7" x14ac:dyDescent="0.3">
      <c r="A20" s="1" t="s">
        <v>67</v>
      </c>
      <c r="B20" s="60">
        <v>39</v>
      </c>
      <c r="C20" s="95">
        <v>106</v>
      </c>
      <c r="D20" s="96">
        <v>138</v>
      </c>
      <c r="E20" s="97">
        <v>53</v>
      </c>
      <c r="F20" s="94">
        <v>97</v>
      </c>
      <c r="G20" s="27">
        <v>137</v>
      </c>
    </row>
    <row r="21" spans="1:7" x14ac:dyDescent="0.3">
      <c r="A21" s="1" t="s">
        <v>68</v>
      </c>
      <c r="B21" s="60">
        <v>83</v>
      </c>
      <c r="C21" s="95">
        <v>182</v>
      </c>
      <c r="D21" s="96">
        <v>242</v>
      </c>
      <c r="E21" s="97">
        <v>110</v>
      </c>
      <c r="F21" s="94">
        <v>146</v>
      </c>
      <c r="G21" s="27">
        <v>241</v>
      </c>
    </row>
    <row r="22" spans="1:7" x14ac:dyDescent="0.3">
      <c r="A22" s="1" t="s">
        <v>69</v>
      </c>
      <c r="B22" s="60">
        <v>90</v>
      </c>
      <c r="C22" s="95">
        <v>245</v>
      </c>
      <c r="D22" s="96">
        <v>305</v>
      </c>
      <c r="E22" s="97">
        <v>165</v>
      </c>
      <c r="F22" s="94">
        <v>185</v>
      </c>
      <c r="G22" s="27">
        <v>305</v>
      </c>
    </row>
    <row r="23" spans="1:7" x14ac:dyDescent="0.3">
      <c r="A23" s="1" t="s">
        <v>70</v>
      </c>
      <c r="B23" s="60">
        <v>26</v>
      </c>
      <c r="C23" s="95">
        <v>63</v>
      </c>
      <c r="D23" s="96">
        <v>86</v>
      </c>
      <c r="E23" s="97">
        <v>45</v>
      </c>
      <c r="F23" s="94">
        <v>49</v>
      </c>
      <c r="G23" s="27">
        <v>88</v>
      </c>
    </row>
    <row r="24" spans="1:7" x14ac:dyDescent="0.3">
      <c r="A24" s="1" t="s">
        <v>71</v>
      </c>
      <c r="B24" s="60">
        <v>111</v>
      </c>
      <c r="C24" s="95">
        <v>145</v>
      </c>
      <c r="D24" s="96">
        <v>243</v>
      </c>
      <c r="E24" s="97">
        <v>160</v>
      </c>
      <c r="F24" s="94">
        <v>117</v>
      </c>
      <c r="G24" s="27">
        <v>242</v>
      </c>
    </row>
    <row r="25" spans="1:7" x14ac:dyDescent="0.3">
      <c r="A25" s="1" t="s">
        <v>72</v>
      </c>
      <c r="B25" s="98">
        <v>110</v>
      </c>
      <c r="C25" s="95">
        <v>154</v>
      </c>
      <c r="D25" s="96">
        <v>250</v>
      </c>
      <c r="E25" s="99">
        <v>192</v>
      </c>
      <c r="F25" s="94">
        <v>89</v>
      </c>
      <c r="G25" s="27">
        <v>240</v>
      </c>
    </row>
    <row r="26" spans="1:7" x14ac:dyDescent="0.3">
      <c r="A26" s="8" t="s">
        <v>0</v>
      </c>
      <c r="B26" s="22">
        <f t="shared" ref="B26:G26" si="0">SUM(B7:B25)</f>
        <v>1490</v>
      </c>
      <c r="C26" s="22">
        <f t="shared" si="0"/>
        <v>2603</v>
      </c>
      <c r="D26" s="22">
        <f t="shared" si="0"/>
        <v>3757</v>
      </c>
      <c r="E26" s="22">
        <f t="shared" si="0"/>
        <v>2278</v>
      </c>
      <c r="F26" s="22">
        <f t="shared" si="0"/>
        <v>1945</v>
      </c>
      <c r="G26" s="22">
        <f t="shared" si="0"/>
        <v>3702</v>
      </c>
    </row>
  </sheetData>
  <sheetProtection selectLockedCells="1"/>
  <mergeCells count="6">
    <mergeCell ref="B3:C3"/>
    <mergeCell ref="E3:F3"/>
    <mergeCell ref="E2:F2"/>
    <mergeCell ref="B2:D2"/>
    <mergeCell ref="B1:D1"/>
    <mergeCell ref="E1:F1"/>
  </mergeCells>
  <printOptions horizontalCentered="1"/>
  <pageMargins left="0.5" right="0.5" top="1.5" bottom="0.5" header="1" footer="0.3"/>
  <pageSetup orientation="portrait" r:id="rId1"/>
  <headerFooter alignWithMargins="0">
    <oddHeader>&amp;C&amp;"Helv,Bold"MADISON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zoomScaleNormal="100" workbookViewId="0">
      <pane ySplit="3" topLeftCell="A22" activePane="bottomLeft" state="frozen"/>
      <selection pane="bottomLeft" activeCell="D35" sqref="D35"/>
    </sheetView>
  </sheetViews>
  <sheetFormatPr defaultRowHeight="13.8" x14ac:dyDescent="0.3"/>
  <cols>
    <col min="1" max="1" width="15.5546875" style="53" customWidth="1"/>
    <col min="2" max="2" width="17.33203125" style="54" customWidth="1"/>
    <col min="3" max="3" width="19.88671875" style="54" customWidth="1"/>
    <col min="4" max="4" width="18.33203125" style="54" customWidth="1"/>
  </cols>
  <sheetData>
    <row r="1" spans="1:4" x14ac:dyDescent="0.3">
      <c r="A1" s="123" t="s">
        <v>30</v>
      </c>
      <c r="B1" s="124"/>
      <c r="C1" s="124"/>
      <c r="D1" s="124"/>
    </row>
    <row r="2" spans="1:4" ht="14.4" thickBot="1" x14ac:dyDescent="0.35">
      <c r="A2" s="86" t="s">
        <v>31</v>
      </c>
      <c r="B2" s="86" t="s">
        <v>32</v>
      </c>
      <c r="C2" s="86" t="s">
        <v>33</v>
      </c>
      <c r="D2" s="86" t="s">
        <v>34</v>
      </c>
    </row>
    <row r="3" spans="1:4" ht="13.2" thickBot="1" x14ac:dyDescent="0.3">
      <c r="A3" s="125"/>
      <c r="B3" s="125"/>
      <c r="C3" s="125"/>
      <c r="D3" s="125"/>
    </row>
    <row r="4" spans="1:4" x14ac:dyDescent="0.3">
      <c r="A4" s="87" t="s">
        <v>54</v>
      </c>
      <c r="B4" s="72" t="s">
        <v>35</v>
      </c>
      <c r="C4" s="72" t="s">
        <v>88</v>
      </c>
      <c r="D4" s="90">
        <v>164</v>
      </c>
    </row>
    <row r="5" spans="1:4" x14ac:dyDescent="0.3">
      <c r="A5" s="88"/>
      <c r="B5" s="55"/>
      <c r="C5" s="55"/>
      <c r="D5" s="91"/>
    </row>
    <row r="6" spans="1:4" x14ac:dyDescent="0.3">
      <c r="A6" s="88" t="s">
        <v>55</v>
      </c>
      <c r="B6" s="55" t="s">
        <v>35</v>
      </c>
      <c r="C6" s="55" t="s">
        <v>89</v>
      </c>
      <c r="D6" s="91">
        <v>316</v>
      </c>
    </row>
    <row r="7" spans="1:4" x14ac:dyDescent="0.3">
      <c r="A7" s="88"/>
      <c r="B7" s="55"/>
      <c r="C7" s="55"/>
      <c r="D7" s="91"/>
    </row>
    <row r="8" spans="1:4" x14ac:dyDescent="0.3">
      <c r="A8" s="88" t="s">
        <v>56</v>
      </c>
      <c r="B8" s="55" t="s">
        <v>35</v>
      </c>
      <c r="C8" s="55" t="s">
        <v>90</v>
      </c>
      <c r="D8" s="91">
        <v>169</v>
      </c>
    </row>
    <row r="9" spans="1:4" x14ac:dyDescent="0.3">
      <c r="A9" s="88"/>
      <c r="B9" s="55" t="s">
        <v>35</v>
      </c>
      <c r="C9" s="55" t="s">
        <v>91</v>
      </c>
      <c r="D9" s="91">
        <v>319</v>
      </c>
    </row>
    <row r="10" spans="1:4" x14ac:dyDescent="0.3">
      <c r="A10" s="88"/>
      <c r="B10" s="55"/>
      <c r="C10" s="55"/>
      <c r="D10" s="91"/>
    </row>
    <row r="11" spans="1:4" x14ac:dyDescent="0.3">
      <c r="A11" s="88" t="s">
        <v>57</v>
      </c>
      <c r="B11" s="55" t="s">
        <v>35</v>
      </c>
      <c r="C11" s="55" t="s">
        <v>92</v>
      </c>
      <c r="D11" s="91">
        <v>207</v>
      </c>
    </row>
    <row r="12" spans="1:4" x14ac:dyDescent="0.3">
      <c r="A12" s="88"/>
      <c r="B12" s="55"/>
      <c r="C12" s="55"/>
      <c r="D12" s="91"/>
    </row>
    <row r="13" spans="1:4" x14ac:dyDescent="0.3">
      <c r="A13" s="88" t="s">
        <v>58</v>
      </c>
      <c r="B13" s="55" t="s">
        <v>35</v>
      </c>
      <c r="C13" s="55" t="s">
        <v>93</v>
      </c>
      <c r="D13" s="91">
        <v>209</v>
      </c>
    </row>
    <row r="14" spans="1:4" x14ac:dyDescent="0.3">
      <c r="A14" s="88"/>
      <c r="B14" s="55"/>
      <c r="C14" s="55"/>
      <c r="D14" s="91"/>
    </row>
    <row r="15" spans="1:4" x14ac:dyDescent="0.3">
      <c r="A15" s="88" t="s">
        <v>59</v>
      </c>
      <c r="B15" s="55" t="s">
        <v>35</v>
      </c>
      <c r="C15" s="55" t="s">
        <v>94</v>
      </c>
      <c r="D15" s="91">
        <v>383</v>
      </c>
    </row>
    <row r="16" spans="1:4" x14ac:dyDescent="0.3">
      <c r="A16" s="88"/>
      <c r="B16" s="55"/>
      <c r="C16" s="55"/>
      <c r="D16" s="91"/>
    </row>
    <row r="17" spans="1:4" x14ac:dyDescent="0.3">
      <c r="A17" s="88" t="s">
        <v>60</v>
      </c>
      <c r="B17" s="55" t="s">
        <v>35</v>
      </c>
      <c r="C17" s="55" t="s">
        <v>95</v>
      </c>
      <c r="D17" s="91">
        <v>287</v>
      </c>
    </row>
    <row r="18" spans="1:4" x14ac:dyDescent="0.3">
      <c r="A18" s="88"/>
      <c r="B18" s="55"/>
      <c r="C18" s="55"/>
      <c r="D18" s="91"/>
    </row>
    <row r="19" spans="1:4" x14ac:dyDescent="0.3">
      <c r="A19" s="88" t="s">
        <v>61</v>
      </c>
      <c r="B19" s="55" t="s">
        <v>35</v>
      </c>
      <c r="C19" s="55" t="s">
        <v>96</v>
      </c>
      <c r="D19" s="91">
        <v>73</v>
      </c>
    </row>
    <row r="20" spans="1:4" x14ac:dyDescent="0.3">
      <c r="A20" s="88"/>
      <c r="B20" s="55" t="s">
        <v>35</v>
      </c>
      <c r="C20" s="70" t="s">
        <v>97</v>
      </c>
      <c r="D20" s="91">
        <v>53</v>
      </c>
    </row>
    <row r="21" spans="1:4" x14ac:dyDescent="0.3">
      <c r="A21" s="88"/>
      <c r="B21" s="55"/>
      <c r="C21" s="55"/>
      <c r="D21" s="91"/>
    </row>
    <row r="22" spans="1:4" x14ac:dyDescent="0.3">
      <c r="A22" s="88" t="s">
        <v>62</v>
      </c>
      <c r="B22" s="55" t="s">
        <v>35</v>
      </c>
      <c r="C22" s="71" t="s">
        <v>98</v>
      </c>
      <c r="D22" s="91">
        <v>148</v>
      </c>
    </row>
    <row r="23" spans="1:4" x14ac:dyDescent="0.3">
      <c r="A23" s="88"/>
      <c r="B23" s="72" t="s">
        <v>35</v>
      </c>
      <c r="C23" s="55" t="s">
        <v>99</v>
      </c>
      <c r="D23" s="91">
        <v>119</v>
      </c>
    </row>
    <row r="24" spans="1:4" x14ac:dyDescent="0.3">
      <c r="A24" s="88"/>
      <c r="B24" s="72"/>
      <c r="D24" s="91"/>
    </row>
    <row r="25" spans="1:4" x14ac:dyDescent="0.3">
      <c r="A25" s="88" t="s">
        <v>63</v>
      </c>
      <c r="B25" s="55" t="s">
        <v>35</v>
      </c>
      <c r="C25" s="55" t="s">
        <v>100</v>
      </c>
      <c r="D25" s="91">
        <v>17</v>
      </c>
    </row>
    <row r="26" spans="1:4" x14ac:dyDescent="0.3">
      <c r="A26" s="88"/>
      <c r="B26" s="55" t="s">
        <v>112</v>
      </c>
      <c r="C26" s="55" t="s">
        <v>111</v>
      </c>
      <c r="D26" s="91">
        <v>21</v>
      </c>
    </row>
    <row r="27" spans="1:4" x14ac:dyDescent="0.3">
      <c r="A27" s="88"/>
      <c r="B27" s="55"/>
      <c r="C27" s="55"/>
      <c r="D27" s="91"/>
    </row>
    <row r="28" spans="1:4" x14ac:dyDescent="0.3">
      <c r="A28" s="88" t="s">
        <v>64</v>
      </c>
      <c r="B28" s="55" t="s">
        <v>35</v>
      </c>
      <c r="C28" s="55" t="s">
        <v>76</v>
      </c>
      <c r="D28" s="91">
        <v>58</v>
      </c>
    </row>
    <row r="29" spans="1:4" x14ac:dyDescent="0.3">
      <c r="A29" s="88"/>
      <c r="B29" s="55"/>
      <c r="C29" s="55"/>
      <c r="D29" s="91"/>
    </row>
    <row r="30" spans="1:4" x14ac:dyDescent="0.3">
      <c r="A30" s="88" t="s">
        <v>65</v>
      </c>
      <c r="B30" s="55" t="s">
        <v>35</v>
      </c>
      <c r="C30" s="55" t="s">
        <v>101</v>
      </c>
      <c r="D30" s="91">
        <v>23</v>
      </c>
    </row>
    <row r="31" spans="1:4" x14ac:dyDescent="0.3">
      <c r="A31" s="88"/>
      <c r="B31" s="55"/>
      <c r="C31" s="55"/>
      <c r="D31" s="91"/>
    </row>
    <row r="32" spans="1:4" x14ac:dyDescent="0.3">
      <c r="A32" s="88" t="s">
        <v>66</v>
      </c>
      <c r="B32" s="55" t="s">
        <v>35</v>
      </c>
      <c r="C32" s="55" t="s">
        <v>102</v>
      </c>
      <c r="D32" s="91">
        <v>18</v>
      </c>
    </row>
    <row r="33" spans="1:4" x14ac:dyDescent="0.3">
      <c r="A33" s="88"/>
      <c r="B33" s="55" t="s">
        <v>35</v>
      </c>
      <c r="C33" s="55" t="s">
        <v>103</v>
      </c>
      <c r="D33" s="91">
        <v>18</v>
      </c>
    </row>
    <row r="34" spans="1:4" x14ac:dyDescent="0.3">
      <c r="A34" s="88"/>
      <c r="B34" s="55"/>
      <c r="C34" s="55"/>
      <c r="D34" s="91"/>
    </row>
    <row r="35" spans="1:4" x14ac:dyDescent="0.3">
      <c r="A35" s="88" t="s">
        <v>67</v>
      </c>
      <c r="B35" s="55" t="s">
        <v>35</v>
      </c>
      <c r="C35" s="55" t="s">
        <v>104</v>
      </c>
      <c r="D35" s="91">
        <v>144</v>
      </c>
    </row>
    <row r="36" spans="1:4" x14ac:dyDescent="0.3">
      <c r="A36" s="88"/>
      <c r="B36" s="55"/>
      <c r="C36" s="55"/>
      <c r="D36" s="91"/>
    </row>
    <row r="37" spans="1:4" x14ac:dyDescent="0.3">
      <c r="A37" s="88" t="s">
        <v>68</v>
      </c>
      <c r="B37" s="55" t="s">
        <v>35</v>
      </c>
      <c r="C37" s="55" t="s">
        <v>105</v>
      </c>
      <c r="D37" s="91">
        <v>248</v>
      </c>
    </row>
    <row r="38" spans="1:4" x14ac:dyDescent="0.3">
      <c r="A38" s="88"/>
      <c r="B38" s="55"/>
      <c r="C38" s="55"/>
      <c r="D38" s="91"/>
    </row>
    <row r="39" spans="1:4" x14ac:dyDescent="0.3">
      <c r="A39" s="88" t="s">
        <v>69</v>
      </c>
      <c r="B39" s="55" t="s">
        <v>35</v>
      </c>
      <c r="C39" s="55" t="s">
        <v>106</v>
      </c>
      <c r="D39" s="91">
        <v>308</v>
      </c>
    </row>
    <row r="40" spans="1:4" x14ac:dyDescent="0.3">
      <c r="A40" s="88"/>
      <c r="B40" s="55"/>
      <c r="C40" s="55"/>
      <c r="D40" s="91"/>
    </row>
    <row r="41" spans="1:4" x14ac:dyDescent="0.3">
      <c r="A41" s="88" t="s">
        <v>70</v>
      </c>
      <c r="B41" s="55" t="s">
        <v>35</v>
      </c>
      <c r="C41" s="55" t="s">
        <v>107</v>
      </c>
      <c r="D41" s="91">
        <v>96</v>
      </c>
    </row>
    <row r="42" spans="1:4" x14ac:dyDescent="0.3">
      <c r="A42" s="88"/>
      <c r="B42" s="55"/>
      <c r="C42" s="55"/>
      <c r="D42" s="91"/>
    </row>
    <row r="43" spans="1:4" x14ac:dyDescent="0.3">
      <c r="A43" s="88" t="s">
        <v>71</v>
      </c>
      <c r="B43" s="55" t="s">
        <v>35</v>
      </c>
      <c r="C43" s="55" t="s">
        <v>108</v>
      </c>
      <c r="D43" s="91">
        <v>237</v>
      </c>
    </row>
    <row r="44" spans="1:4" x14ac:dyDescent="0.3">
      <c r="A44" s="88"/>
      <c r="B44" s="55"/>
      <c r="C44" s="55"/>
      <c r="D44" s="91"/>
    </row>
    <row r="45" spans="1:4" x14ac:dyDescent="0.3">
      <c r="A45" s="88" t="s">
        <v>72</v>
      </c>
      <c r="B45" s="55" t="s">
        <v>35</v>
      </c>
      <c r="C45" s="55" t="s">
        <v>109</v>
      </c>
      <c r="D45" s="91">
        <v>23</v>
      </c>
    </row>
    <row r="46" spans="1:4" x14ac:dyDescent="0.3">
      <c r="A46" s="88"/>
      <c r="B46" s="55" t="s">
        <v>35</v>
      </c>
      <c r="C46" s="55" t="s">
        <v>110</v>
      </c>
      <c r="D46" s="91">
        <v>256</v>
      </c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orientation="portrait" r:id="rId1"/>
  <headerFooter alignWithMargins="0">
    <oddHeader>&amp;C&amp;"Helv,Bold"MADISON COUNTY RESULTS
PRIMARY ELECTION     MAY 17,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Normal="100" workbookViewId="0">
      <selection activeCell="E11" sqref="E11"/>
    </sheetView>
  </sheetViews>
  <sheetFormatPr defaultRowHeight="12.6" x14ac:dyDescent="0.25"/>
  <cols>
    <col min="1" max="1" width="13.44140625" customWidth="1"/>
  </cols>
  <sheetData>
    <row r="1" spans="1:9" ht="13.8" x14ac:dyDescent="0.3">
      <c r="A1" s="29"/>
      <c r="B1" s="111" t="s">
        <v>113</v>
      </c>
      <c r="C1" s="113"/>
      <c r="D1" s="108"/>
      <c r="E1" s="109"/>
      <c r="F1" s="109"/>
      <c r="G1" s="109"/>
      <c r="H1" s="110"/>
      <c r="I1" s="15"/>
    </row>
    <row r="2" spans="1:9" ht="13.8" x14ac:dyDescent="0.3">
      <c r="A2" s="30"/>
      <c r="B2" s="104" t="s">
        <v>114</v>
      </c>
      <c r="C2" s="106"/>
      <c r="D2" s="104" t="s">
        <v>4</v>
      </c>
      <c r="E2" s="105"/>
      <c r="F2" s="105"/>
      <c r="G2" s="105"/>
      <c r="H2" s="106"/>
      <c r="I2" s="15"/>
    </row>
    <row r="3" spans="1:9" ht="13.8" x14ac:dyDescent="0.3">
      <c r="A3" s="30"/>
      <c r="B3" s="126" t="s">
        <v>85</v>
      </c>
      <c r="C3" s="126"/>
      <c r="D3" s="104" t="s">
        <v>5</v>
      </c>
      <c r="E3" s="105"/>
      <c r="F3" s="105"/>
      <c r="G3" s="105"/>
      <c r="H3" s="106"/>
      <c r="I3" s="31"/>
    </row>
    <row r="4" spans="1:9" ht="13.8" x14ac:dyDescent="0.3">
      <c r="A4" s="42"/>
      <c r="B4" s="2" t="s">
        <v>2</v>
      </c>
      <c r="C4" s="2" t="s">
        <v>2</v>
      </c>
      <c r="D4" s="12"/>
      <c r="E4" s="13"/>
      <c r="F4" s="13"/>
      <c r="G4" s="13"/>
      <c r="H4" s="14"/>
      <c r="I4" s="15"/>
    </row>
    <row r="5" spans="1:9" ht="87.75" customHeight="1" thickBot="1" x14ac:dyDescent="0.3">
      <c r="A5" s="43" t="s">
        <v>6</v>
      </c>
      <c r="B5" s="51" t="s">
        <v>86</v>
      </c>
      <c r="C5" s="73" t="s">
        <v>87</v>
      </c>
      <c r="D5" s="7" t="s">
        <v>11</v>
      </c>
      <c r="E5" s="7" t="s">
        <v>12</v>
      </c>
      <c r="F5" s="7" t="s">
        <v>18</v>
      </c>
      <c r="G5" s="7" t="s">
        <v>19</v>
      </c>
      <c r="H5" s="4" t="s">
        <v>13</v>
      </c>
      <c r="I5" s="16"/>
    </row>
    <row r="6" spans="1:9" ht="14.4" thickBot="1" x14ac:dyDescent="0.35">
      <c r="A6" s="17"/>
      <c r="B6" s="45"/>
      <c r="C6" s="74"/>
      <c r="D6" s="18"/>
      <c r="E6" s="18"/>
      <c r="F6" s="18"/>
      <c r="G6" s="18"/>
      <c r="H6" s="19"/>
      <c r="I6" s="20"/>
    </row>
    <row r="7" spans="1:9" ht="13.8" x14ac:dyDescent="0.3">
      <c r="A7" s="1" t="s">
        <v>55</v>
      </c>
      <c r="B7" s="60">
        <v>10</v>
      </c>
      <c r="C7" s="89">
        <v>21</v>
      </c>
      <c r="D7" s="24">
        <v>155</v>
      </c>
      <c r="E7" s="24">
        <v>34</v>
      </c>
      <c r="F7" s="56">
        <f t="shared" ref="F7" si="0">IF(E7&lt;&gt;0,E7+D7,"")</f>
        <v>189</v>
      </c>
      <c r="G7" s="24">
        <v>31</v>
      </c>
      <c r="H7" s="25">
        <f t="shared" ref="H7:H8" si="1">IF(G7&lt;&gt;0,G7/F7,"")</f>
        <v>0.16402116402116401</v>
      </c>
      <c r="I7" s="20"/>
    </row>
    <row r="8" spans="1:9" ht="13.8" x14ac:dyDescent="0.3">
      <c r="A8" s="8" t="s">
        <v>0</v>
      </c>
      <c r="B8" s="22">
        <f t="shared" ref="B8:G8" si="2">SUM(B7:B7)</f>
        <v>10</v>
      </c>
      <c r="C8" s="22">
        <f t="shared" si="2"/>
        <v>21</v>
      </c>
      <c r="D8" s="22">
        <f t="shared" si="2"/>
        <v>155</v>
      </c>
      <c r="E8" s="22">
        <f t="shared" si="2"/>
        <v>34</v>
      </c>
      <c r="F8" s="22">
        <f t="shared" si="2"/>
        <v>189</v>
      </c>
      <c r="G8" s="22">
        <f t="shared" si="2"/>
        <v>31</v>
      </c>
      <c r="H8" s="65">
        <f t="shared" si="1"/>
        <v>0.16402116402116401</v>
      </c>
      <c r="I8" s="15"/>
    </row>
    <row r="9" spans="1:9" ht="13.8" x14ac:dyDescent="0.3">
      <c r="A9" s="21"/>
      <c r="B9" s="21"/>
      <c r="C9" s="21"/>
      <c r="D9" s="47"/>
      <c r="E9" s="47"/>
      <c r="F9" s="47"/>
      <c r="G9" s="63"/>
      <c r="H9" s="62"/>
      <c r="I9" s="15"/>
    </row>
    <row r="10" spans="1:9" ht="13.8" x14ac:dyDescent="0.3">
      <c r="D10" s="118" t="s">
        <v>21</v>
      </c>
      <c r="E10" s="118"/>
      <c r="F10" s="118"/>
      <c r="G10" s="64">
        <v>4</v>
      </c>
      <c r="H10" s="15"/>
      <c r="I10" s="15"/>
    </row>
    <row r="11" spans="1:9" ht="13.8" x14ac:dyDescent="0.3">
      <c r="D11" s="15"/>
      <c r="E11" s="15"/>
      <c r="F11" s="15"/>
      <c r="G11" s="15"/>
      <c r="H11" s="15"/>
      <c r="I11" s="15"/>
    </row>
  </sheetData>
  <sheetProtection selectLockedCells="1"/>
  <mergeCells count="7">
    <mergeCell ref="D1:H1"/>
    <mergeCell ref="D2:H2"/>
    <mergeCell ref="D3:H3"/>
    <mergeCell ref="D10:F10"/>
    <mergeCell ref="B1:C1"/>
    <mergeCell ref="B2:C2"/>
    <mergeCell ref="B3:C3"/>
  </mergeCells>
  <printOptions horizontalCentered="1"/>
  <pageMargins left="0.5" right="0.5" top="1.5" bottom="0.5" header="1" footer="0.3"/>
  <pageSetup orientation="portrait" r:id="rId1"/>
  <headerFooter alignWithMargins="0">
    <oddHeader>&amp;C&amp;"Helv,Bold"MADISON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US Sen &amp; US Rep</vt:lpstr>
      <vt:lpstr>Sup Ct</vt:lpstr>
      <vt:lpstr>App Ct &amp; Voting Stats</vt:lpstr>
      <vt:lpstr>Leg 34</vt:lpstr>
      <vt:lpstr>Co Comm - Co Treas</vt:lpstr>
      <vt:lpstr>Precinct</vt:lpstr>
      <vt:lpstr>Central Fire Dist.</vt:lpstr>
      <vt:lpstr>'App Ct &amp; Voting Stats'!Print_Titles</vt:lpstr>
      <vt:lpstr>'Co Comm - Co Treas'!Print_Titles</vt:lpstr>
      <vt:lpstr>'Leg 34'!Print_Titles</vt:lpstr>
      <vt:lpstr>Precinct!Print_Titles</vt:lpstr>
      <vt:lpstr>'Sup Ct'!Print_Titles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94 primary by precinct</dc:title>
  <dc:creator>Patricia Herman</dc:creator>
  <cp:lastModifiedBy>Betsie</cp:lastModifiedBy>
  <cp:lastPrinted>2016-05-18T22:51:33Z</cp:lastPrinted>
  <dcterms:created xsi:type="dcterms:W3CDTF">1998-04-10T16:02:13Z</dcterms:created>
  <dcterms:modified xsi:type="dcterms:W3CDTF">2016-06-29T14:15:37Z</dcterms:modified>
</cp:coreProperties>
</file>