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<sst xmlns="http://schemas.openxmlformats.org/spreadsheetml/2006/main" count="153" uniqueCount="117">
  <si>
    <t>Item</t>
  </si>
  <si>
    <t>Qty</t>
  </si>
  <si>
    <t>Ref Des</t>
  </si>
  <si>
    <t>Description</t>
  </si>
  <si>
    <t>Rating</t>
  </si>
  <si>
    <t>Value</t>
  </si>
  <si>
    <t>Manfacturer</t>
  </si>
  <si>
    <t>Manufacturer P/N</t>
  </si>
  <si>
    <t>Distributor</t>
  </si>
  <si>
    <t>Distributor P/N</t>
  </si>
  <si>
    <t>Cost</t>
  </si>
  <si>
    <t>Order Qty</t>
  </si>
  <si>
    <t>Cost ext</t>
  </si>
  <si>
    <t>Micro terminal block (grey)</t>
  </si>
  <si>
    <t>Phoenix Contact</t>
  </si>
  <si>
    <t>Allied</t>
  </si>
  <si>
    <t>Micro end plate (grey)</t>
  </si>
  <si>
    <t>Terminal block end bracket</t>
  </si>
  <si>
    <t>2-way fixed bridge</t>
  </si>
  <si>
    <t>3-way fixed bridge</t>
  </si>
  <si>
    <t>Qty 10?</t>
  </si>
  <si>
    <t>Micro DIN rail (Alu)</t>
  </si>
  <si>
    <t>2m length</t>
  </si>
  <si>
    <t>JP10</t>
  </si>
  <si>
    <t>Adafruit  BMP280 breakout</t>
  </si>
  <si>
    <t>Adafruit</t>
  </si>
  <si>
    <t>Digikey</t>
  </si>
  <si>
    <t>1528-1358-ND</t>
  </si>
  <si>
    <t>C1</t>
  </si>
  <si>
    <t>10uF 6.3V 1206 Cap</t>
  </si>
  <si>
    <t>6.3V</t>
  </si>
  <si>
    <t>10uF</t>
  </si>
  <si>
    <t>490-1806-1-ND</t>
  </si>
  <si>
    <t>C2</t>
  </si>
  <si>
    <t>1uF 6.3V 1206 cap</t>
  </si>
  <si>
    <t>16V</t>
  </si>
  <si>
    <t>1uF</t>
  </si>
  <si>
    <t>399-1254-1-ND</t>
  </si>
  <si>
    <t>C3</t>
  </si>
  <si>
    <t>0.1uF 0805 Cap</t>
  </si>
  <si>
    <t>0.1uF</t>
  </si>
  <si>
    <t>399-1249-1-ND</t>
  </si>
  <si>
    <t>C4,C5,C6</t>
  </si>
  <si>
    <t>6.8pF 0805 cap</t>
  </si>
  <si>
    <t>6.8pF</t>
  </si>
  <si>
    <t>1276-1064-1-ND</t>
  </si>
  <si>
    <t>D1</t>
  </si>
  <si>
    <t>1206 LED</t>
  </si>
  <si>
    <t>Red</t>
  </si>
  <si>
    <t>160-1457-1-ND</t>
  </si>
  <si>
    <t>D2</t>
  </si>
  <si>
    <t>Green</t>
  </si>
  <si>
    <t>160-1456-1-ND</t>
  </si>
  <si>
    <t>J17</t>
  </si>
  <si>
    <t>6-POS female header</t>
  </si>
  <si>
    <t>Samtec</t>
  </si>
  <si>
    <t>SSW-106-03-T-S</t>
  </si>
  <si>
    <t>SAM8865-ND</t>
  </si>
  <si>
    <t>J21</t>
  </si>
  <si>
    <t>2 x 20 pos female header</t>
  </si>
  <si>
    <t>SSW-120-01-T-D</t>
  </si>
  <si>
    <t>SAM1212-20-ND</t>
  </si>
  <si>
    <t>J26</t>
  </si>
  <si>
    <t>2 x 15 pos female header</t>
  </si>
  <si>
    <t>SSW-115-01-T-D</t>
  </si>
  <si>
    <t>SAM1212-15-ND</t>
  </si>
  <si>
    <t>JP1, JP2, JP3, JP4, JP5, JP9, JP10, JP13, JP14</t>
  </si>
  <si>
    <t>1x 0.1" pin headers (50-way, cut to fit)</t>
  </si>
  <si>
    <t>SAM1035-50-ND</t>
  </si>
  <si>
    <t>JP8</t>
  </si>
  <si>
    <t>2x7 shrouded pin header</t>
  </si>
  <si>
    <t>Amphenol</t>
  </si>
  <si>
    <t>75869-102LF</t>
  </si>
  <si>
    <t>609-4503-ND</t>
  </si>
  <si>
    <t>JP11,JP12</t>
  </si>
  <si>
    <t>1x4 shrouded pin header</t>
  </si>
  <si>
    <t>CGrid-SL</t>
  </si>
  <si>
    <t>Molex</t>
  </si>
  <si>
    <t>WM4902-ND</t>
  </si>
  <si>
    <t>Q1</t>
  </si>
  <si>
    <t>Abracon</t>
  </si>
  <si>
    <t>ABLS3-16.000MHZ-D4Y-T</t>
  </si>
  <si>
    <t>535-10856-1-ND</t>
  </si>
  <si>
    <t>R1</t>
  </si>
  <si>
    <t>R 0805 47k</t>
  </si>
  <si>
    <t>47k</t>
  </si>
  <si>
    <t>311-47.0KCRCT-ND</t>
  </si>
  <si>
    <t>R2,R11</t>
  </si>
  <si>
    <t>R 0805 0ohm</t>
  </si>
  <si>
    <t>311-0.0ARCT-ND</t>
  </si>
  <si>
    <t>R3,R4,R5,R6,R8,R10</t>
  </si>
  <si>
    <t>R 0805 10k</t>
  </si>
  <si>
    <t>10k</t>
  </si>
  <si>
    <t>311-10.0KCRCT-ND</t>
  </si>
  <si>
    <t>R7, R9</t>
  </si>
  <si>
    <t>R0805 68</t>
  </si>
  <si>
    <t>311-68.0CRCT-ND</t>
  </si>
  <si>
    <t>U2, U3</t>
  </si>
  <si>
    <t>Diodes Inc</t>
  </si>
  <si>
    <t>2N7002DW-7-F</t>
  </si>
  <si>
    <t>2N7002DW-FDICT-ND</t>
  </si>
  <si>
    <t>U1</t>
  </si>
  <si>
    <t>MSP430FR2311</t>
  </si>
  <si>
    <t>TI</t>
  </si>
  <si>
    <t>XMS430FR2311IPW20R</t>
  </si>
  <si>
    <t>Sample</t>
  </si>
  <si>
    <t>XB1</t>
  </si>
  <si>
    <t>Xbee</t>
  </si>
  <si>
    <t>mounting for XB1</t>
  </si>
  <si>
    <t>SAM1230-10-ND</t>
  </si>
  <si>
    <t>SAM1234-10-ND</t>
  </si>
  <si>
    <t>mate for J8</t>
  </si>
  <si>
    <t>WM2902-ND</t>
  </si>
  <si>
    <t>pins for mate for J8</t>
  </si>
  <si>
    <t>WM2510CT-ND</t>
  </si>
  <si>
    <t>mates for power/reset pins</t>
  </si>
  <si>
    <t>WM5354-ND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</si>
</sst>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</font>
    <font/>
    <font>
      <sz val="9.0"/>
      <color rgb="FF000000"/>
      <name val="Arial"/>
    </font>
    <font>
      <sz val="9.0"/>
      <color rgb="FF333333"/>
      <name val="Verdana"/>
    </font>
    <font>
      <b/>
      <u/>
      <sz val="9.0"/>
      <color rgb="FF026776"/>
      <name val="Verdana"/>
    </font>
    <font>
      <u/>
      <sz val="9.0"/>
      <color rgb="FF0000FF"/>
      <name val="Arial"/>
    </font>
    <font>
      <u/>
      <sz val="9.0"/>
      <color rgb="FF0000FF"/>
      <name val="Arial"/>
    </font>
    <font>
      <color rgb="FF555555"/>
      <name val="'Open Sans'"/>
    </font>
    <font>
      <u/>
      <sz val="9.0"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</fills>
  <borders count="2">
    <border>
      <left/>
      <right/>
      <top/>
      <bottom/>
    </border>
    <border>
      <left/>
      <right style="thin">
        <color rgb="FF999999"/>
      </right>
      <top style="thin">
        <color rgb="FF999999"/>
      </top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2" fontId="1" numFmtId="0" xfId="0" applyFont="1"/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3" fontId="4" numFmtId="0" xfId="0" applyAlignment="1" applyFill="1" applyFont="1">
      <alignment horizontal="left"/>
    </xf>
    <xf borderId="0" fillId="0" fontId="5" numFmtId="0" xfId="0" applyAlignment="1" applyFont="1">
      <alignment horizontal="left"/>
    </xf>
    <xf borderId="1" fillId="0" fontId="3" numFmtId="0" xfId="0" applyAlignment="1" applyBorder="1" applyFont="1">
      <alignment/>
    </xf>
    <xf borderId="0" fillId="3" fontId="6" numFmtId="0" xfId="0" applyAlignment="1" applyFont="1">
      <alignment/>
    </xf>
    <xf borderId="0" fillId="3" fontId="7" numFmtId="0" xfId="0" applyAlignment="1" applyFont="1">
      <alignment/>
    </xf>
    <xf borderId="0" fillId="3" fontId="8" numFmtId="0" xfId="0" applyAlignment="1" applyFont="1">
      <alignment/>
    </xf>
    <xf borderId="0" fillId="4" fontId="9" numFmtId="0" xfId="0" applyAlignment="1" applyFill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hoenixcontact.com/online/portal/us?uri=pxc-oc-itemdetail:pid=3001543&amp;library=usen&amp;pcck=P-15-07&amp;tab=1" TargetMode="External"/><Relationship Id="rId2" Type="http://schemas.openxmlformats.org/officeDocument/2006/relationships/hyperlink" Target="https://www.phoenixcontact.com/online/portal/us?uri=pxc-oc-itemdetail:pid=3001556&amp;library=usen&amp;pcck=P-15-07&amp;tab=1" TargetMode="External"/><Relationship Id="rId3" Type="http://schemas.openxmlformats.org/officeDocument/2006/relationships/hyperlink" Target="http://www.digikey.com/product-detail/en/yageo/RC0805FR-0747KL/311-47.0KCRCT-ND/730920" TargetMode="External"/><Relationship Id="rId4" Type="http://schemas.openxmlformats.org/officeDocument/2006/relationships/hyperlink" Target="http://www.digikey.com/product-detail/en/yageo/RC0805JR-070RL/311-0.0ARCT-ND/731163" TargetMode="External"/><Relationship Id="rId10" Type="http://schemas.openxmlformats.org/officeDocument/2006/relationships/drawing" Target="../drawings/worksheetdrawing1.xml"/><Relationship Id="rId9" Type="http://schemas.openxmlformats.org/officeDocument/2006/relationships/hyperlink" Target="http://www.digikey.com/scripts/DkSearch/dksus.dll?Detail&amp;itemSeq=196815206&amp;uq=635984947355692437" TargetMode="External"/><Relationship Id="rId5" Type="http://schemas.openxmlformats.org/officeDocument/2006/relationships/hyperlink" Target="http://www.digikey.com/product-detail/en/yageo/RC0805FR-0710KL/311-10.0KCRCT-ND/730482" TargetMode="External"/><Relationship Id="rId6" Type="http://schemas.openxmlformats.org/officeDocument/2006/relationships/hyperlink" Target="http://www.digikey.com/product-detail/en/yageo/RC0805FR-0768RL/311-68.0CRCT-ND/731044" TargetMode="External"/><Relationship Id="rId7" Type="http://schemas.openxmlformats.org/officeDocument/2006/relationships/hyperlink" Target="http://www.digikey.com/product-detail/en/diodes-incorporated/2N7002DW-7-F/2N7002DW-FDICT-ND/750003" TargetMode="External"/><Relationship Id="rId8" Type="http://schemas.openxmlformats.org/officeDocument/2006/relationships/hyperlink" Target="http://www.digikey.com/product-detail/en/diodes-incorporated/2N7002DW-7-F/2N7002DW-FDICT-ND/7500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31.14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B3" s="3">
        <v>10.0</v>
      </c>
      <c r="D3" s="3" t="s">
        <v>13</v>
      </c>
      <c r="G3" s="3" t="s">
        <v>14</v>
      </c>
      <c r="H3" s="4">
        <v>3100305.0</v>
      </c>
      <c r="I3" s="3" t="s">
        <v>15</v>
      </c>
      <c r="J3" s="5">
        <v>7.0169163E7</v>
      </c>
      <c r="K3" s="3">
        <v>2.69</v>
      </c>
      <c r="L3" t="str">
        <f t="shared" ref="L3:L10" si="1">B3</f>
        <v>10</v>
      </c>
      <c r="M3" t="str">
        <f t="shared" ref="M3:M28" si="2">K3*L3</f>
        <v>26.9</v>
      </c>
    </row>
    <row r="4">
      <c r="B4" s="3">
        <v>10.0</v>
      </c>
      <c r="D4" s="3" t="s">
        <v>16</v>
      </c>
      <c r="G4" s="3" t="s">
        <v>14</v>
      </c>
      <c r="H4" s="4">
        <v>3100321.0</v>
      </c>
      <c r="I4" s="3" t="s">
        <v>15</v>
      </c>
      <c r="J4" s="5">
        <v>7.0169161E7</v>
      </c>
      <c r="K4" s="3">
        <v>0.78</v>
      </c>
      <c r="L4" t="str">
        <f t="shared" si="1"/>
        <v>10</v>
      </c>
      <c r="M4" t="str">
        <f t="shared" si="2"/>
        <v>7.8</v>
      </c>
    </row>
    <row r="5">
      <c r="B5" s="3">
        <v>5.0</v>
      </c>
      <c r="D5" s="3" t="s">
        <v>17</v>
      </c>
      <c r="G5" s="3" t="s">
        <v>14</v>
      </c>
      <c r="H5" s="4">
        <v>1421659.0</v>
      </c>
      <c r="I5" s="5" t="s">
        <v>15</v>
      </c>
      <c r="J5" s="5">
        <v>7.01691E7</v>
      </c>
      <c r="K5" s="3">
        <v>1.28</v>
      </c>
      <c r="L5" t="str">
        <f t="shared" si="1"/>
        <v>5</v>
      </c>
      <c r="M5" t="str">
        <f t="shared" si="2"/>
        <v>6.4</v>
      </c>
    </row>
    <row r="6">
      <c r="B6" s="3">
        <v>10.0</v>
      </c>
      <c r="D6" s="3" t="s">
        <v>18</v>
      </c>
      <c r="E6" s="3"/>
      <c r="G6" s="3" t="s">
        <v>14</v>
      </c>
      <c r="H6" s="6">
        <v>3001543.0</v>
      </c>
      <c r="I6" s="3" t="s">
        <v>15</v>
      </c>
      <c r="J6" s="5">
        <v>7.0403788E7</v>
      </c>
      <c r="K6" s="3">
        <v>1.97</v>
      </c>
      <c r="L6" t="str">
        <f t="shared" si="1"/>
        <v>10</v>
      </c>
      <c r="M6" t="str">
        <f t="shared" si="2"/>
        <v>19.7</v>
      </c>
    </row>
    <row r="7">
      <c r="B7" s="3">
        <v>10.0</v>
      </c>
      <c r="D7" s="3" t="s">
        <v>19</v>
      </c>
      <c r="E7" s="3" t="s">
        <v>20</v>
      </c>
      <c r="G7" s="3" t="s">
        <v>14</v>
      </c>
      <c r="H7" s="6">
        <v>3001556.0</v>
      </c>
      <c r="I7" s="3" t="s">
        <v>15</v>
      </c>
      <c r="J7" s="5">
        <v>7.0330016E7</v>
      </c>
      <c r="K7" s="3">
        <v>2.92</v>
      </c>
      <c r="L7" t="str">
        <f t="shared" si="1"/>
        <v>10</v>
      </c>
      <c r="M7" t="str">
        <f t="shared" si="2"/>
        <v>29.2</v>
      </c>
    </row>
    <row r="8">
      <c r="B8" s="3">
        <v>1.0</v>
      </c>
      <c r="D8" s="3" t="s">
        <v>21</v>
      </c>
      <c r="E8" s="3" t="s">
        <v>22</v>
      </c>
      <c r="G8" s="3" t="s">
        <v>14</v>
      </c>
      <c r="H8" s="4">
        <v>1401763.0</v>
      </c>
      <c r="I8" s="3" t="s">
        <v>15</v>
      </c>
      <c r="J8" s="5">
        <v>7.0170065E7</v>
      </c>
      <c r="K8" s="3">
        <v>34.8</v>
      </c>
      <c r="L8" t="str">
        <f t="shared" si="1"/>
        <v>1</v>
      </c>
      <c r="M8" t="str">
        <f t="shared" si="2"/>
        <v>34.8</v>
      </c>
    </row>
    <row r="9">
      <c r="L9" t="str">
        <f t="shared" si="1"/>
        <v/>
      </c>
      <c r="M9" t="str">
        <f t="shared" si="2"/>
        <v>0</v>
      </c>
    </row>
    <row r="10">
      <c r="B10" s="3">
        <v>1.0</v>
      </c>
      <c r="C10" s="3" t="s">
        <v>23</v>
      </c>
      <c r="D10" s="3" t="s">
        <v>24</v>
      </c>
      <c r="G10" s="3" t="s">
        <v>25</v>
      </c>
      <c r="I10" s="3" t="s">
        <v>26</v>
      </c>
      <c r="J10" s="3" t="s">
        <v>27</v>
      </c>
      <c r="K10" s="3">
        <v>9.95</v>
      </c>
      <c r="L10" t="str">
        <f t="shared" si="1"/>
        <v>1</v>
      </c>
      <c r="M10" t="str">
        <f t="shared" si="2"/>
        <v>9.95</v>
      </c>
      <c r="O10" t="str">
        <f>sum(M10:M28)+115.35</f>
        <v>175.78</v>
      </c>
    </row>
    <row r="11">
      <c r="B11" s="3">
        <v>1.0</v>
      </c>
      <c r="C11" s="3" t="s">
        <v>28</v>
      </c>
      <c r="D11" s="3" t="s">
        <v>29</v>
      </c>
      <c r="E11" s="3" t="s">
        <v>30</v>
      </c>
      <c r="F11" s="3" t="s">
        <v>31</v>
      </c>
      <c r="I11" s="3" t="s">
        <v>26</v>
      </c>
      <c r="J11" s="4" t="s">
        <v>32</v>
      </c>
      <c r="K11" s="3">
        <v>0.2</v>
      </c>
      <c r="L11" s="3">
        <v>10.0</v>
      </c>
      <c r="M11" t="str">
        <f t="shared" si="2"/>
        <v>2</v>
      </c>
    </row>
    <row r="12">
      <c r="B12" s="3">
        <v>1.0</v>
      </c>
      <c r="C12" s="3" t="s">
        <v>33</v>
      </c>
      <c r="D12" s="3" t="s">
        <v>34</v>
      </c>
      <c r="E12" s="3" t="s">
        <v>35</v>
      </c>
      <c r="F12" s="3" t="s">
        <v>36</v>
      </c>
      <c r="I12" s="3" t="s">
        <v>26</v>
      </c>
      <c r="J12" s="4" t="s">
        <v>37</v>
      </c>
      <c r="K12" s="3">
        <v>0.12</v>
      </c>
      <c r="L12" s="3">
        <v>10.0</v>
      </c>
      <c r="M12" t="str">
        <f t="shared" si="2"/>
        <v>1.2</v>
      </c>
    </row>
    <row r="13">
      <c r="A13" s="3"/>
      <c r="B13" s="3">
        <v>1.0</v>
      </c>
      <c r="C13" s="3" t="s">
        <v>38</v>
      </c>
      <c r="D13" s="3" t="s">
        <v>39</v>
      </c>
      <c r="E13" s="3"/>
      <c r="F13" s="3" t="s">
        <v>40</v>
      </c>
      <c r="I13" s="3" t="s">
        <v>26</v>
      </c>
      <c r="J13" s="4" t="s">
        <v>41</v>
      </c>
      <c r="K13" s="3">
        <v>0.072</v>
      </c>
      <c r="L13" s="3">
        <v>10.0</v>
      </c>
      <c r="M13" t="str">
        <f t="shared" si="2"/>
        <v>0.72</v>
      </c>
    </row>
    <row r="14">
      <c r="A14" s="3"/>
      <c r="B14" s="3">
        <v>3.0</v>
      </c>
      <c r="C14" s="3" t="s">
        <v>42</v>
      </c>
      <c r="D14" s="3" t="s">
        <v>43</v>
      </c>
      <c r="E14" s="3"/>
      <c r="F14" s="3" t="s">
        <v>44</v>
      </c>
      <c r="I14" s="3" t="s">
        <v>26</v>
      </c>
      <c r="J14" s="4" t="s">
        <v>45</v>
      </c>
      <c r="K14" s="3">
        <v>0.063</v>
      </c>
      <c r="L14" s="3">
        <v>10.0</v>
      </c>
      <c r="M14" t="str">
        <f t="shared" si="2"/>
        <v>0.63</v>
      </c>
    </row>
    <row r="15">
      <c r="A15" s="3"/>
      <c r="B15" s="3">
        <v>1.0</v>
      </c>
      <c r="C15" s="3" t="s">
        <v>46</v>
      </c>
      <c r="D15" s="3" t="s">
        <v>47</v>
      </c>
      <c r="E15" s="3"/>
      <c r="F15" s="3" t="s">
        <v>48</v>
      </c>
      <c r="I15" s="3" t="s">
        <v>26</v>
      </c>
      <c r="J15" s="4" t="s">
        <v>49</v>
      </c>
      <c r="K15" s="3">
        <v>0.34</v>
      </c>
      <c r="L15" s="3">
        <v>5.0</v>
      </c>
      <c r="M15" t="str">
        <f t="shared" si="2"/>
        <v>1.7</v>
      </c>
    </row>
    <row r="16">
      <c r="A16" s="3"/>
      <c r="B16" s="3">
        <v>1.0</v>
      </c>
      <c r="C16" s="3" t="s">
        <v>50</v>
      </c>
      <c r="D16" s="3" t="s">
        <v>47</v>
      </c>
      <c r="E16" s="3"/>
      <c r="F16" s="3" t="s">
        <v>51</v>
      </c>
      <c r="I16" s="3" t="s">
        <v>26</v>
      </c>
      <c r="J16" s="4" t="s">
        <v>52</v>
      </c>
      <c r="K16" s="3">
        <v>0.34</v>
      </c>
      <c r="L16" s="3">
        <v>5.0</v>
      </c>
      <c r="M16" t="str">
        <f t="shared" si="2"/>
        <v>1.7</v>
      </c>
    </row>
    <row r="17">
      <c r="A17" s="3"/>
      <c r="B17" s="3">
        <v>1.0</v>
      </c>
      <c r="C17" s="3" t="s">
        <v>53</v>
      </c>
      <c r="D17" s="3" t="s">
        <v>54</v>
      </c>
      <c r="E17" s="3"/>
      <c r="G17" s="3" t="s">
        <v>55</v>
      </c>
      <c r="H17" s="4" t="s">
        <v>56</v>
      </c>
      <c r="I17" s="3" t="s">
        <v>26</v>
      </c>
      <c r="J17" s="4" t="s">
        <v>57</v>
      </c>
      <c r="K17" s="3">
        <v>0.89</v>
      </c>
      <c r="L17" s="3">
        <v>2.0</v>
      </c>
      <c r="M17" t="str">
        <f t="shared" si="2"/>
        <v>1.78</v>
      </c>
    </row>
    <row r="18">
      <c r="A18" s="3"/>
      <c r="B18" s="3">
        <v>1.0</v>
      </c>
      <c r="C18" s="3" t="s">
        <v>58</v>
      </c>
      <c r="D18" s="3" t="s">
        <v>59</v>
      </c>
      <c r="E18" s="3"/>
      <c r="G18" s="3" t="s">
        <v>55</v>
      </c>
      <c r="H18" s="4" t="s">
        <v>60</v>
      </c>
      <c r="I18" s="3" t="s">
        <v>26</v>
      </c>
      <c r="J18" s="7" t="s">
        <v>61</v>
      </c>
      <c r="K18" s="3">
        <v>3.7</v>
      </c>
      <c r="L18" s="3">
        <v>2.0</v>
      </c>
      <c r="M18" t="str">
        <f t="shared" si="2"/>
        <v>7.4</v>
      </c>
    </row>
    <row r="19">
      <c r="A19" s="3"/>
      <c r="B19" s="3">
        <v>1.0</v>
      </c>
      <c r="C19" s="3" t="s">
        <v>62</v>
      </c>
      <c r="D19" s="3" t="s">
        <v>63</v>
      </c>
      <c r="E19" s="3"/>
      <c r="G19" s="3" t="s">
        <v>55</v>
      </c>
      <c r="H19" s="4" t="s">
        <v>64</v>
      </c>
      <c r="I19" s="3" t="s">
        <v>26</v>
      </c>
      <c r="J19" s="4" t="s">
        <v>65</v>
      </c>
      <c r="K19" s="3">
        <v>3.08</v>
      </c>
      <c r="L19" s="3">
        <v>2.0</v>
      </c>
      <c r="M19" t="str">
        <f t="shared" si="2"/>
        <v>6.16</v>
      </c>
    </row>
    <row r="20">
      <c r="A20" s="3"/>
      <c r="B20" s="3"/>
      <c r="C20" s="3" t="s">
        <v>66</v>
      </c>
      <c r="D20" s="3" t="s">
        <v>67</v>
      </c>
      <c r="E20" s="3"/>
      <c r="I20" s="3" t="s">
        <v>26</v>
      </c>
      <c r="J20" s="4" t="s">
        <v>68</v>
      </c>
      <c r="K20" s="3">
        <v>2.18</v>
      </c>
      <c r="L20" s="3">
        <v>5.0</v>
      </c>
      <c r="M20" t="str">
        <f t="shared" si="2"/>
        <v>10.9</v>
      </c>
    </row>
    <row r="21">
      <c r="A21" s="3"/>
      <c r="B21" s="3">
        <v>1.0</v>
      </c>
      <c r="C21" s="3" t="s">
        <v>69</v>
      </c>
      <c r="D21" s="3" t="s">
        <v>70</v>
      </c>
      <c r="E21" s="3"/>
      <c r="G21" s="3" t="s">
        <v>71</v>
      </c>
      <c r="H21" s="4" t="s">
        <v>72</v>
      </c>
      <c r="I21" s="3" t="s">
        <v>26</v>
      </c>
      <c r="J21" s="4" t="s">
        <v>73</v>
      </c>
      <c r="K21" s="3">
        <v>0.95</v>
      </c>
      <c r="L21" s="3">
        <v>4.0</v>
      </c>
      <c r="M21" t="str">
        <f t="shared" si="2"/>
        <v>3.8</v>
      </c>
    </row>
    <row r="22">
      <c r="A22" s="3"/>
      <c r="B22" s="3">
        <v>1.0</v>
      </c>
      <c r="C22" s="3" t="s">
        <v>74</v>
      </c>
      <c r="D22" s="3" t="s">
        <v>75</v>
      </c>
      <c r="E22" s="3"/>
      <c r="F22" s="3" t="s">
        <v>76</v>
      </c>
      <c r="G22" s="3" t="s">
        <v>77</v>
      </c>
      <c r="H22" s="4">
        <v>7.05530003E8</v>
      </c>
      <c r="I22" s="3" t="s">
        <v>26</v>
      </c>
      <c r="J22" s="4" t="s">
        <v>78</v>
      </c>
      <c r="K22" s="3">
        <v>1.1</v>
      </c>
      <c r="L22" s="3">
        <v>4.0</v>
      </c>
      <c r="M22" t="str">
        <f t="shared" si="2"/>
        <v>4.4</v>
      </c>
    </row>
    <row r="23">
      <c r="A23" s="3"/>
      <c r="B23" s="3">
        <v>1.0</v>
      </c>
      <c r="C23" s="3" t="s">
        <v>79</v>
      </c>
      <c r="D23" s="3"/>
      <c r="E23" s="3"/>
      <c r="G23" s="3" t="s">
        <v>80</v>
      </c>
      <c r="H23" s="7" t="s">
        <v>81</v>
      </c>
      <c r="I23" s="3" t="s">
        <v>26</v>
      </c>
      <c r="J23" s="4" t="s">
        <v>82</v>
      </c>
      <c r="K23" s="3">
        <v>0.57</v>
      </c>
      <c r="L23" s="3">
        <v>2.0</v>
      </c>
      <c r="M23" t="str">
        <f t="shared" si="2"/>
        <v>1.14</v>
      </c>
    </row>
    <row r="24">
      <c r="A24" s="3"/>
      <c r="B24" s="3">
        <v>1.0</v>
      </c>
      <c r="C24" s="3" t="s">
        <v>83</v>
      </c>
      <c r="D24" s="3" t="s">
        <v>84</v>
      </c>
      <c r="E24" s="3"/>
      <c r="F24" s="3" t="s">
        <v>85</v>
      </c>
      <c r="I24" s="3" t="s">
        <v>26</v>
      </c>
      <c r="J24" s="8" t="s">
        <v>86</v>
      </c>
      <c r="K24" s="3">
        <v>0.1</v>
      </c>
      <c r="L24" s="3">
        <v>10.0</v>
      </c>
      <c r="M24" t="str">
        <f t="shared" si="2"/>
        <v>1</v>
      </c>
    </row>
    <row r="25">
      <c r="A25" s="3"/>
      <c r="B25" s="3">
        <v>2.0</v>
      </c>
      <c r="C25" s="3" t="s">
        <v>87</v>
      </c>
      <c r="D25" s="3" t="s">
        <v>88</v>
      </c>
      <c r="E25" s="3"/>
      <c r="F25" s="3">
        <v>0.0</v>
      </c>
      <c r="I25" s="3" t="s">
        <v>26</v>
      </c>
      <c r="J25" s="8" t="s">
        <v>89</v>
      </c>
      <c r="K25" s="3">
        <v>0.1</v>
      </c>
      <c r="L25" s="3">
        <v>10.0</v>
      </c>
      <c r="M25" t="str">
        <f t="shared" si="2"/>
        <v>1</v>
      </c>
    </row>
    <row r="26">
      <c r="A26" s="3"/>
      <c r="B26" s="3">
        <v>6.0</v>
      </c>
      <c r="C26" s="3" t="s">
        <v>90</v>
      </c>
      <c r="D26" s="3" t="s">
        <v>91</v>
      </c>
      <c r="E26" s="3"/>
      <c r="F26" s="3" t="s">
        <v>92</v>
      </c>
      <c r="I26" s="3" t="s">
        <v>26</v>
      </c>
      <c r="J26" s="8" t="s">
        <v>93</v>
      </c>
      <c r="K26" s="3">
        <v>0.1</v>
      </c>
      <c r="L26" s="3">
        <v>20.0</v>
      </c>
      <c r="M26" t="str">
        <f t="shared" si="2"/>
        <v>2</v>
      </c>
    </row>
    <row r="27">
      <c r="A27" s="3"/>
      <c r="B27" s="3">
        <v>2.0</v>
      </c>
      <c r="C27" s="3" t="s">
        <v>94</v>
      </c>
      <c r="D27" s="3" t="s">
        <v>95</v>
      </c>
      <c r="E27" s="3"/>
      <c r="F27" s="3">
        <v>68.0</v>
      </c>
      <c r="I27" s="3" t="s">
        <v>26</v>
      </c>
      <c r="J27" s="8" t="s">
        <v>96</v>
      </c>
      <c r="K27" s="3">
        <v>0.1</v>
      </c>
      <c r="L27" s="3">
        <v>10.0</v>
      </c>
      <c r="M27" t="str">
        <f t="shared" si="2"/>
        <v>1</v>
      </c>
    </row>
    <row r="28">
      <c r="A28" s="3"/>
      <c r="B28" s="3">
        <v>2.0</v>
      </c>
      <c r="C28" s="3" t="s">
        <v>97</v>
      </c>
      <c r="D28" s="3"/>
      <c r="E28" s="3"/>
      <c r="G28" s="3" t="s">
        <v>98</v>
      </c>
      <c r="H28" s="9" t="s">
        <v>99</v>
      </c>
      <c r="I28" s="3" t="s">
        <v>26</v>
      </c>
      <c r="J28" s="8" t="s">
        <v>100</v>
      </c>
      <c r="K28" s="3">
        <v>0.39</v>
      </c>
      <c r="L28" s="3">
        <v>5.0</v>
      </c>
      <c r="M28" t="str">
        <f t="shared" si="2"/>
        <v>1.95</v>
      </c>
    </row>
    <row r="29">
      <c r="A29" s="3"/>
      <c r="B29" s="3">
        <v>1.0</v>
      </c>
      <c r="C29" s="3" t="s">
        <v>101</v>
      </c>
      <c r="D29" s="3" t="s">
        <v>102</v>
      </c>
      <c r="E29" s="3"/>
      <c r="I29" s="3" t="s">
        <v>103</v>
      </c>
      <c r="J29" s="10" t="s">
        <v>104</v>
      </c>
      <c r="K29" s="3" t="s">
        <v>105</v>
      </c>
      <c r="L29" s="3">
        <v>2.0</v>
      </c>
    </row>
    <row r="30">
      <c r="A30" s="3"/>
      <c r="B30" s="3">
        <v>1.0</v>
      </c>
      <c r="C30" s="3" t="s">
        <v>106</v>
      </c>
      <c r="D30" s="3" t="s">
        <v>107</v>
      </c>
      <c r="E30" s="3"/>
      <c r="M30" t="str">
        <f t="shared" ref="M30:M31" si="3">K30*L30</f>
        <v>0</v>
      </c>
    </row>
    <row r="31">
      <c r="A31" s="3"/>
      <c r="B31" s="3">
        <v>2.0</v>
      </c>
      <c r="C31" s="3" t="s">
        <v>108</v>
      </c>
      <c r="D31" s="3"/>
      <c r="E31" s="3"/>
      <c r="G31" s="3" t="s">
        <v>55</v>
      </c>
      <c r="H31" s="4" t="s">
        <v>109</v>
      </c>
      <c r="I31" s="3" t="s">
        <v>26</v>
      </c>
      <c r="J31" s="11" t="s">
        <v>110</v>
      </c>
      <c r="K31" s="3">
        <v>2.72</v>
      </c>
      <c r="L31" s="3">
        <v>4.0</v>
      </c>
      <c r="M31" t="str">
        <f t="shared" si="3"/>
        <v>10.88</v>
      </c>
    </row>
    <row r="32">
      <c r="A32" s="3"/>
      <c r="B32" s="3"/>
      <c r="C32" s="3"/>
      <c r="D32" s="3"/>
      <c r="E32" s="3"/>
    </row>
    <row r="33">
      <c r="A33" s="3"/>
      <c r="B33" s="3"/>
      <c r="C33" s="3" t="s">
        <v>111</v>
      </c>
      <c r="D33" s="3"/>
      <c r="E33" s="3"/>
      <c r="I33" s="3" t="s">
        <v>26</v>
      </c>
      <c r="J33" s="7" t="s">
        <v>112</v>
      </c>
      <c r="K33" s="3">
        <v>10.0</v>
      </c>
      <c r="L33" s="3">
        <v>0.27</v>
      </c>
      <c r="M33" t="str">
        <f t="shared" ref="M33:M35" si="4">K33*L33</f>
        <v>2.7</v>
      </c>
    </row>
    <row r="34">
      <c r="A34" s="3"/>
      <c r="B34" s="3"/>
      <c r="C34" s="3" t="s">
        <v>113</v>
      </c>
      <c r="D34" s="3"/>
      <c r="E34" s="3"/>
      <c r="I34" s="3" t="s">
        <v>26</v>
      </c>
      <c r="J34" s="4" t="s">
        <v>114</v>
      </c>
      <c r="K34" s="3">
        <v>50.0</v>
      </c>
      <c r="L34" s="3">
        <v>0.0788</v>
      </c>
      <c r="M34" t="str">
        <f t="shared" si="4"/>
        <v>3.94</v>
      </c>
    </row>
    <row r="35">
      <c r="A35" s="3"/>
      <c r="B35" s="3"/>
      <c r="C35" s="3" t="s">
        <v>115</v>
      </c>
      <c r="D35" s="3"/>
      <c r="E35" s="3"/>
      <c r="I35" s="3" t="s">
        <v>26</v>
      </c>
      <c r="J35" s="4" t="s">
        <v>116</v>
      </c>
      <c r="K35" s="3">
        <v>10.0</v>
      </c>
      <c r="L35" s="3">
        <v>0.27</v>
      </c>
      <c r="M35" t="str">
        <f t="shared" si="4"/>
        <v>2.7</v>
      </c>
    </row>
    <row r="36">
      <c r="A36" s="3"/>
      <c r="B36" s="3"/>
      <c r="C36" s="3"/>
      <c r="D36" s="3"/>
      <c r="E36" s="3"/>
    </row>
    <row r="37">
      <c r="A37" s="3"/>
      <c r="B37" s="3"/>
      <c r="C37" s="3"/>
      <c r="D37" s="3"/>
      <c r="E37" s="3"/>
    </row>
    <row r="38">
      <c r="A38" s="3"/>
      <c r="B38" s="3"/>
      <c r="C38" s="3"/>
      <c r="D38" s="3"/>
      <c r="E38" s="3"/>
    </row>
    <row r="39">
      <c r="A39" s="3"/>
      <c r="B39" s="3"/>
      <c r="C39" s="3"/>
      <c r="D39" s="3"/>
      <c r="E39" s="3"/>
    </row>
    <row r="40">
      <c r="A40" s="3"/>
      <c r="B40" s="3"/>
      <c r="C40" s="3"/>
      <c r="D40" s="3"/>
      <c r="E40" s="3"/>
    </row>
    <row r="41">
      <c r="A41" s="3"/>
      <c r="B41" s="3"/>
      <c r="C41" s="3"/>
      <c r="D41" s="3"/>
      <c r="E41" s="3"/>
    </row>
    <row r="42">
      <c r="A42" s="3"/>
      <c r="B42" s="3"/>
      <c r="C42" s="3"/>
      <c r="D42" s="3"/>
      <c r="E42" s="3"/>
    </row>
    <row r="43">
      <c r="A43" s="3"/>
      <c r="B43" s="3"/>
      <c r="C43" s="3"/>
      <c r="D43" s="3"/>
      <c r="E43" s="3"/>
    </row>
    <row r="44">
      <c r="A44" s="3"/>
      <c r="B44" s="3"/>
      <c r="C44" s="3"/>
      <c r="D44" s="3"/>
      <c r="E44" s="3"/>
    </row>
    <row r="45">
      <c r="A45" s="3"/>
      <c r="B45" s="3"/>
      <c r="C45" s="3"/>
      <c r="D45" s="3"/>
      <c r="E45" s="3"/>
    </row>
    <row r="46">
      <c r="A46" s="3"/>
      <c r="B46" s="3"/>
      <c r="C46" s="3"/>
      <c r="D46" s="3"/>
    </row>
    <row r="47">
      <c r="A47" s="3"/>
      <c r="B47" s="3"/>
      <c r="C47" s="3"/>
      <c r="D47" s="3"/>
    </row>
    <row r="48">
      <c r="A48" s="3"/>
      <c r="B48" s="3"/>
      <c r="C48" s="3"/>
      <c r="D48" s="3"/>
    </row>
    <row r="49">
      <c r="A49" s="3"/>
      <c r="B49" s="3"/>
      <c r="C49" s="3"/>
      <c r="D49" s="3"/>
      <c r="E49" s="3"/>
    </row>
  </sheetData>
  <hyperlinks>
    <hyperlink r:id="rId1" ref="H6"/>
    <hyperlink r:id="rId2" ref="H7"/>
    <hyperlink r:id="rId3" ref="J24"/>
    <hyperlink r:id="rId4" ref="J25"/>
    <hyperlink r:id="rId5" ref="J26"/>
    <hyperlink r:id="rId6" ref="J27"/>
    <hyperlink r:id="rId7" ref="H28"/>
    <hyperlink r:id="rId8" ref="J28"/>
    <hyperlink r:id="rId9" ref="J31"/>
  </hyperlinks>
  <drawing r:id="rId10"/>
</worksheet>
</file>