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OneDrive\Escritorio\ftuebe\grado de sastifacción\"/>
    </mc:Choice>
  </mc:AlternateContent>
  <bookViews>
    <workbookView xWindow="0" yWindow="0" windowWidth="28800" windowHeight="12048" firstSheet="1" activeTab="1"/>
  </bookViews>
  <sheets>
    <sheet name="2015-2016" sheetId="1" r:id="rId1"/>
    <sheet name="GRADO" sheetId="3" r:id="rId2"/>
    <sheet name="MÁSTER" sheetId="4" r:id="rId3"/>
  </sheets>
  <calcPr calcId="152511"/>
</workbook>
</file>

<file path=xl/calcChain.xml><?xml version="1.0" encoding="utf-8"?>
<calcChain xmlns="http://schemas.openxmlformats.org/spreadsheetml/2006/main">
  <c r="L99" i="3" l="1"/>
  <c r="O98" i="3"/>
  <c r="L98" i="3"/>
  <c r="L97" i="3"/>
  <c r="P95" i="3"/>
  <c r="O99" i="3" s="1"/>
  <c r="N95" i="3"/>
  <c r="L95" i="3"/>
  <c r="L94" i="3"/>
  <c r="L90" i="3"/>
  <c r="O89" i="3"/>
  <c r="L89" i="3"/>
  <c r="L88" i="3"/>
  <c r="N86" i="3"/>
  <c r="P86" i="3" s="1"/>
  <c r="L86" i="3"/>
  <c r="L85" i="3"/>
  <c r="L81" i="3"/>
  <c r="P80" i="3"/>
  <c r="O80" i="3"/>
  <c r="L80" i="3"/>
  <c r="L79" i="3"/>
  <c r="P77" i="3"/>
  <c r="O81" i="3" s="1"/>
  <c r="N77" i="3"/>
  <c r="L77" i="3"/>
  <c r="L76" i="3"/>
  <c r="L72" i="3"/>
  <c r="O71" i="3"/>
  <c r="L71" i="3"/>
  <c r="L70" i="3"/>
  <c r="N68" i="3"/>
  <c r="P68" i="3" s="1"/>
  <c r="L68" i="3"/>
  <c r="L67" i="3"/>
  <c r="L63" i="3"/>
  <c r="O62" i="3"/>
  <c r="L62" i="3"/>
  <c r="L61" i="3"/>
  <c r="N59" i="3"/>
  <c r="P59" i="3" s="1"/>
  <c r="L59" i="3"/>
  <c r="L58" i="3"/>
  <c r="L54" i="3"/>
  <c r="O53" i="3"/>
  <c r="L53" i="3"/>
  <c r="L52" i="3"/>
  <c r="N50" i="3"/>
  <c r="P50" i="3" s="1"/>
  <c r="L50" i="3"/>
  <c r="L49" i="3"/>
  <c r="L45" i="3"/>
  <c r="O44" i="3"/>
  <c r="L44" i="3"/>
  <c r="L43" i="3"/>
  <c r="N41" i="3"/>
  <c r="P41" i="3" s="1"/>
  <c r="L41" i="3"/>
  <c r="L40" i="3"/>
  <c r="L36" i="3"/>
  <c r="O35" i="3"/>
  <c r="L35" i="3"/>
  <c r="L34" i="3"/>
  <c r="N32" i="3"/>
  <c r="P32" i="3" s="1"/>
  <c r="L32" i="3"/>
  <c r="L31" i="3"/>
  <c r="P71" i="3" l="1"/>
  <c r="O72" i="3"/>
  <c r="O90" i="3"/>
  <c r="P89" i="3"/>
  <c r="P98" i="3"/>
  <c r="O63" i="3"/>
  <c r="P62" i="3"/>
  <c r="O54" i="3"/>
  <c r="P53" i="3"/>
  <c r="O45" i="3"/>
  <c r="P44" i="3"/>
  <c r="O36" i="3"/>
  <c r="P35" i="3"/>
  <c r="E56" i="4"/>
  <c r="D56" i="4"/>
  <c r="C56" i="4"/>
  <c r="E134" i="3" l="1"/>
  <c r="D134" i="3"/>
  <c r="C134" i="3"/>
  <c r="E55" i="4" l="1"/>
  <c r="D55" i="4"/>
  <c r="C55" i="4"/>
  <c r="E54" i="4"/>
  <c r="D54" i="4"/>
  <c r="C54" i="4"/>
  <c r="E53" i="4"/>
  <c r="E52" i="4"/>
  <c r="D53" i="4"/>
  <c r="C53" i="4"/>
  <c r="D52" i="4"/>
  <c r="C52" i="4"/>
  <c r="L23" i="3" l="1"/>
  <c r="L14" i="3"/>
  <c r="L14" i="4"/>
  <c r="L23" i="4"/>
  <c r="N23" i="4"/>
  <c r="P23" i="4" s="1"/>
  <c r="N14" i="4"/>
  <c r="P14" i="4" s="1"/>
  <c r="N5" i="4"/>
  <c r="P5" i="4" s="1"/>
  <c r="L27" i="4"/>
  <c r="O26" i="4"/>
  <c r="L26" i="4"/>
  <c r="L25" i="4"/>
  <c r="L22" i="4"/>
  <c r="L18" i="4"/>
  <c r="O17" i="4"/>
  <c r="L17" i="4"/>
  <c r="L16" i="4"/>
  <c r="L13" i="4"/>
  <c r="L9" i="4"/>
  <c r="O8" i="4"/>
  <c r="L8" i="4"/>
  <c r="L7" i="4"/>
  <c r="L5" i="4"/>
  <c r="L4" i="4"/>
  <c r="N23" i="3"/>
  <c r="P23" i="3"/>
  <c r="P26" i="3"/>
  <c r="B112" i="3"/>
  <c r="N14" i="3"/>
  <c r="P14" i="3"/>
  <c r="P17" i="3"/>
  <c r="B111" i="3"/>
  <c r="N5" i="3"/>
  <c r="P5" i="3"/>
  <c r="P8" i="3"/>
  <c r="B110" i="3"/>
  <c r="O27" i="3"/>
  <c r="L27" i="3"/>
  <c r="O26" i="3"/>
  <c r="L26" i="3"/>
  <c r="E136" i="3" s="1"/>
  <c r="L25" i="3"/>
  <c r="E135" i="3" s="1"/>
  <c r="L22" i="3"/>
  <c r="E133" i="3" s="1"/>
  <c r="O18" i="3"/>
  <c r="L18" i="3"/>
  <c r="O17" i="3"/>
  <c r="L17" i="3"/>
  <c r="D136" i="3" s="1"/>
  <c r="L16" i="3"/>
  <c r="D135" i="3" s="1"/>
  <c r="L13" i="3"/>
  <c r="D133" i="3" s="1"/>
  <c r="O9" i="3"/>
  <c r="L9" i="3"/>
  <c r="O8" i="3"/>
  <c r="L8" i="3"/>
  <c r="C136" i="3" s="1"/>
  <c r="L7" i="3"/>
  <c r="C135" i="3" s="1"/>
  <c r="L5" i="3"/>
  <c r="L4" i="3"/>
  <c r="C133" i="3" s="1"/>
  <c r="G16" i="1"/>
  <c r="M11" i="1"/>
  <c r="G8" i="1"/>
  <c r="M6" i="1"/>
  <c r="E16" i="1"/>
  <c r="D16" i="1"/>
  <c r="C16" i="1"/>
  <c r="B16" i="1"/>
  <c r="E8" i="1"/>
  <c r="D8" i="1"/>
  <c r="C8" i="1"/>
  <c r="B8" i="1"/>
  <c r="C137" i="3" l="1"/>
  <c r="D137" i="3"/>
  <c r="E137" i="3"/>
  <c r="O9" i="4"/>
  <c r="P8" i="4"/>
  <c r="B30" i="4" s="1"/>
  <c r="P17" i="4"/>
  <c r="B31" i="4" s="1"/>
  <c r="O18" i="4"/>
  <c r="O27" i="4"/>
  <c r="P26" i="4"/>
  <c r="B32" i="4" s="1"/>
</calcChain>
</file>

<file path=xl/sharedStrings.xml><?xml version="1.0" encoding="utf-8"?>
<sst xmlns="http://schemas.openxmlformats.org/spreadsheetml/2006/main" count="290" uniqueCount="52">
  <si>
    <t>2015-2016</t>
  </si>
  <si>
    <t>GRADO DE SATISFACCIÓN DEL PROFESORADO</t>
  </si>
  <si>
    <t>A. preparación y organización</t>
  </si>
  <si>
    <t>B. Colaboración  acompañamiento</t>
  </si>
  <si>
    <t>C. Condiciones académicas</t>
  </si>
  <si>
    <t xml:space="preserve"> D. Condiciones de relación social y espiritual</t>
  </si>
  <si>
    <t>Sugerencias</t>
  </si>
  <si>
    <t>Participación</t>
  </si>
  <si>
    <t>MÁSTER</t>
  </si>
  <si>
    <t>GRADO</t>
  </si>
  <si>
    <t xml:space="preserve">Tasa de participación en las encuestas </t>
  </si>
  <si>
    <t xml:space="preserve">Profesores que han dado clase </t>
  </si>
  <si>
    <t>2016-2017</t>
  </si>
  <si>
    <t>2017-2018</t>
  </si>
  <si>
    <t>2018-2019</t>
  </si>
  <si>
    <t>2019-2020</t>
  </si>
  <si>
    <t>100 *</t>
  </si>
  <si>
    <t xml:space="preserve">100 * </t>
  </si>
  <si>
    <t>nº encuestas respondidas</t>
  </si>
  <si>
    <t>nº total de encuestas previstas</t>
  </si>
  <si>
    <t>ÍNDICE DE PARTICIPACIÓN 2016-2017</t>
  </si>
  <si>
    <t>lanzadas</t>
  </si>
  <si>
    <t>respondidas</t>
  </si>
  <si>
    <t>previstas</t>
  </si>
  <si>
    <t>Asignaturas</t>
  </si>
  <si>
    <t>Profesores</t>
  </si>
  <si>
    <t>ÍNDICE DE PARTICIPACIÓN 2017-2018</t>
  </si>
  <si>
    <t>ÍNDICE DE PARTICIPACIÓN 2018-2019</t>
  </si>
  <si>
    <t>2021-2022</t>
  </si>
  <si>
    <t>Promedios en el informe global de encuestas</t>
  </si>
  <si>
    <t>La puntuación 5 es el 100%</t>
  </si>
  <si>
    <t>PORCENTAJES</t>
  </si>
  <si>
    <t>1. Preparación y organización</t>
  </si>
  <si>
    <t>2. Colaboración y acompañamiento</t>
  </si>
  <si>
    <t>3. Condiciones académicas</t>
  </si>
  <si>
    <t>5. Sugerencias</t>
  </si>
  <si>
    <t>4. Condiciones de relación social y espiritual</t>
  </si>
  <si>
    <t>ENCUESTAS</t>
  </si>
  <si>
    <t>El índice de participación se halla de la siguiente manera:</t>
  </si>
  <si>
    <t>Participación del profesorado en las encuestas de satisfacción</t>
  </si>
  <si>
    <t>Preparación y organización</t>
  </si>
  <si>
    <t>Colaboración y acompañamiento</t>
  </si>
  <si>
    <t>Condiciones académicas</t>
  </si>
  <si>
    <t>Condiciones de relación social y espiritual</t>
  </si>
  <si>
    <t>Satisfacción profesorado con el  Título</t>
  </si>
  <si>
    <t>Satisfacción profesorado con el título</t>
  </si>
  <si>
    <t>2020-2021</t>
  </si>
  <si>
    <t>2022-2023</t>
  </si>
  <si>
    <t>2023-2024</t>
  </si>
  <si>
    <t>2024-2025</t>
  </si>
  <si>
    <t>2025-2026</t>
  </si>
  <si>
    <t>2026-2027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</si>
</sst>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7"/>
      <color theme="1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10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Agency FB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40">
    <xf numFmtId="0" fontId="0" fillId="0" borderId="0" xfId="0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  <xf numFmtId="2" fontId="0" fillId="0" borderId="0" xfId="0" applyNumberFormat="1" applyFill="1"/>
    <xf numFmtId="0" fontId="4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5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6" fillId="8" borderId="6" xfId="0" applyFont="1" applyFill="1" applyBorder="1" applyAlignment="1">
      <alignment vertical="center" wrapText="1"/>
    </xf>
    <xf numFmtId="0" fontId="0" fillId="8" borderId="1" xfId="0" applyFill="1" applyBorder="1"/>
    <xf numFmtId="0" fontId="0" fillId="8" borderId="0" xfId="0" applyFill="1" applyAlignment="1">
      <alignment vertical="center"/>
    </xf>
    <xf numFmtId="0" fontId="0" fillId="8" borderId="0" xfId="0" applyFill="1"/>
    <xf numFmtId="2" fontId="4" fillId="8" borderId="1" xfId="0" applyNumberFormat="1" applyFont="1" applyFill="1" applyBorder="1" applyAlignment="1">
      <alignment vertical="center" wrapText="1"/>
    </xf>
    <xf numFmtId="0" fontId="0" fillId="6" borderId="0" xfId="0" applyFill="1"/>
    <xf numFmtId="2" fontId="0" fillId="6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0" borderId="0" xfId="0" applyBorder="1"/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0" xfId="0" applyFill="1" applyBorder="1"/>
    <xf numFmtId="0" fontId="0" fillId="0" borderId="10" xfId="0" applyBorder="1" applyAlignment="1">
      <alignment horizontal="center" vertical="center"/>
    </xf>
    <xf numFmtId="0" fontId="9" fillId="0" borderId="0" xfId="0" applyFont="1" applyFill="1"/>
    <xf numFmtId="2" fontId="7" fillId="0" borderId="0" xfId="1" applyNumberFormat="1" applyFont="1" applyFill="1"/>
    <xf numFmtId="2" fontId="12" fillId="0" borderId="0" xfId="0" applyNumberFormat="1" applyFont="1" applyFill="1"/>
    <xf numFmtId="0" fontId="14" fillId="9" borderId="0" xfId="0" applyFont="1" applyFill="1"/>
    <xf numFmtId="0" fontId="8" fillId="10" borderId="1" xfId="0" applyFont="1" applyFill="1" applyBorder="1"/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horizontal="center"/>
    </xf>
    <xf numFmtId="0" fontId="0" fillId="0" borderId="0" xfId="0" applyFill="1" applyBorder="1" applyAlignment="1"/>
    <xf numFmtId="0" fontId="9" fillId="0" borderId="0" xfId="0" applyFont="1" applyFill="1" applyBorder="1"/>
    <xf numFmtId="0" fontId="0" fillId="0" borderId="0" xfId="0" applyFill="1" applyBorder="1" applyAlignment="1">
      <alignment vertical="center"/>
    </xf>
    <xf numFmtId="2" fontId="13" fillId="0" borderId="0" xfId="0" applyNumberFormat="1" applyFont="1" applyFill="1" applyBorder="1"/>
    <xf numFmtId="2" fontId="9" fillId="0" borderId="0" xfId="1" applyNumberFormat="1" applyFont="1" applyFill="1" applyBorder="1"/>
    <xf numFmtId="2" fontId="0" fillId="0" borderId="0" xfId="0" applyNumberFormat="1" applyFill="1" applyBorder="1"/>
    <xf numFmtId="0" fontId="2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12" fillId="0" borderId="0" xfId="0" applyFont="1" applyFill="1" applyBorder="1"/>
    <xf numFmtId="0" fontId="3" fillId="0" borderId="0" xfId="0" applyFont="1" applyFill="1" applyBorder="1" applyAlignment="1">
      <alignment vertical="center" wrapText="1"/>
    </xf>
    <xf numFmtId="2" fontId="10" fillId="0" borderId="0" xfId="0" applyNumberFormat="1" applyFont="1" applyFill="1" applyBorder="1"/>
    <xf numFmtId="2" fontId="0" fillId="0" borderId="0" xfId="0" applyNumberFormat="1" applyFill="1" applyBorder="1" applyAlignment="1">
      <alignment horizontal="center" vertical="center"/>
    </xf>
    <xf numFmtId="2" fontId="9" fillId="0" borderId="0" xfId="1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12" fillId="0" borderId="0" xfId="0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8" fillId="0" borderId="0" xfId="0" applyFont="1" applyFill="1" applyBorder="1"/>
    <xf numFmtId="1" fontId="12" fillId="0" borderId="0" xfId="0" applyNumberFormat="1" applyFont="1" applyFill="1" applyBorder="1" applyAlignment="1">
      <alignment horizontal="center" vertical="center"/>
    </xf>
    <xf numFmtId="0" fontId="3" fillId="0" borderId="14" xfId="0" applyFont="1" applyBorder="1"/>
    <xf numFmtId="10" fontId="0" fillId="0" borderId="1" xfId="1" applyNumberFormat="1" applyFont="1" applyFill="1" applyBorder="1" applyAlignment="1">
      <alignment horizontal="center" vertical="center"/>
    </xf>
    <xf numFmtId="0" fontId="10" fillId="0" borderId="0" xfId="0" applyFont="1"/>
    <xf numFmtId="1" fontId="0" fillId="0" borderId="0" xfId="0" applyNumberFormat="1" applyBorder="1" applyAlignment="1">
      <alignment horizontal="left"/>
    </xf>
    <xf numFmtId="1" fontId="0" fillId="0" borderId="0" xfId="0" applyNumberFormat="1" applyBorder="1"/>
    <xf numFmtId="0" fontId="3" fillId="0" borderId="0" xfId="0" applyFont="1" applyBorder="1" applyAlignment="1"/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/>
    </xf>
    <xf numFmtId="10" fontId="20" fillId="0" borderId="0" xfId="0" applyNumberFormat="1" applyFont="1" applyFill="1" applyBorder="1" applyAlignment="1">
      <alignment horizontal="right" vertical="center" wrapText="1"/>
    </xf>
    <xf numFmtId="10" fontId="20" fillId="0" borderId="0" xfId="0" applyNumberFormat="1" applyFont="1" applyFill="1" applyBorder="1" applyAlignment="1">
      <alignment horizontal="right" vertical="center"/>
    </xf>
    <xf numFmtId="10" fontId="3" fillId="0" borderId="0" xfId="0" applyNumberFormat="1" applyFont="1"/>
    <xf numFmtId="10" fontId="21" fillId="0" borderId="0" xfId="0" applyNumberFormat="1" applyFont="1" applyFill="1" applyBorder="1" applyAlignment="1">
      <alignment vertical="center" wrapText="1"/>
    </xf>
    <xf numFmtId="10" fontId="19" fillId="0" borderId="0" xfId="0" applyNumberFormat="1" applyFont="1" applyFill="1" applyBorder="1" applyAlignment="1">
      <alignment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 wrapText="1"/>
    </xf>
    <xf numFmtId="0" fontId="18" fillId="12" borderId="26" xfId="0" applyFont="1" applyFill="1" applyBorder="1" applyAlignment="1">
      <alignment horizontal="center"/>
    </xf>
    <xf numFmtId="0" fontId="18" fillId="12" borderId="27" xfId="0" applyFont="1" applyFill="1" applyBorder="1" applyAlignment="1">
      <alignment horizontal="center"/>
    </xf>
    <xf numFmtId="0" fontId="18" fillId="12" borderId="28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5" fillId="11" borderId="21" xfId="0" applyFont="1" applyFill="1" applyBorder="1" applyAlignment="1">
      <alignment vertical="center" wrapText="1"/>
    </xf>
    <xf numFmtId="0" fontId="15" fillId="11" borderId="22" xfId="0" applyFont="1" applyFill="1" applyBorder="1" applyAlignment="1">
      <alignment vertical="center" wrapText="1"/>
    </xf>
    <xf numFmtId="0" fontId="15" fillId="11" borderId="24" xfId="0" applyFont="1" applyFill="1" applyBorder="1" applyAlignment="1">
      <alignment horizontal="left" vertical="center" wrapText="1"/>
    </xf>
    <xf numFmtId="0" fontId="15" fillId="11" borderId="9" xfId="0" applyFont="1" applyFill="1" applyBorder="1" applyAlignment="1">
      <alignment horizontal="left" vertical="center" wrapText="1"/>
    </xf>
    <xf numFmtId="0" fontId="15" fillId="11" borderId="25" xfId="0" applyFont="1" applyFill="1" applyBorder="1" applyAlignment="1">
      <alignment horizontal="left" vertical="center" wrapText="1"/>
    </xf>
    <xf numFmtId="0" fontId="15" fillId="11" borderId="18" xfId="0" applyFont="1" applyFill="1" applyBorder="1" applyAlignment="1">
      <alignment horizontal="left" vertical="center" wrapText="1"/>
    </xf>
    <xf numFmtId="10" fontId="0" fillId="0" borderId="5" xfId="1" applyNumberFormat="1" applyFont="1" applyFill="1" applyBorder="1" applyAlignment="1">
      <alignment horizontal="center" vertical="center"/>
    </xf>
    <xf numFmtId="10" fontId="0" fillId="0" borderId="6" xfId="1" applyNumberFormat="1" applyFont="1" applyFill="1" applyBorder="1" applyAlignment="1">
      <alignment horizontal="center" vertical="center"/>
    </xf>
    <xf numFmtId="0" fontId="15" fillId="11" borderId="23" xfId="0" applyFont="1" applyFill="1" applyBorder="1" applyAlignment="1">
      <alignment vertical="center" wrapText="1"/>
    </xf>
    <xf numFmtId="0" fontId="15" fillId="11" borderId="3" xfId="0" applyFont="1" applyFill="1" applyBorder="1" applyAlignment="1">
      <alignment vertical="center" wrapText="1"/>
    </xf>
    <xf numFmtId="0" fontId="16" fillId="11" borderId="23" xfId="0" applyFont="1" applyFill="1" applyBorder="1" applyAlignment="1">
      <alignment vertical="center" wrapText="1"/>
    </xf>
    <xf numFmtId="0" fontId="16" fillId="11" borderId="3" xfId="0" applyFont="1" applyFill="1" applyBorder="1" applyAlignment="1">
      <alignment vertical="center" wrapText="1"/>
    </xf>
    <xf numFmtId="0" fontId="0" fillId="0" borderId="14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0" fontId="15" fillId="11" borderId="0" xfId="0" applyFont="1" applyFill="1" applyBorder="1" applyAlignment="1">
      <alignment vertical="center" wrapText="1"/>
    </xf>
    <xf numFmtId="0" fontId="15" fillId="11" borderId="0" xfId="0" applyFont="1" applyFill="1" applyBorder="1" applyAlignment="1">
      <alignment horizontal="left" vertical="center" wrapText="1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0" fillId="0" borderId="11" xfId="0" applyBorder="1" applyAlignment="1">
      <alignment horizontal="right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5" fillId="13" borderId="0" xfId="0" applyFont="1" applyFill="1" applyBorder="1" applyAlignment="1">
      <alignment vertical="center" wrapText="1"/>
    </xf>
    <xf numFmtId="0" fontId="0" fillId="13" borderId="0" xfId="0" applyFill="1" applyBorder="1" applyAlignment="1">
      <alignment horizontal="center" vertical="center"/>
    </xf>
    <xf numFmtId="10" fontId="0" fillId="13" borderId="0" xfId="1" applyNumberFormat="1" applyFont="1" applyFill="1" applyBorder="1" applyAlignment="1">
      <alignment horizontal="center" vertical="center"/>
    </xf>
    <xf numFmtId="0" fontId="0" fillId="13" borderId="0" xfId="0" applyFill="1"/>
    <xf numFmtId="0" fontId="0" fillId="13" borderId="0" xfId="0" applyFill="1" applyBorder="1" applyAlignment="1">
      <alignment horizontal="right" vertical="center"/>
    </xf>
    <xf numFmtId="2" fontId="0" fillId="13" borderId="0" xfId="0" applyNumberForma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GRADO!$B$109</c:f>
              <c:strCache>
                <c:ptCount val="1"/>
                <c:pt idx="0">
                  <c:v>Participación del profesorado en las encuestas de satisfacción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GRADO!$A$110:$A$114</c:f>
              <c:strCache>
                <c:ptCount val="5"/>
                <c:pt idx="0">
                  <c:v>2016-2017</c:v>
                </c:pt>
                <c:pt idx="1">
                  <c:v>2017-2018</c:v>
                </c:pt>
                <c:pt idx="2">
                  <c:v>2018-2019</c:v>
                </c:pt>
                <c:pt idx="3">
                  <c:v>2019-2020</c:v>
                </c:pt>
                <c:pt idx="4">
                  <c:v>2021-2022</c:v>
                </c:pt>
              </c:strCache>
            </c:strRef>
          </c:cat>
          <c:val>
            <c:numRef>
              <c:f>GRADO!$B$110:$B$114</c:f>
              <c:numCache>
                <c:formatCode>0.00</c:formatCode>
                <c:ptCount val="5"/>
                <c:pt idx="0">
                  <c:v>50</c:v>
                </c:pt>
                <c:pt idx="1">
                  <c:v>53.846153846153847</c:v>
                </c:pt>
                <c:pt idx="2">
                  <c:v>72.222222222222229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180512"/>
        <c:axId val="185181600"/>
      </c:lineChart>
      <c:catAx>
        <c:axId val="185180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81600"/>
        <c:crosses val="autoZero"/>
        <c:auto val="1"/>
        <c:lblAlgn val="ctr"/>
        <c:lblOffset val="100"/>
        <c:noMultiLvlLbl val="0"/>
      </c:catAx>
      <c:valAx>
        <c:axId val="1851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8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Satisfacción del Profesorado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GRADO!$C$132</c:f>
              <c:strCache>
                <c:ptCount val="1"/>
                <c:pt idx="0">
                  <c:v>2016-2017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GRADO!$A$133:$B$136</c:f>
              <c:strCache>
                <c:ptCount val="4"/>
                <c:pt idx="0">
                  <c:v>Preparación y organización</c:v>
                </c:pt>
                <c:pt idx="1">
                  <c:v>Colaboración y acompañamiento</c:v>
                </c:pt>
                <c:pt idx="2">
                  <c:v>Condiciones académicas</c:v>
                </c:pt>
                <c:pt idx="3">
                  <c:v>Condiciones de relación social y espiritual</c:v>
                </c:pt>
              </c:strCache>
            </c:strRef>
          </c:cat>
          <c:val>
            <c:numRef>
              <c:f>GRADO!$C$133:$C$136</c:f>
              <c:numCache>
                <c:formatCode>0.00%</c:formatCode>
                <c:ptCount val="4"/>
                <c:pt idx="0">
                  <c:v>0.88100000000000001</c:v>
                </c:pt>
                <c:pt idx="1">
                  <c:v>0.73784615384615382</c:v>
                </c:pt>
                <c:pt idx="2">
                  <c:v>0.7380000000000001</c:v>
                </c:pt>
                <c:pt idx="3">
                  <c:v>0.76039999999999996</c:v>
                </c:pt>
              </c:numCache>
            </c:numRef>
          </c:val>
        </c:ser>
        <c:ser>
          <c:idx val="1"/>
          <c:order val="1"/>
          <c:tx>
            <c:strRef>
              <c:f>GRADO!$D$132</c:f>
              <c:strCache>
                <c:ptCount val="1"/>
                <c:pt idx="0">
                  <c:v>2017-2018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GRADO!$A$133:$B$136</c:f>
              <c:strCache>
                <c:ptCount val="4"/>
                <c:pt idx="0">
                  <c:v>Preparación y organización</c:v>
                </c:pt>
                <c:pt idx="1">
                  <c:v>Colaboración y acompañamiento</c:v>
                </c:pt>
                <c:pt idx="2">
                  <c:v>Condiciones académicas</c:v>
                </c:pt>
                <c:pt idx="3">
                  <c:v>Condiciones de relación social y espiritual</c:v>
                </c:pt>
              </c:strCache>
            </c:strRef>
          </c:cat>
          <c:val>
            <c:numRef>
              <c:f>GRADO!$D$133:$D$136</c:f>
              <c:numCache>
                <c:formatCode>0.00%</c:formatCode>
                <c:ptCount val="4"/>
                <c:pt idx="0">
                  <c:v>0.92233333333333345</c:v>
                </c:pt>
                <c:pt idx="1">
                  <c:v>0.86630769230769233</c:v>
                </c:pt>
                <c:pt idx="2">
                  <c:v>0.77120000000000011</c:v>
                </c:pt>
                <c:pt idx="3">
                  <c:v>0.86360000000000015</c:v>
                </c:pt>
              </c:numCache>
            </c:numRef>
          </c:val>
        </c:ser>
        <c:ser>
          <c:idx val="2"/>
          <c:order val="2"/>
          <c:tx>
            <c:strRef>
              <c:f>GRADO!$E$132</c:f>
              <c:strCache>
                <c:ptCount val="1"/>
                <c:pt idx="0">
                  <c:v>2018-2019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GRADO!$A$133:$B$136</c:f>
              <c:strCache>
                <c:ptCount val="4"/>
                <c:pt idx="0">
                  <c:v>Preparación y organización</c:v>
                </c:pt>
                <c:pt idx="1">
                  <c:v>Colaboración y acompañamiento</c:v>
                </c:pt>
                <c:pt idx="2">
                  <c:v>Condiciones académicas</c:v>
                </c:pt>
                <c:pt idx="3">
                  <c:v>Condiciones de relación social y espiritual</c:v>
                </c:pt>
              </c:strCache>
            </c:strRef>
          </c:cat>
          <c:val>
            <c:numRef>
              <c:f>GRADO!$E$133:$E$136</c:f>
              <c:numCache>
                <c:formatCode>0.00%</c:formatCode>
                <c:ptCount val="4"/>
                <c:pt idx="0">
                  <c:v>0.91799999999999993</c:v>
                </c:pt>
                <c:pt idx="1">
                  <c:v>0.86353846153846159</c:v>
                </c:pt>
                <c:pt idx="2">
                  <c:v>0.80639999999999978</c:v>
                </c:pt>
                <c:pt idx="3">
                  <c:v>0.90039999999999998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5181056"/>
        <c:axId val="185172352"/>
      </c:barChart>
      <c:catAx>
        <c:axId val="18518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72352"/>
        <c:crosses val="autoZero"/>
        <c:auto val="1"/>
        <c:lblAlgn val="ctr"/>
        <c:lblOffset val="100"/>
        <c:noMultiLvlLbl val="0"/>
      </c:catAx>
      <c:valAx>
        <c:axId val="185172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518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MÁSTER!$B$29</c:f>
              <c:strCache>
                <c:ptCount val="1"/>
                <c:pt idx="0">
                  <c:v>Participación del profesorado en las encuestas de satisfacción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MÁSTER!$A$30:$A$34</c:f>
              <c:strCache>
                <c:ptCount val="5"/>
                <c:pt idx="0">
                  <c:v>2016-2017</c:v>
                </c:pt>
                <c:pt idx="1">
                  <c:v>2017-2018</c:v>
                </c:pt>
                <c:pt idx="2">
                  <c:v>2018-2019</c:v>
                </c:pt>
                <c:pt idx="3">
                  <c:v>2019-2020</c:v>
                </c:pt>
                <c:pt idx="4">
                  <c:v>2021-2022</c:v>
                </c:pt>
              </c:strCache>
            </c:strRef>
          </c:cat>
          <c:val>
            <c:numRef>
              <c:f>MÁSTER!$B$30:$B$34</c:f>
              <c:numCache>
                <c:formatCode>0.00</c:formatCode>
                <c:ptCount val="5"/>
                <c:pt idx="0">
                  <c:v>36.363636363636367</c:v>
                </c:pt>
                <c:pt idx="1">
                  <c:v>50</c:v>
                </c:pt>
                <c:pt idx="2">
                  <c:v>80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171264"/>
        <c:axId val="185169088"/>
      </c:lineChart>
      <c:catAx>
        <c:axId val="18517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69088"/>
        <c:crosses val="autoZero"/>
        <c:auto val="1"/>
        <c:lblAlgn val="ctr"/>
        <c:lblOffset val="100"/>
        <c:noMultiLvlLbl val="0"/>
      </c:catAx>
      <c:valAx>
        <c:axId val="185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7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Satisfacción del Profesorado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MÁSTER!$C$51</c:f>
              <c:strCache>
                <c:ptCount val="1"/>
                <c:pt idx="0">
                  <c:v>2016-2017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MÁSTER!$A$52:$B$55</c:f>
              <c:strCache>
                <c:ptCount val="4"/>
                <c:pt idx="0">
                  <c:v>Preparación y organización</c:v>
                </c:pt>
                <c:pt idx="1">
                  <c:v>Colaboración y acompañamiento</c:v>
                </c:pt>
                <c:pt idx="2">
                  <c:v>Condiciones académicas</c:v>
                </c:pt>
                <c:pt idx="3">
                  <c:v>Condiciones de relación social y espiritual</c:v>
                </c:pt>
              </c:strCache>
            </c:strRef>
          </c:cat>
          <c:val>
            <c:numRef>
              <c:f>MÁSTER!$C$52:$C$55</c:f>
              <c:numCache>
                <c:formatCode>0.00%</c:formatCode>
                <c:ptCount val="4"/>
                <c:pt idx="0">
                  <c:v>0.92500000000000004</c:v>
                </c:pt>
                <c:pt idx="1">
                  <c:v>0.88215384615384629</c:v>
                </c:pt>
                <c:pt idx="2">
                  <c:v>0.85</c:v>
                </c:pt>
                <c:pt idx="3">
                  <c:v>0.95</c:v>
                </c:pt>
              </c:numCache>
            </c:numRef>
          </c:val>
        </c:ser>
        <c:ser>
          <c:idx val="1"/>
          <c:order val="1"/>
          <c:tx>
            <c:strRef>
              <c:f>MÁSTER!$D$51</c:f>
              <c:strCache>
                <c:ptCount val="1"/>
                <c:pt idx="0">
                  <c:v>2017-2018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MÁSTER!$A$52:$B$55</c:f>
              <c:strCache>
                <c:ptCount val="4"/>
                <c:pt idx="0">
                  <c:v>Preparación y organización</c:v>
                </c:pt>
                <c:pt idx="1">
                  <c:v>Colaboración y acompañamiento</c:v>
                </c:pt>
                <c:pt idx="2">
                  <c:v>Condiciones académicas</c:v>
                </c:pt>
                <c:pt idx="3">
                  <c:v>Condiciones de relación social y espiritual</c:v>
                </c:pt>
              </c:strCache>
            </c:strRef>
          </c:cat>
          <c:val>
            <c:numRef>
              <c:f>MÁSTER!$D$52:$D$55</c:f>
              <c:numCache>
                <c:formatCode>0.00%</c:formatCode>
                <c:ptCount val="4"/>
                <c:pt idx="0">
                  <c:v>0.82</c:v>
                </c:pt>
                <c:pt idx="1">
                  <c:v>0.748</c:v>
                </c:pt>
                <c:pt idx="2">
                  <c:v>0.752</c:v>
                </c:pt>
                <c:pt idx="3">
                  <c:v>0.7619999999999999</c:v>
                </c:pt>
              </c:numCache>
            </c:numRef>
          </c:val>
        </c:ser>
        <c:ser>
          <c:idx val="2"/>
          <c:order val="2"/>
          <c:tx>
            <c:strRef>
              <c:f>MÁSTER!$E$51</c:f>
              <c:strCache>
                <c:ptCount val="1"/>
                <c:pt idx="0">
                  <c:v>2018-2019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MÁSTER!$A$52:$B$55</c:f>
              <c:strCache>
                <c:ptCount val="4"/>
                <c:pt idx="0">
                  <c:v>Preparación y organización</c:v>
                </c:pt>
                <c:pt idx="1">
                  <c:v>Colaboración y acompañamiento</c:v>
                </c:pt>
                <c:pt idx="2">
                  <c:v>Condiciones académicas</c:v>
                </c:pt>
                <c:pt idx="3">
                  <c:v>Condiciones de relación social y espiritual</c:v>
                </c:pt>
              </c:strCache>
            </c:strRef>
          </c:cat>
          <c:val>
            <c:numRef>
              <c:f>MÁSTER!$E$52:$E$55</c:f>
              <c:numCache>
                <c:formatCode>0.00%</c:formatCode>
                <c:ptCount val="4"/>
                <c:pt idx="0">
                  <c:v>0.92900000000000005</c:v>
                </c:pt>
                <c:pt idx="1">
                  <c:v>0.86184615384615382</c:v>
                </c:pt>
                <c:pt idx="2">
                  <c:v>0.91600000000000004</c:v>
                </c:pt>
                <c:pt idx="3">
                  <c:v>0.94520000000000004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85174528"/>
        <c:axId val="185182144"/>
      </c:barChart>
      <c:catAx>
        <c:axId val="1851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82144"/>
        <c:crosses val="autoZero"/>
        <c:auto val="1"/>
        <c:lblAlgn val="ctr"/>
        <c:lblOffset val="100"/>
        <c:noMultiLvlLbl val="0"/>
      </c:catAx>
      <c:valAx>
        <c:axId val="18518214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114</xdr:row>
      <xdr:rowOff>142875</xdr:rowOff>
    </xdr:from>
    <xdr:to>
      <xdr:col>10</xdr:col>
      <xdr:colOff>254397</xdr:colOff>
      <xdr:row>129</xdr:row>
      <xdr:rowOff>6748</xdr:rowOff>
    </xdr:to>
    <xdr:graphicFrame macro="">
      <xdr:nvGraphicFramePr>
        <xdr:cNvPr id="2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11</xdr:col>
      <xdr:colOff>104775</xdr:colOff>
      <xdr:row>158</xdr:row>
      <xdr:rowOff>4763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34</xdr:row>
      <xdr:rowOff>142875</xdr:rowOff>
    </xdr:from>
    <xdr:to>
      <xdr:col>10</xdr:col>
      <xdr:colOff>254397</xdr:colOff>
      <xdr:row>49</xdr:row>
      <xdr:rowOff>6748</xdr:rowOff>
    </xdr:to>
    <xdr:graphicFrame macro="">
      <xdr:nvGraphicFramePr>
        <xdr:cNvPr id="2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1266824</xdr:colOff>
      <xdr:row>56</xdr:row>
      <xdr:rowOff>23811</xdr:rowOff>
    </xdr:from>
    <xdr:to>
      <xdr:col>13</xdr:col>
      <xdr:colOff>276224</xdr:colOff>
      <xdr:row>77</xdr:row>
      <xdr:rowOff>28574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zoomScale="80" zoomScaleNormal="80" workbookViewId="0">
      <pane xSplit="1" topLeftCell="B1" activePane="topRight" state="frozen"/>
      <selection pane="topRight" activeCell="F30" sqref="F30"/>
    </sheetView>
  </sheetViews>
  <sheetFormatPr baseColWidth="10" defaultRowHeight="14.4" x14ac:dyDescent="0.3"/>
  <cols>
    <col min="1" max="1" width="22.44140625" style="6" customWidth="1"/>
    <col min="2" max="2" width="13.6640625" style="1" customWidth="1"/>
    <col min="3" max="4" width="13.6640625" customWidth="1"/>
    <col min="5" max="5" width="13.6640625" style="1" customWidth="1"/>
    <col min="6" max="7" width="13.6640625" customWidth="1"/>
  </cols>
  <sheetData>
    <row r="1" spans="1:13" x14ac:dyDescent="0.3">
      <c r="A1" s="82" t="s">
        <v>1</v>
      </c>
      <c r="B1" s="83"/>
      <c r="C1" s="83"/>
      <c r="D1" s="83"/>
      <c r="E1" s="83"/>
      <c r="F1" s="83"/>
      <c r="G1" s="84"/>
    </row>
    <row r="2" spans="1:13" ht="15" customHeight="1" x14ac:dyDescent="0.3">
      <c r="A2" s="4"/>
      <c r="B2" s="85" t="s">
        <v>0</v>
      </c>
      <c r="C2" s="86"/>
      <c r="D2" s="86"/>
      <c r="E2" s="86"/>
      <c r="F2" s="86"/>
      <c r="G2" s="87"/>
    </row>
    <row r="3" spans="1:13" ht="33" customHeight="1" x14ac:dyDescent="0.3">
      <c r="A3" s="5"/>
      <c r="B3" s="10" t="s">
        <v>2</v>
      </c>
      <c r="C3" s="11" t="s">
        <v>3</v>
      </c>
      <c r="D3" s="12" t="s">
        <v>4</v>
      </c>
      <c r="E3" s="13" t="s">
        <v>5</v>
      </c>
      <c r="F3" s="2" t="s">
        <v>6</v>
      </c>
      <c r="G3" s="2" t="s">
        <v>7</v>
      </c>
    </row>
    <row r="4" spans="1:13" ht="18" customHeight="1" x14ac:dyDescent="0.3">
      <c r="A4" s="80" t="s">
        <v>8</v>
      </c>
      <c r="B4" s="10">
        <v>63.33</v>
      </c>
      <c r="C4" s="14">
        <v>85</v>
      </c>
      <c r="D4" s="12">
        <v>72</v>
      </c>
      <c r="E4" s="13">
        <v>82.5</v>
      </c>
      <c r="F4" s="2"/>
      <c r="G4" s="2">
        <v>1</v>
      </c>
      <c r="H4" s="21" t="s">
        <v>11</v>
      </c>
      <c r="I4" s="21"/>
      <c r="J4" s="21"/>
      <c r="K4" s="21">
        <v>6</v>
      </c>
      <c r="L4" s="21"/>
      <c r="M4" s="21"/>
    </row>
    <row r="5" spans="1:13" ht="18" customHeight="1" x14ac:dyDescent="0.3">
      <c r="A5" s="81"/>
      <c r="B5" s="10">
        <v>63.33</v>
      </c>
      <c r="C5" s="14">
        <v>70</v>
      </c>
      <c r="D5" s="12">
        <v>72</v>
      </c>
      <c r="E5" s="13">
        <v>77.5</v>
      </c>
      <c r="F5" s="2"/>
      <c r="G5" s="2">
        <v>1</v>
      </c>
      <c r="H5" s="21"/>
      <c r="I5" s="21"/>
      <c r="J5" s="21"/>
      <c r="K5" s="21"/>
      <c r="L5" s="21"/>
      <c r="M5" s="21"/>
    </row>
    <row r="6" spans="1:13" ht="18" customHeight="1" x14ac:dyDescent="0.3">
      <c r="A6" s="81"/>
      <c r="B6" s="10">
        <v>96.66</v>
      </c>
      <c r="C6" s="14">
        <v>98</v>
      </c>
      <c r="D6" s="12">
        <v>86</v>
      </c>
      <c r="E6" s="13">
        <v>95</v>
      </c>
      <c r="F6" s="2"/>
      <c r="G6" s="2">
        <v>1</v>
      </c>
      <c r="H6" s="21"/>
      <c r="I6" s="21" t="s">
        <v>10</v>
      </c>
      <c r="J6" s="21"/>
      <c r="K6" s="21"/>
      <c r="L6" s="21"/>
      <c r="M6" s="22">
        <f>(100*G8)/K4</f>
        <v>66.666666666666671</v>
      </c>
    </row>
    <row r="7" spans="1:13" ht="18" customHeight="1" x14ac:dyDescent="0.3">
      <c r="A7" s="81"/>
      <c r="B7" s="10">
        <v>76.66</v>
      </c>
      <c r="C7" s="14">
        <v>90</v>
      </c>
      <c r="D7" s="12">
        <v>66</v>
      </c>
      <c r="E7" s="13">
        <v>90</v>
      </c>
      <c r="F7" s="2"/>
      <c r="G7" s="2">
        <v>1</v>
      </c>
      <c r="H7" s="21"/>
      <c r="I7" s="21"/>
      <c r="J7" s="21"/>
      <c r="K7" s="21"/>
      <c r="L7" s="21"/>
      <c r="M7" s="21"/>
    </row>
    <row r="8" spans="1:13" ht="18" customHeight="1" x14ac:dyDescent="0.3">
      <c r="A8" s="16"/>
      <c r="B8" s="20">
        <f>AVERAGE(B4:B7)</f>
        <v>74.995000000000005</v>
      </c>
      <c r="C8" s="20">
        <f t="shared" ref="C8:E8" si="0">AVERAGE(C4:C7)</f>
        <v>85.75</v>
      </c>
      <c r="D8" s="20">
        <f t="shared" si="0"/>
        <v>74</v>
      </c>
      <c r="E8" s="20">
        <f t="shared" si="0"/>
        <v>86.25</v>
      </c>
      <c r="F8" s="17"/>
      <c r="G8" s="17">
        <f>SUM(G4:G7)</f>
        <v>4</v>
      </c>
    </row>
    <row r="9" spans="1:13" ht="18" customHeight="1" x14ac:dyDescent="0.3">
      <c r="A9" s="77" t="s">
        <v>9</v>
      </c>
      <c r="B9" s="10">
        <v>61.66</v>
      </c>
      <c r="C9" s="14">
        <v>80</v>
      </c>
      <c r="D9" s="12">
        <v>80</v>
      </c>
      <c r="E9" s="13">
        <v>85</v>
      </c>
      <c r="F9" s="2"/>
      <c r="G9" s="2">
        <v>1</v>
      </c>
      <c r="H9" s="23" t="s">
        <v>11</v>
      </c>
      <c r="I9" s="23"/>
      <c r="J9" s="23"/>
      <c r="K9" s="23">
        <v>15</v>
      </c>
      <c r="L9" s="23"/>
      <c r="M9" s="23"/>
    </row>
    <row r="10" spans="1:13" ht="18" customHeight="1" x14ac:dyDescent="0.3">
      <c r="A10" s="78"/>
      <c r="B10" s="10">
        <v>100</v>
      </c>
      <c r="C10" s="14">
        <v>94</v>
      </c>
      <c r="D10" s="12">
        <v>94</v>
      </c>
      <c r="E10" s="13">
        <v>97.5</v>
      </c>
      <c r="F10" s="2"/>
      <c r="G10" s="2">
        <v>1</v>
      </c>
      <c r="H10" s="23"/>
      <c r="I10" s="23"/>
      <c r="J10" s="23"/>
      <c r="K10" s="23"/>
      <c r="L10" s="23"/>
      <c r="M10" s="23"/>
    </row>
    <row r="11" spans="1:13" ht="18" customHeight="1" x14ac:dyDescent="0.3">
      <c r="A11" s="78"/>
      <c r="B11" s="10">
        <v>91.66</v>
      </c>
      <c r="C11" s="14">
        <v>92</v>
      </c>
      <c r="D11" s="12">
        <v>86</v>
      </c>
      <c r="E11" s="13">
        <v>92.5</v>
      </c>
      <c r="F11" s="2"/>
      <c r="G11" s="2">
        <v>1</v>
      </c>
      <c r="H11" s="23"/>
      <c r="I11" s="23" t="s">
        <v>10</v>
      </c>
      <c r="J11" s="23"/>
      <c r="K11" s="23"/>
      <c r="L11" s="23"/>
      <c r="M11" s="24">
        <f>(100*G16)/K9</f>
        <v>46.666666666666664</v>
      </c>
    </row>
    <row r="12" spans="1:13" ht="15" customHeight="1" x14ac:dyDescent="0.3">
      <c r="A12" s="78"/>
      <c r="B12" s="3">
        <v>100</v>
      </c>
      <c r="C12" s="15">
        <v>90</v>
      </c>
      <c r="D12" s="2">
        <v>82</v>
      </c>
      <c r="E12" s="3">
        <v>97.5</v>
      </c>
      <c r="F12" s="2"/>
      <c r="G12" s="2">
        <v>1</v>
      </c>
      <c r="H12" s="23"/>
      <c r="I12" s="23"/>
      <c r="J12" s="23"/>
      <c r="K12" s="23"/>
      <c r="L12" s="23"/>
      <c r="M12" s="23"/>
    </row>
    <row r="13" spans="1:13" x14ac:dyDescent="0.3">
      <c r="A13" s="78"/>
      <c r="B13" s="3">
        <v>93.33</v>
      </c>
      <c r="C13" s="15">
        <v>60</v>
      </c>
      <c r="D13" s="2">
        <v>74</v>
      </c>
      <c r="E13" s="3">
        <v>80</v>
      </c>
      <c r="F13" s="2"/>
      <c r="G13" s="2">
        <v>1</v>
      </c>
      <c r="H13" s="23"/>
      <c r="I13" s="23"/>
      <c r="J13" s="23"/>
      <c r="K13" s="23"/>
      <c r="L13" s="23"/>
      <c r="M13" s="23"/>
    </row>
    <row r="14" spans="1:13" ht="15" customHeight="1" x14ac:dyDescent="0.3">
      <c r="A14" s="78"/>
      <c r="B14" s="3">
        <v>100</v>
      </c>
      <c r="C14" s="15">
        <v>94</v>
      </c>
      <c r="D14" s="2">
        <v>88</v>
      </c>
      <c r="E14" s="3">
        <v>92.5</v>
      </c>
      <c r="F14" s="2"/>
      <c r="G14" s="2">
        <v>1</v>
      </c>
    </row>
    <row r="15" spans="1:13" x14ac:dyDescent="0.3">
      <c r="A15" s="79"/>
      <c r="B15" s="3">
        <v>100</v>
      </c>
      <c r="C15" s="15">
        <v>68</v>
      </c>
      <c r="D15" s="2">
        <v>86</v>
      </c>
      <c r="E15" s="3">
        <v>80</v>
      </c>
      <c r="F15" s="2"/>
      <c r="G15" s="2">
        <v>1</v>
      </c>
    </row>
    <row r="16" spans="1:13" s="8" customFormat="1" x14ac:dyDescent="0.3">
      <c r="A16" s="18"/>
      <c r="B16" s="20">
        <f>AVERAGE(B9:B15)</f>
        <v>92.378571428571419</v>
      </c>
      <c r="C16" s="20">
        <f t="shared" ref="C16:E16" si="1">AVERAGE(C9:C15)</f>
        <v>82.571428571428569</v>
      </c>
      <c r="D16" s="20">
        <f t="shared" si="1"/>
        <v>84.285714285714292</v>
      </c>
      <c r="E16" s="20">
        <f t="shared" si="1"/>
        <v>89.285714285714292</v>
      </c>
      <c r="F16" s="19"/>
      <c r="G16" s="19">
        <f>SUM(G9:G15)</f>
        <v>7</v>
      </c>
    </row>
    <row r="17" spans="1:2" s="8" customFormat="1" x14ac:dyDescent="0.3">
      <c r="A17" s="7"/>
    </row>
    <row r="18" spans="1:2" s="8" customFormat="1" x14ac:dyDescent="0.3">
      <c r="A18" s="7"/>
    </row>
    <row r="19" spans="1:2" s="8" customFormat="1" x14ac:dyDescent="0.3">
      <c r="A19" s="7"/>
    </row>
    <row r="20" spans="1:2" s="8" customFormat="1" x14ac:dyDescent="0.3">
      <c r="A20" s="7"/>
      <c r="B20" s="9"/>
    </row>
    <row r="21" spans="1:2" s="8" customFormat="1" x14ac:dyDescent="0.3">
      <c r="A21" s="7"/>
    </row>
    <row r="22" spans="1:2" s="8" customFormat="1" x14ac:dyDescent="0.3">
      <c r="A22" s="7"/>
    </row>
    <row r="23" spans="1:2" s="8" customFormat="1" x14ac:dyDescent="0.3">
      <c r="A23" s="7"/>
    </row>
    <row r="24" spans="1:2" s="8" customFormat="1" x14ac:dyDescent="0.3">
      <c r="A24" s="7"/>
    </row>
    <row r="25" spans="1:2" s="8" customFormat="1" x14ac:dyDescent="0.3">
      <c r="A25" s="7"/>
    </row>
    <row r="26" spans="1:2" s="8" customFormat="1" x14ac:dyDescent="0.3">
      <c r="A26" s="7"/>
    </row>
    <row r="27" spans="1:2" s="8" customFormat="1" x14ac:dyDescent="0.3">
      <c r="A27" s="7"/>
    </row>
    <row r="28" spans="1:2" s="8" customFormat="1" x14ac:dyDescent="0.3">
      <c r="A28" s="7"/>
    </row>
    <row r="29" spans="1:2" s="8" customFormat="1" x14ac:dyDescent="0.3">
      <c r="A29" s="7"/>
    </row>
    <row r="30" spans="1:2" s="8" customFormat="1" x14ac:dyDescent="0.3">
      <c r="A30" s="7"/>
    </row>
    <row r="31" spans="1:2" s="8" customFormat="1" x14ac:dyDescent="0.3">
      <c r="A31" s="7"/>
    </row>
    <row r="32" spans="1:2" s="8" customFormat="1" x14ac:dyDescent="0.3">
      <c r="A32" s="7"/>
    </row>
    <row r="33" spans="1:1" s="8" customFormat="1" x14ac:dyDescent="0.3">
      <c r="A33" s="7"/>
    </row>
    <row r="34" spans="1:1" s="8" customFormat="1" x14ac:dyDescent="0.3">
      <c r="A34" s="7"/>
    </row>
    <row r="35" spans="1:1" s="8" customFormat="1" x14ac:dyDescent="0.3">
      <c r="A35" s="7"/>
    </row>
    <row r="36" spans="1:1" s="8" customFormat="1" x14ac:dyDescent="0.3">
      <c r="A36" s="7"/>
    </row>
    <row r="37" spans="1:1" s="8" customFormat="1" x14ac:dyDescent="0.3">
      <c r="A37" s="7"/>
    </row>
    <row r="38" spans="1:1" s="8" customFormat="1" x14ac:dyDescent="0.3">
      <c r="A38" s="7"/>
    </row>
    <row r="39" spans="1:1" s="8" customFormat="1" x14ac:dyDescent="0.3">
      <c r="A39" s="7"/>
    </row>
    <row r="40" spans="1:1" s="8" customFormat="1" x14ac:dyDescent="0.3">
      <c r="A40" s="7"/>
    </row>
    <row r="41" spans="1:1" s="8" customFormat="1" x14ac:dyDescent="0.3">
      <c r="A41" s="7"/>
    </row>
    <row r="42" spans="1:1" s="8" customFormat="1" x14ac:dyDescent="0.3">
      <c r="A42" s="7"/>
    </row>
    <row r="43" spans="1:1" s="8" customFormat="1" x14ac:dyDescent="0.3">
      <c r="A43" s="7"/>
    </row>
    <row r="44" spans="1:1" s="8" customFormat="1" x14ac:dyDescent="0.3">
      <c r="A44" s="7"/>
    </row>
    <row r="45" spans="1:1" s="8" customFormat="1" x14ac:dyDescent="0.3">
      <c r="A45" s="7"/>
    </row>
    <row r="46" spans="1:1" s="8" customFormat="1" x14ac:dyDescent="0.3">
      <c r="A46" s="7"/>
    </row>
    <row r="47" spans="1:1" s="8" customFormat="1" x14ac:dyDescent="0.3">
      <c r="A47" s="7"/>
    </row>
    <row r="48" spans="1:1" s="8" customFormat="1" x14ac:dyDescent="0.3">
      <c r="A48" s="7"/>
    </row>
    <row r="49" spans="1:1" s="8" customFormat="1" x14ac:dyDescent="0.3">
      <c r="A49" s="7"/>
    </row>
    <row r="50" spans="1:1" s="8" customFormat="1" x14ac:dyDescent="0.3">
      <c r="A50" s="7"/>
    </row>
    <row r="51" spans="1:1" s="8" customFormat="1" x14ac:dyDescent="0.3">
      <c r="A51" s="7"/>
    </row>
    <row r="52" spans="1:1" s="8" customFormat="1" x14ac:dyDescent="0.3">
      <c r="A52" s="7"/>
    </row>
    <row r="53" spans="1:1" s="8" customFormat="1" x14ac:dyDescent="0.3">
      <c r="A53" s="7"/>
    </row>
    <row r="54" spans="1:1" s="8" customFormat="1" x14ac:dyDescent="0.3">
      <c r="A54" s="7"/>
    </row>
    <row r="55" spans="1:1" s="8" customFormat="1" x14ac:dyDescent="0.3">
      <c r="A55" s="7"/>
    </row>
    <row r="56" spans="1:1" s="8" customFormat="1" x14ac:dyDescent="0.3">
      <c r="A56" s="7"/>
    </row>
    <row r="57" spans="1:1" s="8" customFormat="1" x14ac:dyDescent="0.3">
      <c r="A57" s="7"/>
    </row>
    <row r="58" spans="1:1" s="8" customFormat="1" x14ac:dyDescent="0.3">
      <c r="A58" s="7"/>
    </row>
    <row r="59" spans="1:1" s="8" customFormat="1" x14ac:dyDescent="0.3">
      <c r="A59" s="7"/>
    </row>
    <row r="60" spans="1:1" s="8" customFormat="1" x14ac:dyDescent="0.3">
      <c r="A60" s="7"/>
    </row>
    <row r="61" spans="1:1" s="8" customFormat="1" x14ac:dyDescent="0.3">
      <c r="A61" s="7"/>
    </row>
    <row r="62" spans="1:1" s="8" customFormat="1" x14ac:dyDescent="0.3">
      <c r="A62" s="7"/>
    </row>
    <row r="63" spans="1:1" s="8" customFormat="1" x14ac:dyDescent="0.3">
      <c r="A63" s="7"/>
    </row>
    <row r="64" spans="1:1" s="8" customFormat="1" x14ac:dyDescent="0.3">
      <c r="A64" s="7"/>
    </row>
    <row r="65" spans="1:1" s="8" customFormat="1" x14ac:dyDescent="0.3">
      <c r="A65" s="7"/>
    </row>
    <row r="66" spans="1:1" s="8" customFormat="1" x14ac:dyDescent="0.3">
      <c r="A66" s="7"/>
    </row>
    <row r="67" spans="1:1" s="8" customFormat="1" x14ac:dyDescent="0.3">
      <c r="A67" s="7"/>
    </row>
    <row r="68" spans="1:1" s="8" customFormat="1" x14ac:dyDescent="0.3">
      <c r="A68" s="7"/>
    </row>
    <row r="69" spans="1:1" s="8" customFormat="1" x14ac:dyDescent="0.3">
      <c r="A69" s="7"/>
    </row>
    <row r="70" spans="1:1" s="8" customFormat="1" x14ac:dyDescent="0.3">
      <c r="A70" s="7"/>
    </row>
    <row r="71" spans="1:1" s="8" customFormat="1" x14ac:dyDescent="0.3">
      <c r="A71" s="7"/>
    </row>
    <row r="72" spans="1:1" s="8" customFormat="1" x14ac:dyDescent="0.3">
      <c r="A72" s="7"/>
    </row>
    <row r="73" spans="1:1" s="8" customFormat="1" x14ac:dyDescent="0.3">
      <c r="A73" s="7"/>
    </row>
    <row r="74" spans="1:1" s="8" customFormat="1" x14ac:dyDescent="0.3">
      <c r="A74" s="7"/>
    </row>
    <row r="75" spans="1:1" s="8" customFormat="1" x14ac:dyDescent="0.3">
      <c r="A75" s="7"/>
    </row>
    <row r="76" spans="1:1" s="8" customFormat="1" x14ac:dyDescent="0.3">
      <c r="A76" s="7"/>
    </row>
    <row r="77" spans="1:1" s="8" customFormat="1" x14ac:dyDescent="0.3">
      <c r="A77" s="7"/>
    </row>
    <row r="78" spans="1:1" s="8" customFormat="1" x14ac:dyDescent="0.3">
      <c r="A78" s="7"/>
    </row>
    <row r="79" spans="1:1" s="8" customFormat="1" x14ac:dyDescent="0.3">
      <c r="A79" s="7"/>
    </row>
    <row r="80" spans="1:1" s="8" customFormat="1" x14ac:dyDescent="0.3">
      <c r="A80" s="7"/>
    </row>
    <row r="81" spans="1:1" s="8" customFormat="1" x14ac:dyDescent="0.3">
      <c r="A81" s="7"/>
    </row>
    <row r="82" spans="1:1" s="8" customFormat="1" x14ac:dyDescent="0.3">
      <c r="A82" s="7"/>
    </row>
    <row r="83" spans="1:1" s="8" customFormat="1" x14ac:dyDescent="0.3">
      <c r="A83" s="7"/>
    </row>
    <row r="84" spans="1:1" s="8" customFormat="1" x14ac:dyDescent="0.3">
      <c r="A84" s="7"/>
    </row>
    <row r="85" spans="1:1" s="8" customFormat="1" x14ac:dyDescent="0.3">
      <c r="A85" s="7"/>
    </row>
    <row r="86" spans="1:1" s="8" customFormat="1" x14ac:dyDescent="0.3">
      <c r="A86" s="7"/>
    </row>
    <row r="87" spans="1:1" s="8" customFormat="1" x14ac:dyDescent="0.3">
      <c r="A87" s="7"/>
    </row>
    <row r="88" spans="1:1" s="8" customFormat="1" x14ac:dyDescent="0.3">
      <c r="A88" s="7"/>
    </row>
    <row r="89" spans="1:1" s="8" customFormat="1" x14ac:dyDescent="0.3">
      <c r="A89" s="7"/>
    </row>
    <row r="90" spans="1:1" s="8" customFormat="1" x14ac:dyDescent="0.3">
      <c r="A90" s="7"/>
    </row>
    <row r="91" spans="1:1" s="8" customFormat="1" x14ac:dyDescent="0.3">
      <c r="A91" s="7"/>
    </row>
    <row r="92" spans="1:1" s="8" customFormat="1" x14ac:dyDescent="0.3">
      <c r="A92" s="7"/>
    </row>
    <row r="93" spans="1:1" s="8" customFormat="1" x14ac:dyDescent="0.3">
      <c r="A93" s="7"/>
    </row>
    <row r="94" spans="1:1" s="8" customFormat="1" x14ac:dyDescent="0.3">
      <c r="A94" s="7"/>
    </row>
    <row r="95" spans="1:1" s="8" customFormat="1" x14ac:dyDescent="0.3">
      <c r="A95" s="7"/>
    </row>
    <row r="96" spans="1:1" s="8" customFormat="1" x14ac:dyDescent="0.3">
      <c r="A96" s="7"/>
    </row>
    <row r="97" spans="1:1" s="8" customFormat="1" x14ac:dyDescent="0.3">
      <c r="A97" s="7"/>
    </row>
    <row r="98" spans="1:1" s="8" customFormat="1" x14ac:dyDescent="0.3">
      <c r="A98" s="7"/>
    </row>
    <row r="99" spans="1:1" s="8" customFormat="1" x14ac:dyDescent="0.3">
      <c r="A99" s="7"/>
    </row>
    <row r="100" spans="1:1" s="8" customFormat="1" x14ac:dyDescent="0.3">
      <c r="A100" s="7"/>
    </row>
    <row r="101" spans="1:1" s="8" customFormat="1" x14ac:dyDescent="0.3">
      <c r="A101" s="7"/>
    </row>
    <row r="102" spans="1:1" s="8" customFormat="1" x14ac:dyDescent="0.3">
      <c r="A102" s="7"/>
    </row>
    <row r="103" spans="1:1" s="8" customFormat="1" x14ac:dyDescent="0.3">
      <c r="A103" s="7"/>
    </row>
    <row r="104" spans="1:1" s="8" customFormat="1" x14ac:dyDescent="0.3">
      <c r="A104" s="7"/>
    </row>
    <row r="105" spans="1:1" s="8" customFormat="1" x14ac:dyDescent="0.3">
      <c r="A105" s="7"/>
    </row>
    <row r="106" spans="1:1" s="8" customFormat="1" x14ac:dyDescent="0.3">
      <c r="A106" s="7"/>
    </row>
    <row r="107" spans="1:1" s="8" customFormat="1" x14ac:dyDescent="0.3">
      <c r="A107" s="7"/>
    </row>
    <row r="108" spans="1:1" s="8" customFormat="1" x14ac:dyDescent="0.3">
      <c r="A108" s="7"/>
    </row>
    <row r="109" spans="1:1" s="8" customFormat="1" x14ac:dyDescent="0.3">
      <c r="A109" s="7"/>
    </row>
    <row r="110" spans="1:1" s="8" customFormat="1" x14ac:dyDescent="0.3">
      <c r="A110" s="7"/>
    </row>
    <row r="111" spans="1:1" s="8" customFormat="1" x14ac:dyDescent="0.3">
      <c r="A111" s="7"/>
    </row>
    <row r="112" spans="1:1" s="8" customFormat="1" x14ac:dyDescent="0.3">
      <c r="A112" s="7"/>
    </row>
    <row r="113" spans="1:1" s="8" customFormat="1" x14ac:dyDescent="0.3">
      <c r="A113" s="7"/>
    </row>
    <row r="114" spans="1:1" s="8" customFormat="1" x14ac:dyDescent="0.3">
      <c r="A114" s="7"/>
    </row>
    <row r="115" spans="1:1" s="8" customFormat="1" x14ac:dyDescent="0.3">
      <c r="A115" s="7"/>
    </row>
    <row r="116" spans="1:1" s="8" customFormat="1" x14ac:dyDescent="0.3">
      <c r="A116" s="7"/>
    </row>
    <row r="117" spans="1:1" s="8" customFormat="1" x14ac:dyDescent="0.3">
      <c r="A117" s="7"/>
    </row>
    <row r="118" spans="1:1" s="8" customFormat="1" x14ac:dyDescent="0.3">
      <c r="A118" s="7"/>
    </row>
    <row r="119" spans="1:1" s="8" customFormat="1" x14ac:dyDescent="0.3">
      <c r="A119" s="7"/>
    </row>
    <row r="120" spans="1:1" s="8" customFormat="1" x14ac:dyDescent="0.3">
      <c r="A120" s="7"/>
    </row>
    <row r="121" spans="1:1" s="8" customFormat="1" x14ac:dyDescent="0.3">
      <c r="A121" s="7"/>
    </row>
    <row r="122" spans="1:1" s="8" customFormat="1" x14ac:dyDescent="0.3">
      <c r="A122" s="7"/>
    </row>
    <row r="123" spans="1:1" s="8" customFormat="1" x14ac:dyDescent="0.3">
      <c r="A123" s="7"/>
    </row>
    <row r="124" spans="1:1" s="8" customFormat="1" x14ac:dyDescent="0.3">
      <c r="A124" s="7"/>
    </row>
    <row r="125" spans="1:1" s="8" customFormat="1" x14ac:dyDescent="0.3">
      <c r="A125" s="7"/>
    </row>
    <row r="126" spans="1:1" s="8" customFormat="1" x14ac:dyDescent="0.3">
      <c r="A126" s="7"/>
    </row>
    <row r="127" spans="1:1" s="8" customFormat="1" x14ac:dyDescent="0.3">
      <c r="A127" s="7"/>
    </row>
    <row r="128" spans="1:1" s="8" customFormat="1" x14ac:dyDescent="0.3">
      <c r="A128" s="7"/>
    </row>
    <row r="129" spans="1:1" s="8" customFormat="1" x14ac:dyDescent="0.3">
      <c r="A129" s="7"/>
    </row>
    <row r="130" spans="1:1" s="8" customFormat="1" x14ac:dyDescent="0.3">
      <c r="A130" s="7"/>
    </row>
    <row r="131" spans="1:1" s="8" customFormat="1" x14ac:dyDescent="0.3">
      <c r="A131" s="7"/>
    </row>
    <row r="132" spans="1:1" s="8" customFormat="1" x14ac:dyDescent="0.3">
      <c r="A132" s="7"/>
    </row>
    <row r="133" spans="1:1" s="8" customFormat="1" x14ac:dyDescent="0.3">
      <c r="A133" s="7"/>
    </row>
    <row r="134" spans="1:1" s="8" customFormat="1" x14ac:dyDescent="0.3">
      <c r="A134" s="7"/>
    </row>
    <row r="135" spans="1:1" s="8" customFormat="1" x14ac:dyDescent="0.3">
      <c r="A135" s="7"/>
    </row>
    <row r="136" spans="1:1" s="8" customFormat="1" x14ac:dyDescent="0.3">
      <c r="A136" s="7"/>
    </row>
    <row r="137" spans="1:1" s="8" customFormat="1" x14ac:dyDescent="0.3">
      <c r="A137" s="7"/>
    </row>
    <row r="138" spans="1:1" s="8" customFormat="1" x14ac:dyDescent="0.3">
      <c r="A138" s="7"/>
    </row>
    <row r="139" spans="1:1" s="8" customFormat="1" x14ac:dyDescent="0.3">
      <c r="A139" s="7"/>
    </row>
    <row r="140" spans="1:1" s="8" customFormat="1" x14ac:dyDescent="0.3">
      <c r="A140" s="7"/>
    </row>
    <row r="141" spans="1:1" s="8" customFormat="1" x14ac:dyDescent="0.3">
      <c r="A141" s="7"/>
    </row>
    <row r="142" spans="1:1" s="8" customFormat="1" x14ac:dyDescent="0.3">
      <c r="A142" s="7"/>
    </row>
    <row r="143" spans="1:1" s="8" customFormat="1" x14ac:dyDescent="0.3">
      <c r="A143" s="7"/>
    </row>
    <row r="144" spans="1:1" s="8" customFormat="1" x14ac:dyDescent="0.3">
      <c r="A144" s="7"/>
    </row>
    <row r="145" spans="1:1" s="8" customFormat="1" x14ac:dyDescent="0.3">
      <c r="A145" s="7"/>
    </row>
    <row r="146" spans="1:1" s="8" customFormat="1" x14ac:dyDescent="0.3">
      <c r="A146" s="7"/>
    </row>
    <row r="147" spans="1:1" s="8" customFormat="1" x14ac:dyDescent="0.3">
      <c r="A147" s="7"/>
    </row>
    <row r="148" spans="1:1" s="8" customFormat="1" x14ac:dyDescent="0.3">
      <c r="A148" s="7"/>
    </row>
    <row r="149" spans="1:1" s="8" customFormat="1" x14ac:dyDescent="0.3">
      <c r="A149" s="7"/>
    </row>
    <row r="150" spans="1:1" s="8" customFormat="1" x14ac:dyDescent="0.3">
      <c r="A150" s="7"/>
    </row>
    <row r="151" spans="1:1" s="8" customFormat="1" x14ac:dyDescent="0.3">
      <c r="A151" s="7"/>
    </row>
    <row r="152" spans="1:1" s="8" customFormat="1" x14ac:dyDescent="0.3">
      <c r="A152" s="7"/>
    </row>
    <row r="153" spans="1:1" s="8" customFormat="1" x14ac:dyDescent="0.3">
      <c r="A153" s="7"/>
    </row>
    <row r="154" spans="1:1" s="8" customFormat="1" x14ac:dyDescent="0.3">
      <c r="A154" s="7"/>
    </row>
    <row r="155" spans="1:1" s="8" customFormat="1" x14ac:dyDescent="0.3">
      <c r="A155" s="7"/>
    </row>
    <row r="156" spans="1:1" s="8" customFormat="1" x14ac:dyDescent="0.3">
      <c r="A156" s="7"/>
    </row>
    <row r="157" spans="1:1" s="8" customFormat="1" x14ac:dyDescent="0.3">
      <c r="A157" s="7"/>
    </row>
    <row r="158" spans="1:1" s="8" customFormat="1" x14ac:dyDescent="0.3">
      <c r="A158" s="7"/>
    </row>
    <row r="159" spans="1:1" s="8" customFormat="1" x14ac:dyDescent="0.3">
      <c r="A159" s="7"/>
    </row>
    <row r="160" spans="1:1" s="8" customFormat="1" x14ac:dyDescent="0.3">
      <c r="A160" s="7"/>
    </row>
    <row r="161" spans="1:1" s="8" customFormat="1" x14ac:dyDescent="0.3">
      <c r="A161" s="7"/>
    </row>
    <row r="162" spans="1:1" s="8" customFormat="1" x14ac:dyDescent="0.3">
      <c r="A162" s="7"/>
    </row>
    <row r="163" spans="1:1" s="8" customFormat="1" x14ac:dyDescent="0.3">
      <c r="A163" s="7"/>
    </row>
    <row r="164" spans="1:1" s="8" customFormat="1" x14ac:dyDescent="0.3">
      <c r="A164" s="7"/>
    </row>
    <row r="165" spans="1:1" s="8" customFormat="1" x14ac:dyDescent="0.3">
      <c r="A165" s="7"/>
    </row>
    <row r="166" spans="1:1" s="8" customFormat="1" x14ac:dyDescent="0.3">
      <c r="A166" s="7"/>
    </row>
    <row r="167" spans="1:1" s="8" customFormat="1" x14ac:dyDescent="0.3">
      <c r="A167" s="7"/>
    </row>
    <row r="168" spans="1:1" s="8" customFormat="1" x14ac:dyDescent="0.3">
      <c r="A168" s="7"/>
    </row>
    <row r="169" spans="1:1" s="8" customFormat="1" x14ac:dyDescent="0.3">
      <c r="A169" s="7"/>
    </row>
    <row r="170" spans="1:1" s="8" customFormat="1" x14ac:dyDescent="0.3">
      <c r="A170" s="7"/>
    </row>
    <row r="171" spans="1:1" s="8" customFormat="1" x14ac:dyDescent="0.3">
      <c r="A171" s="7"/>
    </row>
    <row r="172" spans="1:1" s="8" customFormat="1" x14ac:dyDescent="0.3">
      <c r="A172" s="7"/>
    </row>
    <row r="173" spans="1:1" s="8" customFormat="1" x14ac:dyDescent="0.3">
      <c r="A173" s="7"/>
    </row>
    <row r="174" spans="1:1" s="8" customFormat="1" x14ac:dyDescent="0.3">
      <c r="A174" s="7"/>
    </row>
    <row r="175" spans="1:1" s="8" customFormat="1" x14ac:dyDescent="0.3">
      <c r="A175" s="7"/>
    </row>
    <row r="176" spans="1:1" s="8" customFormat="1" x14ac:dyDescent="0.3">
      <c r="A176" s="7"/>
    </row>
    <row r="177" spans="1:1" s="8" customFormat="1" x14ac:dyDescent="0.3">
      <c r="A177" s="7"/>
    </row>
    <row r="178" spans="1:1" s="8" customFormat="1" x14ac:dyDescent="0.3">
      <c r="A178" s="7"/>
    </row>
    <row r="179" spans="1:1" s="8" customFormat="1" x14ac:dyDescent="0.3">
      <c r="A179" s="7"/>
    </row>
    <row r="180" spans="1:1" s="8" customFormat="1" x14ac:dyDescent="0.3">
      <c r="A180" s="7"/>
    </row>
    <row r="181" spans="1:1" s="8" customFormat="1" x14ac:dyDescent="0.3">
      <c r="A181" s="7"/>
    </row>
    <row r="182" spans="1:1" s="8" customFormat="1" x14ac:dyDescent="0.3">
      <c r="A182" s="7"/>
    </row>
    <row r="183" spans="1:1" s="8" customFormat="1" x14ac:dyDescent="0.3">
      <c r="A183" s="7"/>
    </row>
  </sheetData>
  <mergeCells count="4">
    <mergeCell ref="A9:A15"/>
    <mergeCell ref="A4:A7"/>
    <mergeCell ref="A1:G1"/>
    <mergeCell ref="B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8"/>
  <sheetViews>
    <sheetView tabSelected="1" topLeftCell="A18" workbookViewId="0">
      <selection activeCell="C34" sqref="C34"/>
    </sheetView>
  </sheetViews>
  <sheetFormatPr baseColWidth="10" defaultRowHeight="14.4" x14ac:dyDescent="0.3"/>
  <cols>
    <col min="1" max="1" width="22.44140625" customWidth="1"/>
    <col min="2" max="2" width="13.6640625" customWidth="1"/>
    <col min="3" max="3" width="6.109375" customWidth="1"/>
    <col min="4" max="4" width="6.33203125" customWidth="1"/>
    <col min="5" max="5" width="6" customWidth="1"/>
    <col min="6" max="11" width="5.109375" customWidth="1"/>
    <col min="12" max="12" width="13.6640625" customWidth="1"/>
    <col min="13" max="13" width="3.109375" customWidth="1"/>
    <col min="14" max="14" width="8.33203125" customWidth="1"/>
    <col min="15" max="15" width="13.5546875" customWidth="1"/>
    <col min="16" max="16" width="8.5546875" customWidth="1"/>
  </cols>
  <sheetData>
    <row r="1" spans="1:18" ht="18.600000000000001" thickBot="1" x14ac:dyDescent="0.4">
      <c r="A1" s="92" t="s">
        <v>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8" ht="15" thickBot="1" x14ac:dyDescent="0.35">
      <c r="A2" s="46"/>
      <c r="B2" s="58"/>
      <c r="C2" s="58"/>
      <c r="D2" s="58"/>
      <c r="E2" s="44"/>
      <c r="F2" s="44"/>
      <c r="G2" s="44"/>
      <c r="H2" s="44"/>
      <c r="I2" s="44"/>
      <c r="J2" s="44"/>
      <c r="K2" s="44"/>
      <c r="N2" s="89" t="s">
        <v>20</v>
      </c>
      <c r="O2" s="90"/>
      <c r="P2" s="91"/>
    </row>
    <row r="3" spans="1:18" ht="15" customHeight="1" thickBot="1" x14ac:dyDescent="0.4">
      <c r="A3" s="7"/>
      <c r="B3" s="35" t="s">
        <v>12</v>
      </c>
      <c r="C3" s="8" t="s">
        <v>29</v>
      </c>
      <c r="D3" s="8"/>
      <c r="E3" s="8"/>
      <c r="F3" s="8" t="s">
        <v>30</v>
      </c>
      <c r="G3" s="8"/>
      <c r="H3" s="8"/>
      <c r="I3" s="8"/>
      <c r="J3" s="8"/>
      <c r="K3" s="8"/>
      <c r="L3" s="36" t="s">
        <v>31</v>
      </c>
      <c r="N3" s="94" t="s">
        <v>37</v>
      </c>
      <c r="O3" s="95"/>
      <c r="P3" s="96"/>
    </row>
    <row r="4" spans="1:18" ht="15" customHeight="1" x14ac:dyDescent="0.3">
      <c r="A4" s="97" t="s">
        <v>32</v>
      </c>
      <c r="B4" s="98"/>
      <c r="C4" s="37">
        <v>4.22</v>
      </c>
      <c r="D4" s="37">
        <v>4.78</v>
      </c>
      <c r="E4" s="37">
        <v>4.33</v>
      </c>
      <c r="F4" s="37">
        <v>4.4400000000000004</v>
      </c>
      <c r="G4" s="37">
        <v>4.4400000000000004</v>
      </c>
      <c r="H4" s="37">
        <v>4.22</v>
      </c>
      <c r="I4" s="37"/>
      <c r="J4" s="37"/>
      <c r="K4" s="38"/>
      <c r="L4" s="65">
        <f t="shared" ref="L4:L9" si="0">SUM(C4:K4)/COUNTA(C4:K4)/5</f>
        <v>0.88100000000000001</v>
      </c>
      <c r="N4" s="43" t="s">
        <v>21</v>
      </c>
      <c r="O4" s="26" t="s">
        <v>22</v>
      </c>
      <c r="P4" s="27" t="s">
        <v>23</v>
      </c>
    </row>
    <row r="5" spans="1:18" ht="15" customHeight="1" x14ac:dyDescent="0.3">
      <c r="A5" s="99" t="s">
        <v>33</v>
      </c>
      <c r="B5" s="100"/>
      <c r="C5" s="39">
        <v>3.71</v>
      </c>
      <c r="D5" s="39">
        <v>3.67</v>
      </c>
      <c r="E5" s="39">
        <v>4</v>
      </c>
      <c r="F5" s="39">
        <v>3.89</v>
      </c>
      <c r="G5" s="39">
        <v>4</v>
      </c>
      <c r="H5" s="39">
        <v>3.44</v>
      </c>
      <c r="I5" s="39">
        <v>3.38</v>
      </c>
      <c r="J5" s="39">
        <v>3.22</v>
      </c>
      <c r="K5" s="40">
        <v>3.44</v>
      </c>
      <c r="L5" s="103">
        <f>SUM(C5:K5,C6:G6)/COUNTA(C5:K5,C6:G6)/5</f>
        <v>0.73784615384615382</v>
      </c>
      <c r="N5" s="28">
        <f>O6</f>
        <v>18</v>
      </c>
      <c r="O5" s="68">
        <v>9</v>
      </c>
      <c r="P5" s="29">
        <f>N5</f>
        <v>18</v>
      </c>
    </row>
    <row r="6" spans="1:18" ht="15.75" customHeight="1" x14ac:dyDescent="0.3">
      <c r="A6" s="101"/>
      <c r="B6" s="102"/>
      <c r="C6" s="39">
        <v>3.88</v>
      </c>
      <c r="D6" s="39">
        <v>3.44</v>
      </c>
      <c r="E6" s="39">
        <v>3.89</v>
      </c>
      <c r="F6" s="39">
        <v>4</v>
      </c>
      <c r="G6" s="39"/>
      <c r="H6" s="39"/>
      <c r="I6" s="39"/>
      <c r="J6" s="39"/>
      <c r="K6" s="40"/>
      <c r="L6" s="104"/>
      <c r="N6" s="64" t="s">
        <v>25</v>
      </c>
      <c r="O6" s="67">
        <v>18</v>
      </c>
      <c r="P6" s="29"/>
    </row>
    <row r="7" spans="1:18" ht="15" customHeight="1" x14ac:dyDescent="0.3">
      <c r="A7" s="105" t="s">
        <v>34</v>
      </c>
      <c r="B7" s="106"/>
      <c r="C7" s="39">
        <v>4</v>
      </c>
      <c r="D7" s="39">
        <v>3.56</v>
      </c>
      <c r="E7" s="39">
        <v>3.89</v>
      </c>
      <c r="F7" s="39">
        <v>3.33</v>
      </c>
      <c r="G7" s="39">
        <v>3.67</v>
      </c>
      <c r="H7" s="39"/>
      <c r="I7" s="39"/>
      <c r="J7" s="39"/>
      <c r="K7" s="40"/>
      <c r="L7" s="65">
        <f t="shared" si="0"/>
        <v>0.7380000000000001</v>
      </c>
      <c r="N7" s="64" t="s">
        <v>24</v>
      </c>
      <c r="O7" s="41">
        <v>38</v>
      </c>
      <c r="P7" s="29"/>
    </row>
    <row r="8" spans="1:18" ht="15.75" customHeight="1" thickBot="1" x14ac:dyDescent="0.35">
      <c r="A8" s="107" t="s">
        <v>36</v>
      </c>
      <c r="B8" s="108"/>
      <c r="C8" s="39">
        <v>3.67</v>
      </c>
      <c r="D8" s="39">
        <v>3.78</v>
      </c>
      <c r="E8" s="39">
        <v>4.22</v>
      </c>
      <c r="F8" s="39">
        <v>3.67</v>
      </c>
      <c r="G8" s="39">
        <v>3.67</v>
      </c>
      <c r="H8" s="39"/>
      <c r="I8" s="39"/>
      <c r="J8" s="39"/>
      <c r="K8" s="40"/>
      <c r="L8" s="65">
        <f t="shared" si="0"/>
        <v>0.76039999999999996</v>
      </c>
      <c r="N8" s="109" t="s">
        <v>16</v>
      </c>
      <c r="O8" s="31">
        <f>O5</f>
        <v>9</v>
      </c>
      <c r="P8" s="111">
        <f>100*((O5))/P5</f>
        <v>50</v>
      </c>
    </row>
    <row r="9" spans="1:18" ht="15.75" customHeight="1" thickBot="1" x14ac:dyDescent="0.35">
      <c r="A9" s="105" t="s">
        <v>35</v>
      </c>
      <c r="B9" s="106"/>
      <c r="C9" s="39"/>
      <c r="D9" s="39"/>
      <c r="E9" s="39"/>
      <c r="F9" s="39"/>
      <c r="G9" s="39"/>
      <c r="H9" s="39"/>
      <c r="I9" s="39"/>
      <c r="J9" s="39"/>
      <c r="K9" s="40"/>
      <c r="L9" s="65" t="e">
        <f t="shared" si="0"/>
        <v>#DIV/0!</v>
      </c>
      <c r="N9" s="110"/>
      <c r="O9" s="31">
        <f>P5</f>
        <v>18</v>
      </c>
      <c r="P9" s="112"/>
    </row>
    <row r="10" spans="1:18" ht="15.75" customHeight="1" thickBot="1" x14ac:dyDescent="0.3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8" ht="15" customHeight="1" thickBot="1" x14ac:dyDescent="0.35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N11" s="89" t="s">
        <v>26</v>
      </c>
      <c r="O11" s="90"/>
      <c r="P11" s="91"/>
    </row>
    <row r="12" spans="1:18" ht="15" customHeight="1" thickBot="1" x14ac:dyDescent="0.4">
      <c r="A12" s="7"/>
      <c r="B12" s="35" t="s">
        <v>13</v>
      </c>
      <c r="C12" s="8" t="s">
        <v>29</v>
      </c>
      <c r="D12" s="8"/>
      <c r="E12" s="8"/>
      <c r="F12" s="8" t="s">
        <v>30</v>
      </c>
      <c r="G12" s="8"/>
      <c r="H12" s="8"/>
      <c r="I12" s="8"/>
      <c r="J12" s="8"/>
      <c r="K12" s="8"/>
      <c r="L12" s="36" t="s">
        <v>31</v>
      </c>
      <c r="N12" s="94" t="s">
        <v>37</v>
      </c>
      <c r="O12" s="95"/>
      <c r="P12" s="96"/>
    </row>
    <row r="13" spans="1:18" ht="15" customHeight="1" x14ac:dyDescent="0.3">
      <c r="A13" s="97" t="s">
        <v>32</v>
      </c>
      <c r="B13" s="98"/>
      <c r="C13" s="37">
        <v>5</v>
      </c>
      <c r="D13" s="37">
        <v>4.8600000000000003</v>
      </c>
      <c r="E13" s="37">
        <v>4.71</v>
      </c>
      <c r="F13" s="37">
        <v>4</v>
      </c>
      <c r="G13" s="37">
        <v>4.5</v>
      </c>
      <c r="H13" s="37">
        <v>4.5999999999999996</v>
      </c>
      <c r="I13" s="37"/>
      <c r="J13" s="37"/>
      <c r="K13" s="38"/>
      <c r="L13" s="65">
        <f t="shared" ref="L13:L18" si="1">SUM(C13:K13)/COUNTA(C13:K13)/5</f>
        <v>0.92233333333333345</v>
      </c>
      <c r="N13" s="43" t="s">
        <v>21</v>
      </c>
      <c r="O13" s="26" t="s">
        <v>22</v>
      </c>
      <c r="P13" s="27" t="s">
        <v>23</v>
      </c>
    </row>
    <row r="14" spans="1:18" ht="15" customHeight="1" x14ac:dyDescent="0.3">
      <c r="A14" s="99" t="s">
        <v>33</v>
      </c>
      <c r="B14" s="100"/>
      <c r="C14" s="39">
        <v>5</v>
      </c>
      <c r="D14" s="39">
        <v>3.71</v>
      </c>
      <c r="E14" s="39">
        <v>3.83</v>
      </c>
      <c r="F14" s="39">
        <v>4</v>
      </c>
      <c r="G14" s="39">
        <v>4.33</v>
      </c>
      <c r="H14" s="39">
        <v>4.5999999999999996</v>
      </c>
      <c r="I14" s="39">
        <v>4</v>
      </c>
      <c r="J14" s="39">
        <v>4.17</v>
      </c>
      <c r="K14" s="40">
        <v>4.17</v>
      </c>
      <c r="L14" s="103">
        <f>SUM(C14:K14,C15:G15)/COUNTA(C14:K14,C15:G15)/5</f>
        <v>0.86630769230769233</v>
      </c>
      <c r="N14" s="28">
        <f>O15</f>
        <v>13</v>
      </c>
      <c r="O14" s="68">
        <v>7</v>
      </c>
      <c r="P14" s="29">
        <f>N14</f>
        <v>13</v>
      </c>
      <c r="R14" s="66"/>
    </row>
    <row r="15" spans="1:18" ht="15" customHeight="1" x14ac:dyDescent="0.3">
      <c r="A15" s="101"/>
      <c r="B15" s="102"/>
      <c r="C15" s="40">
        <v>4.17</v>
      </c>
      <c r="D15" s="39">
        <v>4.5</v>
      </c>
      <c r="E15" s="39">
        <v>4.83</v>
      </c>
      <c r="F15" s="39">
        <v>5</v>
      </c>
      <c r="G15" s="39"/>
      <c r="H15" s="39"/>
      <c r="I15" s="39"/>
      <c r="J15" s="39"/>
      <c r="K15" s="40"/>
      <c r="L15" s="104"/>
      <c r="N15" s="64" t="s">
        <v>25</v>
      </c>
      <c r="O15" s="67">
        <v>13</v>
      </c>
      <c r="P15" s="29"/>
    </row>
    <row r="16" spans="1:18" ht="15" customHeight="1" x14ac:dyDescent="0.3">
      <c r="A16" s="105" t="s">
        <v>34</v>
      </c>
      <c r="B16" s="106"/>
      <c r="C16" s="39">
        <v>3.43</v>
      </c>
      <c r="D16" s="39">
        <v>4.1399999999999997</v>
      </c>
      <c r="E16" s="39">
        <v>4</v>
      </c>
      <c r="F16" s="39">
        <v>3.71</v>
      </c>
      <c r="G16" s="39">
        <v>4</v>
      </c>
      <c r="H16" s="39"/>
      <c r="I16" s="39"/>
      <c r="J16" s="39"/>
      <c r="K16" s="40"/>
      <c r="L16" s="65">
        <f t="shared" si="1"/>
        <v>0.77120000000000011</v>
      </c>
      <c r="N16" s="64" t="s">
        <v>24</v>
      </c>
      <c r="O16" s="41">
        <v>40</v>
      </c>
      <c r="P16" s="29"/>
    </row>
    <row r="17" spans="1:16" ht="15.75" customHeight="1" thickBot="1" x14ac:dyDescent="0.35">
      <c r="A17" s="107" t="s">
        <v>36</v>
      </c>
      <c r="B17" s="108"/>
      <c r="C17" s="39">
        <v>4.29</v>
      </c>
      <c r="D17" s="39">
        <v>4.83</v>
      </c>
      <c r="E17" s="39">
        <v>4.57</v>
      </c>
      <c r="F17" s="39">
        <v>3.5</v>
      </c>
      <c r="G17" s="39">
        <v>4.4000000000000004</v>
      </c>
      <c r="H17" s="39"/>
      <c r="I17" s="39"/>
      <c r="J17" s="39"/>
      <c r="K17" s="40"/>
      <c r="L17" s="65">
        <f t="shared" si="1"/>
        <v>0.86360000000000015</v>
      </c>
      <c r="N17" s="109" t="s">
        <v>16</v>
      </c>
      <c r="O17" s="31">
        <f>O14</f>
        <v>7</v>
      </c>
      <c r="P17" s="111">
        <f>100*((O14))/P14</f>
        <v>53.846153846153847</v>
      </c>
    </row>
    <row r="18" spans="1:16" ht="15" customHeight="1" thickBot="1" x14ac:dyDescent="0.35">
      <c r="A18" s="105" t="s">
        <v>35</v>
      </c>
      <c r="B18" s="106"/>
      <c r="C18" s="39"/>
      <c r="D18" s="39"/>
      <c r="E18" s="39"/>
      <c r="F18" s="39"/>
      <c r="G18" s="39"/>
      <c r="H18" s="39"/>
      <c r="I18" s="39"/>
      <c r="J18" s="39"/>
      <c r="K18" s="40"/>
      <c r="L18" s="65" t="e">
        <f t="shared" si="1"/>
        <v>#DIV/0!</v>
      </c>
      <c r="N18" s="110"/>
      <c r="O18" s="31">
        <f>P14</f>
        <v>13</v>
      </c>
      <c r="P18" s="112"/>
    </row>
    <row r="19" spans="1:16" ht="15.75" customHeight="1" thickBot="1" x14ac:dyDescent="0.35"/>
    <row r="20" spans="1:16" ht="15.75" customHeight="1" thickBot="1" x14ac:dyDescent="0.35">
      <c r="N20" s="89" t="s">
        <v>27</v>
      </c>
      <c r="O20" s="90"/>
      <c r="P20" s="91"/>
    </row>
    <row r="21" spans="1:16" ht="15.75" customHeight="1" thickBot="1" x14ac:dyDescent="0.4">
      <c r="A21" s="7"/>
      <c r="B21" s="35" t="s">
        <v>14</v>
      </c>
      <c r="C21" s="8" t="s">
        <v>29</v>
      </c>
      <c r="D21" s="8"/>
      <c r="E21" s="8"/>
      <c r="F21" s="8" t="s">
        <v>30</v>
      </c>
      <c r="G21" s="8"/>
      <c r="H21" s="8"/>
      <c r="I21" s="8"/>
      <c r="J21" s="8"/>
      <c r="K21" s="8"/>
      <c r="L21" s="36" t="s">
        <v>31</v>
      </c>
      <c r="N21" s="94" t="s">
        <v>37</v>
      </c>
      <c r="O21" s="95"/>
      <c r="P21" s="96"/>
    </row>
    <row r="22" spans="1:16" ht="15.75" customHeight="1" x14ac:dyDescent="0.3">
      <c r="A22" s="97" t="s">
        <v>32</v>
      </c>
      <c r="B22" s="98"/>
      <c r="C22" s="37">
        <v>4.8499999999999996</v>
      </c>
      <c r="D22" s="37">
        <v>4.62</v>
      </c>
      <c r="E22" s="37">
        <v>4.46</v>
      </c>
      <c r="F22" s="37">
        <v>4.46</v>
      </c>
      <c r="G22" s="37">
        <v>4.7699999999999996</v>
      </c>
      <c r="H22" s="37">
        <v>4.38</v>
      </c>
      <c r="I22" s="37"/>
      <c r="J22" s="37"/>
      <c r="K22" s="38"/>
      <c r="L22" s="65">
        <f t="shared" ref="L22:L27" si="2">SUM(C22:K22)/COUNTA(C22:K22)/5</f>
        <v>0.91799999999999993</v>
      </c>
      <c r="N22" s="43" t="s">
        <v>21</v>
      </c>
      <c r="O22" s="26" t="s">
        <v>22</v>
      </c>
      <c r="P22" s="27" t="s">
        <v>23</v>
      </c>
    </row>
    <row r="23" spans="1:16" ht="15" customHeight="1" x14ac:dyDescent="0.3">
      <c r="A23" s="99" t="s">
        <v>33</v>
      </c>
      <c r="B23" s="100"/>
      <c r="C23" s="39">
        <v>4.57</v>
      </c>
      <c r="D23" s="39">
        <v>4.08</v>
      </c>
      <c r="E23" s="39">
        <v>4.09</v>
      </c>
      <c r="F23" s="39">
        <v>4.42</v>
      </c>
      <c r="G23" s="39">
        <v>4.08</v>
      </c>
      <c r="H23" s="39">
        <v>4.2</v>
      </c>
      <c r="I23" s="39">
        <v>4.4400000000000004</v>
      </c>
      <c r="J23" s="39">
        <v>4.1100000000000003</v>
      </c>
      <c r="K23" s="40">
        <v>4.2</v>
      </c>
      <c r="L23" s="103">
        <f>SUM(C23:K23,C24:G24)/COUNTA(C23:K23,C24:G24)/5</f>
        <v>0.86353846153846159</v>
      </c>
      <c r="N23" s="28">
        <f>O24</f>
        <v>18</v>
      </c>
      <c r="O23" s="68">
        <v>13</v>
      </c>
      <c r="P23" s="29">
        <f>N23</f>
        <v>18</v>
      </c>
    </row>
    <row r="24" spans="1:16" ht="15" customHeight="1" x14ac:dyDescent="0.3">
      <c r="A24" s="101"/>
      <c r="B24" s="102"/>
      <c r="C24" s="39">
        <v>4.3600000000000003</v>
      </c>
      <c r="D24" s="39">
        <v>4.22</v>
      </c>
      <c r="E24" s="39">
        <v>4.45</v>
      </c>
      <c r="F24" s="39">
        <v>4.91</v>
      </c>
      <c r="G24" s="39"/>
      <c r="H24" s="39"/>
      <c r="I24" s="39"/>
      <c r="J24" s="39"/>
      <c r="K24" s="40"/>
      <c r="L24" s="104"/>
      <c r="N24" s="64" t="s">
        <v>25</v>
      </c>
      <c r="O24" s="67">
        <v>18</v>
      </c>
      <c r="P24" s="29"/>
    </row>
    <row r="25" spans="1:16" ht="15" customHeight="1" x14ac:dyDescent="0.3">
      <c r="A25" s="105" t="s">
        <v>34</v>
      </c>
      <c r="B25" s="106"/>
      <c r="C25" s="39">
        <v>4</v>
      </c>
      <c r="D25" s="39">
        <v>4.5</v>
      </c>
      <c r="E25" s="39">
        <v>4.33</v>
      </c>
      <c r="F25" s="39">
        <v>3.5</v>
      </c>
      <c r="G25" s="39">
        <v>3.83</v>
      </c>
      <c r="H25" s="39"/>
      <c r="I25" s="39"/>
      <c r="J25" s="39"/>
      <c r="K25" s="40"/>
      <c r="L25" s="65">
        <f t="shared" si="2"/>
        <v>0.80639999999999978</v>
      </c>
      <c r="N25" s="64" t="s">
        <v>24</v>
      </c>
      <c r="O25" s="41">
        <v>45</v>
      </c>
      <c r="P25" s="29"/>
    </row>
    <row r="26" spans="1:16" ht="15" customHeight="1" thickBot="1" x14ac:dyDescent="0.35">
      <c r="A26" s="107" t="s">
        <v>36</v>
      </c>
      <c r="B26" s="108"/>
      <c r="C26" s="39">
        <v>4.58</v>
      </c>
      <c r="D26" s="39">
        <v>4.42</v>
      </c>
      <c r="E26" s="39">
        <v>4.75</v>
      </c>
      <c r="F26" s="39">
        <v>4.18</v>
      </c>
      <c r="G26" s="39">
        <v>4.58</v>
      </c>
      <c r="H26" s="39"/>
      <c r="I26" s="39"/>
      <c r="J26" s="39"/>
      <c r="K26" s="40"/>
      <c r="L26" s="65">
        <f t="shared" si="2"/>
        <v>0.90039999999999998</v>
      </c>
      <c r="N26" s="109" t="s">
        <v>16</v>
      </c>
      <c r="O26" s="31">
        <f>O23</f>
        <v>13</v>
      </c>
      <c r="P26" s="111">
        <f>100*((O23))/P23</f>
        <v>72.222222222222229</v>
      </c>
    </row>
    <row r="27" spans="1:16" ht="15" customHeight="1" thickBot="1" x14ac:dyDescent="0.35">
      <c r="A27" s="105" t="s">
        <v>35</v>
      </c>
      <c r="B27" s="106"/>
      <c r="C27" s="39"/>
      <c r="D27" s="39"/>
      <c r="E27" s="39"/>
      <c r="F27" s="39"/>
      <c r="G27" s="39"/>
      <c r="H27" s="39"/>
      <c r="I27" s="39"/>
      <c r="J27" s="39"/>
      <c r="K27" s="40"/>
      <c r="L27" s="65" t="e">
        <f t="shared" si="2"/>
        <v>#DIV/0!</v>
      </c>
      <c r="N27" s="110"/>
      <c r="O27" s="31">
        <f>P23</f>
        <v>18</v>
      </c>
      <c r="P27" s="112"/>
    </row>
    <row r="28" spans="1:16" ht="15" customHeight="1" thickBot="1" x14ac:dyDescent="0.35">
      <c r="A28" s="50"/>
      <c r="B28" s="57"/>
      <c r="C28" s="57"/>
      <c r="D28" s="57"/>
      <c r="E28" s="51"/>
      <c r="F28" s="51"/>
      <c r="G28" s="51"/>
      <c r="H28" s="52"/>
      <c r="I28" s="45"/>
      <c r="J28" s="30"/>
      <c r="K28" s="45"/>
    </row>
    <row r="29" spans="1:16" ht="15.75" customHeight="1" thickBot="1" x14ac:dyDescent="0.35">
      <c r="N29" s="89" t="s">
        <v>27</v>
      </c>
      <c r="O29" s="90"/>
      <c r="P29" s="91"/>
    </row>
    <row r="30" spans="1:16" ht="15.75" customHeight="1" thickBot="1" x14ac:dyDescent="0.4">
      <c r="A30" s="7"/>
      <c r="B30" s="35" t="s">
        <v>15</v>
      </c>
      <c r="C30" s="8" t="s">
        <v>29</v>
      </c>
      <c r="D30" s="8"/>
      <c r="E30" s="8"/>
      <c r="F30" s="8" t="s">
        <v>30</v>
      </c>
      <c r="G30" s="8"/>
      <c r="H30" s="8"/>
      <c r="I30" s="8"/>
      <c r="J30" s="8"/>
      <c r="K30" s="8"/>
      <c r="L30" s="36" t="s">
        <v>31</v>
      </c>
      <c r="N30" s="94" t="s">
        <v>37</v>
      </c>
      <c r="O30" s="95"/>
      <c r="P30" s="96"/>
    </row>
    <row r="31" spans="1:16" ht="15.75" customHeight="1" x14ac:dyDescent="0.3">
      <c r="A31" s="97" t="s">
        <v>32</v>
      </c>
      <c r="B31" s="98"/>
      <c r="C31" s="37"/>
      <c r="D31" s="37"/>
      <c r="E31" s="37"/>
      <c r="F31" s="37"/>
      <c r="G31" s="37"/>
      <c r="H31" s="37"/>
      <c r="I31" s="37"/>
      <c r="J31" s="37"/>
      <c r="K31" s="38"/>
      <c r="L31" s="65" t="e">
        <f t="shared" ref="L31" si="3">SUM(C31:K31)/COUNTA(C31:K31)/5</f>
        <v>#DIV/0!</v>
      </c>
      <c r="N31" s="43" t="s">
        <v>21</v>
      </c>
      <c r="O31" s="26" t="s">
        <v>22</v>
      </c>
      <c r="P31" s="27" t="s">
        <v>23</v>
      </c>
    </row>
    <row r="32" spans="1:16" ht="15" customHeight="1" x14ac:dyDescent="0.3">
      <c r="A32" s="99" t="s">
        <v>33</v>
      </c>
      <c r="B32" s="100"/>
      <c r="C32" s="39"/>
      <c r="D32" s="39"/>
      <c r="E32" s="39"/>
      <c r="F32" s="39"/>
      <c r="G32" s="39"/>
      <c r="H32" s="39"/>
      <c r="I32" s="39"/>
      <c r="J32" s="39"/>
      <c r="K32" s="40"/>
      <c r="L32" s="103" t="e">
        <f>SUM(C32:K32,C33:G33)/COUNTA(C32:K32,C33:G33)/5</f>
        <v>#DIV/0!</v>
      </c>
      <c r="N32" s="28">
        <f>O33</f>
        <v>18</v>
      </c>
      <c r="O32" s="68">
        <v>13</v>
      </c>
      <c r="P32" s="29">
        <f>N32</f>
        <v>18</v>
      </c>
    </row>
    <row r="33" spans="1:16" ht="15" customHeight="1" x14ac:dyDescent="0.3">
      <c r="A33" s="101"/>
      <c r="B33" s="102"/>
      <c r="C33" s="39"/>
      <c r="D33" s="39"/>
      <c r="E33" s="39"/>
      <c r="F33" s="39"/>
      <c r="G33" s="39"/>
      <c r="H33" s="39"/>
      <c r="I33" s="39"/>
      <c r="J33" s="39"/>
      <c r="K33" s="40"/>
      <c r="L33" s="104"/>
      <c r="N33" s="64" t="s">
        <v>25</v>
      </c>
      <c r="O33" s="67">
        <v>18</v>
      </c>
      <c r="P33" s="29"/>
    </row>
    <row r="34" spans="1:16" ht="15" customHeight="1" x14ac:dyDescent="0.3">
      <c r="A34" s="105" t="s">
        <v>34</v>
      </c>
      <c r="B34" s="106"/>
      <c r="C34" s="39"/>
      <c r="D34" s="39"/>
      <c r="E34" s="39"/>
      <c r="F34" s="39"/>
      <c r="G34" s="39"/>
      <c r="H34" s="39"/>
      <c r="I34" s="39"/>
      <c r="J34" s="39"/>
      <c r="K34" s="40"/>
      <c r="L34" s="65" t="e">
        <f t="shared" ref="L34:L36" si="4">SUM(C34:K34)/COUNTA(C34:K34)/5</f>
        <v>#DIV/0!</v>
      </c>
      <c r="N34" s="64" t="s">
        <v>24</v>
      </c>
      <c r="O34" s="41">
        <v>45</v>
      </c>
      <c r="P34" s="29"/>
    </row>
    <row r="35" spans="1:16" ht="15" customHeight="1" thickBot="1" x14ac:dyDescent="0.35">
      <c r="A35" s="107" t="s">
        <v>36</v>
      </c>
      <c r="B35" s="108"/>
      <c r="C35" s="39"/>
      <c r="D35" s="39"/>
      <c r="E35" s="39"/>
      <c r="F35" s="39"/>
      <c r="G35" s="39"/>
      <c r="H35" s="39"/>
      <c r="I35" s="39"/>
      <c r="J35" s="39"/>
      <c r="K35" s="40"/>
      <c r="L35" s="65" t="e">
        <f t="shared" si="4"/>
        <v>#DIV/0!</v>
      </c>
      <c r="N35" s="109" t="s">
        <v>16</v>
      </c>
      <c r="O35" s="31">
        <f>O32</f>
        <v>13</v>
      </c>
      <c r="P35" s="111">
        <f>100*((O32))/P32</f>
        <v>72.222222222222229</v>
      </c>
    </row>
    <row r="36" spans="1:16" ht="15" customHeight="1" thickBot="1" x14ac:dyDescent="0.35">
      <c r="A36" s="105" t="s">
        <v>35</v>
      </c>
      <c r="B36" s="106"/>
      <c r="C36" s="39"/>
      <c r="D36" s="39"/>
      <c r="E36" s="39"/>
      <c r="F36" s="39"/>
      <c r="G36" s="39"/>
      <c r="H36" s="39"/>
      <c r="I36" s="39"/>
      <c r="J36" s="39"/>
      <c r="K36" s="40"/>
      <c r="L36" s="65" t="e">
        <f t="shared" si="4"/>
        <v>#DIV/0!</v>
      </c>
      <c r="N36" s="110"/>
      <c r="O36" s="31">
        <f>P32</f>
        <v>18</v>
      </c>
      <c r="P36" s="112"/>
    </row>
    <row r="37" spans="1:16" s="137" customFormat="1" ht="15" customHeight="1" thickBot="1" x14ac:dyDescent="0.35">
      <c r="A37" s="134"/>
      <c r="B37" s="134"/>
      <c r="C37" s="135"/>
      <c r="D37" s="135"/>
      <c r="E37" s="135"/>
      <c r="F37" s="135"/>
      <c r="G37" s="135"/>
      <c r="H37" s="135"/>
      <c r="I37" s="135"/>
      <c r="J37" s="135"/>
      <c r="K37" s="135"/>
      <c r="L37" s="136"/>
      <c r="N37" s="138"/>
      <c r="O37" s="135"/>
      <c r="P37" s="139"/>
    </row>
    <row r="38" spans="1:16" ht="15.75" customHeight="1" thickBot="1" x14ac:dyDescent="0.35">
      <c r="N38" s="89" t="s">
        <v>27</v>
      </c>
      <c r="O38" s="90"/>
      <c r="P38" s="91"/>
    </row>
    <row r="39" spans="1:16" ht="15.75" customHeight="1" thickBot="1" x14ac:dyDescent="0.4">
      <c r="A39" s="7"/>
      <c r="B39" s="35" t="s">
        <v>46</v>
      </c>
      <c r="C39" s="8" t="s">
        <v>29</v>
      </c>
      <c r="D39" s="8"/>
      <c r="E39" s="8"/>
      <c r="F39" s="8" t="s">
        <v>30</v>
      </c>
      <c r="G39" s="8"/>
      <c r="H39" s="8"/>
      <c r="I39" s="8"/>
      <c r="J39" s="8"/>
      <c r="K39" s="8"/>
      <c r="L39" s="36" t="s">
        <v>31</v>
      </c>
      <c r="N39" s="94" t="s">
        <v>37</v>
      </c>
      <c r="O39" s="95"/>
      <c r="P39" s="96"/>
    </row>
    <row r="40" spans="1:16" ht="15.75" customHeight="1" x14ac:dyDescent="0.3">
      <c r="A40" s="97" t="s">
        <v>32</v>
      </c>
      <c r="B40" s="98"/>
      <c r="C40" s="37"/>
      <c r="D40" s="37"/>
      <c r="E40" s="37"/>
      <c r="F40" s="37"/>
      <c r="G40" s="37"/>
      <c r="H40" s="37"/>
      <c r="I40" s="37"/>
      <c r="J40" s="37"/>
      <c r="K40" s="38"/>
      <c r="L40" s="65" t="e">
        <f t="shared" ref="L40" si="5">SUM(C40:K40)/COUNTA(C40:K40)/5</f>
        <v>#DIV/0!</v>
      </c>
      <c r="N40" s="43" t="s">
        <v>21</v>
      </c>
      <c r="O40" s="26" t="s">
        <v>22</v>
      </c>
      <c r="P40" s="27" t="s">
        <v>23</v>
      </c>
    </row>
    <row r="41" spans="1:16" ht="15" customHeight="1" x14ac:dyDescent="0.3">
      <c r="A41" s="99" t="s">
        <v>33</v>
      </c>
      <c r="B41" s="100"/>
      <c r="C41" s="39"/>
      <c r="D41" s="39"/>
      <c r="E41" s="39"/>
      <c r="F41" s="39"/>
      <c r="G41" s="39"/>
      <c r="H41" s="39"/>
      <c r="I41" s="39"/>
      <c r="J41" s="39"/>
      <c r="K41" s="40"/>
      <c r="L41" s="103" t="e">
        <f>SUM(C41:K41,C42:G42)/COUNTA(C41:K41,C42:G42)/5</f>
        <v>#DIV/0!</v>
      </c>
      <c r="N41" s="28">
        <f>O42</f>
        <v>18</v>
      </c>
      <c r="O41" s="68">
        <v>13</v>
      </c>
      <c r="P41" s="29">
        <f>N41</f>
        <v>18</v>
      </c>
    </row>
    <row r="42" spans="1:16" ht="15" customHeight="1" x14ac:dyDescent="0.3">
      <c r="A42" s="101"/>
      <c r="B42" s="102"/>
      <c r="C42" s="39"/>
      <c r="D42" s="39"/>
      <c r="E42" s="39"/>
      <c r="F42" s="39"/>
      <c r="G42" s="39"/>
      <c r="H42" s="39"/>
      <c r="I42" s="39"/>
      <c r="J42" s="39"/>
      <c r="K42" s="40"/>
      <c r="L42" s="104"/>
      <c r="N42" s="64" t="s">
        <v>25</v>
      </c>
      <c r="O42" s="67">
        <v>18</v>
      </c>
      <c r="P42" s="29"/>
    </row>
    <row r="43" spans="1:16" ht="15" customHeight="1" x14ac:dyDescent="0.3">
      <c r="A43" s="105" t="s">
        <v>34</v>
      </c>
      <c r="B43" s="106"/>
      <c r="C43" s="39"/>
      <c r="D43" s="39"/>
      <c r="E43" s="39"/>
      <c r="F43" s="39"/>
      <c r="G43" s="39"/>
      <c r="H43" s="39"/>
      <c r="I43" s="39"/>
      <c r="J43" s="39"/>
      <c r="K43" s="40"/>
      <c r="L43" s="65" t="e">
        <f t="shared" ref="L43:L45" si="6">SUM(C43:K43)/COUNTA(C43:K43)/5</f>
        <v>#DIV/0!</v>
      </c>
      <c r="N43" s="64" t="s">
        <v>24</v>
      </c>
      <c r="O43" s="41">
        <v>45</v>
      </c>
      <c r="P43" s="29"/>
    </row>
    <row r="44" spans="1:16" ht="15" customHeight="1" thickBot="1" x14ac:dyDescent="0.35">
      <c r="A44" s="107" t="s">
        <v>36</v>
      </c>
      <c r="B44" s="108"/>
      <c r="C44" s="39"/>
      <c r="D44" s="39"/>
      <c r="E44" s="39"/>
      <c r="F44" s="39"/>
      <c r="G44" s="39"/>
      <c r="H44" s="39"/>
      <c r="I44" s="39"/>
      <c r="J44" s="39"/>
      <c r="K44" s="40"/>
      <c r="L44" s="65" t="e">
        <f t="shared" si="6"/>
        <v>#DIV/0!</v>
      </c>
      <c r="N44" s="109" t="s">
        <v>16</v>
      </c>
      <c r="O44" s="31">
        <f>O41</f>
        <v>13</v>
      </c>
      <c r="P44" s="111">
        <f>100*((O41))/P41</f>
        <v>72.222222222222229</v>
      </c>
    </row>
    <row r="45" spans="1:16" ht="15" customHeight="1" thickBot="1" x14ac:dyDescent="0.35">
      <c r="A45" s="105" t="s">
        <v>35</v>
      </c>
      <c r="B45" s="106"/>
      <c r="C45" s="39"/>
      <c r="D45" s="39"/>
      <c r="E45" s="39"/>
      <c r="F45" s="39"/>
      <c r="G45" s="39"/>
      <c r="H45" s="39"/>
      <c r="I45" s="39"/>
      <c r="J45" s="39"/>
      <c r="K45" s="40"/>
      <c r="L45" s="65" t="e">
        <f t="shared" si="6"/>
        <v>#DIV/0!</v>
      </c>
      <c r="N45" s="110"/>
      <c r="O45" s="31">
        <f>P41</f>
        <v>18</v>
      </c>
      <c r="P45" s="112"/>
    </row>
    <row r="46" spans="1:16" s="137" customFormat="1" ht="15" customHeight="1" thickBot="1" x14ac:dyDescent="0.35">
      <c r="A46" s="134"/>
      <c r="B46" s="134"/>
      <c r="C46" s="135"/>
      <c r="D46" s="135"/>
      <c r="E46" s="135"/>
      <c r="F46" s="135"/>
      <c r="G46" s="135"/>
      <c r="H46" s="135"/>
      <c r="I46" s="135"/>
      <c r="J46" s="135"/>
      <c r="K46" s="135"/>
      <c r="L46" s="136"/>
      <c r="N46" s="138"/>
      <c r="O46" s="135"/>
      <c r="P46" s="139"/>
    </row>
    <row r="47" spans="1:16" ht="15.75" customHeight="1" thickBot="1" x14ac:dyDescent="0.35">
      <c r="N47" s="89" t="s">
        <v>27</v>
      </c>
      <c r="O47" s="90"/>
      <c r="P47" s="91"/>
    </row>
    <row r="48" spans="1:16" ht="15.75" customHeight="1" thickBot="1" x14ac:dyDescent="0.4">
      <c r="A48" s="7"/>
      <c r="B48" s="35" t="s">
        <v>28</v>
      </c>
      <c r="C48" s="8" t="s">
        <v>29</v>
      </c>
      <c r="D48" s="8"/>
      <c r="E48" s="8"/>
      <c r="F48" s="8" t="s">
        <v>30</v>
      </c>
      <c r="G48" s="8"/>
      <c r="H48" s="8"/>
      <c r="I48" s="8"/>
      <c r="J48" s="8"/>
      <c r="K48" s="8"/>
      <c r="L48" s="36" t="s">
        <v>31</v>
      </c>
      <c r="N48" s="94" t="s">
        <v>37</v>
      </c>
      <c r="O48" s="95"/>
      <c r="P48" s="96"/>
    </row>
    <row r="49" spans="1:16" ht="15.75" customHeight="1" x14ac:dyDescent="0.3">
      <c r="A49" s="97" t="s">
        <v>32</v>
      </c>
      <c r="B49" s="98"/>
      <c r="C49" s="37"/>
      <c r="D49" s="37"/>
      <c r="E49" s="37"/>
      <c r="F49" s="37"/>
      <c r="G49" s="37"/>
      <c r="H49" s="37"/>
      <c r="I49" s="37"/>
      <c r="J49" s="37"/>
      <c r="K49" s="38"/>
      <c r="L49" s="65" t="e">
        <f t="shared" ref="L49" si="7">SUM(C49:K49)/COUNTA(C49:K49)/5</f>
        <v>#DIV/0!</v>
      </c>
      <c r="N49" s="43" t="s">
        <v>21</v>
      </c>
      <c r="O49" s="26" t="s">
        <v>22</v>
      </c>
      <c r="P49" s="27" t="s">
        <v>23</v>
      </c>
    </row>
    <row r="50" spans="1:16" ht="15" customHeight="1" x14ac:dyDescent="0.3">
      <c r="A50" s="99" t="s">
        <v>33</v>
      </c>
      <c r="B50" s="100"/>
      <c r="C50" s="39"/>
      <c r="D50" s="39"/>
      <c r="E50" s="39"/>
      <c r="F50" s="39"/>
      <c r="G50" s="39"/>
      <c r="H50" s="39"/>
      <c r="I50" s="39"/>
      <c r="J50" s="39"/>
      <c r="K50" s="40"/>
      <c r="L50" s="103" t="e">
        <f>SUM(C50:K50,C51:G51)/COUNTA(C50:K50,C51:G51)/5</f>
        <v>#DIV/0!</v>
      </c>
      <c r="N50" s="28">
        <f>O51</f>
        <v>18</v>
      </c>
      <c r="O50" s="68">
        <v>13</v>
      </c>
      <c r="P50" s="29">
        <f>N50</f>
        <v>18</v>
      </c>
    </row>
    <row r="51" spans="1:16" ht="15" customHeight="1" x14ac:dyDescent="0.3">
      <c r="A51" s="101"/>
      <c r="B51" s="102"/>
      <c r="C51" s="39"/>
      <c r="D51" s="39"/>
      <c r="E51" s="39"/>
      <c r="F51" s="39"/>
      <c r="G51" s="39"/>
      <c r="H51" s="39"/>
      <c r="I51" s="39"/>
      <c r="J51" s="39"/>
      <c r="K51" s="40"/>
      <c r="L51" s="104"/>
      <c r="N51" s="64" t="s">
        <v>25</v>
      </c>
      <c r="O51" s="67">
        <v>18</v>
      </c>
      <c r="P51" s="29"/>
    </row>
    <row r="52" spans="1:16" ht="15" customHeight="1" x14ac:dyDescent="0.3">
      <c r="A52" s="105" t="s">
        <v>34</v>
      </c>
      <c r="B52" s="106"/>
      <c r="C52" s="39"/>
      <c r="D52" s="39"/>
      <c r="E52" s="39"/>
      <c r="F52" s="39"/>
      <c r="G52" s="39"/>
      <c r="H52" s="39"/>
      <c r="I52" s="39"/>
      <c r="J52" s="39"/>
      <c r="K52" s="40"/>
      <c r="L52" s="65" t="e">
        <f t="shared" ref="L52:L54" si="8">SUM(C52:K52)/COUNTA(C52:K52)/5</f>
        <v>#DIV/0!</v>
      </c>
      <c r="N52" s="64" t="s">
        <v>24</v>
      </c>
      <c r="O52" s="41">
        <v>45</v>
      </c>
      <c r="P52" s="29"/>
    </row>
    <row r="53" spans="1:16" ht="15" customHeight="1" thickBot="1" x14ac:dyDescent="0.35">
      <c r="A53" s="107" t="s">
        <v>36</v>
      </c>
      <c r="B53" s="108"/>
      <c r="C53" s="39"/>
      <c r="D53" s="39"/>
      <c r="E53" s="39"/>
      <c r="F53" s="39"/>
      <c r="G53" s="39"/>
      <c r="H53" s="39"/>
      <c r="I53" s="39"/>
      <c r="J53" s="39"/>
      <c r="K53" s="40"/>
      <c r="L53" s="65" t="e">
        <f t="shared" si="8"/>
        <v>#DIV/0!</v>
      </c>
      <c r="N53" s="109" t="s">
        <v>16</v>
      </c>
      <c r="O53" s="31">
        <f>O50</f>
        <v>13</v>
      </c>
      <c r="P53" s="111">
        <f>100*((O50))/P50</f>
        <v>72.222222222222229</v>
      </c>
    </row>
    <row r="54" spans="1:16" ht="15" customHeight="1" thickBot="1" x14ac:dyDescent="0.35">
      <c r="A54" s="105" t="s">
        <v>35</v>
      </c>
      <c r="B54" s="106"/>
      <c r="C54" s="39"/>
      <c r="D54" s="39"/>
      <c r="E54" s="39"/>
      <c r="F54" s="39"/>
      <c r="G54" s="39"/>
      <c r="H54" s="39"/>
      <c r="I54" s="39"/>
      <c r="J54" s="39"/>
      <c r="K54" s="40"/>
      <c r="L54" s="65" t="e">
        <f t="shared" si="8"/>
        <v>#DIV/0!</v>
      </c>
      <c r="N54" s="110"/>
      <c r="O54" s="31">
        <f>P50</f>
        <v>18</v>
      </c>
      <c r="P54" s="112"/>
    </row>
    <row r="55" spans="1:16" s="137" customFormat="1" ht="15" customHeight="1" thickBot="1" x14ac:dyDescent="0.35">
      <c r="A55" s="134"/>
      <c r="B55" s="134"/>
      <c r="C55" s="135"/>
      <c r="D55" s="135"/>
      <c r="E55" s="135"/>
      <c r="F55" s="135"/>
      <c r="G55" s="135"/>
      <c r="H55" s="135"/>
      <c r="I55" s="135"/>
      <c r="J55" s="135"/>
      <c r="K55" s="135"/>
      <c r="L55" s="136"/>
      <c r="N55" s="138"/>
      <c r="O55" s="135"/>
      <c r="P55" s="139"/>
    </row>
    <row r="56" spans="1:16" ht="15.75" customHeight="1" thickBot="1" x14ac:dyDescent="0.35">
      <c r="N56" s="89" t="s">
        <v>27</v>
      </c>
      <c r="O56" s="90"/>
      <c r="P56" s="91"/>
    </row>
    <row r="57" spans="1:16" ht="15.75" customHeight="1" thickBot="1" x14ac:dyDescent="0.4">
      <c r="A57" s="7"/>
      <c r="B57" s="35" t="s">
        <v>47</v>
      </c>
      <c r="C57" s="8" t="s">
        <v>29</v>
      </c>
      <c r="D57" s="8"/>
      <c r="E57" s="8"/>
      <c r="F57" s="8" t="s">
        <v>30</v>
      </c>
      <c r="G57" s="8"/>
      <c r="H57" s="8"/>
      <c r="I57" s="8"/>
      <c r="J57" s="8"/>
      <c r="K57" s="8"/>
      <c r="L57" s="36" t="s">
        <v>31</v>
      </c>
      <c r="N57" s="94" t="s">
        <v>37</v>
      </c>
      <c r="O57" s="95"/>
      <c r="P57" s="96"/>
    </row>
    <row r="58" spans="1:16" ht="15.75" customHeight="1" x14ac:dyDescent="0.3">
      <c r="A58" s="97" t="s">
        <v>32</v>
      </c>
      <c r="B58" s="98"/>
      <c r="C58" s="37"/>
      <c r="D58" s="37"/>
      <c r="E58" s="37"/>
      <c r="F58" s="37"/>
      <c r="G58" s="37"/>
      <c r="H58" s="37"/>
      <c r="I58" s="37"/>
      <c r="J58" s="37"/>
      <c r="K58" s="38"/>
      <c r="L58" s="65" t="e">
        <f t="shared" ref="L58" si="9">SUM(C58:K58)/COUNTA(C58:K58)/5</f>
        <v>#DIV/0!</v>
      </c>
      <c r="N58" s="43" t="s">
        <v>21</v>
      </c>
      <c r="O58" s="26" t="s">
        <v>22</v>
      </c>
      <c r="P58" s="27" t="s">
        <v>23</v>
      </c>
    </row>
    <row r="59" spans="1:16" ht="15" customHeight="1" x14ac:dyDescent="0.3">
      <c r="A59" s="99" t="s">
        <v>33</v>
      </c>
      <c r="B59" s="100"/>
      <c r="C59" s="39"/>
      <c r="D59" s="39"/>
      <c r="E59" s="39"/>
      <c r="F59" s="39"/>
      <c r="G59" s="39"/>
      <c r="H59" s="39"/>
      <c r="I59" s="39"/>
      <c r="J59" s="39"/>
      <c r="K59" s="40"/>
      <c r="L59" s="103" t="e">
        <f>SUM(C59:K59,C60:G60)/COUNTA(C59:K59,C60:G60)/5</f>
        <v>#DIV/0!</v>
      </c>
      <c r="N59" s="28">
        <f>O60</f>
        <v>18</v>
      </c>
      <c r="O59" s="68">
        <v>13</v>
      </c>
      <c r="P59" s="29">
        <f>N59</f>
        <v>18</v>
      </c>
    </row>
    <row r="60" spans="1:16" ht="15" customHeight="1" x14ac:dyDescent="0.3">
      <c r="A60" s="101"/>
      <c r="B60" s="102"/>
      <c r="C60" s="39"/>
      <c r="D60" s="39"/>
      <c r="E60" s="39"/>
      <c r="F60" s="39"/>
      <c r="G60" s="39"/>
      <c r="H60" s="39"/>
      <c r="I60" s="39"/>
      <c r="J60" s="39"/>
      <c r="K60" s="40"/>
      <c r="L60" s="104"/>
      <c r="N60" s="64" t="s">
        <v>25</v>
      </c>
      <c r="O60" s="67">
        <v>18</v>
      </c>
      <c r="P60" s="29"/>
    </row>
    <row r="61" spans="1:16" ht="15" customHeight="1" x14ac:dyDescent="0.3">
      <c r="A61" s="105" t="s">
        <v>34</v>
      </c>
      <c r="B61" s="106"/>
      <c r="C61" s="39"/>
      <c r="D61" s="39"/>
      <c r="E61" s="39"/>
      <c r="F61" s="39"/>
      <c r="G61" s="39"/>
      <c r="H61" s="39"/>
      <c r="I61" s="39"/>
      <c r="J61" s="39"/>
      <c r="K61" s="40"/>
      <c r="L61" s="65" t="e">
        <f t="shared" ref="L61:L63" si="10">SUM(C61:K61)/COUNTA(C61:K61)/5</f>
        <v>#DIV/0!</v>
      </c>
      <c r="N61" s="64" t="s">
        <v>24</v>
      </c>
      <c r="O61" s="41">
        <v>45</v>
      </c>
      <c r="P61" s="29"/>
    </row>
    <row r="62" spans="1:16" ht="15" customHeight="1" thickBot="1" x14ac:dyDescent="0.35">
      <c r="A62" s="107" t="s">
        <v>36</v>
      </c>
      <c r="B62" s="108"/>
      <c r="C62" s="39"/>
      <c r="D62" s="39"/>
      <c r="E62" s="39"/>
      <c r="F62" s="39"/>
      <c r="G62" s="39"/>
      <c r="H62" s="39"/>
      <c r="I62" s="39"/>
      <c r="J62" s="39"/>
      <c r="K62" s="40"/>
      <c r="L62" s="65" t="e">
        <f t="shared" si="10"/>
        <v>#DIV/0!</v>
      </c>
      <c r="N62" s="109" t="s">
        <v>16</v>
      </c>
      <c r="O62" s="31">
        <f>O59</f>
        <v>13</v>
      </c>
      <c r="P62" s="111">
        <f>100*((O59))/P59</f>
        <v>72.222222222222229</v>
      </c>
    </row>
    <row r="63" spans="1:16" ht="15" customHeight="1" thickBot="1" x14ac:dyDescent="0.35">
      <c r="A63" s="105" t="s">
        <v>35</v>
      </c>
      <c r="B63" s="106"/>
      <c r="C63" s="39"/>
      <c r="D63" s="39"/>
      <c r="E63" s="39"/>
      <c r="F63" s="39"/>
      <c r="G63" s="39"/>
      <c r="H63" s="39"/>
      <c r="I63" s="39"/>
      <c r="J63" s="39"/>
      <c r="K63" s="40"/>
      <c r="L63" s="65" t="e">
        <f t="shared" si="10"/>
        <v>#DIV/0!</v>
      </c>
      <c r="N63" s="110"/>
      <c r="O63" s="31">
        <f>P59</f>
        <v>18</v>
      </c>
      <c r="P63" s="112"/>
    </row>
    <row r="64" spans="1:16" s="137" customFormat="1" ht="15" customHeight="1" thickBot="1" x14ac:dyDescent="0.35">
      <c r="A64" s="134"/>
      <c r="B64" s="134"/>
      <c r="C64" s="135"/>
      <c r="D64" s="135"/>
      <c r="E64" s="135"/>
      <c r="F64" s="135"/>
      <c r="G64" s="135"/>
      <c r="H64" s="135"/>
      <c r="I64" s="135"/>
      <c r="J64" s="135"/>
      <c r="K64" s="135"/>
      <c r="L64" s="136"/>
      <c r="N64" s="138"/>
      <c r="O64" s="135"/>
      <c r="P64" s="139"/>
    </row>
    <row r="65" spans="1:16" ht="15.75" customHeight="1" thickBot="1" x14ac:dyDescent="0.35">
      <c r="N65" s="89" t="s">
        <v>27</v>
      </c>
      <c r="O65" s="90"/>
      <c r="P65" s="91"/>
    </row>
    <row r="66" spans="1:16" ht="15.75" customHeight="1" thickBot="1" x14ac:dyDescent="0.4">
      <c r="A66" s="7"/>
      <c r="B66" s="35" t="s">
        <v>48</v>
      </c>
      <c r="C66" s="8" t="s">
        <v>29</v>
      </c>
      <c r="D66" s="8"/>
      <c r="E66" s="8"/>
      <c r="F66" s="8" t="s">
        <v>30</v>
      </c>
      <c r="G66" s="8"/>
      <c r="H66" s="8"/>
      <c r="I66" s="8"/>
      <c r="J66" s="8"/>
      <c r="K66" s="8"/>
      <c r="L66" s="36" t="s">
        <v>31</v>
      </c>
      <c r="N66" s="94" t="s">
        <v>37</v>
      </c>
      <c r="O66" s="95"/>
      <c r="P66" s="96"/>
    </row>
    <row r="67" spans="1:16" ht="15.75" customHeight="1" x14ac:dyDescent="0.3">
      <c r="A67" s="97" t="s">
        <v>32</v>
      </c>
      <c r="B67" s="98"/>
      <c r="C67" s="37"/>
      <c r="D67" s="37"/>
      <c r="E67" s="37"/>
      <c r="F67" s="37"/>
      <c r="G67" s="37"/>
      <c r="H67" s="37"/>
      <c r="I67" s="37"/>
      <c r="J67" s="37"/>
      <c r="K67" s="38"/>
      <c r="L67" s="65" t="e">
        <f t="shared" ref="L67" si="11">SUM(C67:K67)/COUNTA(C67:K67)/5</f>
        <v>#DIV/0!</v>
      </c>
      <c r="N67" s="43" t="s">
        <v>21</v>
      </c>
      <c r="O67" s="26" t="s">
        <v>22</v>
      </c>
      <c r="P67" s="27" t="s">
        <v>23</v>
      </c>
    </row>
    <row r="68" spans="1:16" ht="15" customHeight="1" x14ac:dyDescent="0.3">
      <c r="A68" s="99" t="s">
        <v>33</v>
      </c>
      <c r="B68" s="100"/>
      <c r="C68" s="39"/>
      <c r="D68" s="39"/>
      <c r="E68" s="39"/>
      <c r="F68" s="39"/>
      <c r="G68" s="39"/>
      <c r="H68" s="39"/>
      <c r="I68" s="39"/>
      <c r="J68" s="39"/>
      <c r="K68" s="40"/>
      <c r="L68" s="103" t="e">
        <f>SUM(C68:K68,C69:G69)/COUNTA(C68:K68,C69:G69)/5</f>
        <v>#DIV/0!</v>
      </c>
      <c r="N68" s="28">
        <f>O69</f>
        <v>18</v>
      </c>
      <c r="O68" s="68">
        <v>13</v>
      </c>
      <c r="P68" s="29">
        <f>N68</f>
        <v>18</v>
      </c>
    </row>
    <row r="69" spans="1:16" ht="15" customHeight="1" x14ac:dyDescent="0.3">
      <c r="A69" s="101"/>
      <c r="B69" s="102"/>
      <c r="C69" s="39"/>
      <c r="D69" s="39"/>
      <c r="E69" s="39"/>
      <c r="F69" s="39"/>
      <c r="G69" s="39"/>
      <c r="H69" s="39"/>
      <c r="I69" s="39"/>
      <c r="J69" s="39"/>
      <c r="K69" s="40"/>
      <c r="L69" s="104"/>
      <c r="N69" s="64" t="s">
        <v>25</v>
      </c>
      <c r="O69" s="67">
        <v>18</v>
      </c>
      <c r="P69" s="29"/>
    </row>
    <row r="70" spans="1:16" ht="15" customHeight="1" x14ac:dyDescent="0.3">
      <c r="A70" s="105" t="s">
        <v>34</v>
      </c>
      <c r="B70" s="106"/>
      <c r="C70" s="39"/>
      <c r="D70" s="39"/>
      <c r="E70" s="39"/>
      <c r="F70" s="39"/>
      <c r="G70" s="39"/>
      <c r="H70" s="39"/>
      <c r="I70" s="39"/>
      <c r="J70" s="39"/>
      <c r="K70" s="40"/>
      <c r="L70" s="65" t="e">
        <f t="shared" ref="L70:L72" si="12">SUM(C70:K70)/COUNTA(C70:K70)/5</f>
        <v>#DIV/0!</v>
      </c>
      <c r="N70" s="64" t="s">
        <v>24</v>
      </c>
      <c r="O70" s="41">
        <v>45</v>
      </c>
      <c r="P70" s="29"/>
    </row>
    <row r="71" spans="1:16" ht="15" customHeight="1" thickBot="1" x14ac:dyDescent="0.35">
      <c r="A71" s="107" t="s">
        <v>36</v>
      </c>
      <c r="B71" s="108"/>
      <c r="C71" s="39"/>
      <c r="D71" s="39"/>
      <c r="E71" s="39"/>
      <c r="F71" s="39"/>
      <c r="G71" s="39"/>
      <c r="H71" s="39"/>
      <c r="I71" s="39"/>
      <c r="J71" s="39"/>
      <c r="K71" s="40"/>
      <c r="L71" s="65" t="e">
        <f t="shared" si="12"/>
        <v>#DIV/0!</v>
      </c>
      <c r="N71" s="109" t="s">
        <v>16</v>
      </c>
      <c r="O71" s="31">
        <f>O68</f>
        <v>13</v>
      </c>
      <c r="P71" s="111">
        <f>100*((O68))/P68</f>
        <v>72.222222222222229</v>
      </c>
    </row>
    <row r="72" spans="1:16" ht="15" customHeight="1" thickBot="1" x14ac:dyDescent="0.35">
      <c r="A72" s="105" t="s">
        <v>35</v>
      </c>
      <c r="B72" s="106"/>
      <c r="C72" s="39"/>
      <c r="D72" s="39"/>
      <c r="E72" s="39"/>
      <c r="F72" s="39"/>
      <c r="G72" s="39"/>
      <c r="H72" s="39"/>
      <c r="I72" s="39"/>
      <c r="J72" s="39"/>
      <c r="K72" s="40"/>
      <c r="L72" s="65" t="e">
        <f t="shared" si="12"/>
        <v>#DIV/0!</v>
      </c>
      <c r="N72" s="110"/>
      <c r="O72" s="31">
        <f>P68</f>
        <v>18</v>
      </c>
      <c r="P72" s="112"/>
    </row>
    <row r="73" spans="1:16" s="137" customFormat="1" ht="15" customHeight="1" thickBot="1" x14ac:dyDescent="0.35">
      <c r="A73" s="134"/>
      <c r="B73" s="134"/>
      <c r="C73" s="135"/>
      <c r="D73" s="135"/>
      <c r="E73" s="135"/>
      <c r="F73" s="135"/>
      <c r="G73" s="135"/>
      <c r="H73" s="135"/>
      <c r="I73" s="135"/>
      <c r="J73" s="135"/>
      <c r="K73" s="135"/>
      <c r="L73" s="136"/>
      <c r="N73" s="138"/>
      <c r="O73" s="135"/>
      <c r="P73" s="139"/>
    </row>
    <row r="74" spans="1:16" ht="15.75" customHeight="1" thickBot="1" x14ac:dyDescent="0.35">
      <c r="N74" s="89" t="s">
        <v>27</v>
      </c>
      <c r="O74" s="90"/>
      <c r="P74" s="91"/>
    </row>
    <row r="75" spans="1:16" ht="15.75" customHeight="1" thickBot="1" x14ac:dyDescent="0.4">
      <c r="A75" s="7"/>
      <c r="B75" s="35" t="s">
        <v>49</v>
      </c>
      <c r="C75" s="8" t="s">
        <v>29</v>
      </c>
      <c r="D75" s="8"/>
      <c r="E75" s="8"/>
      <c r="F75" s="8" t="s">
        <v>30</v>
      </c>
      <c r="G75" s="8"/>
      <c r="H75" s="8"/>
      <c r="I75" s="8"/>
      <c r="J75" s="8"/>
      <c r="K75" s="8"/>
      <c r="L75" s="36" t="s">
        <v>31</v>
      </c>
      <c r="N75" s="94" t="s">
        <v>37</v>
      </c>
      <c r="O75" s="95"/>
      <c r="P75" s="96"/>
    </row>
    <row r="76" spans="1:16" ht="15.75" customHeight="1" x14ac:dyDescent="0.3">
      <c r="A76" s="97" t="s">
        <v>32</v>
      </c>
      <c r="B76" s="98"/>
      <c r="C76" s="37"/>
      <c r="D76" s="37"/>
      <c r="E76" s="37"/>
      <c r="F76" s="37"/>
      <c r="G76" s="37"/>
      <c r="H76" s="37"/>
      <c r="I76" s="37"/>
      <c r="J76" s="37"/>
      <c r="K76" s="38"/>
      <c r="L76" s="65" t="e">
        <f t="shared" ref="L76" si="13">SUM(C76:K76)/COUNTA(C76:K76)/5</f>
        <v>#DIV/0!</v>
      </c>
      <c r="N76" s="43" t="s">
        <v>21</v>
      </c>
      <c r="O76" s="26" t="s">
        <v>22</v>
      </c>
      <c r="P76" s="27" t="s">
        <v>23</v>
      </c>
    </row>
    <row r="77" spans="1:16" ht="15" customHeight="1" x14ac:dyDescent="0.3">
      <c r="A77" s="99" t="s">
        <v>33</v>
      </c>
      <c r="B77" s="100"/>
      <c r="C77" s="39"/>
      <c r="D77" s="39"/>
      <c r="E77" s="39"/>
      <c r="F77" s="39"/>
      <c r="G77" s="39"/>
      <c r="H77" s="39"/>
      <c r="I77" s="39"/>
      <c r="J77" s="39"/>
      <c r="K77" s="40"/>
      <c r="L77" s="103" t="e">
        <f>SUM(C77:K77,C78:G78)/COUNTA(C77:K77,C78:G78)/5</f>
        <v>#DIV/0!</v>
      </c>
      <c r="N77" s="28">
        <f>O78</f>
        <v>18</v>
      </c>
      <c r="O77" s="68">
        <v>13</v>
      </c>
      <c r="P77" s="29">
        <f>N77</f>
        <v>18</v>
      </c>
    </row>
    <row r="78" spans="1:16" ht="15" customHeight="1" x14ac:dyDescent="0.3">
      <c r="A78" s="101"/>
      <c r="B78" s="102"/>
      <c r="C78" s="39"/>
      <c r="D78" s="39"/>
      <c r="E78" s="39"/>
      <c r="F78" s="39"/>
      <c r="G78" s="39"/>
      <c r="H78" s="39"/>
      <c r="I78" s="39"/>
      <c r="J78" s="39"/>
      <c r="K78" s="40"/>
      <c r="L78" s="104"/>
      <c r="N78" s="64" t="s">
        <v>25</v>
      </c>
      <c r="O78" s="67">
        <v>18</v>
      </c>
      <c r="P78" s="29"/>
    </row>
    <row r="79" spans="1:16" ht="15" customHeight="1" x14ac:dyDescent="0.3">
      <c r="A79" s="105" t="s">
        <v>34</v>
      </c>
      <c r="B79" s="106"/>
      <c r="C79" s="39"/>
      <c r="D79" s="39"/>
      <c r="E79" s="39"/>
      <c r="F79" s="39"/>
      <c r="G79" s="39"/>
      <c r="H79" s="39"/>
      <c r="I79" s="39"/>
      <c r="J79" s="39"/>
      <c r="K79" s="40"/>
      <c r="L79" s="65" t="e">
        <f t="shared" ref="L79:L81" si="14">SUM(C79:K79)/COUNTA(C79:K79)/5</f>
        <v>#DIV/0!</v>
      </c>
      <c r="N79" s="64" t="s">
        <v>24</v>
      </c>
      <c r="O79" s="41">
        <v>45</v>
      </c>
      <c r="P79" s="29"/>
    </row>
    <row r="80" spans="1:16" ht="15" customHeight="1" thickBot="1" x14ac:dyDescent="0.35">
      <c r="A80" s="107" t="s">
        <v>36</v>
      </c>
      <c r="B80" s="108"/>
      <c r="C80" s="39"/>
      <c r="D80" s="39"/>
      <c r="E80" s="39"/>
      <c r="F80" s="39"/>
      <c r="G80" s="39"/>
      <c r="H80" s="39"/>
      <c r="I80" s="39"/>
      <c r="J80" s="39"/>
      <c r="K80" s="40"/>
      <c r="L80" s="65" t="e">
        <f t="shared" si="14"/>
        <v>#DIV/0!</v>
      </c>
      <c r="N80" s="109" t="s">
        <v>16</v>
      </c>
      <c r="O80" s="31">
        <f>O77</f>
        <v>13</v>
      </c>
      <c r="P80" s="111">
        <f>100*((O77))/P77</f>
        <v>72.222222222222229</v>
      </c>
    </row>
    <row r="81" spans="1:16" ht="15" customHeight="1" thickBot="1" x14ac:dyDescent="0.35">
      <c r="A81" s="105" t="s">
        <v>35</v>
      </c>
      <c r="B81" s="106"/>
      <c r="C81" s="39"/>
      <c r="D81" s="39"/>
      <c r="E81" s="39"/>
      <c r="F81" s="39"/>
      <c r="G81" s="39"/>
      <c r="H81" s="39"/>
      <c r="I81" s="39"/>
      <c r="J81" s="39"/>
      <c r="K81" s="40"/>
      <c r="L81" s="65" t="e">
        <f t="shared" si="14"/>
        <v>#DIV/0!</v>
      </c>
      <c r="N81" s="110"/>
      <c r="O81" s="31">
        <f>P77</f>
        <v>18</v>
      </c>
      <c r="P81" s="112"/>
    </row>
    <row r="82" spans="1:16" s="137" customFormat="1" ht="15" customHeight="1" thickBot="1" x14ac:dyDescent="0.35">
      <c r="A82" s="134"/>
      <c r="B82" s="134"/>
      <c r="C82" s="135"/>
      <c r="D82" s="135"/>
      <c r="E82" s="135"/>
      <c r="F82" s="135"/>
      <c r="G82" s="135"/>
      <c r="H82" s="135"/>
      <c r="I82" s="135"/>
      <c r="J82" s="135"/>
      <c r="K82" s="135"/>
      <c r="L82" s="136"/>
      <c r="N82" s="138"/>
      <c r="O82" s="135"/>
      <c r="P82" s="139"/>
    </row>
    <row r="83" spans="1:16" ht="15.75" customHeight="1" thickBot="1" x14ac:dyDescent="0.35">
      <c r="N83" s="89" t="s">
        <v>27</v>
      </c>
      <c r="O83" s="90"/>
      <c r="P83" s="91"/>
    </row>
    <row r="84" spans="1:16" ht="15.75" customHeight="1" thickBot="1" x14ac:dyDescent="0.4">
      <c r="A84" s="7"/>
      <c r="B84" s="35" t="s">
        <v>50</v>
      </c>
      <c r="C84" s="8" t="s">
        <v>29</v>
      </c>
      <c r="D84" s="8"/>
      <c r="E84" s="8"/>
      <c r="F84" s="8" t="s">
        <v>30</v>
      </c>
      <c r="G84" s="8"/>
      <c r="H84" s="8"/>
      <c r="I84" s="8"/>
      <c r="J84" s="8"/>
      <c r="K84" s="8"/>
      <c r="L84" s="36" t="s">
        <v>31</v>
      </c>
      <c r="N84" s="94" t="s">
        <v>37</v>
      </c>
      <c r="O84" s="95"/>
      <c r="P84" s="96"/>
    </row>
    <row r="85" spans="1:16" ht="15.75" customHeight="1" x14ac:dyDescent="0.3">
      <c r="A85" s="97" t="s">
        <v>32</v>
      </c>
      <c r="B85" s="98"/>
      <c r="C85" s="37"/>
      <c r="D85" s="37"/>
      <c r="E85" s="37"/>
      <c r="F85" s="37"/>
      <c r="G85" s="37"/>
      <c r="H85" s="37"/>
      <c r="I85" s="37"/>
      <c r="J85" s="37"/>
      <c r="K85" s="38"/>
      <c r="L85" s="65" t="e">
        <f t="shared" ref="L85" si="15">SUM(C85:K85)/COUNTA(C85:K85)/5</f>
        <v>#DIV/0!</v>
      </c>
      <c r="N85" s="43" t="s">
        <v>21</v>
      </c>
      <c r="O85" s="26" t="s">
        <v>22</v>
      </c>
      <c r="P85" s="27" t="s">
        <v>23</v>
      </c>
    </row>
    <row r="86" spans="1:16" ht="15" customHeight="1" x14ac:dyDescent="0.3">
      <c r="A86" s="99" t="s">
        <v>33</v>
      </c>
      <c r="B86" s="100"/>
      <c r="C86" s="39"/>
      <c r="D86" s="39"/>
      <c r="E86" s="39"/>
      <c r="F86" s="39"/>
      <c r="G86" s="39"/>
      <c r="H86" s="39"/>
      <c r="I86" s="39"/>
      <c r="J86" s="39"/>
      <c r="K86" s="40"/>
      <c r="L86" s="103" t="e">
        <f>SUM(C86:K86,C87:G87)/COUNTA(C86:K86,C87:G87)/5</f>
        <v>#DIV/0!</v>
      </c>
      <c r="N86" s="28">
        <f>O87</f>
        <v>18</v>
      </c>
      <c r="O86" s="68">
        <v>13</v>
      </c>
      <c r="P86" s="29">
        <f>N86</f>
        <v>18</v>
      </c>
    </row>
    <row r="87" spans="1:16" ht="15" customHeight="1" x14ac:dyDescent="0.3">
      <c r="A87" s="101"/>
      <c r="B87" s="102"/>
      <c r="C87" s="39"/>
      <c r="D87" s="39"/>
      <c r="E87" s="39"/>
      <c r="F87" s="39"/>
      <c r="G87" s="39"/>
      <c r="H87" s="39"/>
      <c r="I87" s="39"/>
      <c r="J87" s="39"/>
      <c r="K87" s="40"/>
      <c r="L87" s="104"/>
      <c r="N87" s="64" t="s">
        <v>25</v>
      </c>
      <c r="O87" s="67">
        <v>18</v>
      </c>
      <c r="P87" s="29"/>
    </row>
    <row r="88" spans="1:16" ht="15" customHeight="1" x14ac:dyDescent="0.3">
      <c r="A88" s="105" t="s">
        <v>34</v>
      </c>
      <c r="B88" s="106"/>
      <c r="C88" s="39"/>
      <c r="D88" s="39"/>
      <c r="E88" s="39"/>
      <c r="F88" s="39"/>
      <c r="G88" s="39"/>
      <c r="H88" s="39"/>
      <c r="I88" s="39"/>
      <c r="J88" s="39"/>
      <c r="K88" s="40"/>
      <c r="L88" s="65" t="e">
        <f t="shared" ref="L88:L90" si="16">SUM(C88:K88)/COUNTA(C88:K88)/5</f>
        <v>#DIV/0!</v>
      </c>
      <c r="N88" s="64" t="s">
        <v>24</v>
      </c>
      <c r="O88" s="41">
        <v>45</v>
      </c>
      <c r="P88" s="29"/>
    </row>
    <row r="89" spans="1:16" ht="15" customHeight="1" thickBot="1" x14ac:dyDescent="0.35">
      <c r="A89" s="107" t="s">
        <v>36</v>
      </c>
      <c r="B89" s="108"/>
      <c r="C89" s="39"/>
      <c r="D89" s="39"/>
      <c r="E89" s="39"/>
      <c r="F89" s="39"/>
      <c r="G89" s="39"/>
      <c r="H89" s="39"/>
      <c r="I89" s="39"/>
      <c r="J89" s="39"/>
      <c r="K89" s="40"/>
      <c r="L89" s="65" t="e">
        <f t="shared" si="16"/>
        <v>#DIV/0!</v>
      </c>
      <c r="N89" s="109" t="s">
        <v>16</v>
      </c>
      <c r="O89" s="31">
        <f>O86</f>
        <v>13</v>
      </c>
      <c r="P89" s="111">
        <f>100*((O86))/P86</f>
        <v>72.222222222222229</v>
      </c>
    </row>
    <row r="90" spans="1:16" ht="15" customHeight="1" thickBot="1" x14ac:dyDescent="0.35">
      <c r="A90" s="105" t="s">
        <v>35</v>
      </c>
      <c r="B90" s="106"/>
      <c r="C90" s="39"/>
      <c r="D90" s="39"/>
      <c r="E90" s="39"/>
      <c r="F90" s="39"/>
      <c r="G90" s="39"/>
      <c r="H90" s="39"/>
      <c r="I90" s="39"/>
      <c r="J90" s="39"/>
      <c r="K90" s="40"/>
      <c r="L90" s="65" t="e">
        <f t="shared" si="16"/>
        <v>#DIV/0!</v>
      </c>
      <c r="N90" s="110"/>
      <c r="O90" s="31">
        <f>P86</f>
        <v>18</v>
      </c>
      <c r="P90" s="112"/>
    </row>
    <row r="91" spans="1:16" s="137" customFormat="1" ht="15" customHeight="1" thickBot="1" x14ac:dyDescent="0.35">
      <c r="A91" s="134"/>
      <c r="B91" s="134"/>
      <c r="C91" s="135"/>
      <c r="D91" s="135"/>
      <c r="E91" s="135"/>
      <c r="F91" s="135"/>
      <c r="G91" s="135"/>
      <c r="H91" s="135"/>
      <c r="I91" s="135"/>
      <c r="J91" s="135"/>
      <c r="K91" s="135"/>
      <c r="L91" s="136"/>
      <c r="N91" s="138"/>
      <c r="O91" s="135"/>
      <c r="P91" s="139"/>
    </row>
    <row r="92" spans="1:16" ht="15.75" customHeight="1" thickBot="1" x14ac:dyDescent="0.35">
      <c r="N92" s="89" t="s">
        <v>27</v>
      </c>
      <c r="O92" s="90"/>
      <c r="P92" s="91"/>
    </row>
    <row r="93" spans="1:16" ht="15.75" customHeight="1" thickBot="1" x14ac:dyDescent="0.4">
      <c r="A93" s="7"/>
      <c r="B93" s="35" t="s">
        <v>51</v>
      </c>
      <c r="C93" s="8" t="s">
        <v>29</v>
      </c>
      <c r="D93" s="8"/>
      <c r="E93" s="8"/>
      <c r="F93" s="8" t="s">
        <v>30</v>
      </c>
      <c r="G93" s="8"/>
      <c r="H93" s="8"/>
      <c r="I93" s="8"/>
      <c r="J93" s="8"/>
      <c r="K93" s="8"/>
      <c r="L93" s="36" t="s">
        <v>31</v>
      </c>
      <c r="N93" s="94" t="s">
        <v>37</v>
      </c>
      <c r="O93" s="95"/>
      <c r="P93" s="96"/>
    </row>
    <row r="94" spans="1:16" ht="15.75" customHeight="1" x14ac:dyDescent="0.3">
      <c r="A94" s="97" t="s">
        <v>32</v>
      </c>
      <c r="B94" s="98"/>
      <c r="C94" s="37"/>
      <c r="D94" s="37"/>
      <c r="E94" s="37"/>
      <c r="F94" s="37"/>
      <c r="G94" s="37"/>
      <c r="H94" s="37"/>
      <c r="I94" s="37"/>
      <c r="J94" s="37"/>
      <c r="K94" s="38"/>
      <c r="L94" s="65" t="e">
        <f t="shared" ref="L94" si="17">SUM(C94:K94)/COUNTA(C94:K94)/5</f>
        <v>#DIV/0!</v>
      </c>
      <c r="N94" s="43" t="s">
        <v>21</v>
      </c>
      <c r="O94" s="26" t="s">
        <v>22</v>
      </c>
      <c r="P94" s="27" t="s">
        <v>23</v>
      </c>
    </row>
    <row r="95" spans="1:16" ht="15" customHeight="1" x14ac:dyDescent="0.3">
      <c r="A95" s="99" t="s">
        <v>33</v>
      </c>
      <c r="B95" s="100"/>
      <c r="C95" s="39"/>
      <c r="D95" s="39"/>
      <c r="E95" s="39"/>
      <c r="F95" s="39"/>
      <c r="G95" s="39"/>
      <c r="H95" s="39"/>
      <c r="I95" s="39"/>
      <c r="J95" s="39"/>
      <c r="K95" s="40"/>
      <c r="L95" s="103" t="e">
        <f>SUM(C95:K95,C96:G96)/COUNTA(C95:K95,C96:G96)/5</f>
        <v>#DIV/0!</v>
      </c>
      <c r="N95" s="28">
        <f>O96</f>
        <v>18</v>
      </c>
      <c r="O95" s="68">
        <v>13</v>
      </c>
      <c r="P95" s="29">
        <f>N95</f>
        <v>18</v>
      </c>
    </row>
    <row r="96" spans="1:16" ht="15" customHeight="1" x14ac:dyDescent="0.3">
      <c r="A96" s="101"/>
      <c r="B96" s="102"/>
      <c r="C96" s="39"/>
      <c r="D96" s="39"/>
      <c r="E96" s="39"/>
      <c r="F96" s="39"/>
      <c r="G96" s="39"/>
      <c r="H96" s="39"/>
      <c r="I96" s="39"/>
      <c r="J96" s="39"/>
      <c r="K96" s="40"/>
      <c r="L96" s="104"/>
      <c r="N96" s="64" t="s">
        <v>25</v>
      </c>
      <c r="O96" s="67">
        <v>18</v>
      </c>
      <c r="P96" s="29"/>
    </row>
    <row r="97" spans="1:19" ht="15" customHeight="1" x14ac:dyDescent="0.3">
      <c r="A97" s="105" t="s">
        <v>34</v>
      </c>
      <c r="B97" s="106"/>
      <c r="C97" s="39"/>
      <c r="D97" s="39"/>
      <c r="E97" s="39"/>
      <c r="F97" s="39"/>
      <c r="G97" s="39"/>
      <c r="H97" s="39"/>
      <c r="I97" s="39"/>
      <c r="J97" s="39"/>
      <c r="K97" s="40"/>
      <c r="L97" s="65" t="e">
        <f t="shared" ref="L97:L99" si="18">SUM(C97:K97)/COUNTA(C97:K97)/5</f>
        <v>#DIV/0!</v>
      </c>
      <c r="N97" s="64" t="s">
        <v>24</v>
      </c>
      <c r="O97" s="41">
        <v>45</v>
      </c>
      <c r="P97" s="29"/>
    </row>
    <row r="98" spans="1:19" ht="15" customHeight="1" thickBot="1" x14ac:dyDescent="0.35">
      <c r="A98" s="107" t="s">
        <v>36</v>
      </c>
      <c r="B98" s="108"/>
      <c r="C98" s="39"/>
      <c r="D98" s="39"/>
      <c r="E98" s="39"/>
      <c r="F98" s="39"/>
      <c r="G98" s="39"/>
      <c r="H98" s="39"/>
      <c r="I98" s="39"/>
      <c r="J98" s="39"/>
      <c r="K98" s="40"/>
      <c r="L98" s="65" t="e">
        <f t="shared" si="18"/>
        <v>#DIV/0!</v>
      </c>
      <c r="N98" s="109" t="s">
        <v>16</v>
      </c>
      <c r="O98" s="31">
        <f>O95</f>
        <v>13</v>
      </c>
      <c r="P98" s="111">
        <f>100*((O95))/P95</f>
        <v>72.222222222222229</v>
      </c>
    </row>
    <row r="99" spans="1:19" ht="15" customHeight="1" thickBot="1" x14ac:dyDescent="0.35">
      <c r="A99" s="105" t="s">
        <v>35</v>
      </c>
      <c r="B99" s="106"/>
      <c r="C99" s="39"/>
      <c r="D99" s="39"/>
      <c r="E99" s="39"/>
      <c r="F99" s="39"/>
      <c r="G99" s="39"/>
      <c r="H99" s="39"/>
      <c r="I99" s="39"/>
      <c r="J99" s="39"/>
      <c r="K99" s="40"/>
      <c r="L99" s="65" t="e">
        <f t="shared" si="18"/>
        <v>#DIV/0!</v>
      </c>
      <c r="N99" s="110"/>
      <c r="O99" s="31">
        <f>P95</f>
        <v>18</v>
      </c>
      <c r="P99" s="112"/>
    </row>
    <row r="100" spans="1:19" s="137" customFormat="1" ht="15" customHeight="1" x14ac:dyDescent="0.3">
      <c r="A100" s="134"/>
      <c r="B100" s="134"/>
      <c r="C100" s="135"/>
      <c r="D100" s="135"/>
      <c r="E100" s="135"/>
      <c r="F100" s="135"/>
      <c r="G100" s="135"/>
      <c r="H100" s="135"/>
      <c r="I100" s="135"/>
      <c r="J100" s="135"/>
      <c r="K100" s="135"/>
      <c r="L100" s="136"/>
      <c r="N100" s="138"/>
      <c r="O100" s="135"/>
      <c r="P100" s="139"/>
    </row>
    <row r="101" spans="1:19" s="137" customFormat="1" ht="15" customHeight="1" x14ac:dyDescent="0.3">
      <c r="A101" s="134"/>
      <c r="B101" s="134"/>
      <c r="C101" s="135"/>
      <c r="D101" s="135"/>
      <c r="E101" s="135"/>
      <c r="F101" s="135"/>
      <c r="G101" s="135"/>
      <c r="H101" s="135"/>
      <c r="I101" s="135"/>
      <c r="J101" s="135"/>
      <c r="K101" s="135"/>
      <c r="L101" s="136"/>
      <c r="N101" s="138"/>
      <c r="O101" s="135"/>
      <c r="P101" s="139"/>
    </row>
    <row r="102" spans="1:19" s="137" customFormat="1" ht="15" customHeight="1" x14ac:dyDescent="0.3">
      <c r="A102" s="134"/>
      <c r="B102" s="134"/>
      <c r="C102" s="135"/>
      <c r="D102" s="135"/>
      <c r="E102" s="135"/>
      <c r="F102" s="135"/>
      <c r="G102" s="135"/>
      <c r="H102" s="135"/>
      <c r="I102" s="135"/>
      <c r="J102" s="135"/>
      <c r="K102" s="135"/>
      <c r="L102" s="136"/>
      <c r="N102" s="138"/>
      <c r="O102" s="135"/>
      <c r="P102" s="139"/>
    </row>
    <row r="103" spans="1:19" s="137" customFormat="1" ht="15" customHeight="1" x14ac:dyDescent="0.3">
      <c r="A103" s="134"/>
      <c r="B103" s="134"/>
      <c r="C103" s="135"/>
      <c r="D103" s="135"/>
      <c r="E103" s="135"/>
      <c r="F103" s="135"/>
      <c r="G103" s="135"/>
      <c r="H103" s="135"/>
      <c r="I103" s="135"/>
      <c r="J103" s="135"/>
      <c r="K103" s="135"/>
      <c r="L103" s="136"/>
      <c r="N103" s="138"/>
      <c r="O103" s="135"/>
      <c r="P103" s="139"/>
    </row>
    <row r="104" spans="1:19" s="137" customFormat="1" ht="15" customHeight="1" x14ac:dyDescent="0.3">
      <c r="A104" s="134"/>
      <c r="B104" s="134"/>
      <c r="C104" s="135"/>
      <c r="D104" s="135"/>
      <c r="E104" s="135"/>
      <c r="F104" s="135"/>
      <c r="G104" s="135"/>
      <c r="H104" s="135"/>
      <c r="I104" s="135"/>
      <c r="J104" s="135"/>
      <c r="K104" s="135"/>
      <c r="L104" s="136"/>
      <c r="N104" s="138"/>
      <c r="O104" s="135"/>
      <c r="P104" s="139"/>
    </row>
    <row r="105" spans="1:19" s="137" customFormat="1" ht="15" customHeight="1" x14ac:dyDescent="0.3">
      <c r="A105" s="134"/>
      <c r="B105" s="134"/>
      <c r="C105" s="135"/>
      <c r="D105" s="135"/>
      <c r="E105" s="135"/>
      <c r="F105" s="135"/>
      <c r="G105" s="135"/>
      <c r="H105" s="135"/>
      <c r="I105" s="135"/>
      <c r="J105" s="135"/>
      <c r="K105" s="135"/>
      <c r="L105" s="136"/>
      <c r="N105" s="138"/>
      <c r="O105" s="135"/>
      <c r="P105" s="139"/>
    </row>
    <row r="106" spans="1:19" s="137" customFormat="1" ht="15" customHeight="1" x14ac:dyDescent="0.3">
      <c r="A106" s="134"/>
      <c r="B106" s="134"/>
      <c r="C106" s="135"/>
      <c r="D106" s="135"/>
      <c r="E106" s="135"/>
      <c r="F106" s="135"/>
      <c r="G106" s="135"/>
      <c r="H106" s="135"/>
      <c r="I106" s="135"/>
      <c r="J106" s="135"/>
      <c r="K106" s="135"/>
      <c r="L106" s="136"/>
      <c r="N106" s="138"/>
      <c r="O106" s="135"/>
      <c r="P106" s="139"/>
    </row>
    <row r="107" spans="1:19" s="137" customFormat="1" ht="15" customHeight="1" x14ac:dyDescent="0.3">
      <c r="A107" s="134"/>
      <c r="B107" s="134"/>
      <c r="C107" s="135"/>
      <c r="D107" s="135"/>
      <c r="E107" s="135"/>
      <c r="F107" s="135"/>
      <c r="G107" s="135"/>
      <c r="H107" s="135"/>
      <c r="I107" s="135"/>
      <c r="J107" s="135"/>
      <c r="K107" s="135"/>
      <c r="L107" s="136"/>
      <c r="N107" s="138"/>
      <c r="O107" s="135"/>
      <c r="P107" s="139"/>
    </row>
    <row r="108" spans="1:19" s="137" customFormat="1" ht="15" customHeight="1" thickBot="1" x14ac:dyDescent="0.35">
      <c r="A108" s="134"/>
      <c r="B108" s="134"/>
      <c r="C108" s="135"/>
      <c r="D108" s="135"/>
      <c r="E108" s="135"/>
      <c r="F108" s="135"/>
      <c r="G108" s="135"/>
      <c r="H108" s="135"/>
      <c r="I108" s="135"/>
      <c r="J108" s="135"/>
      <c r="K108" s="135"/>
      <c r="L108" s="136"/>
      <c r="N108" s="138"/>
      <c r="O108" s="135"/>
      <c r="P108" s="139"/>
    </row>
    <row r="109" spans="1:19" ht="15.75" customHeight="1" x14ac:dyDescent="0.3">
      <c r="A109" s="8"/>
      <c r="B109" s="8" t="s">
        <v>39</v>
      </c>
      <c r="C109" s="8"/>
      <c r="D109" s="8"/>
      <c r="E109" s="8"/>
      <c r="F109" s="8"/>
      <c r="G109" s="8"/>
      <c r="H109" s="8"/>
      <c r="I109" s="8"/>
      <c r="J109" s="8"/>
      <c r="K109" s="30"/>
      <c r="L109" s="30"/>
      <c r="N109" s="113" t="s">
        <v>38</v>
      </c>
      <c r="O109" s="114"/>
      <c r="P109" s="115"/>
      <c r="Q109" s="25"/>
      <c r="R109" s="25"/>
      <c r="S109" s="25"/>
    </row>
    <row r="110" spans="1:19" ht="15" customHeight="1" thickBot="1" x14ac:dyDescent="0.35">
      <c r="A110" s="8" t="s">
        <v>12</v>
      </c>
      <c r="B110" s="33">
        <f>P8</f>
        <v>50</v>
      </c>
      <c r="C110" s="8"/>
      <c r="D110" s="8"/>
      <c r="E110" s="8"/>
      <c r="F110" s="8"/>
      <c r="G110" s="8"/>
      <c r="H110" s="8"/>
      <c r="I110" s="8"/>
      <c r="J110" s="8"/>
      <c r="K110" s="30"/>
      <c r="L110" s="30"/>
      <c r="N110" s="116"/>
      <c r="O110" s="117"/>
      <c r="P110" s="118"/>
      <c r="Q110" s="44"/>
      <c r="R110" s="44"/>
      <c r="S110" s="25"/>
    </row>
    <row r="111" spans="1:19" ht="15.75" customHeight="1" thickBot="1" x14ac:dyDescent="0.35">
      <c r="A111" s="8" t="s">
        <v>13</v>
      </c>
      <c r="B111" s="34">
        <f>P17</f>
        <v>53.846153846153847</v>
      </c>
      <c r="C111" s="8"/>
      <c r="D111" s="8"/>
      <c r="E111" s="8"/>
      <c r="F111" s="8"/>
      <c r="G111" s="8"/>
      <c r="H111" s="8"/>
      <c r="I111" s="8"/>
      <c r="J111" s="8"/>
      <c r="K111" s="30"/>
      <c r="L111" s="30"/>
      <c r="N111" s="123" t="s">
        <v>17</v>
      </c>
      <c r="O111" s="124" t="s">
        <v>18</v>
      </c>
      <c r="P111" s="125"/>
    </row>
    <row r="112" spans="1:19" ht="15.75" customHeight="1" thickBot="1" x14ac:dyDescent="0.35">
      <c r="A112" s="8" t="s">
        <v>14</v>
      </c>
      <c r="B112" s="34">
        <f>P26</f>
        <v>72.222222222222229</v>
      </c>
      <c r="C112" s="8"/>
      <c r="D112" s="8"/>
      <c r="E112" s="8"/>
      <c r="F112" s="8"/>
      <c r="G112" s="8"/>
      <c r="H112" s="8"/>
      <c r="I112" s="8"/>
      <c r="J112" s="8"/>
      <c r="K112" s="30"/>
      <c r="L112" s="30"/>
      <c r="N112" s="110"/>
      <c r="O112" s="121" t="s">
        <v>19</v>
      </c>
      <c r="P112" s="122"/>
    </row>
    <row r="113" spans="1:20" ht="15.75" customHeight="1" x14ac:dyDescent="0.3">
      <c r="A113" s="8" t="s">
        <v>15</v>
      </c>
      <c r="B113" s="32"/>
      <c r="C113" s="8"/>
      <c r="D113" s="8"/>
      <c r="E113" s="8"/>
      <c r="F113" s="8"/>
      <c r="G113" s="8"/>
      <c r="H113" s="8"/>
      <c r="I113" s="8"/>
      <c r="J113" s="8"/>
      <c r="K113" s="30"/>
      <c r="L113" s="30"/>
    </row>
    <row r="114" spans="1:20" ht="15.75" customHeight="1" x14ac:dyDescent="0.3">
      <c r="A114" s="8" t="s">
        <v>28</v>
      </c>
      <c r="B114" s="32"/>
      <c r="C114" s="8"/>
      <c r="D114" s="8"/>
      <c r="E114" s="8"/>
      <c r="F114" s="8"/>
      <c r="G114" s="8"/>
      <c r="H114" s="8"/>
      <c r="I114" s="8"/>
      <c r="J114" s="8"/>
      <c r="K114" s="30"/>
      <c r="L114" s="30"/>
    </row>
    <row r="115" spans="1:20" ht="15" customHeight="1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30"/>
      <c r="L115" s="30"/>
    </row>
    <row r="116" spans="1:20" ht="15" customHeight="1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30"/>
      <c r="L116" s="30"/>
    </row>
    <row r="117" spans="1:20" ht="15" customHeight="1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30"/>
      <c r="L117" s="30"/>
    </row>
    <row r="118" spans="1:20" ht="15" customHeight="1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30"/>
      <c r="L118" s="30"/>
      <c r="O118" s="25"/>
      <c r="P118" s="25"/>
      <c r="Q118" s="25"/>
      <c r="R118" s="25"/>
      <c r="S118" s="25"/>
      <c r="T118" s="25"/>
    </row>
    <row r="119" spans="1:20" ht="15" customHeight="1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O119" s="25"/>
      <c r="P119" s="25"/>
      <c r="Q119" s="25"/>
      <c r="R119" s="25"/>
      <c r="S119" s="25"/>
      <c r="T119" s="25"/>
    </row>
    <row r="120" spans="1:20" ht="15" customHeight="1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O120" s="25"/>
      <c r="P120" s="25"/>
      <c r="Q120" s="25"/>
      <c r="R120" s="25"/>
      <c r="S120" s="25"/>
      <c r="T120" s="25"/>
    </row>
    <row r="121" spans="1:20" ht="15.75" customHeight="1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O121" s="25"/>
      <c r="P121" s="25"/>
      <c r="Q121" s="25"/>
      <c r="R121" s="25"/>
      <c r="S121" s="25"/>
      <c r="T121" s="25"/>
    </row>
    <row r="122" spans="1:20" ht="15" customHeight="1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O122" s="25"/>
      <c r="P122" s="30"/>
      <c r="Q122" s="59"/>
      <c r="R122" s="60"/>
      <c r="S122" s="25"/>
      <c r="T122" s="25"/>
    </row>
    <row r="123" spans="1:20" ht="15.75" customHeight="1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O123" s="25"/>
      <c r="P123" s="25"/>
      <c r="Q123" s="25"/>
      <c r="R123" s="25"/>
      <c r="S123" s="25"/>
      <c r="T123" s="25"/>
    </row>
    <row r="124" spans="1:20" ht="15" customHeight="1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O124" s="25"/>
      <c r="P124" s="25"/>
      <c r="Q124" s="25"/>
      <c r="R124" s="25"/>
      <c r="S124" s="25"/>
      <c r="T124" s="25"/>
    </row>
    <row r="125" spans="1:20" ht="15" customHeight="1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30"/>
      <c r="N125" s="30"/>
      <c r="O125" s="25"/>
      <c r="P125" s="25"/>
      <c r="Q125" s="25"/>
      <c r="R125" s="25"/>
      <c r="S125" s="25"/>
      <c r="T125" s="25"/>
    </row>
    <row r="126" spans="1:20" ht="15" customHeight="1" x14ac:dyDescent="0.3">
      <c r="A126" s="50"/>
      <c r="B126" s="57"/>
      <c r="C126" s="57"/>
      <c r="D126" s="57"/>
      <c r="E126" s="45"/>
      <c r="F126" s="45"/>
      <c r="G126" s="45"/>
      <c r="H126" s="52"/>
      <c r="I126" s="45"/>
      <c r="J126" s="30"/>
      <c r="K126" s="45"/>
      <c r="L126" s="30"/>
      <c r="M126" s="30"/>
      <c r="N126" s="30"/>
      <c r="O126" s="25"/>
      <c r="P126" s="25"/>
      <c r="Q126" s="25"/>
      <c r="R126" s="25"/>
      <c r="S126" s="25"/>
      <c r="T126" s="25"/>
    </row>
    <row r="127" spans="1:20" ht="15" customHeight="1" x14ac:dyDescent="0.3">
      <c r="A127" s="50"/>
      <c r="B127" s="57"/>
      <c r="C127" s="57"/>
      <c r="D127" s="57"/>
      <c r="E127" s="51"/>
      <c r="F127" s="51"/>
      <c r="G127" s="51"/>
      <c r="H127" s="52"/>
      <c r="I127" s="45"/>
      <c r="J127" s="30"/>
      <c r="K127" s="45"/>
      <c r="L127" s="30"/>
      <c r="M127" s="30"/>
      <c r="N127" s="30"/>
      <c r="O127" s="25"/>
      <c r="P127" s="25"/>
      <c r="Q127" s="25"/>
      <c r="R127" s="25"/>
      <c r="S127" s="25"/>
      <c r="T127" s="25"/>
    </row>
    <row r="128" spans="1:20" ht="15" customHeight="1" x14ac:dyDescent="0.3">
      <c r="A128" s="50"/>
      <c r="B128" s="57"/>
      <c r="C128" s="57"/>
      <c r="D128" s="57"/>
      <c r="E128" s="45"/>
      <c r="F128" s="45"/>
      <c r="G128" s="45"/>
      <c r="H128" s="52"/>
      <c r="I128" s="45"/>
      <c r="J128" s="30"/>
      <c r="K128" s="45"/>
      <c r="L128" s="30"/>
      <c r="M128" s="30"/>
      <c r="N128" s="30"/>
    </row>
    <row r="129" spans="1:14" ht="15" customHeight="1" x14ac:dyDescent="0.3">
      <c r="A129" s="50"/>
      <c r="B129" s="57"/>
      <c r="C129" s="57"/>
      <c r="D129" s="57"/>
      <c r="E129" s="45"/>
      <c r="F129" s="45"/>
      <c r="G129" s="45"/>
      <c r="H129" s="52"/>
      <c r="I129" s="45"/>
      <c r="J129" s="30"/>
      <c r="K129" s="45"/>
      <c r="L129" s="30"/>
      <c r="M129" s="30"/>
      <c r="N129" s="52"/>
    </row>
    <row r="130" spans="1:14" ht="15" customHeight="1" x14ac:dyDescent="0.3">
      <c r="A130" s="53"/>
      <c r="B130" s="57"/>
      <c r="C130" s="57"/>
      <c r="D130" s="57"/>
      <c r="E130" s="51"/>
      <c r="F130" s="51"/>
      <c r="G130" s="51"/>
      <c r="H130" s="52"/>
      <c r="I130" s="45"/>
      <c r="J130" s="30"/>
      <c r="K130" s="45"/>
      <c r="L130" s="30"/>
      <c r="M130" s="30"/>
      <c r="N130" s="52"/>
    </row>
    <row r="131" spans="1:14" ht="15" customHeight="1" x14ac:dyDescent="0.3">
      <c r="A131" s="50"/>
      <c r="B131" s="57"/>
      <c r="C131" s="57"/>
      <c r="D131" s="57"/>
      <c r="E131" s="45"/>
      <c r="F131" s="45"/>
      <c r="G131" s="45"/>
      <c r="H131" s="52"/>
      <c r="I131" s="45"/>
      <c r="J131" s="30"/>
      <c r="K131" s="45"/>
      <c r="L131" s="30"/>
      <c r="M131" s="30"/>
      <c r="N131" s="52"/>
    </row>
    <row r="132" spans="1:14" ht="15.75" customHeight="1" x14ac:dyDescent="0.3">
      <c r="A132" s="50"/>
      <c r="B132" s="57"/>
      <c r="C132" s="70" t="s">
        <v>12</v>
      </c>
      <c r="D132" s="70" t="s">
        <v>13</v>
      </c>
      <c r="E132" s="71" t="s">
        <v>14</v>
      </c>
      <c r="F132" s="51"/>
      <c r="G132" s="51"/>
      <c r="H132" s="52"/>
      <c r="I132" s="45"/>
      <c r="J132" s="30"/>
      <c r="K132" s="45"/>
      <c r="L132" s="30"/>
      <c r="M132" s="30"/>
      <c r="N132" s="52"/>
    </row>
    <row r="133" spans="1:14" ht="13.5" customHeight="1" x14ac:dyDescent="0.3">
      <c r="A133" s="119" t="s">
        <v>40</v>
      </c>
      <c r="B133" s="119"/>
      <c r="C133" s="72">
        <f>L4</f>
        <v>0.88100000000000001</v>
      </c>
      <c r="D133" s="72">
        <f>L13</f>
        <v>0.92233333333333345</v>
      </c>
      <c r="E133" s="73">
        <f>L22</f>
        <v>0.91799999999999993</v>
      </c>
      <c r="F133" s="51"/>
      <c r="G133" s="51"/>
      <c r="H133" s="52"/>
      <c r="I133" s="45"/>
      <c r="J133" s="30"/>
      <c r="K133" s="45"/>
      <c r="L133" s="30"/>
      <c r="M133" s="30"/>
      <c r="N133" s="30"/>
    </row>
    <row r="134" spans="1:14" ht="15.75" customHeight="1" x14ac:dyDescent="0.3">
      <c r="A134" s="120" t="s">
        <v>41</v>
      </c>
      <c r="B134" s="120"/>
      <c r="C134" s="72">
        <f>L5</f>
        <v>0.73784615384615382</v>
      </c>
      <c r="D134" s="72">
        <f>L14</f>
        <v>0.86630769230769233</v>
      </c>
      <c r="E134" s="73">
        <f>L23</f>
        <v>0.86353846153846159</v>
      </c>
      <c r="F134" s="51"/>
      <c r="G134" s="51"/>
      <c r="H134" s="52"/>
      <c r="I134" s="45"/>
      <c r="J134" s="30"/>
      <c r="K134" s="45"/>
      <c r="L134" s="44"/>
      <c r="M134" s="44"/>
      <c r="N134" s="44"/>
    </row>
    <row r="135" spans="1:14" ht="15" customHeight="1" x14ac:dyDescent="0.3">
      <c r="A135" s="119" t="s">
        <v>42</v>
      </c>
      <c r="B135" s="119"/>
      <c r="C135" s="74">
        <f>L7</f>
        <v>0.7380000000000001</v>
      </c>
      <c r="D135" s="74">
        <f>L16</f>
        <v>0.77120000000000011</v>
      </c>
      <c r="E135" s="74">
        <f>L25</f>
        <v>0.80639999999999978</v>
      </c>
      <c r="F135" s="51"/>
      <c r="G135" s="51"/>
      <c r="H135" s="52"/>
      <c r="I135" s="45"/>
      <c r="J135" s="30"/>
      <c r="K135" s="45"/>
      <c r="L135" s="30"/>
      <c r="M135" s="61"/>
      <c r="N135" s="30"/>
    </row>
    <row r="136" spans="1:14" ht="15" customHeight="1" x14ac:dyDescent="0.3">
      <c r="A136" s="119" t="s">
        <v>43</v>
      </c>
      <c r="B136" s="119"/>
      <c r="C136" s="72">
        <f>L8</f>
        <v>0.76039999999999996</v>
      </c>
      <c r="D136" s="72">
        <f>L17</f>
        <v>0.86360000000000015</v>
      </c>
      <c r="E136" s="73">
        <f>L26</f>
        <v>0.90039999999999998</v>
      </c>
      <c r="F136" s="51"/>
      <c r="G136" s="51"/>
      <c r="H136" s="52"/>
      <c r="I136" s="45"/>
      <c r="J136" s="30"/>
      <c r="K136" s="45"/>
      <c r="L136" s="30"/>
      <c r="M136" s="30"/>
      <c r="N136" s="30"/>
    </row>
    <row r="137" spans="1:14" ht="15" customHeight="1" x14ac:dyDescent="0.3">
      <c r="A137" s="88" t="s">
        <v>44</v>
      </c>
      <c r="B137" s="88"/>
      <c r="C137" s="75">
        <f>AVERAGE(C133:C136)</f>
        <v>0.77931153846153856</v>
      </c>
      <c r="D137" s="75">
        <f t="shared" ref="D137:E137" si="19">AVERAGE(D133:D136)</f>
        <v>0.85586025641025643</v>
      </c>
      <c r="E137" s="75">
        <f t="shared" si="19"/>
        <v>0.87208461538461524</v>
      </c>
      <c r="F137" s="51"/>
      <c r="G137" s="51"/>
      <c r="H137" s="52"/>
      <c r="I137" s="45"/>
      <c r="J137" s="30"/>
      <c r="K137" s="45"/>
      <c r="L137" s="30"/>
      <c r="M137" s="30"/>
      <c r="N137" s="30"/>
    </row>
    <row r="138" spans="1:14" ht="15" customHeight="1" x14ac:dyDescent="0.3">
      <c r="A138" s="50"/>
      <c r="B138" s="57"/>
      <c r="C138" s="57"/>
      <c r="D138" s="57"/>
      <c r="E138" s="51"/>
      <c r="F138" s="51"/>
      <c r="G138" s="51"/>
      <c r="H138" s="52"/>
      <c r="I138" s="45"/>
      <c r="J138" s="30"/>
      <c r="K138" s="45"/>
      <c r="L138" s="30"/>
      <c r="M138" s="30"/>
      <c r="N138" s="30"/>
    </row>
    <row r="139" spans="1:14" x14ac:dyDescent="0.3">
      <c r="A139" s="46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</row>
    <row r="140" spans="1:14" x14ac:dyDescent="0.3">
      <c r="A140" s="46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</row>
    <row r="141" spans="1:14" x14ac:dyDescent="0.3">
      <c r="A141" s="46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</row>
    <row r="142" spans="1:14" x14ac:dyDescent="0.3">
      <c r="A142" s="46"/>
      <c r="B142" s="54"/>
      <c r="C142" s="54"/>
      <c r="D142" s="54"/>
      <c r="E142" s="47"/>
      <c r="F142" s="47"/>
      <c r="G142" s="47"/>
      <c r="H142" s="47"/>
      <c r="I142" s="47"/>
      <c r="J142" s="47"/>
      <c r="K142" s="47"/>
      <c r="L142" s="62"/>
      <c r="M142" s="30"/>
      <c r="N142" s="52"/>
    </row>
    <row r="143" spans="1:14" x14ac:dyDescent="0.3">
      <c r="A143" s="46"/>
      <c r="B143" s="30"/>
      <c r="C143" s="30"/>
      <c r="D143" s="55"/>
      <c r="E143" s="30"/>
      <c r="F143" s="30"/>
      <c r="G143" s="55"/>
      <c r="H143" s="55"/>
      <c r="I143" s="30"/>
      <c r="J143" s="30"/>
      <c r="K143" s="30"/>
      <c r="L143" s="62"/>
      <c r="M143" s="30"/>
      <c r="N143" s="52"/>
    </row>
    <row r="144" spans="1:14" x14ac:dyDescent="0.3">
      <c r="A144" s="46"/>
      <c r="B144" s="30"/>
      <c r="C144" s="30"/>
      <c r="D144" s="56"/>
      <c r="E144" s="30"/>
      <c r="F144" s="30"/>
      <c r="G144" s="56"/>
      <c r="H144" s="56"/>
      <c r="I144" s="48"/>
      <c r="J144" s="48"/>
      <c r="K144" s="30"/>
      <c r="L144" s="30"/>
      <c r="M144" s="30"/>
      <c r="N144" s="30"/>
    </row>
    <row r="145" spans="1:14" x14ac:dyDescent="0.3">
      <c r="A145" s="46"/>
      <c r="B145" s="30"/>
      <c r="C145" s="30"/>
      <c r="D145" s="30"/>
      <c r="E145" s="49"/>
      <c r="F145" s="45"/>
      <c r="G145" s="45"/>
      <c r="H145" s="45"/>
      <c r="I145" s="45"/>
      <c r="J145" s="45"/>
      <c r="K145" s="45"/>
      <c r="L145" s="30"/>
      <c r="M145" s="59"/>
      <c r="N145" s="63"/>
    </row>
    <row r="146" spans="1:14" x14ac:dyDescent="0.3">
      <c r="A146" s="46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59"/>
      <c r="N146" s="60"/>
    </row>
    <row r="147" spans="1:14" x14ac:dyDescent="0.3">
      <c r="A147" s="7"/>
      <c r="N147" s="30"/>
    </row>
    <row r="148" spans="1:14" x14ac:dyDescent="0.3">
      <c r="A148" s="7"/>
      <c r="N148" s="30"/>
    </row>
    <row r="149" spans="1:14" x14ac:dyDescent="0.3">
      <c r="A149" s="7"/>
      <c r="N149" s="30"/>
    </row>
    <row r="150" spans="1:14" x14ac:dyDescent="0.3">
      <c r="A150" s="7"/>
      <c r="N150" s="30"/>
    </row>
    <row r="151" spans="1:14" x14ac:dyDescent="0.3">
      <c r="A151" s="7"/>
      <c r="N151" s="52"/>
    </row>
    <row r="152" spans="1:14" x14ac:dyDescent="0.3">
      <c r="A152" s="7"/>
      <c r="N152" s="52"/>
    </row>
    <row r="153" spans="1:14" x14ac:dyDescent="0.3">
      <c r="A153" s="7"/>
      <c r="N153" s="52"/>
    </row>
    <row r="154" spans="1:14" x14ac:dyDescent="0.3">
      <c r="A154" s="7"/>
      <c r="N154" s="52"/>
    </row>
    <row r="155" spans="1:14" x14ac:dyDescent="0.3">
      <c r="A155" s="7"/>
      <c r="N155" s="30"/>
    </row>
    <row r="156" spans="1:14" x14ac:dyDescent="0.3">
      <c r="A156" s="7"/>
      <c r="N156" s="30"/>
    </row>
    <row r="157" spans="1:14" x14ac:dyDescent="0.3">
      <c r="A157" s="7"/>
      <c r="N157" s="8"/>
    </row>
    <row r="158" spans="1:14" x14ac:dyDescent="0.3">
      <c r="A158" s="7"/>
      <c r="N158" s="8"/>
    </row>
    <row r="159" spans="1:14" x14ac:dyDescent="0.3">
      <c r="A159" s="7"/>
      <c r="N159" s="8"/>
    </row>
    <row r="160" spans="1:14" x14ac:dyDescent="0.3">
      <c r="A160" s="7"/>
      <c r="N160" s="8"/>
    </row>
    <row r="161" spans="1:14" x14ac:dyDescent="0.3">
      <c r="A161" s="7"/>
      <c r="N161" s="8"/>
    </row>
    <row r="162" spans="1:14" x14ac:dyDescent="0.3">
      <c r="A162" s="7"/>
      <c r="N162" s="8"/>
    </row>
    <row r="163" spans="1:14" x14ac:dyDescent="0.3">
      <c r="A163" s="7"/>
      <c r="N163" s="8"/>
    </row>
    <row r="164" spans="1:14" x14ac:dyDescent="0.3">
      <c r="A164" s="7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 x14ac:dyDescent="0.3">
      <c r="M165" s="8"/>
      <c r="N165" s="8"/>
    </row>
    <row r="166" spans="1:14" x14ac:dyDescent="0.3">
      <c r="M166" s="8"/>
      <c r="N166" s="8"/>
    </row>
    <row r="167" spans="1:14" ht="15.75" customHeight="1" x14ac:dyDescent="0.3">
      <c r="M167" s="8"/>
      <c r="N167" s="8"/>
    </row>
    <row r="168" spans="1:14" ht="15.75" customHeight="1" x14ac:dyDescent="0.3">
      <c r="M168" s="8"/>
      <c r="N168" s="8"/>
    </row>
    <row r="169" spans="1:14" x14ac:dyDescent="0.3">
      <c r="M169" s="8"/>
      <c r="N169" s="8"/>
    </row>
    <row r="170" spans="1:14" x14ac:dyDescent="0.3">
      <c r="M170" s="8"/>
      <c r="N170" s="8"/>
    </row>
    <row r="171" spans="1:14" x14ac:dyDescent="0.3">
      <c r="M171" s="8"/>
      <c r="N171" s="8"/>
    </row>
    <row r="172" spans="1:14" x14ac:dyDescent="0.3">
      <c r="M172" s="8"/>
      <c r="N172" s="8"/>
    </row>
    <row r="173" spans="1:14" x14ac:dyDescent="0.3">
      <c r="M173" s="8"/>
      <c r="N173" s="8"/>
    </row>
    <row r="176" spans="1:14" ht="15.75" customHeight="1" x14ac:dyDescent="0.3"/>
    <row r="178" ht="15.75" customHeight="1" x14ac:dyDescent="0.3"/>
  </sheetData>
  <mergeCells count="120">
    <mergeCell ref="A97:B97"/>
    <mergeCell ref="A98:B98"/>
    <mergeCell ref="N98:N99"/>
    <mergeCell ref="P98:P99"/>
    <mergeCell ref="A99:B99"/>
    <mergeCell ref="N92:P92"/>
    <mergeCell ref="N93:P93"/>
    <mergeCell ref="A94:B94"/>
    <mergeCell ref="A95:B96"/>
    <mergeCell ref="L95:L96"/>
    <mergeCell ref="A88:B88"/>
    <mergeCell ref="A89:B89"/>
    <mergeCell ref="N89:N90"/>
    <mergeCell ref="P89:P90"/>
    <mergeCell ref="A90:B90"/>
    <mergeCell ref="N83:P83"/>
    <mergeCell ref="N84:P84"/>
    <mergeCell ref="A85:B85"/>
    <mergeCell ref="A86:B87"/>
    <mergeCell ref="L86:L87"/>
    <mergeCell ref="A79:B79"/>
    <mergeCell ref="A80:B80"/>
    <mergeCell ref="N80:N81"/>
    <mergeCell ref="P80:P81"/>
    <mergeCell ref="A81:B81"/>
    <mergeCell ref="N74:P74"/>
    <mergeCell ref="N75:P75"/>
    <mergeCell ref="A76:B76"/>
    <mergeCell ref="A77:B78"/>
    <mergeCell ref="L77:L78"/>
    <mergeCell ref="A70:B70"/>
    <mergeCell ref="A71:B71"/>
    <mergeCell ref="N71:N72"/>
    <mergeCell ref="P71:P72"/>
    <mergeCell ref="A72:B72"/>
    <mergeCell ref="N65:P65"/>
    <mergeCell ref="N66:P66"/>
    <mergeCell ref="A67:B67"/>
    <mergeCell ref="A68:B69"/>
    <mergeCell ref="L68:L69"/>
    <mergeCell ref="A61:B61"/>
    <mergeCell ref="A62:B62"/>
    <mergeCell ref="N62:N63"/>
    <mergeCell ref="P62:P63"/>
    <mergeCell ref="A63:B63"/>
    <mergeCell ref="N56:P56"/>
    <mergeCell ref="N57:P57"/>
    <mergeCell ref="A58:B58"/>
    <mergeCell ref="A59:B60"/>
    <mergeCell ref="L59:L60"/>
    <mergeCell ref="A52:B52"/>
    <mergeCell ref="A53:B53"/>
    <mergeCell ref="N53:N54"/>
    <mergeCell ref="P53:P54"/>
    <mergeCell ref="A54:B54"/>
    <mergeCell ref="N47:P47"/>
    <mergeCell ref="N48:P48"/>
    <mergeCell ref="A49:B49"/>
    <mergeCell ref="A50:B51"/>
    <mergeCell ref="L50:L51"/>
    <mergeCell ref="A43:B43"/>
    <mergeCell ref="A44:B44"/>
    <mergeCell ref="N44:N45"/>
    <mergeCell ref="P44:P45"/>
    <mergeCell ref="A45:B45"/>
    <mergeCell ref="N38:P38"/>
    <mergeCell ref="N39:P39"/>
    <mergeCell ref="A40:B40"/>
    <mergeCell ref="A41:B42"/>
    <mergeCell ref="L41:L42"/>
    <mergeCell ref="A34:B34"/>
    <mergeCell ref="A35:B35"/>
    <mergeCell ref="N35:N36"/>
    <mergeCell ref="P35:P36"/>
    <mergeCell ref="A36:B36"/>
    <mergeCell ref="N29:P29"/>
    <mergeCell ref="N30:P30"/>
    <mergeCell ref="A31:B31"/>
    <mergeCell ref="A32:B33"/>
    <mergeCell ref="L32:L33"/>
    <mergeCell ref="N109:P110"/>
    <mergeCell ref="A133:B133"/>
    <mergeCell ref="A134:B134"/>
    <mergeCell ref="A135:B135"/>
    <mergeCell ref="A136:B136"/>
    <mergeCell ref="O112:P112"/>
    <mergeCell ref="N111:N112"/>
    <mergeCell ref="O111:P111"/>
    <mergeCell ref="A23:B24"/>
    <mergeCell ref="L23:L24"/>
    <mergeCell ref="A26:B26"/>
    <mergeCell ref="N26:N27"/>
    <mergeCell ref="P26:P27"/>
    <mergeCell ref="A27:B27"/>
    <mergeCell ref="P17:P18"/>
    <mergeCell ref="A18:B18"/>
    <mergeCell ref="N20:P20"/>
    <mergeCell ref="N21:P21"/>
    <mergeCell ref="A22:B22"/>
    <mergeCell ref="A14:B15"/>
    <mergeCell ref="L14:L15"/>
    <mergeCell ref="A16:B16"/>
    <mergeCell ref="A17:B17"/>
    <mergeCell ref="N17:N18"/>
    <mergeCell ref="A137:B137"/>
    <mergeCell ref="N11:P11"/>
    <mergeCell ref="A1:L1"/>
    <mergeCell ref="N2:P2"/>
    <mergeCell ref="N3:P3"/>
    <mergeCell ref="A4:B4"/>
    <mergeCell ref="A5:B6"/>
    <mergeCell ref="L5:L6"/>
    <mergeCell ref="A7:B7"/>
    <mergeCell ref="A8:B8"/>
    <mergeCell ref="N8:N9"/>
    <mergeCell ref="P8:P9"/>
    <mergeCell ref="A9:B9"/>
    <mergeCell ref="A25:B25"/>
    <mergeCell ref="N12:P12"/>
    <mergeCell ref="A13:B13"/>
  </mergeCells>
  <conditionalFormatting sqref="N4:P4 N5 P5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{1EDB9D67-79BE-4B4C-9832-366B329A3336}</x14:id>
        </ext>
      </extLst>
    </cfRule>
  </conditionalFormatting>
  <conditionalFormatting sqref="N14 N23 P23 P14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{7B231279-B9D3-4382-A762-2A63545C9741}</x14:id>
        </ext>
      </extLst>
    </cfRule>
  </conditionalFormatting>
  <conditionalFormatting sqref="P17:P18 P8:P9 P26:P27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{F493B82F-F68C-4781-B6D7-3AD2CE410BAB}</x14:id>
        </ext>
      </extLst>
    </cfRule>
  </conditionalFormatting>
  <conditionalFormatting sqref="L4:L8 L13:L17 L22:L26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{FDA95C2C-A255-40E9-9A7B-986E36220E9F}</x14:id>
        </ext>
      </extLst>
    </cfRule>
  </conditionalFormatting>
  <conditionalFormatting sqref="C4:K8 C13:K17 C22:K26">
    <cfRule type="cellIs" dxfId="41" priority="61" operator="lessThan">
      <formula>0.01</formula>
    </cfRule>
  </conditionalFormatting>
  <conditionalFormatting sqref="O5:O6 O14:O15 O23:O24">
    <cfRule type="cellIs" dxfId="40" priority="59" operator="lessThan">
      <formula>0.01</formula>
    </cfRule>
  </conditionalFormatting>
  <conditionalFormatting sqref="O5 O14 O23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{A5FFEE2D-0B7E-4E30-BB3A-BDE9A1388295}</x14:id>
        </ext>
      </extLst>
    </cfRule>
  </conditionalFormatting>
  <conditionalFormatting sqref="O7 O16 O25">
    <cfRule type="cellIs" dxfId="39" priority="57" operator="lessThan">
      <formula>0.01</formula>
    </cfRule>
  </conditionalFormatting>
  <conditionalFormatting sqref="N32 P32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{28B44953-2208-40E1-B709-70650D611615}</x14:id>
        </ext>
      </extLst>
    </cfRule>
  </conditionalFormatting>
  <conditionalFormatting sqref="P35:P37 P46 P64 P100:P108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{EE0E9A05-B643-4C76-A8DA-22BE149BC7A7}</x14:id>
        </ext>
      </extLst>
    </cfRule>
  </conditionalFormatting>
  <conditionalFormatting sqref="L31:L35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{45C2D00A-BD5A-4457-AB1C-19BDED6FFD8B}</x14:id>
        </ext>
      </extLst>
    </cfRule>
  </conditionalFormatting>
  <conditionalFormatting sqref="C31:K35">
    <cfRule type="cellIs" dxfId="38" priority="53" operator="lessThan">
      <formula>0.01</formula>
    </cfRule>
  </conditionalFormatting>
  <conditionalFormatting sqref="O32:O33">
    <cfRule type="cellIs" dxfId="37" priority="52" operator="lessThan">
      <formula>0.01</formula>
    </cfRule>
  </conditionalFormatting>
  <conditionalFormatting sqref="O32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{319FF283-78A8-4912-83D4-27CBB95E899B}</x14:id>
        </ext>
      </extLst>
    </cfRule>
  </conditionalFormatting>
  <conditionalFormatting sqref="O34">
    <cfRule type="cellIs" dxfId="36" priority="50" operator="lessThan">
      <formula>0.01</formula>
    </cfRule>
  </conditionalFormatting>
  <conditionalFormatting sqref="P41 N41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{580359CC-26CA-464C-87DF-36318FCE9C6F}</x14:id>
        </ext>
      </extLst>
    </cfRule>
  </conditionalFormatting>
  <conditionalFormatting sqref="P44:P45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{B0A78746-2236-4F2C-8268-484AA2B00899}</x14:id>
        </ext>
      </extLst>
    </cfRule>
  </conditionalFormatting>
  <conditionalFormatting sqref="L40:L44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{866197C7-5827-419F-A44A-650155ACFD87}</x14:id>
        </ext>
      </extLst>
    </cfRule>
  </conditionalFormatting>
  <conditionalFormatting sqref="C40:K44">
    <cfRule type="cellIs" dxfId="35" priority="46" operator="lessThan">
      <formula>0.01</formula>
    </cfRule>
  </conditionalFormatting>
  <conditionalFormatting sqref="O41:O42">
    <cfRule type="cellIs" dxfId="34" priority="45" operator="lessThan">
      <formula>0.01</formula>
    </cfRule>
  </conditionalFormatting>
  <conditionalFormatting sqref="O41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{F99C68A6-6DF5-4FBE-8B60-DF69AF1BCAEF}</x14:id>
        </ext>
      </extLst>
    </cfRule>
  </conditionalFormatting>
  <conditionalFormatting sqref="O43">
    <cfRule type="cellIs" dxfId="33" priority="43" operator="lessThan">
      <formula>0.01</formula>
    </cfRule>
  </conditionalFormatting>
  <conditionalFormatting sqref="O61">
    <cfRule type="cellIs" dxfId="32" priority="29" operator="lessThan">
      <formula>0.01</formula>
    </cfRule>
  </conditionalFormatting>
  <conditionalFormatting sqref="N50 P50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{23FA0517-E5F7-40CC-88A2-0FF3A103D000}</x14:id>
        </ext>
      </extLst>
    </cfRule>
  </conditionalFormatting>
  <conditionalFormatting sqref="P53:P55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{4923D92D-44CB-4B7B-80F8-B1CFD6876E59}</x14:id>
        </ext>
      </extLst>
    </cfRule>
  </conditionalFormatting>
  <conditionalFormatting sqref="L49:L53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{A7E5530D-A735-4AA2-884F-1EB74AEAE0E7}</x14:id>
        </ext>
      </extLst>
    </cfRule>
  </conditionalFormatting>
  <conditionalFormatting sqref="C49:K53">
    <cfRule type="cellIs" dxfId="31" priority="39" operator="lessThan">
      <formula>0.01</formula>
    </cfRule>
  </conditionalFormatting>
  <conditionalFormatting sqref="O50:O51">
    <cfRule type="cellIs" dxfId="30" priority="38" operator="lessThan">
      <formula>0.01</formula>
    </cfRule>
  </conditionalFormatting>
  <conditionalFormatting sqref="O50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{E6DE95EE-387B-4C14-BAB7-48CAA50255D7}</x14:id>
        </ext>
      </extLst>
    </cfRule>
  </conditionalFormatting>
  <conditionalFormatting sqref="O52">
    <cfRule type="cellIs" dxfId="29" priority="36" operator="lessThan">
      <formula>0.01</formula>
    </cfRule>
  </conditionalFormatting>
  <conditionalFormatting sqref="N59 P59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{786A4C10-BDFD-411B-AE6A-1A5987A14719}</x14:id>
        </ext>
      </extLst>
    </cfRule>
  </conditionalFormatting>
  <conditionalFormatting sqref="P62:P63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{64BB9953-3DE7-4560-B81A-B524516A253E}</x14:id>
        </ext>
      </extLst>
    </cfRule>
  </conditionalFormatting>
  <conditionalFormatting sqref="L58:L62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{730920CB-420B-4A6E-AD49-B4FE6DEDCC91}</x14:id>
        </ext>
      </extLst>
    </cfRule>
  </conditionalFormatting>
  <conditionalFormatting sqref="C58:K62">
    <cfRule type="cellIs" dxfId="28" priority="32" operator="lessThan">
      <formula>0.01</formula>
    </cfRule>
  </conditionalFormatting>
  <conditionalFormatting sqref="O59:O60">
    <cfRule type="cellIs" dxfId="27" priority="31" operator="lessThan">
      <formula>0.01</formula>
    </cfRule>
  </conditionalFormatting>
  <conditionalFormatting sqref="O59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{60CD3D1C-E2E5-430B-87E3-500685C3E662}</x14:id>
        </ext>
      </extLst>
    </cfRule>
  </conditionalFormatting>
  <conditionalFormatting sqref="N68 P68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{A54411B5-3857-4A9F-82F0-554F2BB5BE1F}</x14:id>
        </ext>
      </extLst>
    </cfRule>
  </conditionalFormatting>
  <conditionalFormatting sqref="P71:P73 P82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{77DEA12C-EE3C-4180-ACA5-0CB31DC4FC7D}</x14:id>
        </ext>
      </extLst>
    </cfRule>
  </conditionalFormatting>
  <conditionalFormatting sqref="L67:L71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{346DE829-54E1-4585-B6AD-CDAA5AA965C0}</x14:id>
        </ext>
      </extLst>
    </cfRule>
  </conditionalFormatting>
  <conditionalFormatting sqref="C67:K71">
    <cfRule type="cellIs" dxfId="23" priority="25" operator="lessThan">
      <formula>0.01</formula>
    </cfRule>
  </conditionalFormatting>
  <conditionalFormatting sqref="O68:O69">
    <cfRule type="cellIs" dxfId="21" priority="24" operator="lessThan">
      <formula>0.01</formula>
    </cfRule>
  </conditionalFormatting>
  <conditionalFormatting sqref="O68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{5A312ECA-637C-4647-956A-A0BBE0F276E1}</x14:id>
        </ext>
      </extLst>
    </cfRule>
  </conditionalFormatting>
  <conditionalFormatting sqref="O70">
    <cfRule type="cellIs" dxfId="19" priority="22" operator="lessThan">
      <formula>0.01</formula>
    </cfRule>
  </conditionalFormatting>
  <conditionalFormatting sqref="N77 P77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{0B9B0C30-E8C8-42F3-8CF8-447A512ACE47}</x14:id>
        </ext>
      </extLst>
    </cfRule>
  </conditionalFormatting>
  <conditionalFormatting sqref="P80:P81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{056BD555-0D53-4471-8F1F-C2D8B81F7D9C}</x14:id>
        </ext>
      </extLst>
    </cfRule>
  </conditionalFormatting>
  <conditionalFormatting sqref="L76:L80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{A8E7DBA0-3F8C-4BC0-8993-2294B32D5603}</x14:id>
        </ext>
      </extLst>
    </cfRule>
  </conditionalFormatting>
  <conditionalFormatting sqref="C76:K80">
    <cfRule type="cellIs" dxfId="17" priority="18" operator="lessThan">
      <formula>0.01</formula>
    </cfRule>
  </conditionalFormatting>
  <conditionalFormatting sqref="O77:O78">
    <cfRule type="cellIs" dxfId="15" priority="17" operator="lessThan">
      <formula>0.01</formula>
    </cfRule>
  </conditionalFormatting>
  <conditionalFormatting sqref="O77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{71B7B07E-85FF-46B0-95E0-EEBC6CCF14AF}</x14:id>
        </ext>
      </extLst>
    </cfRule>
  </conditionalFormatting>
  <conditionalFormatting sqref="O79">
    <cfRule type="cellIs" dxfId="13" priority="15" operator="lessThan">
      <formula>0.01</formula>
    </cfRule>
  </conditionalFormatting>
  <conditionalFormatting sqref="O97">
    <cfRule type="cellIs" dxfId="11" priority="1" operator="lessThan">
      <formula>0.01</formula>
    </cfRule>
  </conditionalFormatting>
  <conditionalFormatting sqref="P86 N8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{3E96286B-C414-4A26-A265-4534551CAACA}</x14:id>
        </ext>
      </extLst>
    </cfRule>
  </conditionalFormatting>
  <conditionalFormatting sqref="P89:P9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{C66F08B3-0C19-437A-8BC0-3E2E12340C3A}</x14:id>
        </ext>
      </extLst>
    </cfRule>
  </conditionalFormatting>
  <conditionalFormatting sqref="L85:L89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{2A6C19AC-387C-492A-8C1B-15BC55A249E2}</x14:id>
        </ext>
      </extLst>
    </cfRule>
  </conditionalFormatting>
  <conditionalFormatting sqref="C85:K89">
    <cfRule type="cellIs" dxfId="9" priority="11" operator="lessThan">
      <formula>0.01</formula>
    </cfRule>
  </conditionalFormatting>
  <conditionalFormatting sqref="O86:O87">
    <cfRule type="cellIs" dxfId="7" priority="10" operator="lessThan">
      <formula>0.01</formula>
    </cfRule>
  </conditionalFormatting>
  <conditionalFormatting sqref="O8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{E0898BD7-CC8E-48BB-AA84-1B6B1B30EA8A}</x14:id>
        </ext>
      </extLst>
    </cfRule>
  </conditionalFormatting>
  <conditionalFormatting sqref="O88">
    <cfRule type="cellIs" dxfId="5" priority="8" operator="lessThan">
      <formula>0.01</formula>
    </cfRule>
  </conditionalFormatting>
  <conditionalFormatting sqref="N95 P9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{0CAFE66F-8D1A-44D6-B6A3-C0C4861E8F57}</x14:id>
        </ext>
      </extLst>
    </cfRule>
  </conditionalFormatting>
  <conditionalFormatting sqref="P98:P9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{EBCDEF70-9095-4916-BE98-3CE691E0E74D}</x14:id>
        </ext>
      </extLst>
    </cfRule>
  </conditionalFormatting>
  <conditionalFormatting sqref="L94:L9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{C80E504E-90C8-413A-B981-F929177FE6AC}</x14:id>
        </ext>
      </extLst>
    </cfRule>
  </conditionalFormatting>
  <conditionalFormatting sqref="C94:K98">
    <cfRule type="cellIs" dxfId="3" priority="4" operator="lessThan">
      <formula>0.01</formula>
    </cfRule>
  </conditionalFormatting>
  <conditionalFormatting sqref="O95:O96">
    <cfRule type="cellIs" dxfId="1" priority="3" operator="lessThan">
      <formula>0.01</formula>
    </cfRule>
  </conditionalFormatting>
  <conditionalFormatting sqref="O9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{1FDE8A80-A758-433D-9306-5C137760D07B}</x14:id>
        </ext>
      </extLst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DB9D67-79BE-4B4C-9832-366B329A3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N4:P4 N5 P5</xm:sqref>
        </x14:conditionalFormatting>
        <x14:conditionalFormatting xmlns:xm="http://schemas.microsoft.com/office/excel/2006/main">
          <x14:cfRule type="dataBar" id="{7B231279-B9D3-4382-A762-2A63545C97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 N23 P23 P14</xm:sqref>
        </x14:conditionalFormatting>
        <x14:conditionalFormatting xmlns:xm="http://schemas.microsoft.com/office/excel/2006/main">
          <x14:cfRule type="dataBar" id="{F493B82F-F68C-4781-B6D7-3AD2CE410B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P17:P18 P8:P9 P26:P27</xm:sqref>
        </x14:conditionalFormatting>
        <x14:conditionalFormatting xmlns:xm="http://schemas.microsoft.com/office/excel/2006/main">
          <x14:cfRule type="dataBar" id="{FDA95C2C-A255-40E9-9A7B-986E36220E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L4:L8 L13:L17 L22:L26</xm:sqref>
        </x14:conditionalFormatting>
        <x14:conditionalFormatting xmlns:xm="http://schemas.microsoft.com/office/excel/2006/main">
          <x14:cfRule type="dataBar" id="{A5FFEE2D-0B7E-4E30-BB3A-BDE9A13882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 O14 O23</xm:sqref>
        </x14:conditionalFormatting>
        <x14:conditionalFormatting xmlns:xm="http://schemas.microsoft.com/office/excel/2006/main">
          <x14:cfRule type="dataBar" id="{28B44953-2208-40E1-B709-70650D6116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N32 P32</xm:sqref>
        </x14:conditionalFormatting>
        <x14:conditionalFormatting xmlns:xm="http://schemas.microsoft.com/office/excel/2006/main">
          <x14:cfRule type="dataBar" id="{EE0E9A05-B643-4C76-A8DA-22BE149BC7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P35:P37 P46 P64 P100:P108</xm:sqref>
        </x14:conditionalFormatting>
        <x14:conditionalFormatting xmlns:xm="http://schemas.microsoft.com/office/excel/2006/main">
          <x14:cfRule type="dataBar" id="{45C2D00A-BD5A-4457-AB1C-19BDED6FFD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L31:L35</xm:sqref>
        </x14:conditionalFormatting>
        <x14:conditionalFormatting xmlns:xm="http://schemas.microsoft.com/office/excel/2006/main">
          <x14:cfRule type="dataBar" id="{319FF283-78A8-4912-83D4-27CBB95E8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O32</xm:sqref>
        </x14:conditionalFormatting>
        <x14:conditionalFormatting xmlns:xm="http://schemas.microsoft.com/office/excel/2006/main">
          <x14:cfRule type="dataBar" id="{580359CC-26CA-464C-87DF-36318FCE9C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P41 N41</xm:sqref>
        </x14:conditionalFormatting>
        <x14:conditionalFormatting xmlns:xm="http://schemas.microsoft.com/office/excel/2006/main">
          <x14:cfRule type="dataBar" id="{B0A78746-2236-4F2C-8268-484AA2B008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P44:P45</xm:sqref>
        </x14:conditionalFormatting>
        <x14:conditionalFormatting xmlns:xm="http://schemas.microsoft.com/office/excel/2006/main">
          <x14:cfRule type="dataBar" id="{866197C7-5827-419F-A44A-650155ACFD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L40:L44</xm:sqref>
        </x14:conditionalFormatting>
        <x14:conditionalFormatting xmlns:xm="http://schemas.microsoft.com/office/excel/2006/main">
          <x14:cfRule type="dataBar" id="{F99C68A6-6DF5-4FBE-8B60-DF69AF1BCA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O41</xm:sqref>
        </x14:conditionalFormatting>
        <x14:conditionalFormatting xmlns:xm="http://schemas.microsoft.com/office/excel/2006/main">
          <x14:cfRule type="dataBar" id="{23FA0517-E5F7-40CC-88A2-0FF3A103D0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N50 P50</xm:sqref>
        </x14:conditionalFormatting>
        <x14:conditionalFormatting xmlns:xm="http://schemas.microsoft.com/office/excel/2006/main">
          <x14:cfRule type="dataBar" id="{4923D92D-44CB-4B7B-80F8-B1CFD6876E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P53:P55</xm:sqref>
        </x14:conditionalFormatting>
        <x14:conditionalFormatting xmlns:xm="http://schemas.microsoft.com/office/excel/2006/main">
          <x14:cfRule type="dataBar" id="{A7E5530D-A735-4AA2-884F-1EB74AEAE0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L49:L53</xm:sqref>
        </x14:conditionalFormatting>
        <x14:conditionalFormatting xmlns:xm="http://schemas.microsoft.com/office/excel/2006/main">
          <x14:cfRule type="dataBar" id="{E6DE95EE-387B-4C14-BAB7-48CAA50255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O50</xm:sqref>
        </x14:conditionalFormatting>
        <x14:conditionalFormatting xmlns:xm="http://schemas.microsoft.com/office/excel/2006/main">
          <x14:cfRule type="dataBar" id="{786A4C10-BDFD-411B-AE6A-1A5987A147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N59 P59</xm:sqref>
        </x14:conditionalFormatting>
        <x14:conditionalFormatting xmlns:xm="http://schemas.microsoft.com/office/excel/2006/main">
          <x14:cfRule type="dataBar" id="{64BB9953-3DE7-4560-B81A-B524516A25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P62:P63</xm:sqref>
        </x14:conditionalFormatting>
        <x14:conditionalFormatting xmlns:xm="http://schemas.microsoft.com/office/excel/2006/main">
          <x14:cfRule type="dataBar" id="{730920CB-420B-4A6E-AD49-B4FE6DEDCC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L58:L62</xm:sqref>
        </x14:conditionalFormatting>
        <x14:conditionalFormatting xmlns:xm="http://schemas.microsoft.com/office/excel/2006/main">
          <x14:cfRule type="dataBar" id="{60CD3D1C-E2E5-430B-87E3-500685C3E6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O59</xm:sqref>
        </x14:conditionalFormatting>
        <x14:conditionalFormatting xmlns:xm="http://schemas.microsoft.com/office/excel/2006/main">
          <x14:cfRule type="dataBar" id="{A54411B5-3857-4A9F-82F0-554F2BB5BE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N68 P68</xm:sqref>
        </x14:conditionalFormatting>
        <x14:conditionalFormatting xmlns:xm="http://schemas.microsoft.com/office/excel/2006/main">
          <x14:cfRule type="dataBar" id="{77DEA12C-EE3C-4180-ACA5-0CB31DC4F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P71:P73 P82</xm:sqref>
        </x14:conditionalFormatting>
        <x14:conditionalFormatting xmlns:xm="http://schemas.microsoft.com/office/excel/2006/main">
          <x14:cfRule type="dataBar" id="{346DE829-54E1-4585-B6AD-CDAA5AA965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L67:L71</xm:sqref>
        </x14:conditionalFormatting>
        <x14:conditionalFormatting xmlns:xm="http://schemas.microsoft.com/office/excel/2006/main">
          <x14:cfRule type="dataBar" id="{5A312ECA-637C-4647-956A-A0BBE0F276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O68</xm:sqref>
        </x14:conditionalFormatting>
        <x14:conditionalFormatting xmlns:xm="http://schemas.microsoft.com/office/excel/2006/main">
          <x14:cfRule type="dataBar" id="{0B9B0C30-E8C8-42F3-8CF8-447A512ACE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 P77</xm:sqref>
        </x14:conditionalFormatting>
        <x14:conditionalFormatting xmlns:xm="http://schemas.microsoft.com/office/excel/2006/main">
          <x14:cfRule type="dataBar" id="{056BD555-0D53-4471-8F1F-C2D8B81F7D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P80:P81</xm:sqref>
        </x14:conditionalFormatting>
        <x14:conditionalFormatting xmlns:xm="http://schemas.microsoft.com/office/excel/2006/main">
          <x14:cfRule type="dataBar" id="{A8E7DBA0-3F8C-4BC0-8993-2294B32D5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L76:L80</xm:sqref>
        </x14:conditionalFormatting>
        <x14:conditionalFormatting xmlns:xm="http://schemas.microsoft.com/office/excel/2006/main">
          <x14:cfRule type="dataBar" id="{71B7B07E-85FF-46B0-95E0-EEBC6CCF14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O77</xm:sqref>
        </x14:conditionalFormatting>
        <x14:conditionalFormatting xmlns:xm="http://schemas.microsoft.com/office/excel/2006/main">
          <x14:cfRule type="dataBar" id="{3E96286B-C414-4A26-A265-4534551CAA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P86 N86</xm:sqref>
        </x14:conditionalFormatting>
        <x14:conditionalFormatting xmlns:xm="http://schemas.microsoft.com/office/excel/2006/main">
          <x14:cfRule type="dataBar" id="{C66F08B3-0C19-437A-8BC0-3E2E12340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P89:P91</xm:sqref>
        </x14:conditionalFormatting>
        <x14:conditionalFormatting xmlns:xm="http://schemas.microsoft.com/office/excel/2006/main">
          <x14:cfRule type="dataBar" id="{2A6C19AC-387C-492A-8C1B-15BC55A249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L85:L89</xm:sqref>
        </x14:conditionalFormatting>
        <x14:conditionalFormatting xmlns:xm="http://schemas.microsoft.com/office/excel/2006/main">
          <x14:cfRule type="dataBar" id="{E0898BD7-CC8E-48BB-AA84-1B6B1B30EA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O86</xm:sqref>
        </x14:conditionalFormatting>
        <x14:conditionalFormatting xmlns:xm="http://schemas.microsoft.com/office/excel/2006/main">
          <x14:cfRule type="dataBar" id="{0CAFE66F-8D1A-44D6-B6A3-C0C4861E8F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N95 P95</xm:sqref>
        </x14:conditionalFormatting>
        <x14:conditionalFormatting xmlns:xm="http://schemas.microsoft.com/office/excel/2006/main">
          <x14:cfRule type="dataBar" id="{EBCDEF70-9095-4916-BE98-3CE691E0E7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P98:P99</xm:sqref>
        </x14:conditionalFormatting>
        <x14:conditionalFormatting xmlns:xm="http://schemas.microsoft.com/office/excel/2006/main">
          <x14:cfRule type="dataBar" id="{C80E504E-90C8-413A-B981-F929177FE6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L94:L98</xm:sqref>
        </x14:conditionalFormatting>
        <x14:conditionalFormatting xmlns:xm="http://schemas.microsoft.com/office/excel/2006/main">
          <x14:cfRule type="dataBar" id="{1FDE8A80-A758-433D-9306-5C137760D0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O95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opLeftCell="A51" workbookViewId="0">
      <selection activeCell="D56" sqref="D56:E56"/>
    </sheetView>
  </sheetViews>
  <sheetFormatPr baseColWidth="10" defaultRowHeight="14.4" x14ac:dyDescent="0.3"/>
  <cols>
    <col min="1" max="1" width="22.44140625" customWidth="1"/>
    <col min="2" max="2" width="13.6640625" customWidth="1"/>
    <col min="3" max="5" width="6" customWidth="1"/>
    <col min="6" max="11" width="5.109375" customWidth="1"/>
    <col min="12" max="12" width="13.6640625" customWidth="1"/>
    <col min="13" max="13" width="3.109375" customWidth="1"/>
    <col min="14" max="14" width="8.33203125" customWidth="1"/>
    <col min="15" max="15" width="12.88671875" customWidth="1"/>
    <col min="16" max="16" width="8.5546875" customWidth="1"/>
  </cols>
  <sheetData>
    <row r="1" spans="1:18" ht="18.600000000000001" thickBot="1" x14ac:dyDescent="0.4">
      <c r="A1" s="92" t="s">
        <v>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8" ht="15" thickBot="1" x14ac:dyDescent="0.35">
      <c r="A2" s="46"/>
      <c r="B2" s="58"/>
      <c r="C2" s="58"/>
      <c r="D2" s="58"/>
      <c r="E2" s="44"/>
      <c r="F2" s="44"/>
      <c r="G2" s="44"/>
      <c r="H2" s="44"/>
      <c r="I2" s="44"/>
      <c r="J2" s="44"/>
      <c r="K2" s="44"/>
      <c r="N2" s="89" t="s">
        <v>20</v>
      </c>
      <c r="O2" s="90"/>
      <c r="P2" s="91"/>
    </row>
    <row r="3" spans="1:18" ht="15" customHeight="1" thickBot="1" x14ac:dyDescent="0.4">
      <c r="A3" s="7"/>
      <c r="B3" s="35" t="s">
        <v>12</v>
      </c>
      <c r="C3" s="8" t="s">
        <v>29</v>
      </c>
      <c r="D3" s="8"/>
      <c r="E3" s="8"/>
      <c r="F3" s="8" t="s">
        <v>30</v>
      </c>
      <c r="G3" s="8"/>
      <c r="H3" s="8"/>
      <c r="I3" s="8"/>
      <c r="J3" s="8"/>
      <c r="K3" s="8"/>
      <c r="L3" s="36" t="s">
        <v>31</v>
      </c>
      <c r="N3" s="94" t="s">
        <v>37</v>
      </c>
      <c r="O3" s="95"/>
      <c r="P3" s="96"/>
    </row>
    <row r="4" spans="1:18" ht="15" customHeight="1" x14ac:dyDescent="0.3">
      <c r="A4" s="97" t="s">
        <v>32</v>
      </c>
      <c r="B4" s="98"/>
      <c r="C4" s="37">
        <v>4.5</v>
      </c>
      <c r="D4" s="37">
        <v>4.75</v>
      </c>
      <c r="E4" s="37">
        <v>4.5</v>
      </c>
      <c r="F4" s="37">
        <v>4.5</v>
      </c>
      <c r="G4" s="37">
        <v>4.75</v>
      </c>
      <c r="H4" s="37">
        <v>4.75</v>
      </c>
      <c r="I4" s="37"/>
      <c r="J4" s="37"/>
      <c r="K4" s="38"/>
      <c r="L4" s="65">
        <f t="shared" ref="L4:L9" si="0">SUM(C4:K4)/COUNTA(C4:K4)/5</f>
        <v>0.92500000000000004</v>
      </c>
      <c r="N4" s="43" t="s">
        <v>21</v>
      </c>
      <c r="O4" s="26" t="s">
        <v>22</v>
      </c>
      <c r="P4" s="27" t="s">
        <v>23</v>
      </c>
    </row>
    <row r="5" spans="1:18" ht="15" customHeight="1" x14ac:dyDescent="0.3">
      <c r="A5" s="99" t="s">
        <v>33</v>
      </c>
      <c r="B5" s="100"/>
      <c r="C5" s="39">
        <v>4.67</v>
      </c>
      <c r="D5" s="39">
        <v>4</v>
      </c>
      <c r="E5" s="39">
        <v>4</v>
      </c>
      <c r="F5" s="39">
        <v>4.5</v>
      </c>
      <c r="G5" s="39">
        <v>4.25</v>
      </c>
      <c r="H5" s="39">
        <v>4.25</v>
      </c>
      <c r="I5" s="39">
        <v>4.25</v>
      </c>
      <c r="J5" s="39">
        <v>4.5</v>
      </c>
      <c r="K5" s="40">
        <v>4.25</v>
      </c>
      <c r="L5" s="103">
        <f>SUM(C5:K5,C6:G6)/COUNTA(C5:K5,C6:G6)/5</f>
        <v>0.88215384615384629</v>
      </c>
      <c r="N5" s="28">
        <f>O6</f>
        <v>11</v>
      </c>
      <c r="O5" s="68">
        <v>4</v>
      </c>
      <c r="P5" s="29">
        <f>N5</f>
        <v>11</v>
      </c>
    </row>
    <row r="6" spans="1:18" ht="15.75" customHeight="1" x14ac:dyDescent="0.3">
      <c r="A6" s="101"/>
      <c r="B6" s="102"/>
      <c r="C6" s="39">
        <v>4.5</v>
      </c>
      <c r="D6" s="39">
        <v>4.5</v>
      </c>
      <c r="E6" s="39">
        <v>4.67</v>
      </c>
      <c r="F6" s="39">
        <v>5</v>
      </c>
      <c r="G6" s="39"/>
      <c r="H6" s="39"/>
      <c r="I6" s="39"/>
      <c r="J6" s="39"/>
      <c r="K6" s="40"/>
      <c r="L6" s="104"/>
      <c r="N6" s="64" t="s">
        <v>25</v>
      </c>
      <c r="O6" s="67">
        <v>11</v>
      </c>
      <c r="P6" s="29"/>
    </row>
    <row r="7" spans="1:18" ht="15" customHeight="1" x14ac:dyDescent="0.3">
      <c r="A7" s="105" t="s">
        <v>34</v>
      </c>
      <c r="B7" s="106"/>
      <c r="C7" s="39">
        <v>4</v>
      </c>
      <c r="D7" s="39">
        <v>4.5</v>
      </c>
      <c r="E7" s="39">
        <v>4.5</v>
      </c>
      <c r="F7" s="39">
        <v>3.75</v>
      </c>
      <c r="G7" s="39">
        <v>4.5</v>
      </c>
      <c r="H7" s="39"/>
      <c r="I7" s="39"/>
      <c r="J7" s="39"/>
      <c r="K7" s="40"/>
      <c r="L7" s="65">
        <f t="shared" si="0"/>
        <v>0.85</v>
      </c>
      <c r="N7" s="64" t="s">
        <v>24</v>
      </c>
      <c r="O7" s="41">
        <v>7</v>
      </c>
      <c r="P7" s="29"/>
    </row>
    <row r="8" spans="1:18" ht="15.75" customHeight="1" thickBot="1" x14ac:dyDescent="0.35">
      <c r="A8" s="107" t="s">
        <v>36</v>
      </c>
      <c r="B8" s="108"/>
      <c r="C8" s="39">
        <v>4.75</v>
      </c>
      <c r="D8" s="39">
        <v>4.5</v>
      </c>
      <c r="E8" s="39">
        <v>5</v>
      </c>
      <c r="F8" s="39">
        <v>4.75</v>
      </c>
      <c r="G8" s="39">
        <v>4.75</v>
      </c>
      <c r="H8" s="39"/>
      <c r="I8" s="39"/>
      <c r="J8" s="39"/>
      <c r="K8" s="40"/>
      <c r="L8" s="65">
        <f t="shared" si="0"/>
        <v>0.95</v>
      </c>
      <c r="N8" s="109" t="s">
        <v>16</v>
      </c>
      <c r="O8" s="31">
        <f>O5</f>
        <v>4</v>
      </c>
      <c r="P8" s="111">
        <f>100*((O5))/P5</f>
        <v>36.363636363636367</v>
      </c>
    </row>
    <row r="9" spans="1:18" ht="15.75" customHeight="1" thickBot="1" x14ac:dyDescent="0.35">
      <c r="A9" s="105" t="s">
        <v>35</v>
      </c>
      <c r="B9" s="106"/>
      <c r="C9" s="39"/>
      <c r="D9" s="39"/>
      <c r="E9" s="39"/>
      <c r="F9" s="39"/>
      <c r="G9" s="39"/>
      <c r="H9" s="39"/>
      <c r="I9" s="39"/>
      <c r="J9" s="39"/>
      <c r="K9" s="40"/>
      <c r="L9" s="65" t="e">
        <f t="shared" si="0"/>
        <v>#DIV/0!</v>
      </c>
      <c r="N9" s="110"/>
      <c r="O9" s="31">
        <f>P5</f>
        <v>11</v>
      </c>
      <c r="P9" s="112"/>
    </row>
    <row r="10" spans="1:18" ht="15.75" customHeight="1" thickBot="1" x14ac:dyDescent="0.3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8" ht="15" customHeight="1" thickBot="1" x14ac:dyDescent="0.35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N11" s="89" t="s">
        <v>26</v>
      </c>
      <c r="O11" s="90"/>
      <c r="P11" s="91"/>
    </row>
    <row r="12" spans="1:18" ht="15" customHeight="1" thickBot="1" x14ac:dyDescent="0.4">
      <c r="A12" s="7"/>
      <c r="B12" s="35" t="s">
        <v>13</v>
      </c>
      <c r="C12" s="8" t="s">
        <v>29</v>
      </c>
      <c r="D12" s="8"/>
      <c r="E12" s="8"/>
      <c r="F12" s="8" t="s">
        <v>30</v>
      </c>
      <c r="G12" s="8"/>
      <c r="H12" s="8"/>
      <c r="I12" s="8"/>
      <c r="J12" s="8"/>
      <c r="K12" s="8"/>
      <c r="L12" s="36" t="s">
        <v>31</v>
      </c>
      <c r="N12" s="94" t="s">
        <v>37</v>
      </c>
      <c r="O12" s="95"/>
      <c r="P12" s="96"/>
    </row>
    <row r="13" spans="1:18" ht="15" customHeight="1" x14ac:dyDescent="0.3">
      <c r="A13" s="97" t="s">
        <v>32</v>
      </c>
      <c r="B13" s="98"/>
      <c r="C13" s="37">
        <v>4.2</v>
      </c>
      <c r="D13" s="37">
        <v>4.2</v>
      </c>
      <c r="E13" s="37">
        <v>4</v>
      </c>
      <c r="F13" s="37">
        <v>3.8</v>
      </c>
      <c r="G13" s="37">
        <v>4.2</v>
      </c>
      <c r="H13" s="37">
        <v>4.2</v>
      </c>
      <c r="I13" s="37"/>
      <c r="J13" s="37"/>
      <c r="K13" s="38"/>
      <c r="L13" s="65">
        <f>SUM(C13:K13)/COUNTA(C13:K13)/5</f>
        <v>0.82</v>
      </c>
      <c r="N13" s="43" t="s">
        <v>21</v>
      </c>
      <c r="O13" s="26" t="s">
        <v>22</v>
      </c>
      <c r="P13" s="27" t="s">
        <v>23</v>
      </c>
    </row>
    <row r="14" spans="1:18" ht="15" customHeight="1" x14ac:dyDescent="0.3">
      <c r="A14" s="99" t="s">
        <v>33</v>
      </c>
      <c r="B14" s="100"/>
      <c r="C14" s="39">
        <v>3.67</v>
      </c>
      <c r="D14" s="39">
        <v>3.8</v>
      </c>
      <c r="E14" s="39">
        <v>3.6</v>
      </c>
      <c r="F14" s="39">
        <v>3.6</v>
      </c>
      <c r="G14" s="39">
        <v>4</v>
      </c>
      <c r="H14" s="39">
        <v>3.75</v>
      </c>
      <c r="I14" s="39">
        <v>3.75</v>
      </c>
      <c r="J14" s="39">
        <v>3.5</v>
      </c>
      <c r="K14" s="40">
        <v>3.75</v>
      </c>
      <c r="L14" s="103">
        <f>SUM(C14:K14,C15:G15)/COUNTA(C14:K14,C15:G15)/5</f>
        <v>0.748</v>
      </c>
      <c r="N14" s="28">
        <f>O15</f>
        <v>10</v>
      </c>
      <c r="O14" s="68">
        <v>5</v>
      </c>
      <c r="P14" s="29">
        <f>N14</f>
        <v>10</v>
      </c>
      <c r="R14" s="66"/>
    </row>
    <row r="15" spans="1:18" ht="15" customHeight="1" x14ac:dyDescent="0.3">
      <c r="A15" s="101"/>
      <c r="B15" s="102"/>
      <c r="C15" s="40">
        <v>3</v>
      </c>
      <c r="D15" s="39">
        <v>4</v>
      </c>
      <c r="E15" s="39">
        <v>4</v>
      </c>
      <c r="F15" s="39">
        <v>4.2</v>
      </c>
      <c r="G15" s="39"/>
      <c r="H15" s="39"/>
      <c r="I15" s="39"/>
      <c r="J15" s="39"/>
      <c r="K15" s="40"/>
      <c r="L15" s="104"/>
      <c r="N15" s="64" t="s">
        <v>25</v>
      </c>
      <c r="O15" s="67">
        <v>10</v>
      </c>
      <c r="P15" s="29"/>
    </row>
    <row r="16" spans="1:18" ht="15" customHeight="1" x14ac:dyDescent="0.3">
      <c r="A16" s="105" t="s">
        <v>34</v>
      </c>
      <c r="B16" s="106"/>
      <c r="C16" s="39">
        <v>4</v>
      </c>
      <c r="D16" s="39">
        <v>3.8</v>
      </c>
      <c r="E16" s="39">
        <v>3.8</v>
      </c>
      <c r="F16" s="39">
        <v>3.4</v>
      </c>
      <c r="G16" s="39">
        <v>3.8</v>
      </c>
      <c r="H16" s="39"/>
      <c r="I16" s="39"/>
      <c r="J16" s="39"/>
      <c r="K16" s="40"/>
      <c r="L16" s="65">
        <f>SUM(C16:K16)/COUNTA(C16:K16)/5</f>
        <v>0.752</v>
      </c>
      <c r="N16" s="64" t="s">
        <v>24</v>
      </c>
      <c r="O16" s="41">
        <v>6</v>
      </c>
      <c r="P16" s="29"/>
    </row>
    <row r="17" spans="1:16" ht="15.75" customHeight="1" thickBot="1" x14ac:dyDescent="0.35">
      <c r="A17" s="107" t="s">
        <v>36</v>
      </c>
      <c r="B17" s="108"/>
      <c r="C17" s="39">
        <v>4</v>
      </c>
      <c r="D17" s="39">
        <v>4.2</v>
      </c>
      <c r="E17" s="39">
        <v>3.6</v>
      </c>
      <c r="F17" s="39">
        <v>3.75</v>
      </c>
      <c r="G17" s="39">
        <v>3.5</v>
      </c>
      <c r="H17" s="39"/>
      <c r="I17" s="39"/>
      <c r="J17" s="39"/>
      <c r="K17" s="40"/>
      <c r="L17" s="65">
        <f>SUM(C17:K17)/COUNTA(C17:K17)/5</f>
        <v>0.7619999999999999</v>
      </c>
      <c r="N17" s="109" t="s">
        <v>16</v>
      </c>
      <c r="O17" s="31">
        <f>O14</f>
        <v>5</v>
      </c>
      <c r="P17" s="111">
        <f>100*((O14))/P14</f>
        <v>50</v>
      </c>
    </row>
    <row r="18" spans="1:16" ht="15" customHeight="1" thickBot="1" x14ac:dyDescent="0.35">
      <c r="A18" s="105" t="s">
        <v>35</v>
      </c>
      <c r="B18" s="106"/>
      <c r="C18" s="39"/>
      <c r="D18" s="39"/>
      <c r="E18" s="39"/>
      <c r="F18" s="39"/>
      <c r="G18" s="39"/>
      <c r="H18" s="39"/>
      <c r="I18" s="39"/>
      <c r="J18" s="39"/>
      <c r="K18" s="40"/>
      <c r="L18" s="65" t="e">
        <f t="shared" ref="L18" si="1">SUM(C18:K18)/COUNTA(C18:K18)/5</f>
        <v>#DIV/0!</v>
      </c>
      <c r="N18" s="110"/>
      <c r="O18" s="31">
        <f>P14</f>
        <v>10</v>
      </c>
      <c r="P18" s="112"/>
    </row>
    <row r="19" spans="1:16" ht="15.75" customHeight="1" thickBot="1" x14ac:dyDescent="0.35"/>
    <row r="20" spans="1:16" ht="15.75" customHeight="1" thickBot="1" x14ac:dyDescent="0.35">
      <c r="N20" s="89" t="s">
        <v>27</v>
      </c>
      <c r="O20" s="90"/>
      <c r="P20" s="91"/>
    </row>
    <row r="21" spans="1:16" ht="15.75" customHeight="1" thickBot="1" x14ac:dyDescent="0.4">
      <c r="A21" s="7"/>
      <c r="B21" s="35" t="s">
        <v>14</v>
      </c>
      <c r="C21" s="8" t="s">
        <v>29</v>
      </c>
      <c r="D21" s="8"/>
      <c r="E21" s="8"/>
      <c r="F21" s="8" t="s">
        <v>30</v>
      </c>
      <c r="G21" s="8"/>
      <c r="H21" s="8"/>
      <c r="I21" s="8"/>
      <c r="J21" s="8"/>
      <c r="K21" s="8"/>
      <c r="L21" s="36" t="s">
        <v>31</v>
      </c>
      <c r="N21" s="94" t="s">
        <v>37</v>
      </c>
      <c r="O21" s="95"/>
      <c r="P21" s="96"/>
    </row>
    <row r="22" spans="1:16" ht="15.75" customHeight="1" x14ac:dyDescent="0.3">
      <c r="A22" s="97" t="s">
        <v>32</v>
      </c>
      <c r="B22" s="98"/>
      <c r="C22" s="37">
        <v>4.88</v>
      </c>
      <c r="D22" s="37">
        <v>4.75</v>
      </c>
      <c r="E22" s="37">
        <v>4.62</v>
      </c>
      <c r="F22" s="37">
        <v>4.62</v>
      </c>
      <c r="G22" s="37">
        <v>4.62</v>
      </c>
      <c r="H22" s="37">
        <v>4.38</v>
      </c>
      <c r="I22" s="37"/>
      <c r="J22" s="37"/>
      <c r="K22" s="38"/>
      <c r="L22" s="65">
        <f>SUM(C22:K22)/COUNTA(C22:K22)/5</f>
        <v>0.92900000000000005</v>
      </c>
      <c r="N22" s="43" t="s">
        <v>21</v>
      </c>
      <c r="O22" s="26" t="s">
        <v>22</v>
      </c>
      <c r="P22" s="27" t="s">
        <v>23</v>
      </c>
    </row>
    <row r="23" spans="1:16" ht="15" customHeight="1" x14ac:dyDescent="0.3">
      <c r="A23" s="99" t="s">
        <v>33</v>
      </c>
      <c r="B23" s="100"/>
      <c r="C23" s="39">
        <v>4.8600000000000003</v>
      </c>
      <c r="D23" s="39">
        <v>3.88</v>
      </c>
      <c r="E23" s="39">
        <v>3.62</v>
      </c>
      <c r="F23" s="39">
        <v>4.5</v>
      </c>
      <c r="G23" s="39">
        <v>4</v>
      </c>
      <c r="H23" s="39">
        <v>4.5</v>
      </c>
      <c r="I23" s="39">
        <v>4.5</v>
      </c>
      <c r="J23" s="39">
        <v>4.29</v>
      </c>
      <c r="K23" s="40">
        <v>4.38</v>
      </c>
      <c r="L23" s="103">
        <f>SUM(C23:K23,C24:G24)/COUNTA(C23:K23,C24:G24)/5</f>
        <v>0.86184615384615382</v>
      </c>
      <c r="N23" s="28">
        <f>O24</f>
        <v>10</v>
      </c>
      <c r="O23" s="68">
        <v>8</v>
      </c>
      <c r="P23" s="29">
        <f>N23</f>
        <v>10</v>
      </c>
    </row>
    <row r="24" spans="1:16" ht="15" customHeight="1" x14ac:dyDescent="0.3">
      <c r="A24" s="101"/>
      <c r="B24" s="102"/>
      <c r="C24" s="39">
        <v>4.38</v>
      </c>
      <c r="D24" s="39">
        <v>4.25</v>
      </c>
      <c r="E24" s="39">
        <v>4</v>
      </c>
      <c r="F24" s="39">
        <v>4.8600000000000003</v>
      </c>
      <c r="G24" s="39"/>
      <c r="H24" s="39"/>
      <c r="I24" s="39"/>
      <c r="J24" s="39"/>
      <c r="K24" s="40"/>
      <c r="L24" s="104"/>
      <c r="N24" s="64" t="s">
        <v>25</v>
      </c>
      <c r="O24" s="67">
        <v>10</v>
      </c>
      <c r="P24" s="29"/>
    </row>
    <row r="25" spans="1:16" ht="15" customHeight="1" x14ac:dyDescent="0.3">
      <c r="A25" s="105" t="s">
        <v>34</v>
      </c>
      <c r="B25" s="106"/>
      <c r="C25" s="39">
        <v>4.38</v>
      </c>
      <c r="D25" s="39">
        <v>4.88</v>
      </c>
      <c r="E25" s="39">
        <v>4.88</v>
      </c>
      <c r="F25" s="39">
        <v>4.38</v>
      </c>
      <c r="G25" s="39">
        <v>4.38</v>
      </c>
      <c r="H25" s="39"/>
      <c r="I25" s="39"/>
      <c r="J25" s="39"/>
      <c r="K25" s="40"/>
      <c r="L25" s="65">
        <f>SUM(C25:K25)/COUNTA(C25:K25)/5</f>
        <v>0.91600000000000004</v>
      </c>
      <c r="N25" s="64" t="s">
        <v>24</v>
      </c>
      <c r="O25" s="41">
        <v>7</v>
      </c>
      <c r="P25" s="29"/>
    </row>
    <row r="26" spans="1:16" ht="15" customHeight="1" thickBot="1" x14ac:dyDescent="0.35">
      <c r="A26" s="107" t="s">
        <v>36</v>
      </c>
      <c r="B26" s="108"/>
      <c r="C26" s="39">
        <v>4.75</v>
      </c>
      <c r="D26" s="39">
        <v>4.88</v>
      </c>
      <c r="E26" s="39">
        <v>5</v>
      </c>
      <c r="F26" s="39">
        <v>4.57</v>
      </c>
      <c r="G26" s="39">
        <v>4.43</v>
      </c>
      <c r="H26" s="39"/>
      <c r="I26" s="39"/>
      <c r="J26" s="39"/>
      <c r="K26" s="40"/>
      <c r="L26" s="65">
        <f>SUM(C26:K26)/COUNTA(C26:K26)/5</f>
        <v>0.94520000000000004</v>
      </c>
      <c r="N26" s="109" t="s">
        <v>16</v>
      </c>
      <c r="O26" s="31">
        <f>O23</f>
        <v>8</v>
      </c>
      <c r="P26" s="111">
        <f>100*((O23))/P23</f>
        <v>80</v>
      </c>
    </row>
    <row r="27" spans="1:16" ht="15" customHeight="1" thickBot="1" x14ac:dyDescent="0.35">
      <c r="A27" s="105" t="s">
        <v>35</v>
      </c>
      <c r="B27" s="106"/>
      <c r="C27" s="39"/>
      <c r="D27" s="39"/>
      <c r="E27" s="39"/>
      <c r="F27" s="39"/>
      <c r="G27" s="39"/>
      <c r="H27" s="39"/>
      <c r="I27" s="39"/>
      <c r="J27" s="39"/>
      <c r="K27" s="40"/>
      <c r="L27" s="65" t="e">
        <f t="shared" ref="L27" si="2">SUM(C27:K27)/COUNTA(C27:K27)/5</f>
        <v>#DIV/0!</v>
      </c>
      <c r="N27" s="110"/>
      <c r="O27" s="31">
        <f>P23</f>
        <v>10</v>
      </c>
      <c r="P27" s="112"/>
    </row>
    <row r="28" spans="1:16" ht="15" customHeight="1" thickBot="1" x14ac:dyDescent="0.35">
      <c r="A28" s="50"/>
      <c r="B28" s="57"/>
      <c r="C28" s="57"/>
      <c r="D28" s="57"/>
      <c r="E28" s="51"/>
      <c r="F28" s="51"/>
      <c r="G28" s="51"/>
      <c r="H28" s="52"/>
      <c r="I28" s="45"/>
      <c r="J28" s="30"/>
      <c r="K28" s="45"/>
    </row>
    <row r="29" spans="1:16" ht="15.75" customHeight="1" x14ac:dyDescent="0.3">
      <c r="A29" s="8"/>
      <c r="B29" s="8" t="s">
        <v>39</v>
      </c>
      <c r="C29" s="8"/>
      <c r="D29" s="8"/>
      <c r="E29" s="8"/>
      <c r="F29" s="8"/>
      <c r="G29" s="8"/>
      <c r="H29" s="8"/>
      <c r="I29" s="8"/>
      <c r="J29" s="8"/>
      <c r="K29" s="30"/>
      <c r="L29" s="30"/>
      <c r="N29" s="113" t="s">
        <v>38</v>
      </c>
      <c r="O29" s="114"/>
      <c r="P29" s="115"/>
    </row>
    <row r="30" spans="1:16" ht="15" customHeight="1" x14ac:dyDescent="0.3">
      <c r="A30" s="8" t="s">
        <v>12</v>
      </c>
      <c r="B30" s="33">
        <f>P8</f>
        <v>36.363636363636367</v>
      </c>
      <c r="C30" s="8"/>
      <c r="D30" s="8"/>
      <c r="E30" s="8"/>
      <c r="F30" s="8"/>
      <c r="G30" s="8"/>
      <c r="H30" s="8"/>
      <c r="I30" s="8"/>
      <c r="J30" s="8"/>
      <c r="K30" s="30"/>
      <c r="L30" s="30"/>
      <c r="N30" s="127"/>
      <c r="O30" s="128"/>
      <c r="P30" s="129"/>
    </row>
    <row r="31" spans="1:16" ht="15.75" customHeight="1" x14ac:dyDescent="0.3">
      <c r="A31" s="8" t="s">
        <v>13</v>
      </c>
      <c r="B31" s="34">
        <f>P17</f>
        <v>50</v>
      </c>
      <c r="C31" s="8"/>
      <c r="D31" s="8"/>
      <c r="E31" s="8"/>
      <c r="F31" s="8"/>
      <c r="G31" s="8"/>
      <c r="H31" s="8"/>
      <c r="I31" s="8"/>
      <c r="J31" s="8"/>
      <c r="K31" s="30"/>
      <c r="L31" s="30"/>
      <c r="N31" s="109" t="s">
        <v>17</v>
      </c>
      <c r="O31" s="130" t="s">
        <v>18</v>
      </c>
      <c r="P31" s="131"/>
    </row>
    <row r="32" spans="1:16" ht="15.75" customHeight="1" thickBot="1" x14ac:dyDescent="0.35">
      <c r="A32" s="8" t="s">
        <v>14</v>
      </c>
      <c r="B32" s="34">
        <f>P26</f>
        <v>80</v>
      </c>
      <c r="C32" s="8"/>
      <c r="D32" s="8"/>
      <c r="E32" s="8"/>
      <c r="F32" s="8"/>
      <c r="G32" s="8"/>
      <c r="H32" s="8"/>
      <c r="I32" s="8"/>
      <c r="J32" s="8"/>
      <c r="K32" s="30"/>
      <c r="L32" s="30"/>
      <c r="N32" s="110"/>
      <c r="O32" s="132" t="s">
        <v>19</v>
      </c>
      <c r="P32" s="133"/>
    </row>
    <row r="33" spans="1:20" ht="15.75" customHeight="1" x14ac:dyDescent="0.3">
      <c r="A33" s="8" t="s">
        <v>15</v>
      </c>
      <c r="B33" s="32"/>
      <c r="C33" s="8"/>
      <c r="D33" s="8"/>
      <c r="E33" s="8"/>
      <c r="F33" s="8"/>
      <c r="G33" s="8"/>
      <c r="H33" s="8"/>
      <c r="I33" s="8"/>
      <c r="J33" s="8"/>
      <c r="K33" s="30"/>
      <c r="L33" s="30"/>
      <c r="N33" s="42"/>
      <c r="O33" s="69"/>
      <c r="P33" s="69"/>
    </row>
    <row r="34" spans="1:20" ht="15.75" customHeight="1" x14ac:dyDescent="0.3">
      <c r="A34" s="8" t="s">
        <v>28</v>
      </c>
      <c r="B34" s="32"/>
      <c r="C34" s="8"/>
      <c r="D34" s="8"/>
      <c r="E34" s="8"/>
      <c r="F34" s="8"/>
      <c r="G34" s="8"/>
      <c r="H34" s="8"/>
      <c r="I34" s="8"/>
      <c r="J34" s="8"/>
      <c r="K34" s="30"/>
      <c r="L34" s="30"/>
    </row>
    <row r="35" spans="1:20" ht="15" customHeight="1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30"/>
      <c r="L35" s="30"/>
    </row>
    <row r="36" spans="1:20" ht="15" customHeight="1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30"/>
      <c r="L36" s="30"/>
    </row>
    <row r="37" spans="1:20" ht="15" customHeight="1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30"/>
      <c r="L37" s="30"/>
    </row>
    <row r="38" spans="1:20" ht="15" customHeight="1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30"/>
      <c r="L38" s="30"/>
      <c r="O38" s="25"/>
      <c r="P38" s="25"/>
      <c r="Q38" s="25"/>
      <c r="R38" s="25"/>
      <c r="S38" s="25"/>
      <c r="T38" s="25"/>
    </row>
    <row r="39" spans="1:20" ht="15" customHeight="1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O39" s="25"/>
      <c r="P39" s="25"/>
      <c r="Q39" s="25"/>
      <c r="R39" s="25"/>
      <c r="S39" s="25"/>
      <c r="T39" s="25"/>
    </row>
    <row r="40" spans="1:20" ht="15" customHeight="1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O40" s="25"/>
      <c r="P40" s="25"/>
      <c r="Q40" s="25"/>
      <c r="R40" s="25"/>
      <c r="S40" s="25"/>
      <c r="T40" s="25"/>
    </row>
    <row r="41" spans="1:20" ht="15.75" customHeight="1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O41" s="25"/>
      <c r="P41" s="25"/>
      <c r="Q41" s="25"/>
      <c r="R41" s="25"/>
      <c r="S41" s="25"/>
      <c r="T41" s="25"/>
    </row>
    <row r="42" spans="1:20" ht="15" customHeight="1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O42" s="25"/>
      <c r="P42" s="30"/>
      <c r="Q42" s="59"/>
      <c r="R42" s="60"/>
      <c r="S42" s="25"/>
      <c r="T42" s="25"/>
    </row>
    <row r="43" spans="1:20" ht="15.75" customHeight="1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O43" s="25"/>
      <c r="P43" s="25"/>
      <c r="Q43" s="25"/>
      <c r="R43" s="25"/>
      <c r="S43" s="25"/>
      <c r="T43" s="25"/>
    </row>
    <row r="44" spans="1:20" ht="15" customHeight="1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O44" s="25"/>
      <c r="P44" s="25"/>
      <c r="Q44" s="25"/>
      <c r="R44" s="25"/>
      <c r="S44" s="25"/>
      <c r="T44" s="25"/>
    </row>
    <row r="45" spans="1:20" ht="15" customHeight="1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30"/>
      <c r="N45" s="30"/>
      <c r="O45" s="25"/>
      <c r="P45" s="25"/>
      <c r="Q45" s="25"/>
      <c r="R45" s="25"/>
      <c r="S45" s="25"/>
      <c r="T45" s="25"/>
    </row>
    <row r="46" spans="1:20" ht="15" customHeight="1" x14ac:dyDescent="0.3">
      <c r="A46" s="50"/>
      <c r="B46" s="57"/>
      <c r="C46" s="57"/>
      <c r="D46" s="57"/>
      <c r="E46" s="45"/>
      <c r="F46" s="45"/>
      <c r="G46" s="45"/>
      <c r="H46" s="52"/>
      <c r="I46" s="45"/>
      <c r="J46" s="30"/>
      <c r="K46" s="45"/>
      <c r="L46" s="30"/>
      <c r="M46" s="30"/>
      <c r="N46" s="30"/>
      <c r="O46" s="25"/>
      <c r="P46" s="25"/>
      <c r="Q46" s="25"/>
      <c r="R46" s="25"/>
      <c r="S46" s="25"/>
      <c r="T46" s="25"/>
    </row>
    <row r="47" spans="1:20" ht="15" customHeight="1" x14ac:dyDescent="0.3">
      <c r="A47" s="50"/>
      <c r="B47" s="57"/>
      <c r="C47" s="57"/>
      <c r="D47" s="57"/>
      <c r="E47" s="51"/>
      <c r="F47" s="51"/>
      <c r="G47" s="51"/>
      <c r="H47" s="52"/>
      <c r="I47" s="45"/>
      <c r="J47" s="30"/>
      <c r="K47" s="45"/>
      <c r="L47" s="30"/>
      <c r="M47" s="30"/>
      <c r="N47" s="30"/>
      <c r="O47" s="25"/>
      <c r="P47" s="25"/>
      <c r="Q47" s="25"/>
      <c r="R47" s="25"/>
      <c r="S47" s="25"/>
      <c r="T47" s="25"/>
    </row>
    <row r="48" spans="1:20" ht="15" customHeight="1" x14ac:dyDescent="0.3">
      <c r="A48" s="50"/>
      <c r="B48" s="57"/>
      <c r="C48" s="57"/>
      <c r="D48" s="57"/>
      <c r="E48" s="45"/>
      <c r="F48" s="45"/>
      <c r="G48" s="45"/>
      <c r="H48" s="52"/>
      <c r="I48" s="45"/>
      <c r="J48" s="30"/>
      <c r="K48" s="45"/>
      <c r="L48" s="30"/>
      <c r="M48" s="30"/>
      <c r="N48" s="30"/>
    </row>
    <row r="49" spans="1:14" ht="15" customHeight="1" x14ac:dyDescent="0.3">
      <c r="A49" s="50"/>
      <c r="B49" s="57"/>
      <c r="C49" s="57"/>
      <c r="D49" s="57"/>
      <c r="E49" s="45"/>
      <c r="F49" s="45"/>
      <c r="G49" s="45"/>
      <c r="H49" s="52"/>
      <c r="I49" s="45"/>
      <c r="J49" s="30"/>
      <c r="K49" s="45"/>
      <c r="L49" s="30"/>
      <c r="M49" s="30"/>
      <c r="N49" s="52"/>
    </row>
    <row r="50" spans="1:14" ht="15" customHeight="1" x14ac:dyDescent="0.3">
      <c r="A50" s="53"/>
      <c r="B50" s="57"/>
      <c r="C50" s="57"/>
      <c r="D50" s="57"/>
      <c r="E50" s="51"/>
      <c r="F50" s="51"/>
      <c r="G50" s="51"/>
      <c r="H50" s="52"/>
      <c r="I50" s="45"/>
      <c r="J50" s="30"/>
      <c r="K50" s="45"/>
      <c r="L50" s="30"/>
      <c r="M50" s="30"/>
      <c r="N50" s="52"/>
    </row>
    <row r="51" spans="1:14" ht="15" customHeight="1" thickBot="1" x14ac:dyDescent="0.35">
      <c r="A51" s="50"/>
      <c r="B51" s="57"/>
      <c r="C51" s="70" t="s">
        <v>12</v>
      </c>
      <c r="D51" s="70" t="s">
        <v>13</v>
      </c>
      <c r="E51" s="71" t="s">
        <v>14</v>
      </c>
      <c r="F51" s="45"/>
      <c r="G51" s="45"/>
      <c r="H51" s="52"/>
      <c r="I51" s="45"/>
      <c r="J51" s="30"/>
      <c r="K51" s="45"/>
      <c r="L51" s="30"/>
      <c r="M51" s="30"/>
      <c r="N51" s="52"/>
    </row>
    <row r="52" spans="1:14" ht="15.75" customHeight="1" x14ac:dyDescent="0.3">
      <c r="A52" s="97" t="s">
        <v>40</v>
      </c>
      <c r="B52" s="98"/>
      <c r="C52" s="72">
        <f>L4</f>
        <v>0.92500000000000004</v>
      </c>
      <c r="D52" s="72">
        <f>L13</f>
        <v>0.82</v>
      </c>
      <c r="E52" s="73">
        <f>L22</f>
        <v>0.92900000000000005</v>
      </c>
      <c r="F52" s="51"/>
      <c r="G52" s="51"/>
      <c r="H52" s="52"/>
      <c r="I52" s="45"/>
      <c r="J52" s="30"/>
      <c r="K52" s="45"/>
      <c r="L52" s="30"/>
      <c r="M52" s="30"/>
      <c r="N52" s="52"/>
    </row>
    <row r="53" spans="1:14" ht="13.5" customHeight="1" x14ac:dyDescent="0.3">
      <c r="A53" s="99" t="s">
        <v>41</v>
      </c>
      <c r="B53" s="100"/>
      <c r="C53" s="72">
        <f>L5</f>
        <v>0.88215384615384629</v>
      </c>
      <c r="D53" s="72">
        <f>L14</f>
        <v>0.748</v>
      </c>
      <c r="E53" s="73">
        <f>L23</f>
        <v>0.86184615384615382</v>
      </c>
      <c r="F53" s="51"/>
      <c r="G53" s="51"/>
      <c r="H53" s="52"/>
      <c r="I53" s="45"/>
      <c r="J53" s="30"/>
      <c r="K53" s="45"/>
      <c r="L53" s="30"/>
      <c r="M53" s="30"/>
      <c r="N53" s="30"/>
    </row>
    <row r="54" spans="1:14" ht="15" customHeight="1" x14ac:dyDescent="0.3">
      <c r="A54" s="105" t="s">
        <v>42</v>
      </c>
      <c r="B54" s="106"/>
      <c r="C54" s="72">
        <f>L7</f>
        <v>0.85</v>
      </c>
      <c r="D54" s="72">
        <f>L16</f>
        <v>0.752</v>
      </c>
      <c r="E54" s="73">
        <f>L25</f>
        <v>0.91600000000000004</v>
      </c>
      <c r="F54" s="51"/>
      <c r="G54" s="51"/>
      <c r="H54" s="52"/>
      <c r="I54" s="45"/>
      <c r="J54" s="30"/>
      <c r="K54" s="45"/>
      <c r="L54" s="30"/>
      <c r="M54" s="61"/>
      <c r="N54" s="30"/>
    </row>
    <row r="55" spans="1:14" ht="31.5" customHeight="1" x14ac:dyDescent="0.3">
      <c r="A55" s="105" t="s">
        <v>43</v>
      </c>
      <c r="B55" s="106"/>
      <c r="C55" s="72">
        <f>L8</f>
        <v>0.95</v>
      </c>
      <c r="D55" s="72">
        <f>L17</f>
        <v>0.7619999999999999</v>
      </c>
      <c r="E55" s="73">
        <f>L26</f>
        <v>0.94520000000000004</v>
      </c>
      <c r="F55" s="51"/>
      <c r="G55" s="51"/>
      <c r="H55" s="52"/>
      <c r="I55" s="45"/>
      <c r="J55" s="30"/>
      <c r="K55" s="45"/>
      <c r="L55" s="30"/>
      <c r="M55" s="30"/>
      <c r="N55" s="30"/>
    </row>
    <row r="56" spans="1:14" ht="15" customHeight="1" x14ac:dyDescent="0.3">
      <c r="A56" s="126" t="s">
        <v>45</v>
      </c>
      <c r="B56" s="126"/>
      <c r="C56" s="76">
        <f>AVERAGE(C52:C55)</f>
        <v>0.90178846153846148</v>
      </c>
      <c r="D56" s="76">
        <f t="shared" ref="D56:E56" si="3">AVERAGE(D52:D55)</f>
        <v>0.77050000000000007</v>
      </c>
      <c r="E56" s="76">
        <f t="shared" si="3"/>
        <v>0.91301153846153849</v>
      </c>
      <c r="F56" s="51"/>
      <c r="G56" s="51"/>
      <c r="H56" s="52"/>
      <c r="I56" s="45"/>
      <c r="J56" s="30"/>
      <c r="K56" s="45"/>
      <c r="L56" s="30"/>
      <c r="M56" s="30"/>
      <c r="N56" s="30"/>
    </row>
    <row r="57" spans="1:14" ht="15" customHeight="1" x14ac:dyDescent="0.3">
      <c r="A57" s="50"/>
      <c r="B57" s="57"/>
      <c r="C57" s="57"/>
      <c r="D57" s="57"/>
      <c r="E57" s="51"/>
      <c r="F57" s="51"/>
      <c r="G57" s="51"/>
      <c r="H57" s="52"/>
      <c r="I57" s="45"/>
      <c r="J57" s="30"/>
      <c r="K57" s="45"/>
      <c r="L57" s="30"/>
      <c r="M57" s="30"/>
      <c r="N57" s="30"/>
    </row>
    <row r="58" spans="1:14" x14ac:dyDescent="0.3">
      <c r="A58" s="46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  <row r="59" spans="1:14" x14ac:dyDescent="0.3">
      <c r="A59" s="46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</row>
    <row r="60" spans="1:14" x14ac:dyDescent="0.3">
      <c r="A60" s="46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</row>
    <row r="61" spans="1:14" x14ac:dyDescent="0.3">
      <c r="A61" s="46"/>
      <c r="B61" s="54"/>
      <c r="C61" s="54"/>
      <c r="D61" s="54"/>
      <c r="E61" s="47"/>
      <c r="F61" s="47"/>
      <c r="G61" s="47"/>
      <c r="H61" s="47"/>
      <c r="I61" s="47"/>
      <c r="J61" s="47"/>
      <c r="K61" s="47"/>
      <c r="L61" s="62"/>
      <c r="M61" s="30"/>
      <c r="N61" s="52"/>
    </row>
    <row r="62" spans="1:14" x14ac:dyDescent="0.3">
      <c r="A62" s="46"/>
      <c r="B62" s="30"/>
      <c r="C62" s="30"/>
      <c r="D62" s="55"/>
      <c r="E62" s="30"/>
      <c r="F62" s="30"/>
      <c r="G62" s="55"/>
      <c r="H62" s="55"/>
      <c r="I62" s="30"/>
      <c r="J62" s="30"/>
      <c r="K62" s="30"/>
      <c r="L62" s="62"/>
      <c r="M62" s="30"/>
      <c r="N62" s="52"/>
    </row>
    <row r="63" spans="1:14" x14ac:dyDescent="0.3">
      <c r="A63" s="46"/>
      <c r="B63" s="30"/>
      <c r="C63" s="30"/>
      <c r="D63" s="56"/>
      <c r="E63" s="30"/>
      <c r="F63" s="30"/>
      <c r="G63" s="56"/>
      <c r="H63" s="56"/>
      <c r="I63" s="48"/>
      <c r="J63" s="48"/>
      <c r="K63" s="30"/>
      <c r="L63" s="30"/>
      <c r="M63" s="30"/>
      <c r="N63" s="30"/>
    </row>
    <row r="64" spans="1:14" x14ac:dyDescent="0.3">
      <c r="A64" s="46"/>
      <c r="B64" s="30"/>
      <c r="C64" s="30"/>
      <c r="D64" s="30"/>
      <c r="E64" s="49"/>
      <c r="F64" s="45"/>
      <c r="G64" s="45"/>
      <c r="H64" s="45"/>
      <c r="I64" s="45"/>
      <c r="J64" s="45"/>
      <c r="K64" s="45"/>
      <c r="L64" s="30"/>
      <c r="M64" s="59"/>
      <c r="N64" s="63"/>
    </row>
    <row r="65" spans="1:14" x14ac:dyDescent="0.3">
      <c r="A65" s="46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59"/>
      <c r="N65" s="60"/>
    </row>
    <row r="66" spans="1:14" x14ac:dyDescent="0.3">
      <c r="A66" s="7"/>
      <c r="N66" s="30"/>
    </row>
    <row r="67" spans="1:14" x14ac:dyDescent="0.3">
      <c r="A67" s="7"/>
      <c r="N67" s="30"/>
    </row>
    <row r="68" spans="1:14" x14ac:dyDescent="0.3">
      <c r="A68" s="7"/>
      <c r="N68" s="30"/>
    </row>
    <row r="69" spans="1:14" x14ac:dyDescent="0.3">
      <c r="A69" s="7"/>
      <c r="N69" s="30"/>
    </row>
    <row r="70" spans="1:14" x14ac:dyDescent="0.3">
      <c r="A70" s="7"/>
      <c r="N70" s="52"/>
    </row>
    <row r="71" spans="1:14" x14ac:dyDescent="0.3">
      <c r="A71" s="7"/>
      <c r="N71" s="52"/>
    </row>
    <row r="72" spans="1:14" x14ac:dyDescent="0.3">
      <c r="A72" s="7"/>
      <c r="N72" s="52"/>
    </row>
    <row r="73" spans="1:14" x14ac:dyDescent="0.3">
      <c r="A73" s="7"/>
      <c r="N73" s="52"/>
    </row>
    <row r="74" spans="1:14" x14ac:dyDescent="0.3">
      <c r="A74" s="7"/>
      <c r="N74" s="30"/>
    </row>
    <row r="75" spans="1:14" x14ac:dyDescent="0.3">
      <c r="A75" s="7"/>
      <c r="N75" s="30"/>
    </row>
    <row r="76" spans="1:14" x14ac:dyDescent="0.3">
      <c r="A76" s="7"/>
      <c r="N76" s="8"/>
    </row>
    <row r="77" spans="1:14" x14ac:dyDescent="0.3">
      <c r="A77" s="7"/>
      <c r="N77" s="8"/>
    </row>
    <row r="78" spans="1:14" x14ac:dyDescent="0.3">
      <c r="A78" s="7"/>
      <c r="N78" s="8"/>
    </row>
    <row r="79" spans="1:14" x14ac:dyDescent="0.3">
      <c r="A79" s="7"/>
      <c r="N79" s="8"/>
    </row>
    <row r="80" spans="1:14" x14ac:dyDescent="0.3">
      <c r="A80" s="7"/>
      <c r="N80" s="8"/>
    </row>
    <row r="81" spans="1:14" x14ac:dyDescent="0.3">
      <c r="A81" s="7"/>
      <c r="N81" s="8"/>
    </row>
    <row r="82" spans="1:14" x14ac:dyDescent="0.3">
      <c r="A82" s="7"/>
      <c r="N82" s="8"/>
    </row>
    <row r="83" spans="1:14" x14ac:dyDescent="0.3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3">
      <c r="M84" s="8"/>
      <c r="N84" s="8"/>
    </row>
    <row r="85" spans="1:14" x14ac:dyDescent="0.3">
      <c r="M85" s="8"/>
      <c r="N85" s="8"/>
    </row>
    <row r="86" spans="1:14" ht="15.75" customHeight="1" x14ac:dyDescent="0.3">
      <c r="M86" s="8"/>
      <c r="N86" s="8"/>
    </row>
    <row r="87" spans="1:14" ht="15.75" customHeight="1" x14ac:dyDescent="0.3">
      <c r="M87" s="8"/>
      <c r="N87" s="8"/>
    </row>
    <row r="88" spans="1:14" x14ac:dyDescent="0.3">
      <c r="M88" s="8"/>
      <c r="N88" s="8"/>
    </row>
    <row r="89" spans="1:14" x14ac:dyDescent="0.3">
      <c r="M89" s="8"/>
      <c r="N89" s="8"/>
    </row>
    <row r="90" spans="1:14" x14ac:dyDescent="0.3">
      <c r="M90" s="8"/>
      <c r="N90" s="8"/>
    </row>
    <row r="91" spans="1:14" x14ac:dyDescent="0.3">
      <c r="M91" s="8"/>
      <c r="N91" s="8"/>
    </row>
    <row r="92" spans="1:14" x14ac:dyDescent="0.3">
      <c r="M92" s="8"/>
      <c r="N92" s="8"/>
    </row>
    <row r="95" spans="1:14" ht="15.75" customHeight="1" x14ac:dyDescent="0.3"/>
    <row r="97" ht="15.75" customHeight="1" x14ac:dyDescent="0.3"/>
  </sheetData>
  <mergeCells count="40">
    <mergeCell ref="N29:P30"/>
    <mergeCell ref="N31:N32"/>
    <mergeCell ref="O31:P31"/>
    <mergeCell ref="O32:P32"/>
    <mergeCell ref="A26:B26"/>
    <mergeCell ref="N26:N27"/>
    <mergeCell ref="P26:P27"/>
    <mergeCell ref="A27:B27"/>
    <mergeCell ref="A7:B7"/>
    <mergeCell ref="A8:B8"/>
    <mergeCell ref="N8:N9"/>
    <mergeCell ref="P8:P9"/>
    <mergeCell ref="A9:B9"/>
    <mergeCell ref="A1:L1"/>
    <mergeCell ref="N2:P2"/>
    <mergeCell ref="N3:P3"/>
    <mergeCell ref="A4:B4"/>
    <mergeCell ref="A5:B6"/>
    <mergeCell ref="L5:L6"/>
    <mergeCell ref="N11:P11"/>
    <mergeCell ref="A25:B25"/>
    <mergeCell ref="N12:P12"/>
    <mergeCell ref="A13:B13"/>
    <mergeCell ref="A14:B15"/>
    <mergeCell ref="L14:L15"/>
    <mergeCell ref="A16:B16"/>
    <mergeCell ref="A17:B17"/>
    <mergeCell ref="N17:N18"/>
    <mergeCell ref="P17:P18"/>
    <mergeCell ref="A18:B18"/>
    <mergeCell ref="N20:P20"/>
    <mergeCell ref="N21:P21"/>
    <mergeCell ref="A22:B22"/>
    <mergeCell ref="A23:B24"/>
    <mergeCell ref="L23:L24"/>
    <mergeCell ref="A56:B56"/>
    <mergeCell ref="A52:B52"/>
    <mergeCell ref="A53:B53"/>
    <mergeCell ref="A54:B54"/>
    <mergeCell ref="A55:B55"/>
  </mergeCells>
  <conditionalFormatting sqref="N4:P4 N5 P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{E83C6E46-26DC-4686-8012-886EF933BA1C}</x14:id>
        </ext>
      </extLst>
    </cfRule>
  </conditionalFormatting>
  <conditionalFormatting sqref="N14 N23 P23 P1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{C74B2862-5651-45F6-86EC-2DBF21809B03}</x14:id>
        </ext>
      </extLst>
    </cfRule>
  </conditionalFormatting>
  <conditionalFormatting sqref="P17:P18 P8:P9 P26:P2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{AB70EFE1-86B4-4FE8-856A-098B1B730F83}</x14:id>
        </ext>
      </extLst>
    </cfRule>
  </conditionalFormatting>
  <conditionalFormatting sqref="L4:L8 L13:L17 L22:L2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{9124C0DE-4621-4F28-B58B-CE088F0C79B0}</x14:id>
        </ext>
      </extLst>
    </cfRule>
  </conditionalFormatting>
  <conditionalFormatting sqref="C4:K8 C13:K17 C22:K26">
    <cfRule type="cellIs" dxfId="26" priority="4" operator="lessThan">
      <formula>0.01</formula>
    </cfRule>
  </conditionalFormatting>
  <conditionalFormatting sqref="O5:O6 O14:O15 O23:O24">
    <cfRule type="cellIs" dxfId="25" priority="3" operator="lessThan">
      <formula>0.01</formula>
    </cfRule>
  </conditionalFormatting>
  <conditionalFormatting sqref="O5 O14 O2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{0BED7D2B-DC77-409E-A14D-A1E94E5152E3}</x14:id>
        </ext>
      </extLst>
    </cfRule>
  </conditionalFormatting>
  <conditionalFormatting sqref="O7 O16 O25">
    <cfRule type="cellIs" dxfId="24" priority="1" operator="lessThan">
      <formula>0.01</formula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3C6E46-26DC-4686-8012-886EF933BA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N4:P4 N5 P5</xm:sqref>
        </x14:conditionalFormatting>
        <x14:conditionalFormatting xmlns:xm="http://schemas.microsoft.com/office/excel/2006/main">
          <x14:cfRule type="dataBar" id="{C74B2862-5651-45F6-86EC-2DBF21809B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 N23 P23 P14</xm:sqref>
        </x14:conditionalFormatting>
        <x14:conditionalFormatting xmlns:xm="http://schemas.microsoft.com/office/excel/2006/main">
          <x14:cfRule type="dataBar" id="{AB70EFE1-86B4-4FE8-856A-098B1B730F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P17:P18 P8:P9 P26:P27</xm:sqref>
        </x14:conditionalFormatting>
        <x14:conditionalFormatting xmlns:xm="http://schemas.microsoft.com/office/excel/2006/main">
          <x14:cfRule type="dataBar" id="{9124C0DE-4621-4F28-B58B-CE088F0C79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L4:L8 L13:L17 L22:L26</xm:sqref>
        </x14:conditionalFormatting>
        <x14:conditionalFormatting xmlns:xm="http://schemas.microsoft.com/office/excel/2006/main">
          <x14:cfRule type="dataBar" id="{0BED7D2B-DC77-409E-A14D-A1E94E5152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 O14 O23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2015-2016</vt:lpstr>
      <vt:lpstr>GRADO</vt:lpstr>
      <vt:lpstr>MÁSTER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cp:lastPrinted>2019-07-25T09:27:42Z</cp:lastPrinted>
  <dcterms:created xsi:type="dcterms:W3CDTF">2017-02-23T15:49:19Z</dcterms:created>
  <dcterms:modified xsi:type="dcterms:W3CDTF">2021-09-11T08:49:46Z</dcterms:modified>
</cp:coreProperties>
</file>