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adponlineind-my.sharepoint.com/personal/gangigua_es_ad_adp_com/Documents/Documents/2022/Amar_2022/4_Daily Schedule/"/>
    </mc:Choice>
  </mc:AlternateContent>
  <xr:revisionPtr revIDLastSave="156" documentId="14_{FB116758-B9B5-462E-BDDC-02E6CF788C42}" xr6:coauthVersionLast="47" xr6:coauthVersionMax="47" xr10:uidLastSave="{2CA650C1-6A50-4593-BD75-C2AE9D6332CF}"/>
  <bookViews>
    <workbookView xWindow="-108" yWindow="-108" windowWidth="23256" windowHeight="12576" tabRatio="762" activeTab="5" xr2:uid="{00000000-000D-0000-FFFF-FFFF00000000}"/>
  </bookViews>
  <sheets>
    <sheet name="Principles" sheetId="2" r:id="rId1"/>
    <sheet name="Diet" sheetId="16" r:id="rId2"/>
    <sheet name="Finance" sheetId="3" r:id="rId3"/>
    <sheet name="Network" sheetId="8" r:id="rId4"/>
    <sheet name="Family_Dates" sheetId="9" state="hidden" r:id="rId5"/>
    <sheet name="Later" sheetId="6" r:id="rId6"/>
    <sheet name="School" sheetId="17" r:id="rId7"/>
    <sheet name="Yearly_check" sheetId="18" r:id="rId8"/>
    <sheet name="Monthly_check" sheetId="4" r:id="rId9"/>
    <sheet name="Bi_Weekly_check" sheetId="11" r:id="rId10"/>
    <sheet name="January" sheetId="14" state="hidden" r:id="rId11"/>
    <sheet name="February" sheetId="19" state="hidden" r:id="rId12"/>
    <sheet name="March" sheetId="20" state="hidden" r:id="rId13"/>
    <sheet name="April" sheetId="21" state="hidden" r:id="rId14"/>
    <sheet name="May" sheetId="22" r:id="rId15"/>
    <sheet name="Sheet1" sheetId="15" state="hidden" r:id="rId16"/>
    <sheet name="August" sheetId="1" state="hidden" r:id="rId17"/>
    <sheet name="September" sheetId="5" state="hidden" r:id="rId18"/>
    <sheet name="October" sheetId="10" state="hidden" r:id="rId19"/>
    <sheet name="November" sheetId="12" state="hidden" r:id="rId20"/>
    <sheet name="December" sheetId="13" state="hidden" r:id="rId21"/>
  </sheets>
  <definedNames>
    <definedName name="_xlnm._FilterDatabase" localSheetId="4" hidden="1">Family_Dates!$D$2:$F$83</definedName>
    <definedName name="_xlnm._FilterDatabase" localSheetId="3" hidden="1">Network!$I$13:$K$95</definedName>
    <definedName name="_xlnm._FilterDatabase" localSheetId="19" hidden="1">November!$F$1:$I$31</definedName>
    <definedName name="_xlnm._FilterDatabase" localSheetId="18" hidden="1">October!$H$3:$L$34</definedName>
    <definedName name="_xlnm._FilterDatabase" localSheetId="17" hidden="1">September!$D$4:$H$34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7" l="1"/>
  <c r="C19" i="17"/>
  <c r="B10" i="3"/>
  <c r="N12" i="3"/>
  <c r="N16" i="3"/>
  <c r="N19" i="3"/>
  <c r="N15" i="3"/>
  <c r="S5" i="3"/>
  <c r="S4" i="3"/>
  <c r="X2" i="3"/>
  <c r="N20" i="3" l="1"/>
  <c r="K12" i="3"/>
  <c r="N9" i="3"/>
  <c r="H7" i="3"/>
  <c r="H16" i="3" s="1"/>
  <c r="H17" i="3" s="1"/>
  <c r="H22" i="3" l="1"/>
  <c r="E21" i="3"/>
  <c r="H18" i="3" s="1"/>
  <c r="K13" i="3" l="1"/>
  <c r="K14" i="3" s="1"/>
  <c r="K15" i="3" s="1"/>
  <c r="H24" i="3"/>
  <c r="K19" i="3" l="1"/>
  <c r="K20" i="3" s="1"/>
  <c r="K21" i="3" s="1"/>
</calcChain>
</file>

<file path=xl/sharedStrings.xml><?xml version="1.0" encoding="utf-8"?>
<sst xmlns="http://schemas.openxmlformats.org/spreadsheetml/2006/main" count="1540" uniqueCount="1026">
  <si>
    <t>Date</t>
  </si>
  <si>
    <t>S.No</t>
  </si>
  <si>
    <t>Planned Tasks</t>
  </si>
  <si>
    <t>Completed tasks</t>
  </si>
  <si>
    <t>1% Improvement towards long term goals - Building a product</t>
  </si>
  <si>
    <t>Java - Abdul Bari
Scaler - HW
-Habit tracker, schedule
Scaler- Contest Reports
-Atomic habits</t>
  </si>
  <si>
    <t>Never miss your schedule twice in a row</t>
  </si>
  <si>
    <t xml:space="preserve"> Java - AB
 Scaler- Sorting
 Reports and consultation
 Visited Murali's family</t>
  </si>
  <si>
    <t>Framework-Steps of Action
Java - AB
 Scaler- Sorting
 Reports and consultation
 Visited Murali's family</t>
  </si>
  <si>
    <t>Java - AB
Scaler - Notes, Assignment
Atomic habits</t>
  </si>
  <si>
    <t>Play the long game - no shortcuts, no small pleasures</t>
  </si>
  <si>
    <t>Amount</t>
  </si>
  <si>
    <t>Item</t>
  </si>
  <si>
    <t>EMI</t>
  </si>
  <si>
    <t>SIP</t>
  </si>
  <si>
    <t>Total</t>
  </si>
  <si>
    <t>Cable</t>
  </si>
  <si>
    <t>Newspaper</t>
  </si>
  <si>
    <t>Watchman</t>
  </si>
  <si>
    <t>Maintenance</t>
  </si>
  <si>
    <t>Airtel</t>
  </si>
  <si>
    <t>Electricity</t>
  </si>
  <si>
    <t>Scaler EMI</t>
  </si>
  <si>
    <t>Fuel</t>
  </si>
  <si>
    <t>Monthly</t>
  </si>
  <si>
    <t>Cash</t>
  </si>
  <si>
    <t>Fruits n Veg</t>
  </si>
  <si>
    <t>Misc</t>
  </si>
  <si>
    <t>Medical</t>
  </si>
  <si>
    <t>Food</t>
  </si>
  <si>
    <t xml:space="preserve">Yearly </t>
  </si>
  <si>
    <t>ACT</t>
  </si>
  <si>
    <t>Shopping</t>
  </si>
  <si>
    <t>Celebrations</t>
  </si>
  <si>
    <t>Buddi Fee</t>
  </si>
  <si>
    <t>Monthly Salary</t>
  </si>
  <si>
    <t>Bonus</t>
  </si>
  <si>
    <t>Salary</t>
  </si>
  <si>
    <t>Bikes Service</t>
  </si>
  <si>
    <t>Car service</t>
  </si>
  <si>
    <t>Monthly Expenses</t>
  </si>
  <si>
    <t>Java - AB
Scaler - Assignment
Schedule - Puppy</t>
  </si>
  <si>
    <t>Java - AB
Scaler - Notes, HW
GFG - Contest Registration
GFG - Previous contests
Atomic habits</t>
  </si>
  <si>
    <t>Java - AB
Scaler - Notes, HW
Finance expenses</t>
  </si>
  <si>
    <t>Java - AB - Operators
Scaler - HW - Functions
Scaler - Resume Building
Scaler - Class - Arrays
Bike - Servicing</t>
  </si>
  <si>
    <t>Java - AB - Operators
Scaler - HW - Functions
Scaler - Resume Building
Scaler - Class - Arrays
Bike - Servicing
Resume modify</t>
  </si>
  <si>
    <t>Java - AB
Scaler - Assignment</t>
  </si>
  <si>
    <t>Java - AB - Arrays
Scaler-Assignment
Scaler - Contest
Scaler - MAANG class
Shopping</t>
  </si>
  <si>
    <t>Java - AB - Arrays
Scaler-Assignment
Scaler - Contest
Scaler - MAANG class
Shopping
Atomic habits</t>
  </si>
  <si>
    <t>Java - AB - Strings
Scaler - Assignment</t>
  </si>
  <si>
    <t>Java AB Strings
Scaler - HW
Scaler - class</t>
  </si>
  <si>
    <t>Java - AB - Conditionals
Scaler - AM - ArrayLists
Java - Debugging
LinkedIn - Writeup</t>
  </si>
  <si>
    <t>Java - AB - loops
Scaler - HW - ArrayLists
Scaler - class - 2D arrays</t>
  </si>
  <si>
    <t>Scaler - AM - 2D Arrays
Vacation - Vijayawada</t>
  </si>
  <si>
    <t>Java - AB - Loops
Scaler - HW - 2D Arrays
Office - Temp, iKare</t>
  </si>
  <si>
    <t>Scaler - Class - 2D ArrayList
Scaler - AM - 2D ArrayList
Scaler - contest</t>
  </si>
  <si>
    <t>Java - Abdul Bari
Scaler - HW
Scaler- Contest Reports
-Habit tracker, schedule
-Framework-Steps of Action
-Atomic habits</t>
  </si>
  <si>
    <t>Java - AB - Methods
Scaler - HW - 2D Arraylists
Scaler - class - Strings</t>
  </si>
  <si>
    <t>Java - AB - methods
Scaler - AM - Strings
Patterns
Atomin Habits</t>
  </si>
  <si>
    <t>Java - AB - Revise
Scaler - AM -Strings
Patterns</t>
  </si>
  <si>
    <t>Java - AB - Revise
Scaler - AM -Strings
GFG - Strings
Patterns
Atomic Habits</t>
  </si>
  <si>
    <t>Scaler-Revise
Scaler -test
Scaler-contest</t>
  </si>
  <si>
    <t>Function - seemantham</t>
  </si>
  <si>
    <t>Function Expenses
Motivation - 2 videos
2D ArrayLists - Problems
Quora - half hour
Atomic Habits
GFG - POTD</t>
  </si>
  <si>
    <t>Rocketry - Nambi effect</t>
  </si>
  <si>
    <t>Rating</t>
  </si>
  <si>
    <t>Birthday</t>
  </si>
  <si>
    <t>Scaler - class</t>
  </si>
  <si>
    <t>August</t>
  </si>
  <si>
    <t>1 degree change in direction changes a mile for 60 miles: 1-60 rule</t>
  </si>
  <si>
    <t>September</t>
  </si>
  <si>
    <t>October</t>
  </si>
  <si>
    <t>November</t>
  </si>
  <si>
    <t>December</t>
  </si>
  <si>
    <t>Not all days
Need to work on Finances 
Write daily
Networking - need to plan on how to build</t>
  </si>
  <si>
    <t xml:space="preserve">Yes
</t>
  </si>
  <si>
    <t>Scaler - Assignment
Java - AB - OOPs
Atomic Habits</t>
  </si>
  <si>
    <t>Java - AB - OOPs completed
Sowmya - Consultation
Scaler - HW - Completed
Shiparamam+Dinner
GFG - POTD
Scaler - Dukaan Video</t>
  </si>
  <si>
    <t>Be always in the Arena, not on sidelines, that’s where growth happens</t>
  </si>
  <si>
    <t>Scaler - Class 
Scaler - Assignment 
Scaler - Day 1 - Notes
Scaler - Contest
Java - AB - Inheritance
Match - Ind vs Pak</t>
  </si>
  <si>
    <t>Scaler - HW - TC1
Java - AB - Inheritance
Work
Sowmya Birthday
Scaler - Dukaan Video</t>
  </si>
  <si>
    <t xml:space="preserve">Scaler - Streak
RO Filters
Car Mats
Quora A/C
</t>
  </si>
  <si>
    <t xml:space="preserve">HP - Target to count 10 in sep
Reduce Phone usage - whatsapp and YouTube
Reduce 0,1 rating days
</t>
  </si>
  <si>
    <t>Scaler - AM - TC2
Kartikeya 2 movie
Java - AB - Inheritance
Galleria Mall - Play Area for Buddi
Dinner - Paradise</t>
  </si>
  <si>
    <t xml:space="preserve">Scaler - HW
Scaler - pre lecture content
Scaler - class
Finance-Dad, Zerodha
</t>
  </si>
  <si>
    <t>What did you miss</t>
  </si>
  <si>
    <t>Waking up
Exercise
Java - AB 
Write/Read
Productivity</t>
  </si>
  <si>
    <t>Quotes</t>
  </si>
  <si>
    <t>99% Reading or learning is productive procrastination</t>
  </si>
  <si>
    <t xml:space="preserve">Scaler - AM - Arrays
Scaler - podcast - Amod
Java - AB - Inheritance
</t>
  </si>
  <si>
    <t>Waking up
Productivity
Reducing phone</t>
  </si>
  <si>
    <t xml:space="preserve">Scaler - HW - Arrays
Scaler - Class - Prefix Sum
Scaler - contest - 1
</t>
  </si>
  <si>
    <t>Waking up - 2 hours
Java - AB
Productivity - 2+1 hours</t>
  </si>
  <si>
    <t>Scaler AM Prefix sum
Java - AB - Abstract classes
Scaler - contests 2
Satyanand bday party</t>
  </si>
  <si>
    <t>Read/Write</t>
  </si>
  <si>
    <t>Scaler - HW
Priorities</t>
  </si>
  <si>
    <t>Java - AB
Write/Read
Productivity
Reducing Phone
HP</t>
  </si>
  <si>
    <t>Scaler - HW
Java - AB - Interface
Scaler - class
Movie - EEAAO</t>
  </si>
  <si>
    <t xml:space="preserve">
Reducing Phone
HP</t>
  </si>
  <si>
    <t xml:space="preserve">Scaler Class-Subarrays
Java-AB-interface
</t>
  </si>
  <si>
    <t>Scaler - AM - subarrays
Java - AB - Interface
Movie</t>
  </si>
  <si>
    <t>Phone usage
Productivity</t>
  </si>
  <si>
    <t>HP</t>
  </si>
  <si>
    <t>Scaler - HW - subarrays
Java - AB</t>
  </si>
  <si>
    <t>Scaler - contest 2,3
Scaler - AM - 2D matrices
Inter Friends</t>
  </si>
  <si>
    <t>HP
Java - AB</t>
  </si>
  <si>
    <t>HP
Java AB</t>
  </si>
  <si>
    <t>Scaler - contest 1
Scaler class
Newsletters - JC, SB</t>
  </si>
  <si>
    <t>Scaler - HW - 2D matrices
LinkedIn
Java - AB - Inner classes</t>
  </si>
  <si>
    <t>Scalwr - HW
Scaler - Class
Scaler - PS1 video</t>
  </si>
  <si>
    <t>Scaler AM sliding window
Scaler HW sliding window</t>
  </si>
  <si>
    <t>Phone usage
Productivity
Waking up</t>
  </si>
  <si>
    <t>Waking up
Phone usage
Productivity</t>
  </si>
  <si>
    <t>Heart cup - Kishore, Sai</t>
  </si>
  <si>
    <t>4. Medium - 30 years
Revise - Intermediate
Scaler - Class
Scaler - AM - IP 1</t>
  </si>
  <si>
    <t>Scaler - HW - IP1
Scaler contest 1 2
3. Sahil Bloom - One year
5. James Clear - Newsletter</t>
  </si>
  <si>
    <t>Waking up</t>
  </si>
  <si>
    <t>Deep work &gt; Busy schedule</t>
  </si>
  <si>
    <t>Book</t>
  </si>
  <si>
    <t>Link</t>
  </si>
  <si>
    <t>the Minimalist Entrepreneur</t>
  </si>
  <si>
    <t>https://www.amazon.in/Minimalist-Entrepreneur-Great-Founders-More/dp/034943140X/ref=asc_df_034943140X/?tag=googleshopdes-21&amp;linkCode=df0&amp;hvadid=545092880328&amp;hvpos=&amp;hvnetw=g&amp;hvrand=15339302146742940904&amp;hvpone=&amp;hvptwo=&amp;hvqmt=&amp;hvdev=c&amp;hvdvcmdl=&amp;hvlocint=&amp;hvlocphy=1007740&amp;hvtargid=pla-1361935387377&amp;psc=1</t>
  </si>
  <si>
    <t>Scaler - HW, AM - IP 2
Scaler contest 3
Linkedin Writeup
Lunch - Ravi babai
Java AB - static and final
Scaler pod - Kailesh Nadh</t>
  </si>
  <si>
    <t>Scaler HW - IP2
Scaler - AMA</t>
  </si>
  <si>
    <t xml:space="preserve">Scaler class - Bit Man 1
LinkedIn </t>
  </si>
  <si>
    <t>Scaler pod cast
Scaler AM - Bit man 1
Laptop repair
Buddi Hospital</t>
  </si>
  <si>
    <t>Scaler - class - BM2
Scaler - HW - BM1
Laptop repair</t>
  </si>
  <si>
    <t>Scaler - AM - BM2
Scaler - HW - BM2</t>
  </si>
  <si>
    <t>Interview - backbase
Scaler class - modular arithmetic
Revision - Intermediate
Scaler - AM - mod Arithmetic
Scaler - HW</t>
  </si>
  <si>
    <t>Upcoming expenses</t>
  </si>
  <si>
    <t>Scaler DSA contest
Scaler contest - 2,3
Vikarabad</t>
  </si>
  <si>
    <t>Java AB
Waking up, sleeping before 11:30</t>
  </si>
  <si>
    <t>Act/Tasks based on current state of the mind - gross, subtle</t>
  </si>
  <si>
    <t xml:space="preserve">Perspective </t>
  </si>
  <si>
    <t>Showup daily, Believe in compounding</t>
  </si>
  <si>
    <t>1. Context switching
2. Meta works
3. Burnouts
1. What can I eliminate
2. What can I simplify
3. What can I automate
4. What can I delegate</t>
  </si>
  <si>
    <t>Monthly Plan</t>
  </si>
  <si>
    <t xml:space="preserve">What went well? What didn’t ? </t>
  </si>
  <si>
    <t>1. Complete Java - AB
2. 2 X 2 - 2 sites , 2 problems
3. Find a mentor - Scaler, Outside
4. Revisit Scaler contest Questions</t>
  </si>
  <si>
    <t>Needs to be looked at:
Sleep time and wakeup time - Phone usage at night
whatsapp usage - Scaler group - M,A,E - 3 times only
Newsletters - restructure
HP - Reduce by 5
Start:
Need to look at finances
Network building - Friends, LinkedIn</t>
  </si>
  <si>
    <t>Your eyesight matters - make it count</t>
  </si>
  <si>
    <t>Next 12 years - 144 months, 624 weeks</t>
  </si>
  <si>
    <t xml:space="preserve">Well:
Scaler - classes, contests, HW, AM
Couldn’t progress on
- Java AB - 16/31
- Problem solving in two sites
- Finding a Mentor
</t>
  </si>
  <si>
    <t>Newsletters
Monthly Check
Scaler - contest matrix question</t>
  </si>
  <si>
    <t>Tasks - Personal</t>
  </si>
  <si>
    <t>Tasks - Work</t>
  </si>
  <si>
    <r>
      <rPr>
        <b/>
        <sz val="11"/>
        <color theme="1"/>
        <rFont val="Calibri"/>
        <family val="2"/>
        <scheme val="minor"/>
      </rPr>
      <t xml:space="preserve">Work:
</t>
    </r>
    <r>
      <rPr>
        <sz val="11"/>
        <color theme="1"/>
        <rFont val="Calibri"/>
        <family val="2"/>
        <scheme val="minor"/>
      </rPr>
      <t xml:space="preserve">SSL Functionality, TCs, Automation
Auto Closure Testing
Reopen messages
Paystatement API
</t>
    </r>
    <r>
      <rPr>
        <b/>
        <sz val="11"/>
        <color theme="1"/>
        <rFont val="Calibri"/>
        <family val="2"/>
        <scheme val="minor"/>
      </rPr>
      <t xml:space="preserve">Improvement:
</t>
    </r>
    <r>
      <rPr>
        <sz val="11"/>
        <color theme="1"/>
        <rFont val="Calibri"/>
        <family val="2"/>
        <scheme val="minor"/>
      </rPr>
      <t>Alternate day followup - Aravind, Tarak, Swetha</t>
    </r>
  </si>
  <si>
    <r>
      <rPr>
        <b/>
        <sz val="11"/>
        <color theme="1"/>
        <rFont val="Calibri"/>
        <family val="2"/>
        <scheme val="minor"/>
      </rPr>
      <t xml:space="preserve">Personal 
</t>
    </r>
    <r>
      <rPr>
        <sz val="11"/>
        <color theme="1"/>
        <rFont val="Calibri"/>
        <family val="2"/>
        <scheme val="minor"/>
      </rPr>
      <t xml:space="preserve">Scaler : 100% PS | Attendance
Java AB - 3 sections | 6-7 hours
Scaler contest - Followup
</t>
    </r>
    <r>
      <rPr>
        <b/>
        <sz val="11"/>
        <color theme="1"/>
        <rFont val="Calibri"/>
        <family val="2"/>
        <scheme val="minor"/>
      </rPr>
      <t>Watch</t>
    </r>
    <r>
      <rPr>
        <sz val="11"/>
        <color theme="1"/>
        <rFont val="Calibri"/>
        <family val="2"/>
        <scheme val="minor"/>
      </rPr>
      <t xml:space="preserve">:
1. DSA Contest Video
2. Fintech applications - Webinar
3. Scaler - SDE Jobs outside India
</t>
    </r>
    <r>
      <rPr>
        <b/>
        <sz val="11"/>
        <color theme="1"/>
        <rFont val="Calibri"/>
        <family val="2"/>
        <scheme val="minor"/>
      </rPr>
      <t>Read/Explore</t>
    </r>
    <r>
      <rPr>
        <sz val="11"/>
        <color theme="1"/>
        <rFont val="Calibri"/>
        <family val="2"/>
        <scheme val="minor"/>
      </rPr>
      <t xml:space="preserve">:
1. LinkedIn post on Interviews
2. Backbase interview Question
3. print object -toString()
</t>
    </r>
    <r>
      <rPr>
        <b/>
        <sz val="11"/>
        <color theme="1"/>
        <rFont val="Calibri"/>
        <family val="2"/>
        <scheme val="minor"/>
      </rPr>
      <t>Writing:</t>
    </r>
    <r>
      <rPr>
        <sz val="11"/>
        <color theme="1"/>
        <rFont val="Calibri"/>
        <family val="2"/>
        <scheme val="minor"/>
      </rPr>
      <t xml:space="preserve">
1. LinkedIn post
2. Elaborate on points
3. Note down birthdays, important days
4. List of friends, people to be in touch with
5. What impressed you - why, how to make it part of yourself - RRR</t>
    </r>
  </si>
  <si>
    <t>Rohit</t>
  </si>
  <si>
    <t>SRK</t>
  </si>
  <si>
    <t>Venu</t>
  </si>
  <si>
    <t>Tiger</t>
  </si>
  <si>
    <t xml:space="preserve">Teju </t>
  </si>
  <si>
    <t>Divya</t>
  </si>
  <si>
    <t>Name</t>
  </si>
  <si>
    <t>Teju</t>
  </si>
  <si>
    <t>Giri</t>
  </si>
  <si>
    <t>John</t>
  </si>
  <si>
    <t>Gokul</t>
  </si>
  <si>
    <t>Santosh</t>
  </si>
  <si>
    <t>Kishore</t>
  </si>
  <si>
    <t>Sai Pradeep</t>
  </si>
  <si>
    <t>Pavan</t>
  </si>
  <si>
    <t>Madhav</t>
  </si>
  <si>
    <t>Ajith</t>
  </si>
  <si>
    <t>Hema</t>
  </si>
  <si>
    <t>Somu</t>
  </si>
  <si>
    <t>Sharan</t>
  </si>
  <si>
    <t>Pratap</t>
  </si>
  <si>
    <t>Raghu</t>
  </si>
  <si>
    <t>Gautham</t>
  </si>
  <si>
    <t>Venkat</t>
  </si>
  <si>
    <t>Surya</t>
  </si>
  <si>
    <t>Satyanand</t>
  </si>
  <si>
    <t>Chakry</t>
  </si>
  <si>
    <t>Anuhya</t>
  </si>
  <si>
    <t>Arifa</t>
  </si>
  <si>
    <t>Rajesh M</t>
  </si>
  <si>
    <t>Vijay A</t>
  </si>
  <si>
    <t>Arun</t>
  </si>
  <si>
    <t>Anwesh</t>
  </si>
  <si>
    <t>Vidya Sagar</t>
  </si>
  <si>
    <t>Company</t>
  </si>
  <si>
    <t>Abhishek Soni</t>
  </si>
  <si>
    <t>HR</t>
  </si>
  <si>
    <t>Kusuma Kodati</t>
  </si>
  <si>
    <t>Coupa</t>
  </si>
  <si>
    <t>Rekha</t>
  </si>
  <si>
    <t>Backbase</t>
  </si>
  <si>
    <t>Anuradha K</t>
  </si>
  <si>
    <t>Ramya P</t>
  </si>
  <si>
    <t>ADP</t>
  </si>
  <si>
    <t>Sahil Bloom</t>
  </si>
  <si>
    <t>James Clear</t>
  </si>
  <si>
    <t>Topic</t>
  </si>
  <si>
    <t>Habits</t>
  </si>
  <si>
    <t>Rajan Singh</t>
  </si>
  <si>
    <t>Hacks</t>
  </si>
  <si>
    <t>Hyderabad</t>
  </si>
  <si>
    <t>Engineering</t>
  </si>
  <si>
    <t>Inter</t>
  </si>
  <si>
    <t>ADP - 2010 Batch</t>
  </si>
  <si>
    <t>LinkedIn - Follow</t>
  </si>
  <si>
    <t xml:space="preserve">ES Canada </t>
  </si>
  <si>
    <t>Amazon</t>
  </si>
  <si>
    <t>Salesforce</t>
  </si>
  <si>
    <t>Factset</t>
  </si>
  <si>
    <t>Deloitte</t>
  </si>
  <si>
    <t>Sai Krishna</t>
  </si>
  <si>
    <t>Accenture</t>
  </si>
  <si>
    <t>Thought Works</t>
  </si>
  <si>
    <t>Oracle</t>
  </si>
  <si>
    <t>Wells Fargo</t>
  </si>
  <si>
    <t>Skillsoft</t>
  </si>
  <si>
    <t>Jobs</t>
  </si>
  <si>
    <t>Carrier</t>
  </si>
  <si>
    <t>Microsoft</t>
  </si>
  <si>
    <t>Event</t>
  </si>
  <si>
    <t>Kittu Bday</t>
  </si>
  <si>
    <t>Radhika Bday</t>
  </si>
  <si>
    <t>Harika</t>
  </si>
  <si>
    <t>Venu bday</t>
  </si>
  <si>
    <t>Ravi anna bday</t>
  </si>
  <si>
    <t>Kishore bday</t>
  </si>
  <si>
    <t>Rohit-Mihira bday</t>
  </si>
  <si>
    <t xml:space="preserve">Name </t>
  </si>
  <si>
    <t>Spouse</t>
  </si>
  <si>
    <t>Kids</t>
  </si>
  <si>
    <t>Vasavi</t>
  </si>
  <si>
    <t>Heyansh</t>
  </si>
  <si>
    <t>Suhas, Kittu</t>
  </si>
  <si>
    <t>Lavanya</t>
  </si>
  <si>
    <t>Ananya</t>
  </si>
  <si>
    <t>Lasya bday</t>
  </si>
  <si>
    <t>Dad bday</t>
  </si>
  <si>
    <t>Prabhat 503 bday</t>
  </si>
  <si>
    <t>Vani atha bday</t>
  </si>
  <si>
    <t>Shyama akka bday</t>
  </si>
  <si>
    <t>Divya K bday</t>
  </si>
  <si>
    <t>Raj school bday</t>
  </si>
  <si>
    <t>Kistanna thaatha bday</t>
  </si>
  <si>
    <t>Hema, Divya bday</t>
  </si>
  <si>
    <t>Yashu bday</t>
  </si>
  <si>
    <t>Giri bday</t>
  </si>
  <si>
    <t>Babu mama bday</t>
  </si>
  <si>
    <t>Gokul bday</t>
  </si>
  <si>
    <t>Santosh bday</t>
  </si>
  <si>
    <t>John bday</t>
  </si>
  <si>
    <t>Sonia bday</t>
  </si>
  <si>
    <t>Pedhanana bday</t>
  </si>
  <si>
    <t>Suresh GV</t>
  </si>
  <si>
    <t>Ratna Mohan thaatha</t>
  </si>
  <si>
    <t>Ajith bday</t>
  </si>
  <si>
    <t>Sireesha bday</t>
  </si>
  <si>
    <t>Buddi bday</t>
  </si>
  <si>
    <t>Manohar bday</t>
  </si>
  <si>
    <t>gayatri akka bday</t>
  </si>
  <si>
    <t>Dheeraj N bday</t>
  </si>
  <si>
    <t>Anitha vadhina bday</t>
  </si>
  <si>
    <t>Sai Dindi</t>
  </si>
  <si>
    <t>Gautham bday</t>
  </si>
  <si>
    <t>Shakti Sagar bday</t>
  </si>
  <si>
    <t>Sravi bday</t>
  </si>
  <si>
    <t>Gopi bday</t>
  </si>
  <si>
    <t>Mom bday</t>
  </si>
  <si>
    <t>Parents anniversary</t>
  </si>
  <si>
    <t>Sudha bday</t>
  </si>
  <si>
    <t>Teju bday</t>
  </si>
  <si>
    <t>Madhav bday</t>
  </si>
  <si>
    <t>Srk bday</t>
  </si>
  <si>
    <t>Madhav anniversary</t>
  </si>
  <si>
    <t>Satyanand, Mallika bday</t>
  </si>
  <si>
    <t>Anniversary</t>
  </si>
  <si>
    <t>Abhinay bday</t>
  </si>
  <si>
    <t>Tiger bday</t>
  </si>
  <si>
    <t>Sowmya bday</t>
  </si>
  <si>
    <t>Pooja bday</t>
  </si>
  <si>
    <t xml:space="preserve">Rohit </t>
  </si>
  <si>
    <t>Anusha</t>
  </si>
  <si>
    <t>Mihira</t>
  </si>
  <si>
    <t xml:space="preserve">Radhika </t>
  </si>
  <si>
    <t>Dileep</t>
  </si>
  <si>
    <t>Tiger-Ananya bday</t>
  </si>
  <si>
    <t>Chiranjeevi bday</t>
  </si>
  <si>
    <t>Hema anniversary</t>
  </si>
  <si>
    <t>Ajith anniversary</t>
  </si>
  <si>
    <t>Abhinaya</t>
  </si>
  <si>
    <t xml:space="preserve">Divya </t>
  </si>
  <si>
    <t>Chaitanya</t>
  </si>
  <si>
    <t>Weekly Check
Network, birthdays, anniversaries
DSA Contest video
Scaler class</t>
  </si>
  <si>
    <t xml:space="preserve">Waking up
Java AB
Reading
</t>
  </si>
  <si>
    <t xml:space="preserve">Sudha </t>
  </si>
  <si>
    <t>Siva</t>
  </si>
  <si>
    <t>Rithwick</t>
  </si>
  <si>
    <t>Radhika-Ayaan Bday</t>
  </si>
  <si>
    <t>Ayaan</t>
  </si>
  <si>
    <t>Chaitra</t>
  </si>
  <si>
    <t>Venu - chaitra bday</t>
  </si>
  <si>
    <t>Contact</t>
  </si>
  <si>
    <t>Done</t>
  </si>
  <si>
    <t>Rohit bday</t>
  </si>
  <si>
    <t>Keerthi</t>
  </si>
  <si>
    <t>Ramya P bday</t>
  </si>
  <si>
    <t>Sree Rama</t>
  </si>
  <si>
    <t>Rajesh Bali</t>
  </si>
  <si>
    <t>Rajesh M bday</t>
  </si>
  <si>
    <t>Sai Pradeep bday</t>
  </si>
  <si>
    <t>Reya, Yuvan</t>
  </si>
  <si>
    <t>Somu bday</t>
  </si>
  <si>
    <t>Sharan bday</t>
  </si>
  <si>
    <t>Pratap bday</t>
  </si>
  <si>
    <t>Raghav bday</t>
  </si>
  <si>
    <t>Anuhya bday</t>
  </si>
  <si>
    <t>Arifa bday</t>
  </si>
  <si>
    <t>Vijay bday</t>
  </si>
  <si>
    <t>Deepthi bday</t>
  </si>
  <si>
    <t>Vijay</t>
  </si>
  <si>
    <t>Deepthi</t>
  </si>
  <si>
    <t>Sreenika, nitya Sri</t>
  </si>
  <si>
    <t>Dhruva,</t>
  </si>
  <si>
    <t>Anwesh bday</t>
  </si>
  <si>
    <t>Sanjeev bday</t>
  </si>
  <si>
    <t>vidya Sagar bday</t>
  </si>
  <si>
    <t>Pavan bday</t>
  </si>
  <si>
    <t>Rahul S</t>
  </si>
  <si>
    <t>Rahul Sakala bday</t>
  </si>
  <si>
    <t>Lakshmi Bobby bday</t>
  </si>
  <si>
    <t>Bobby bday</t>
  </si>
  <si>
    <t>Bobby</t>
  </si>
  <si>
    <t>Lakshmi</t>
  </si>
  <si>
    <t>Ritya, Kathya</t>
  </si>
  <si>
    <t>Cherry Kathya bday</t>
  </si>
  <si>
    <t>Chikoo Ritya bday</t>
  </si>
  <si>
    <t>Scaler - Sorting - AM
Car - servicing
shopping + dinner - chutneys
Scaler - sorting - HW</t>
  </si>
  <si>
    <t>call with Kristyna - Auto closure</t>
  </si>
  <si>
    <t>Auto closure - WDAY
Auto closure - SFSF</t>
  </si>
  <si>
    <t>Scaler - sorting - HW
Scaler class - Strings</t>
  </si>
  <si>
    <t>Auto closure - Oracle</t>
  </si>
  <si>
    <t>Scaler - Strings - HW, AM
Dmart - shopping</t>
  </si>
  <si>
    <t xml:space="preserve">Waking up
Java AB
Writing
Reading
</t>
  </si>
  <si>
    <t>Waking up
Java AB</t>
  </si>
  <si>
    <t>Ask great Questions that can disrupt the status quo?</t>
  </si>
  <si>
    <t>Choose your battles, environment wisely - Outgrow</t>
  </si>
  <si>
    <t>Scaler - class - Hashing
Super pumped</t>
  </si>
  <si>
    <t>Dev Gadhve - Webinar
Scaler - AM - Hashing 1
Scaler - contest 1,2,3</t>
  </si>
  <si>
    <t>Waking up
Java AB
Writing</t>
  </si>
  <si>
    <t>Scaler - AM, HW - Hashing
Java - StringBuffer, String Builder
Chikoo birthday</t>
  </si>
  <si>
    <t>Sep 25 - Oct 1</t>
  </si>
  <si>
    <t>Week</t>
  </si>
  <si>
    <t>Personal 
Scaler : 100% PS | Attendance
Java AB - 3 sections | 6-7 hours
Scaler contest - Followup
Other 2 sites for problem solving
Watch:
1. DSA Contest Video
2. Fintech applications - Webinar
3. Scaler - SDE Jobs outside India
Read/Explore:
1. LinkedIn post on Interviews
2. Backbase interview Question
3. print object -toString()
Writing:
1. LinkedIn post
2. Elaborate on points
3. Note down birthdays, important days
4. List of friends, people to be in touch with
5. What impressed you - why, how to make it part of yourself - RRR</t>
  </si>
  <si>
    <t>Planned - personal</t>
  </si>
  <si>
    <t>Planned - work</t>
  </si>
  <si>
    <t>Work:
SSL Functionality, TCs, Automation
Auto Closure Testing
Reopen messages
Paystatement API
Improvement:
Alternate day followup - Aravind, Tarak, Swetha</t>
  </si>
  <si>
    <t>Completed | Left over</t>
  </si>
  <si>
    <t>Scaler - HW 
Java AB
Super pumped</t>
  </si>
  <si>
    <t>Waking up
Writing</t>
  </si>
  <si>
    <t>Scaler HW
Steve Jobs - Documentary
HashMap - methods
Shopping+Dinner</t>
  </si>
  <si>
    <t xml:space="preserve">Scaler - class - Hashing 2
Hashmap, Hashset
Scaler HW </t>
  </si>
  <si>
    <t>Waking up
Writing
Java AB</t>
  </si>
  <si>
    <t>Auto closure
Prod issue</t>
  </si>
  <si>
    <t xml:space="preserve">Scaler - Hashing 2 - AM, HW
</t>
  </si>
  <si>
    <t>Scaler - class - Recursion 1
Scaler - AM
Scaler - contest 1,2</t>
  </si>
  <si>
    <t>Oct 2 - Oct 8</t>
  </si>
  <si>
    <t xml:space="preserve">Carry forward:
Java AB - 3 sections | 6-7 hours
Scaler contest - Followup
Other 2 sites for problem solving
Watch:
Scaler - SDE Jobs outside India
Read/Explore:
1. LinkedIn post on Interviews
2. Backbase interview Question
3. print object -toString()
Writing:
1. LinkedIn post
2. Elaborate on points
3. What impressed you - why, how to make it part of yourself - RRR
</t>
  </si>
  <si>
    <t>Auto closure testing
Prod issue
Follow up on Automation</t>
  </si>
  <si>
    <t>Oct 9 - Oct 15</t>
  </si>
  <si>
    <t>Carry forward:
1. Java AB - Exception Handling, Multi Threading
2. Scaler contest - Followup
3. Other 2 sites for problem solving
Watch:
1. Scaler - SDE Jobs outside India
2. Google
3. Sundar Pichai
FB
Amazon
Read/Explore:
1. Recursion 
2. Newsletters
3. Book - Psychology of Money
LinkedIn post on Interviews
Backbase interview Question
print object -toString()
Writing:
1. LinkedIn post
2. Elaborate on points
3. What impressed you - why, how to make it part of yourself - RRR</t>
  </si>
  <si>
    <t>OTT</t>
  </si>
  <si>
    <t>1. Auto closure Testing - WD, ORCL, SFSF
2. Performance - iHUB, Marketplace
3. Follow ups - Regression, Automation followup
Improvement:
- Celergo file preparation
- SDE, SSL - practice</t>
  </si>
  <si>
    <t>Scaler - AM,HW
Scaler - contest 3
Google - documentary, interview -SP
Drive - ORR mishap</t>
  </si>
  <si>
    <t>Java AB
Writing</t>
  </si>
  <si>
    <t>Auto closure - Oracle Delimited</t>
  </si>
  <si>
    <t>1. Complete Java - AB
2. 2 X 2 - 2 sites , 2 problems
3. Revisit Scaler Problems
Read,write,watch : Complete top 3 tasks weekly
Work:
1. Compass: Celergo ownership
2. Performance 
3. Delegate: Aravind, Swetha, Tarak
Increase 2 days, decrease 1 days, no 0 days
Energy Audit - what energizes you, what is draining you</t>
  </si>
  <si>
    <t>Java AB
Youtube - FB, Amazon
Linkedin writeup
Read articles</t>
  </si>
  <si>
    <t>Auto closure
Performance - iHUB</t>
  </si>
  <si>
    <t>Java AB
Articles - Feedback, meetings
Scaler - class - Recursion 2</t>
  </si>
  <si>
    <t>Performance iHUB
Auto closure - oracle</t>
  </si>
  <si>
    <t>Java AB
Scaler - AM, HW
LinkedIn - write
Youtube - watch</t>
  </si>
  <si>
    <t>Java AB
Scaler class 
Scaler - HW
Money explained</t>
  </si>
  <si>
    <t>Work - ADP</t>
  </si>
  <si>
    <t>Learn - follow - Scaler</t>
  </si>
  <si>
    <t>Learn - Explore - Java</t>
  </si>
  <si>
    <t>Health - workout, sunlight</t>
  </si>
  <si>
    <t>Consume-Create - Read,watch, write</t>
  </si>
  <si>
    <t>Don’t miss</t>
  </si>
  <si>
    <t>We always want to be in comfort - inertia to change, evolve</t>
  </si>
  <si>
    <t>Buddi - Education</t>
  </si>
  <si>
    <t>Car Expenses</t>
  </si>
  <si>
    <t>AC</t>
  </si>
  <si>
    <t>Repair</t>
  </si>
  <si>
    <t>Tires</t>
  </si>
  <si>
    <t>Suspension, lever rod</t>
  </si>
  <si>
    <t>Coloring+dent</t>
  </si>
  <si>
    <t>Performance iHUB
Regression - WD, Oracle</t>
  </si>
  <si>
    <t>Java AB
Dinner - Antera
Youtube - Netflix</t>
  </si>
  <si>
    <t>Java AB
Scaler class
scaler contest 1,2
Youtube - Rahul shetty</t>
  </si>
  <si>
    <t>Java AB
Scaler - AM
Scaler contest 3
Buddi - play @ GVKOne</t>
  </si>
  <si>
    <t xml:space="preserve">In Progress: Java AB - Multi Threading
Didn’t Start:
1. Scaler contests
2. 2 sites for problem solving
Watch:
3. Scaler - SDE jobs outside India
Read:
4. Newsletters
5. Backbase interview question
Write:
6. What impressed you
</t>
  </si>
  <si>
    <t>Should start: SDE, SSL - practice</t>
  </si>
  <si>
    <t>Oct 16-Oct 22</t>
  </si>
  <si>
    <t>1. Celergo trainings
2. SDE, SSL - TCs review, practice
3. Automation follow up</t>
  </si>
  <si>
    <t>Carry forward:
1. Scaler - syntax and unique problems
2. Problems - 2 sites
3. Scaler contests follow up
Java AB - Multi threading, until lambda Expressions, Revision
Watch: 
1. SDE jobs outside India
Read:
1. Newsletters
2. Backbase interview question
3. Book - Saying NO
Write:
1. What impressed you
2. LinkedIn posts</t>
  </si>
  <si>
    <t>Java AB
Scaler - AM, HW
Kindle - PC
Book - saying NO</t>
  </si>
  <si>
    <t>Regression TCs review</t>
  </si>
  <si>
    <t>Performance - paystatement ID
Auto closure - Demo</t>
  </si>
  <si>
    <t>Java AB
Art of saying NO
Scaler class - LinkedList</t>
  </si>
  <si>
    <t>Scaler - AM, HW
Java AB</t>
  </si>
  <si>
    <t>performance - TS
Auto closure - Demo</t>
  </si>
  <si>
    <t xml:space="preserve">Java AB
Scaler class
Interview Veeva
</t>
  </si>
  <si>
    <t>Reopen - discussion
meetings - Automation, SDE</t>
  </si>
  <si>
    <t>Performance template
Pipeline update</t>
  </si>
  <si>
    <t>Scaler - AM, HW
Scaler class - PS3
Book - saying NO</t>
  </si>
  <si>
    <t>https://www.geeksforgeeks.org/top-10-books-that-every-programmer-must-read-once/</t>
  </si>
  <si>
    <t>Programming books</t>
  </si>
  <si>
    <t>Java Books</t>
  </si>
  <si>
    <t>https://www.simplilearn.com/best-java-books-to-read-article#best_java_books_for_experienced_developers</t>
  </si>
  <si>
    <t xml:space="preserve">Arifa </t>
  </si>
  <si>
    <t>Akbar</t>
  </si>
  <si>
    <t>Arslan, Zainab</t>
  </si>
  <si>
    <t>Java AB
Scaler - contest 1,2
Books download
Puppy hospital, crackers, dinner</t>
  </si>
  <si>
    <t>Java AB
Ind Vs Pak
Movie - Bimbisara</t>
  </si>
  <si>
    <t>Description</t>
  </si>
  <si>
    <t>Resume prep - crio</t>
  </si>
  <si>
    <t>https://www.youtube.com/watch?v=3njZlssV1tk&amp;list=PLrKcFCERg7yZzPA8U07_b6HXE50sgUV23&amp;index=5</t>
  </si>
  <si>
    <t>YT Video</t>
  </si>
  <si>
    <t>Navya</t>
  </si>
  <si>
    <t>Manju</t>
  </si>
  <si>
    <t>Java AB
Watch - QA to Dev
Family - Diwali
Movie - Bimbisara</t>
  </si>
  <si>
    <t>No Complaints, No regrets, no Preaching</t>
  </si>
  <si>
    <t>https://www.udemy.com/course/graph-theory-algorithms/</t>
  </si>
  <si>
    <t>Graph Theory, DSA</t>
  </si>
  <si>
    <t>Interview Prep - Revanth M</t>
  </si>
  <si>
    <t>https://www.linkedin.com/feed/update/urn:li:activity:6930384421661327360/</t>
  </si>
  <si>
    <t>In progress - Java AB java lang package
Didn’t Start:
1. Scaler contests followup
2. 2 sites for problem solving
Watch:
3. Scaler - SDE jobs outside India
Read:
4. Newsletters
5. Backbase interview question
Write:
6. What impressed you</t>
  </si>
  <si>
    <t>2. SDE, SSL - TCs review, practice1</t>
  </si>
  <si>
    <t>Oct 23 - Oct 29</t>
  </si>
  <si>
    <t>1. SDE, SSL - get familiar
2. Celergo: access, WFN - IH integration
3. Reopen messages
4. Followup - Swetha, tarak</t>
  </si>
  <si>
    <t>1. Scaler Revision
2. Java AB Revision
3. Scaler contests follow up
4. Problem solving - 2 sites
Read:
1. Syntax update mail
2. Newsletters
3. Book - Saying NO
Watch:
1. SDE jobs outside India
2. Problem solving series - subham soni
Write:
1. LinkedIn post - ideas, describe noted so far
Habit: Smile more</t>
  </si>
  <si>
    <t>Java AB
Book - Saying No, Seach inside yourself
LinkedIn - read
Books - Download, Organize</t>
  </si>
  <si>
    <t>Car EMI</t>
  </si>
  <si>
    <t>House EMI</t>
  </si>
  <si>
    <t>Retirement</t>
  </si>
  <si>
    <t>Stocks</t>
  </si>
  <si>
    <t xml:space="preserve">Baby expenses </t>
  </si>
  <si>
    <t>Inflation</t>
  </si>
  <si>
    <t>Target Salary</t>
  </si>
  <si>
    <t>Car repairs</t>
  </si>
  <si>
    <t>Properties</t>
  </si>
  <si>
    <t>Past Compensation</t>
  </si>
  <si>
    <t>Gross</t>
  </si>
  <si>
    <t>CTC</t>
  </si>
  <si>
    <t xml:space="preserve">Target salary </t>
  </si>
  <si>
    <t>https://www.omnicalculator.com/finance/cagr</t>
  </si>
  <si>
    <t>Average Hike</t>
  </si>
  <si>
    <t>10 years</t>
  </si>
  <si>
    <t>7 years</t>
  </si>
  <si>
    <t>Basic</t>
  </si>
  <si>
    <t>12% Basic</t>
  </si>
  <si>
    <t>PF</t>
  </si>
  <si>
    <t>Yearly gross</t>
  </si>
  <si>
    <t>CTC - EOC</t>
  </si>
  <si>
    <t>Monthly Gross</t>
  </si>
  <si>
    <t>PF+Ptax</t>
  </si>
  <si>
    <t>Tax</t>
  </si>
  <si>
    <t>Gratuity</t>
  </si>
  <si>
    <t>12% Yearly Gross</t>
  </si>
  <si>
    <t>4.81% Basic</t>
  </si>
  <si>
    <t>40% Basic</t>
  </si>
  <si>
    <t>HRA</t>
  </si>
  <si>
    <t>50% monthly gross</t>
  </si>
  <si>
    <t>Net pay</t>
  </si>
  <si>
    <t>3 with 50%</t>
  </si>
  <si>
    <t>2 with 70%</t>
  </si>
  <si>
    <t>hike/compound interest</t>
  </si>
  <si>
    <t>Reopen testing
Automation progress - meeting</t>
  </si>
  <si>
    <t>Finance - Expenses, goals9
LinkedIn - Read
Book - Saying NO</t>
  </si>
  <si>
    <t>Scaler - class
Revision - Scaler Beginner</t>
  </si>
  <si>
    <t>Scaler - AM, HW
Scaler Revision - Intermediate</t>
  </si>
  <si>
    <t>Scaler Revision - Intermediate
Puppy hospital</t>
  </si>
  <si>
    <t>Scaler - Revision Intermediate
Scaler DSA contest 2
Scaler contest 1,2,3
github</t>
  </si>
  <si>
    <t>Taxable Allowance</t>
  </si>
  <si>
    <t>20% Basic</t>
  </si>
  <si>
    <t>Broadband+child care</t>
  </si>
  <si>
    <t>Broadbandchild care</t>
  </si>
  <si>
    <t>Prod issue
Users for GSO
Reopen testing</t>
  </si>
  <si>
    <t>Scaler - Intermediate Revision
Scaler - AM, HW
Finance - transfers, sheet
Weekly and Monthly Check</t>
  </si>
  <si>
    <t>Scaler class Arrays 3
Java AB Revise</t>
  </si>
  <si>
    <t xml:space="preserve">Prod issue
</t>
  </si>
  <si>
    <t>Reading
Writing</t>
  </si>
  <si>
    <t>Scaler class Bit Man 1
Scaler AM, HW</t>
  </si>
  <si>
    <t>Scaler AM Arrays 3</t>
  </si>
  <si>
    <t>WFN integration
Perf execution session</t>
  </si>
  <si>
    <t>Reading
Writing
Java AB</t>
  </si>
  <si>
    <t>Education</t>
  </si>
  <si>
    <t>School</t>
  </si>
  <si>
    <t>Intermediate</t>
  </si>
  <si>
    <t>College CBIT</t>
  </si>
  <si>
    <t>Books - study</t>
  </si>
  <si>
    <t>Books - others</t>
  </si>
  <si>
    <t>Scaler AM, HW
Movie
Call - Varun</t>
  </si>
  <si>
    <t>Java AB
Read, Write</t>
  </si>
  <si>
    <t>Scaler class - Bit 2
Java AB - revise
LinkedIn write
Youtube - hotstar CTO</t>
  </si>
  <si>
    <t>Read</t>
  </si>
  <si>
    <t>Java AB Revise
Scaler contest 1,2,3
Scaler class, HW</t>
  </si>
  <si>
    <t>Read
Write</t>
  </si>
  <si>
    <t>Java AB Revise
Scaler AM, HW
Read</t>
  </si>
  <si>
    <t xml:space="preserve">WFN-IH integration
</t>
  </si>
  <si>
    <t>Java AB 
Scaler HW</t>
  </si>
  <si>
    <t>WFN IH integration</t>
  </si>
  <si>
    <t>Java AB Lambda exp
Inter friends - Santosh</t>
  </si>
  <si>
    <t>TownHall</t>
  </si>
  <si>
    <t>Java AB
Scaler class - Mod</t>
  </si>
  <si>
    <t>Waking up
Read
Write</t>
  </si>
  <si>
    <t>leave</t>
  </si>
  <si>
    <t>Java AB
Scaler AM, HW
House of dosas</t>
  </si>
  <si>
    <t>Scaler class
Java AB
Scaler contest 1
Chennu dinner</t>
  </si>
  <si>
    <t>Scaler contest 2,3
Gandipet park, lunch
Scaler AM</t>
  </si>
  <si>
    <t>Java AB
Waking up
Read, Write</t>
  </si>
  <si>
    <t xml:space="preserve">1. SDE, SSL - get familiar
2. Complete Ownership of compass
</t>
  </si>
  <si>
    <t>Oct 30 - Nov 12</t>
  </si>
  <si>
    <t>Scaler
Java AB
Watch:
Scaler SDE jobs outside India
Career Google RoadMap
Read 
Newsletters</t>
  </si>
  <si>
    <t>Scaler
Java AB
Revision
Focus Areas:
1. Weekly check hoslistically
2. 2 sites for problem solving - 1 hr daily
3. Scaler contest follow up
Read
Newsletters</t>
  </si>
  <si>
    <t>Focus Areas:
1. Weekly check hoslistically
2. 2 sites for problem solving - 1 hr daily
3. Scaler contest follow up
Read
Newsletters</t>
  </si>
  <si>
    <t xml:space="preserve">1. SDE, SSL - get familiar
2. Complete Ownership of compass
3. Reopen performance tests
</t>
  </si>
  <si>
    <t>Nov 13 - 19</t>
  </si>
  <si>
    <t xml:space="preserve">1. complete KT sessions 
2. SDE, SSL - get familiar
3. Complete Ownership of compass
4. Reopen performance tests
</t>
  </si>
  <si>
    <t>Scaler
Java AB
Focus Areas:
1. Weekly check hoslistically
2. 2 sites for problem solving - 1 hr daily
3. Scaler contest follow up
Watch:
Scaler SDE jobs outside India
Career Google RoadMap
Read 
Newsletters</t>
  </si>
  <si>
    <t>Scaler - upto date
Java AB - Progressing well
Revision done
Focus Areas:
1. Weekly check hoslistically
2. 2 sites for problem solving - 1 hr daily
3. Scaler contest follow up
Work:
1. Complete ownership
2. SDE,SSL functionality</t>
  </si>
  <si>
    <t>Focus Areas - to start, to stop</t>
  </si>
  <si>
    <t>1. Complete Java - AB
2. 2 X 2 - 2 sites , 2 problems
3. Revisit Scaler Problems
Read,write,watch : Complete top 3 tasks weekly
Work:
1. Complete ownership
2. SDE,SSL functionality</t>
  </si>
  <si>
    <t>1. To start: Problem solving in other sites
2. To stop: HP
3. To maintain: morning routine</t>
  </si>
  <si>
    <t>Java AB IO
Scaler HW
Weekly progress
Cricket
LinkedIn</t>
  </si>
  <si>
    <t>WFN-IH integration
SFSF regression</t>
  </si>
  <si>
    <t>LinkedIn
saying NO
Scaler class</t>
  </si>
  <si>
    <t>Scaler AM</t>
  </si>
  <si>
    <t>Reopen testing
iHUB session</t>
  </si>
  <si>
    <t>Scaler HW
Java AB
Scaler class</t>
  </si>
  <si>
    <t>Scaler AM , HW</t>
  </si>
  <si>
    <t>Test evidence doc
perf results</t>
  </si>
  <si>
    <t xml:space="preserve">Waking up
</t>
  </si>
  <si>
    <t>Java AB
Scaler HW
Scaler class
scaler contest 1,2
movie - sardar</t>
  </si>
  <si>
    <t>java AB
Breakfast - Panchakattu dosa
isha - guru interview
Satish - cradle ceremony</t>
  </si>
  <si>
    <t>Write/Read</t>
  </si>
  <si>
    <t>Focus Areas:
1. Weekly check hoslistically
2. 2 sites for problem solving - 1 hr daily
3. Scaler contest follow up</t>
  </si>
  <si>
    <t>NA</t>
  </si>
  <si>
    <t>Nov 20 - 26</t>
  </si>
  <si>
    <t>Scaler
Java AB 
Focus Areas:
1. Weekly check hoslistically
2. 2 sites for problem solving - 1 hr daily
3. Scaler contest follow up
Watch
Scaler POD</t>
  </si>
  <si>
    <t>Java AB</t>
  </si>
  <si>
    <t>Kurnool
Java AB</t>
  </si>
  <si>
    <t>Scaler Class
Inter friends</t>
  </si>
  <si>
    <t>Scaler class - 2
Café niloufer</t>
  </si>
  <si>
    <t>Scaler AM, HW
Scaler POD</t>
  </si>
  <si>
    <t>Java AB
Scaler class - sorting 2
Scaler contest 1
Guru interview
Movie Kantara
Hospital</t>
  </si>
  <si>
    <t>Vacation</t>
  </si>
  <si>
    <t>Contests and problem solving needs to be started
Workout to be started
Journal writing to be maintained</t>
  </si>
  <si>
    <t>2. 2 sites for problem solving - 1 hr daily
3. Scaler contest follow up
Journal writing to be maintained</t>
  </si>
  <si>
    <t>Nov 27 - Dec 3</t>
  </si>
  <si>
    <t xml:space="preserve">Scaler
Java AB 
Focus Areas:
1. 2 sites for problem solving - 1 hr daily
2. Scaler contest follow up
3. Revision Adv DSA
Watch
</t>
  </si>
  <si>
    <t>Java AB
Dmart
Movie Kantara
Scaler contest 2,3</t>
  </si>
  <si>
    <t>HP - 2</t>
  </si>
  <si>
    <t>Proper rest - breaks every hour, sleep, short walks</t>
  </si>
  <si>
    <t>Million things are going right around you to allow you to do whatever you want</t>
  </si>
  <si>
    <t>Rice takes 3-4 months to grow, 10 min to consume, Better value things before you lose them</t>
  </si>
  <si>
    <t>Go slowly but not backward - step by step, ferociously</t>
  </si>
  <si>
    <t>Having Unwavering faith + Brutal facts of reality &gt; Dreams</t>
  </si>
  <si>
    <t>Java AB
Scaler Prob solving session
Scaler AM</t>
  </si>
  <si>
    <t>Scaler AM, HW
Scaler class - sorting 3
Java AB</t>
  </si>
  <si>
    <t>Java AB
Scaler AM, HW</t>
  </si>
  <si>
    <t>Scaler class - BS 1
Scaler AM, HW
Java AB
Read</t>
  </si>
  <si>
    <t>Auto closure Demo
WFN - iH testing</t>
  </si>
  <si>
    <t>Waking up
Exericise</t>
  </si>
  <si>
    <t>WFN IH testing</t>
  </si>
  <si>
    <t>Scaler AM, HW
Home chores</t>
  </si>
  <si>
    <t>Scaler class - BS 2
Scaler AM, HW
Movie - Hit2
Read</t>
  </si>
  <si>
    <t>Waking up
Exercise
Java AB</t>
  </si>
  <si>
    <t>Scaler, AM, HW
Scaler contest 1,2,3
Weekly progress</t>
  </si>
  <si>
    <t>Maintenance work</t>
  </si>
  <si>
    <t>Dec 4 - Dec 10</t>
  </si>
  <si>
    <t>Focus Areas:
1. 2 sites for problem solving - 1 hr daily
2. Scaler contest follow up
3. Revision Adv DSA
Start:
1. Exercise
Don’t miss:
Waking up
Java AB</t>
  </si>
  <si>
    <t>1. WFN IH client user
2. View comment
3. Date Filters 
4. File mapping error
5. Reopen - Functional, Performance</t>
  </si>
  <si>
    <t>Java - AB progressing
Scaler upto date
Contests and problem solving needs to be started
20 days - 2
10 days - 1</t>
  </si>
  <si>
    <t>1. Complete Java - AB
2. 2 X 2 - 2 sites , 2 problems
3. Revisit Scaler, Java AB
Read,write,watch : Complete top 3 tasks weekly
Work:
1. Complete ownership
2. SDE,SSL functionality</t>
  </si>
  <si>
    <t>Java AB
Scaler AM, HW
Read
Movie Love Today</t>
  </si>
  <si>
    <t>WFN IH data setup
Auto closure data
Reopen testing</t>
  </si>
  <si>
    <t xml:space="preserve">Exercise
</t>
  </si>
  <si>
    <t>Prod issue
Reopen items</t>
  </si>
  <si>
    <t>Java AB
Scaler Class</t>
  </si>
  <si>
    <t>Meetings
FU - CGC Regression</t>
  </si>
  <si>
    <t>Scaler AM, HW
Reading
Lunch-Arifa &amp; Co</t>
  </si>
  <si>
    <t>Java AB
Problem solving
Scaler class
Hindi</t>
  </si>
  <si>
    <t>Scaler AM,HW
Hindi
Tiger Brother's marriage</t>
  </si>
  <si>
    <t xml:space="preserve">Java AB
</t>
  </si>
  <si>
    <t>WFN IHUB Prod testing</t>
  </si>
  <si>
    <t>Java AB
Scaler class
Scaler contest 1</t>
  </si>
  <si>
    <t>Problem solving started
To Do:
1. Revision Adv DSA
2. Scaler contest follow up
3. Java AB Revise</t>
  </si>
  <si>
    <t>Remaining:
1. Reopen - Functional, Performance
2. Date Filters</t>
  </si>
  <si>
    <t>Dec 11 - Dec 17</t>
  </si>
  <si>
    <t>Scaler
Java AB
Problem solving
Revise Contests
Focus Areas:
1. Revision scaler
2. Revision Java AB
Watch: Google Roadmap
Read: Saying NO, 50 economic ideas</t>
  </si>
  <si>
    <t>Remaining:
1. Reopen - Functional, Performance
2. Date Filters
3. One-One
4. MyMoment</t>
  </si>
  <si>
    <t>Java AB
Scaler contest 2,3
Scaler AM, HW
Google video</t>
  </si>
  <si>
    <t>Revision - DSA Adv
Scaler HW
Pest control</t>
  </si>
  <si>
    <t>Celergo user creation</t>
  </si>
  <si>
    <t>Scaler DSA Revision
Scaler class 
Problem Solving</t>
  </si>
  <si>
    <t>Scaler adv revision</t>
  </si>
  <si>
    <t>Don’t look up, Don’t look down, Don’t play victim</t>
  </si>
  <si>
    <t>Don’t waste : Time, Energy, Attention, Integrity</t>
  </si>
  <si>
    <t>Learning</t>
  </si>
  <si>
    <t>Immediate Expenses</t>
  </si>
  <si>
    <t>Scaler recording</t>
  </si>
  <si>
    <t>Pipeline meeting
Q3 features meeting</t>
  </si>
  <si>
    <t>Reopen testing
Perf stats for closed messages</t>
  </si>
  <si>
    <t>FAMILY</t>
  </si>
  <si>
    <t>Father</t>
  </si>
  <si>
    <t>Rao Pedhanaana</t>
  </si>
  <si>
    <t>Padma pedhamma</t>
  </si>
  <si>
    <t>Yashu
Sudha</t>
  </si>
  <si>
    <t>Sudha</t>
  </si>
  <si>
    <t>Vani Atha</t>
  </si>
  <si>
    <t>Ranganatham</t>
  </si>
  <si>
    <t>Sravi</t>
  </si>
  <si>
    <t>GV Rao Babai</t>
  </si>
  <si>
    <t>Mohan</t>
  </si>
  <si>
    <t>Kistanna thaatha</t>
  </si>
  <si>
    <t>Padma
Srinivas T</t>
  </si>
  <si>
    <t>Babu mavayya</t>
  </si>
  <si>
    <t>Sirisha</t>
  </si>
  <si>
    <t>pedhanaana</t>
  </si>
  <si>
    <t>Cousins</t>
  </si>
  <si>
    <t>hemanth
Mohan</t>
  </si>
  <si>
    <t>Reopen testing - Performance</t>
  </si>
  <si>
    <t>Scaler recording
Scaler problems</t>
  </si>
  <si>
    <t>Scaler recording
Scaler class</t>
  </si>
  <si>
    <t>https://www.amazon.in/D-Link-DIR-825-Dual-Band-Gigabit-Router/dp/B078L5J7G1/ref=asc_df_B078L5J7G1/?tag=googleshopdes-21&amp;linkCode=df0&amp;hvadid=396985973511&amp;hvpos=&amp;hvnetw=g&amp;hvrand=14444461617105573477&amp;hvpone=&amp;hvptwo=&amp;hvqmt=&amp;hvdev=c&amp;hvdvcmdl=&amp;hvlocint=&amp;hvlocphy=1007740&amp;hvtargid=pla-404895146134&amp;psc=1&amp;ext_vrnc=hi</t>
  </si>
  <si>
    <t>D link router</t>
  </si>
  <si>
    <t>Reopen - FT2 datasetup - close error
closed by : Autoclose testing</t>
  </si>
  <si>
    <t>Scaler problems
Scaler class</t>
  </si>
  <si>
    <t>Chanakya-Ravi kiran G</t>
  </si>
  <si>
    <t>Scaler problems
Hindi
Book reading</t>
  </si>
  <si>
    <t>Gratitude for</t>
  </si>
  <si>
    <t>Focus Area</t>
  </si>
  <si>
    <t>Recursion,LinkedList,Trees
Thought process + involvement</t>
  </si>
  <si>
    <t>Scaler problems
Scaler class
Hindi
Reading
Scaler contest 1,2</t>
  </si>
  <si>
    <t>All those who are supporting to make my life possible
people who are working towards others well being</t>
  </si>
  <si>
    <t>Scaler
Java AB
Problem solving
Revise Contests
Focus Areas:
1. Revision scaler
2. Revision Java AB</t>
  </si>
  <si>
    <t xml:space="preserve">Reopen testing - functional and performance
Q3 features
Adhoc tasks
</t>
  </si>
  <si>
    <t>Reopen testing - FT2</t>
  </si>
  <si>
    <t>Scaler missed classes and problems
Revise Scaler
Revise Java AB
Revise contests</t>
  </si>
  <si>
    <t>Jan 1- Jan 7</t>
  </si>
  <si>
    <t>Jan 8 - Jan 14</t>
  </si>
  <si>
    <t>Continue Scaler activities
Revise Scaler Advanced</t>
  </si>
  <si>
    <t>Complete Reopen
Finalize on leverage activities and delegation</t>
  </si>
  <si>
    <t>Scaler problems
Scaler contest 3
Scaler revision</t>
  </si>
  <si>
    <t>Grace</t>
  </si>
  <si>
    <t>Food cravings</t>
  </si>
  <si>
    <t>Balance between
work,rest and family</t>
  </si>
  <si>
    <t>Scaler Revision
Scaler problems</t>
  </si>
  <si>
    <t>Reopen FT2 testing
Performance - multifile
Regression - FT2</t>
  </si>
  <si>
    <t>Reopen practices</t>
  </si>
  <si>
    <t>Scaler Revision
Scaler class</t>
  </si>
  <si>
    <t>Prod issues - 2
Regression FT2
Q3 tasks</t>
  </si>
  <si>
    <t>HP monitors</t>
  </si>
  <si>
    <t>https://www.amazon.in/HP-M27f-Micro-Edge-Monitor-FHD/dp/B095362K3K/ref=sr_1_3?crid=22MQ6CJ7D224M&amp;keywords=hp%2Beye%2Bease%2Bmonitor%2B27%2Binch&amp;qid=1673345126&amp;sprefix=hp%2Beye%2Bease%2Bmonitor%2B27%2Binch%2B%2Caps%2C348&amp;sr=8-3&amp;th=1</t>
  </si>
  <si>
    <t>https://www.amazon.in/HP-23-8-inch-Ultra-Slim-Monitor-Built/dp/B08B6BYCNB/ref=sr_1_3?crid=1FZ06FIXHYKUQ&amp;keywords=hp24mh+monitor&amp;qid=1673345397&amp;sprefix=hp24m%2Caps%2C526&amp;sr=8-3</t>
  </si>
  <si>
    <t>Expenses - next</t>
  </si>
  <si>
    <t>https://www.amazon.in/Acer-HA270-Awmi-27-inch-Monitor/dp/B07JD7GKJP/ref=sr_1_4?crid=3FA7KGZ546KKS&amp;keywords=acer+led+monitor&amp;qid=1673346087&amp;sprefix=acer+led+monitor%2Caps%2C264&amp;sr=8-4</t>
  </si>
  <si>
    <t>Cost</t>
  </si>
  <si>
    <t>Scaler AM, HW</t>
  </si>
  <si>
    <t xml:space="preserve">Performance testing - multifile upload
QA meeting
</t>
  </si>
  <si>
    <t>Scaler AM, HW
Scaler class
Scaler revision</t>
  </si>
  <si>
    <t xml:space="preserve">Multi file performance
</t>
  </si>
  <si>
    <t>Lifestyle</t>
  </si>
  <si>
    <t>No outdoor games</t>
  </si>
  <si>
    <t>Bath before sunset</t>
  </si>
  <si>
    <t>Dinner early</t>
  </si>
  <si>
    <t>No going out in the heat, car + AC</t>
  </si>
  <si>
    <t>Scaler AM
Scaler Revision
Relatives
Sowmya appointment
Buddi splint</t>
  </si>
  <si>
    <t>Focus Areas</t>
  </si>
  <si>
    <t>Scaler class
Scaler AM, HW
Scaler revision
Problem solving</t>
  </si>
  <si>
    <t>Cleaning</t>
  </si>
  <si>
    <t>Keyboard and mouse</t>
  </si>
  <si>
    <t>https://www.amazon.in/Logitech-MK275-Wireless-Keyboard-Mouse/dp/B06X3YC1MD/ref=sr_1_8?keywords=wireless+keyboard+and+mouse+logitech&amp;qid=1673710837&amp;sprefix=wireless+keyboard+and+mouse+%2Caps%2C386&amp;sr=8-8</t>
  </si>
  <si>
    <t>Problem solving</t>
  </si>
  <si>
    <t>alive</t>
  </si>
  <si>
    <t>everything</t>
  </si>
  <si>
    <t>Family</t>
  </si>
  <si>
    <t>Work</t>
  </si>
  <si>
    <t>Finances</t>
  </si>
  <si>
    <t>Food - Vegetarian, chew well</t>
  </si>
  <si>
    <t>Scaler AM, HW
Scaler Revision</t>
  </si>
  <si>
    <t>Scaler HW
Scaler Revision
Java Revision</t>
  </si>
  <si>
    <t>Both are progressing well</t>
  </si>
  <si>
    <t>Reopen testing is done</t>
  </si>
  <si>
    <r>
      <rPr>
        <b/>
        <sz val="11"/>
        <color theme="1"/>
        <rFont val="Calibri"/>
        <family val="2"/>
        <scheme val="minor"/>
      </rPr>
      <t>What really matters in your life?</t>
    </r>
    <r>
      <rPr>
        <sz val="11"/>
        <color theme="1"/>
        <rFont val="Calibri"/>
        <family val="2"/>
        <scheme val="minor"/>
      </rPr>
      <t xml:space="preserve">
Specialized Architect
Work-Leadership skills, Impactful work
CTC rise, investments
Write/Content Creation frequently
Network Building</t>
    </r>
  </si>
  <si>
    <t>As planned</t>
  </si>
  <si>
    <t>January</t>
  </si>
  <si>
    <t>1. Continue Scaler
2. Complete Revision - Scaler, Java
3. Continue Java AB
Work:
1. Q3 deliverables
2. Performance testing</t>
  </si>
  <si>
    <t>Revision
Java AB to resume</t>
  </si>
  <si>
    <r>
      <rPr>
        <b/>
        <sz val="11"/>
        <color theme="1"/>
        <rFont val="Calibri"/>
        <family val="2"/>
        <scheme val="minor"/>
      </rPr>
      <t>NEVER MISS:</t>
    </r>
    <r>
      <rPr>
        <sz val="11"/>
        <color theme="1"/>
        <rFont val="Calibri"/>
        <family val="2"/>
        <scheme val="minor"/>
      </rPr>
      <t xml:space="preserve">
Wakeup : 3 AM
Until 8:15 : Learning
neck and hand exercises - 8:30 AM
Work - current work, 1 hour on improvements
Scaler - Class / Learning Java : 9PM-11PM
Problem solving - 1 hour
Hindi
Weekend - ADP GPT updates</t>
    </r>
  </si>
  <si>
    <t>WFN errors meeting
multifile upload</t>
  </si>
  <si>
    <t>Scaler class
Java Revision</t>
  </si>
  <si>
    <t>Handbrake - Car</t>
  </si>
  <si>
    <t>Be little bold and ask for help when needed</t>
  </si>
  <si>
    <t>Scaler HW
Scaler class
Hindi</t>
  </si>
  <si>
    <t>Work on myself</t>
  </si>
  <si>
    <t>Java AB revision
Scaler class
Scaler contest 1,2</t>
  </si>
  <si>
    <t>Resume Template</t>
  </si>
  <si>
    <t>https://www.overleaf.com/project/62ee523c0d8f20aebaa738bf</t>
  </si>
  <si>
    <t>https://www.overleaf.com/read/vbkfnfbmcmjs</t>
  </si>
  <si>
    <t>Green mirchi</t>
  </si>
  <si>
    <t>spicy pickles</t>
  </si>
  <si>
    <t>Onion</t>
  </si>
  <si>
    <t>Garlic</t>
  </si>
  <si>
    <t>Aaloo</t>
  </si>
  <si>
    <t>Dondakai</t>
  </si>
  <si>
    <t>Sambar, rasam</t>
  </si>
  <si>
    <t>vegetables</t>
  </si>
  <si>
    <t>Dal</t>
  </si>
  <si>
    <t>Nuts, Fruits</t>
  </si>
  <si>
    <t>Sweets/Sugar</t>
  </si>
  <si>
    <t>mother to the world</t>
  </si>
  <si>
    <t>respond</t>
  </si>
  <si>
    <t>Puppy</t>
  </si>
  <si>
    <t>Athaya</t>
  </si>
  <si>
    <t>Mavayya</t>
  </si>
  <si>
    <t>Mother</t>
  </si>
  <si>
    <t>Gopi</t>
  </si>
  <si>
    <t>Thaatha</t>
  </si>
  <si>
    <t>Atha</t>
  </si>
  <si>
    <t>Incident</t>
  </si>
  <si>
    <t>save</t>
  </si>
  <si>
    <t>misuse</t>
  </si>
  <si>
    <t>Reflection</t>
  </si>
  <si>
    <t>Ask questions to parents</t>
  </si>
  <si>
    <t>Get up early - 3 to 5 ask</t>
  </si>
  <si>
    <t>distant from fam</t>
  </si>
  <si>
    <t>silence + volunteering</t>
  </si>
  <si>
    <t>Fam</t>
  </si>
  <si>
    <t>Yes + Respond</t>
  </si>
  <si>
    <t>Relax, breathe</t>
  </si>
  <si>
    <t>My ability to respond is limitless</t>
  </si>
  <si>
    <t>Being a parent to the world</t>
  </si>
  <si>
    <t>Silence</t>
  </si>
  <si>
    <t>Game</t>
  </si>
  <si>
    <t>Forget it + don’t pick it up</t>
  </si>
  <si>
    <t>Food &gt; Yes</t>
  </si>
  <si>
    <t>Uncomfortable</t>
  </si>
  <si>
    <t>Silence+Relax</t>
  </si>
  <si>
    <t>Ask questions</t>
  </si>
  <si>
    <t>pass/do</t>
  </si>
  <si>
    <t>Morning</t>
  </si>
  <si>
    <t>After 12 , relax - conducive family</t>
  </si>
  <si>
    <t>Savior</t>
  </si>
  <si>
    <t>Ravi family</t>
  </si>
  <si>
    <t>Apartment</t>
  </si>
  <si>
    <t>Saviors</t>
  </si>
  <si>
    <t>Sisters</t>
  </si>
  <si>
    <t>rest all</t>
  </si>
  <si>
    <t>To Do</t>
  </si>
  <si>
    <t>Pendant on you</t>
  </si>
  <si>
    <t>Reflection + volunteering + silence</t>
  </si>
  <si>
    <t>Morning - wakeup and thank</t>
  </si>
  <si>
    <t xml:space="preserve">Contact </t>
  </si>
  <si>
    <t>yes to anything</t>
  </si>
  <si>
    <t>Yoga - just do - normal times
reflection - no / respond</t>
  </si>
  <si>
    <t>Personal things</t>
  </si>
  <si>
    <t>Devi at home + no one should sleep in that room</t>
  </si>
  <si>
    <t>Activity as an offering + devi pray</t>
  </si>
  <si>
    <t>How to approach it</t>
  </si>
  <si>
    <t>know a parent is there</t>
  </si>
  <si>
    <t>Dont rules</t>
  </si>
  <si>
    <t>No peeping</t>
  </si>
  <si>
    <t>pick up - no</t>
  </si>
  <si>
    <t>Cause</t>
  </si>
  <si>
    <t>Resolution</t>
  </si>
  <si>
    <t>Purity</t>
  </si>
  <si>
    <t>All aspects</t>
  </si>
  <si>
    <t>Mom, Gopi</t>
  </si>
  <si>
    <t>TBD</t>
  </si>
  <si>
    <t>TBD, Puppy, Baby</t>
  </si>
  <si>
    <t>Shift</t>
  </si>
  <si>
    <t>Promote and Sridhar</t>
  </si>
  <si>
    <t>Mom, Dad</t>
  </si>
  <si>
    <t>Transfers</t>
  </si>
  <si>
    <t>Sagar, Kalyan</t>
  </si>
  <si>
    <t>Puppy, close</t>
  </si>
  <si>
    <t>No this that</t>
  </si>
  <si>
    <t>practice</t>
  </si>
  <si>
    <t>back, people, TBD</t>
  </si>
  <si>
    <t>follow, act</t>
  </si>
  <si>
    <t>Switching tasks</t>
  </si>
  <si>
    <t>one act, limited duration</t>
  </si>
  <si>
    <t>listen, do</t>
  </si>
  <si>
    <t>distractions</t>
  </si>
  <si>
    <t>prioritize, 2 apps - LinkedIn, school</t>
  </si>
  <si>
    <t>Friends</t>
  </si>
  <si>
    <t>4 - to do</t>
  </si>
  <si>
    <t>Meet Subbu garu</t>
  </si>
  <si>
    <t>with family, act</t>
  </si>
  <si>
    <t>Kids education</t>
  </si>
  <si>
    <t>act</t>
  </si>
  <si>
    <t>Meet anna</t>
  </si>
  <si>
    <t>Rules</t>
  </si>
  <si>
    <t>Tips</t>
  </si>
  <si>
    <t>Except for work, don’t pick</t>
  </si>
  <si>
    <t>nothing</t>
  </si>
  <si>
    <t>Questions</t>
  </si>
  <si>
    <t>Itch background</t>
  </si>
  <si>
    <t>Parent Kid - kid behavior?</t>
  </si>
  <si>
    <t>Take it slow, very slow</t>
  </si>
  <si>
    <t>Life seriousness</t>
  </si>
  <si>
    <t>over involve, current responsibilities, avoid</t>
  </si>
  <si>
    <t>commitments</t>
  </si>
  <si>
    <t>office &gt; home</t>
  </si>
  <si>
    <t>Baby boy birthday</t>
  </si>
  <si>
    <t>Doctors</t>
  </si>
  <si>
    <t>Work-1</t>
  </si>
  <si>
    <t>Finances-2</t>
  </si>
  <si>
    <t>Family-3</t>
  </si>
  <si>
    <t>Scaler+Volunteering + AI</t>
  </si>
  <si>
    <t>game practice</t>
  </si>
  <si>
    <t>Clues - doctor</t>
  </si>
  <si>
    <t>questions</t>
  </si>
  <si>
    <t>dos donts - 3</t>
  </si>
  <si>
    <t>Everything</t>
  </si>
  <si>
    <t>buddi+black thread+wood</t>
  </si>
  <si>
    <t>Shelf - 2</t>
  </si>
  <si>
    <t>family</t>
  </si>
  <si>
    <t>doctors, core and staff</t>
  </si>
  <si>
    <t>Salary day !!!</t>
  </si>
  <si>
    <t>Prayer, keep some food aside</t>
  </si>
  <si>
    <t>Sitting</t>
  </si>
  <si>
    <t>Bathing</t>
  </si>
  <si>
    <t>faster, rub rigorously back part of the head,</t>
  </si>
  <si>
    <t>item</t>
  </si>
  <si>
    <t>https://www.amazon.in/D-Link-DIR-825-Dual-Band-Gigabit-Router/dp/B078L5J7G1/ref=asc_df_B078L5J7G1/?tag=googleshopdes-21&amp;linkCode=df0&amp;hvadid=396985973511&amp;hvpos=&amp;hvnetw=g&amp;hvrand=11436147904742700520&amp;hvpone=&amp;hvptwo=&amp;hvqmt=&amp;hvdev=c&amp;hvdvcmdl=&amp;hvlocint=&amp;hvlocphy=1007740&amp;hvtargid=pla-404895146134&amp;psc=1&amp;ext_vrnc=hi</t>
  </si>
  <si>
    <t>Printer stand</t>
  </si>
  <si>
    <t>https://www.amazon.in/Tree-House-Printer-Workspace-Organizers/dp/B0BLTP85LB/ref=sr_1_11?crid=1VRCRQIGWW5K8&amp;keywords=printer+stand+for+home&amp;qid=1675223426&amp;sprefix=printer+stan%2Caps%2C476&amp;sr=8-11</t>
  </si>
  <si>
    <t>No one should feel bad because of our actions</t>
  </si>
  <si>
    <t>WiFi router</t>
  </si>
  <si>
    <t>Mouse and KB</t>
  </si>
  <si>
    <t>support stand</t>
  </si>
  <si>
    <t>Khairatabad</t>
  </si>
  <si>
    <t xml:space="preserve">Mother </t>
  </si>
  <si>
    <t>Home loan</t>
  </si>
  <si>
    <t>Mom loan</t>
  </si>
  <si>
    <t>Year</t>
  </si>
  <si>
    <t>Planned</t>
  </si>
  <si>
    <t>What's missed</t>
  </si>
  <si>
    <t>Focus areas</t>
  </si>
  <si>
    <t>What went well</t>
  </si>
  <si>
    <t>Finance Planning</t>
  </si>
  <si>
    <t>Performance marketplace</t>
  </si>
  <si>
    <t>One incident shouldn’t change our trust or impression</t>
  </si>
  <si>
    <t>Getting back to normalcy</t>
  </si>
  <si>
    <t>Leg perpendicular, tension in calf muscles, left hand pointing up, toes inward</t>
  </si>
  <si>
    <t>https://www.youtube.com/watch?v=B-xdfQv3I1k</t>
  </si>
  <si>
    <t>mission</t>
  </si>
  <si>
    <t>Any transaction, both parties should think it is fair</t>
  </si>
  <si>
    <t>Phone</t>
  </si>
  <si>
    <t>https://www.amazon.in/OnePlus-Nord-Shadow-128GB-Storage/dp/B0B3CQBRB4/ref=asc_df_B0B3CQBRB4/?tag=googleshopdes-21&amp;linkCode=df0&amp;hvadid=586198248675&amp;hvpos=&amp;hvnetw=g&amp;hvrand=11816686330448814823&amp;hvpone=&amp;hvptwo=&amp;hvqmt=&amp;hvdev=c&amp;hvdvcmdl=&amp;hvlocint=&amp;hvlocphy=1007740&amp;hvtargid=pla-1696124459228&amp;th=1</t>
  </si>
  <si>
    <t>stand for printer stand</t>
  </si>
  <si>
    <t>https://www.amazon.in/Yantram-Durable-Natural-Sitting-Height/dp/B084BZDJNP/ref=sr_1_7?crid=2CEFLWFZZNERW&amp;keywords=low%2Bheight%2Bstand%2Bfor%2Bprinter&amp;qid=1675229089&amp;sprefix=low%2Bheight%2Bstand%2Bfor%2Bprinter%2Caps%2C265&amp;sr=8-7&amp;th=1</t>
  </si>
  <si>
    <t>Extension box</t>
  </si>
  <si>
    <t>https://www.amazon.in/FEDUS-Extension-Computer-Protectors-Organizer/dp/B08B62HPHD/ref=d_pd_sbs_sccl_4_7/262-2219199-9920453?pd_rd_w=ycVyW&amp;content-id=amzn1.sym.e2ce9e2f-6d12-4c08-abc6-a5b1e7e9208f&amp;pf_rd_p=e2ce9e2f-6d12-4c08-abc6-a5b1e7e9208f&amp;pf_rd_r=MNEB8ZH9MS5P7N5PJK7Z&amp;pd_rd_wg=vsFNq&amp;pd_rd_r=df9e94e4-c116-4f4f-90ca-45185dba5de6&amp;pd_rd_i=B08B62HPHD&amp;psc=1</t>
  </si>
  <si>
    <t>Water can stand</t>
  </si>
  <si>
    <t>https://www.amazon.in/INDIAN-DECOR-45170-Breakfast-Barstools/dp/B08W23F242/ref=d_pd_sbs_sccl_2_28/262-2219199-9920453?pd_rd_w=H05Vv&amp;content-id=amzn1.sym.e2ce9e2f-6d12-4c08-abc6-a5b1e7e9208f&amp;pf_rd_p=e2ce9e2f-6d12-4c08-abc6-a5b1e7e9208f&amp;pf_rd_r=SSHZZZKA4WSCD8C3D7K7&amp;pd_rd_wg=bnAk5&amp;pd_rd_r=b69f3fe1-f09c-4857-9146-337270e869ba&amp;pd_rd_i=B08W23F242&amp;psc=1</t>
  </si>
  <si>
    <t>Scaler class
Scaler AM, HW</t>
  </si>
  <si>
    <t>Client search testing
Retrospective meeting</t>
  </si>
  <si>
    <t>Parents, Doctors</t>
  </si>
  <si>
    <t>Scaler
Work, Java</t>
  </si>
  <si>
    <t>lessons learned</t>
  </si>
  <si>
    <t>Pause n talk</t>
  </si>
  <si>
    <t>levarage</t>
  </si>
  <si>
    <t>Scaler
Work, Java, inner world</t>
  </si>
  <si>
    <t>Principles</t>
  </si>
  <si>
    <t>Don’t misuse GRACE and School's leverage</t>
  </si>
  <si>
    <t>Prod issue - More details</t>
  </si>
  <si>
    <t>Scaler HW, AM
Retrospection
Share content to school</t>
  </si>
  <si>
    <t>HP monitors-2</t>
  </si>
  <si>
    <t>Client search testing
performance scripts migration</t>
  </si>
  <si>
    <t>Parent and side kick</t>
  </si>
  <si>
    <t>Scaler, Java</t>
  </si>
  <si>
    <t>Scaler
Java AB</t>
  </si>
  <si>
    <t>Scaler backlog of 4-5 classes
Revision of Scaler completed
Java Revision pending
Work Progressing well, could do better in knowledge from Kristyna, Sagar</t>
  </si>
  <si>
    <t>Scaler class
Sweets - Dr, Sunil, Anshuman
Varun USA - Palumuru Grill</t>
  </si>
  <si>
    <t>Scaler, Work, Java</t>
  </si>
  <si>
    <t>Feb 12 - Feb 18</t>
  </si>
  <si>
    <t>Continue Scaler activities
Revise Scaler Advanced
Revise Java AB
Boost optimization
Problem Solving</t>
  </si>
  <si>
    <t>One - One
FHPL
Arifa - PO Role opportunities</t>
  </si>
  <si>
    <t>Scaler heaps class
Scaler AM</t>
  </si>
  <si>
    <t>One  - One points notedown</t>
  </si>
  <si>
    <t>Scaler, Work</t>
  </si>
  <si>
    <t>Abhi birth certificate
Work preparation
cleaning</t>
  </si>
  <si>
    <t>Scaler, work</t>
  </si>
  <si>
    <t>https://www.amazon.in/dp/B0BLK9XQ36/ref=sspa_dk_detail_4?psc=1&amp;pd_rd_i=B0BLK9XQ36&amp;pd_rd_w=tBwRS&amp;content-id=amzn1.sym.b3dfef88-30a1-490c-be36-e990ef384667&amp;pf_rd_p=b3dfef88-30a1-490c-be36-e990ef384667&amp;pf_rd_r=QAT62Y3HJ2F378JWWQS3&amp;pd_rd_wg=BpPbz&amp;pd_rd_r=d6631e32-4b82-4622-97f5-7cebd794cb3f&amp;s=computers&amp;sp_csd=d2lkZ2V0TmFtZT1zcF9kZXRhaWw</t>
  </si>
  <si>
    <t>universal 12 in 1 connector - Wavlink</t>
  </si>
  <si>
    <t xml:space="preserve">Scaler class Heaps 1
</t>
  </si>
  <si>
    <t>CRM user creation
One One</t>
  </si>
  <si>
    <t>Scaler, Java, work</t>
  </si>
  <si>
    <t>Gratitude</t>
  </si>
  <si>
    <t>House</t>
  </si>
  <si>
    <t>Kids and care</t>
  </si>
  <si>
    <t>FQ - Client search
Victor call</t>
  </si>
  <si>
    <t>ALM scripts
Prod issue
Auto close KT session</t>
  </si>
  <si>
    <t>AC service</t>
  </si>
  <si>
    <t>LIC + Kotak</t>
  </si>
  <si>
    <t>RO Filters/water</t>
  </si>
  <si>
    <t>Save Children - HDFC</t>
  </si>
  <si>
    <t>Dheeraj Suri</t>
  </si>
  <si>
    <t>Aaryan Karthikeya</t>
  </si>
  <si>
    <t>Sindhu</t>
  </si>
  <si>
    <t>Trimmer</t>
  </si>
  <si>
    <t>https://www.amazon.in/PHILIPS-BT1232-15-Skin-friendly-Trimmer/dp/B096RN9V8V/ref=sr_1_5?keywords=philips+trimmer+men&amp;qid=1677993703&amp;sprefix=philipps+trim%2Caps%2C315&amp;sr=8-5</t>
  </si>
  <si>
    <t xml:space="preserve">No snacking in between, drink water </t>
  </si>
  <si>
    <t>Early to rise by 5-6 AM</t>
  </si>
  <si>
    <t>Exercise - gently and slowly</t>
  </si>
  <si>
    <t>Status</t>
  </si>
  <si>
    <t>SkillSoft</t>
  </si>
  <si>
    <t>Salesforce, Amazon</t>
  </si>
  <si>
    <t>Mallikarjun</t>
  </si>
  <si>
    <t>Madhusudhan</t>
  </si>
  <si>
    <t>HCL</t>
  </si>
  <si>
    <t>Ramya Patri</t>
  </si>
  <si>
    <t>Anuradha</t>
  </si>
  <si>
    <t>Agile Delivery</t>
  </si>
  <si>
    <t>Baba</t>
  </si>
  <si>
    <t>Fayaz</t>
  </si>
  <si>
    <t>TCS</t>
  </si>
  <si>
    <t xml:space="preserve">Benna </t>
  </si>
  <si>
    <t>Model N</t>
  </si>
  <si>
    <t>Pavan V</t>
  </si>
  <si>
    <t>Venkat pedhaina</t>
  </si>
  <si>
    <t>Prashant</t>
  </si>
  <si>
    <t>Sai</t>
  </si>
  <si>
    <t xml:space="preserve">Somu </t>
  </si>
  <si>
    <t>Jyothi Pujari</t>
  </si>
  <si>
    <t>Sun Microsystems</t>
  </si>
  <si>
    <t xml:space="preserve">Sivaram Maddy </t>
  </si>
  <si>
    <t>Energy</t>
  </si>
  <si>
    <t>Job</t>
  </si>
  <si>
    <t>Flat</t>
  </si>
  <si>
    <t>Green Bawarchi</t>
  </si>
  <si>
    <t>12 in 1 connector</t>
  </si>
  <si>
    <t>https://www.amazon.in/ALOGIC-Docking-Station-Display-compatible/dp/B09CH1MCLY/ref=sr_1_5?crid=3DJE2KWT3SJWH&amp;keywords=Alogic+universal+connector&amp;qid=1678698659&amp;sprefix=alogic+universal+connector%2Caps%2C296&amp;sr=8-5</t>
  </si>
  <si>
    <t>https://www.amazon.in/WAVLINK-Docking-Station-Charging-Ethernet/dp/B09J8FLW29/ref=sr_1_1_sspa?keywords=wavlink+12+in+1&amp;qid=1678698876&amp;sprefix=wavlink+12+in+%2Caps%2C305&amp;sr=8-1-spons&amp;sp_csd=d2lkZ2V0TmFtZT1zcF9hdGY&amp;psc=1&amp;smid=A3O4GA1JPF10SK</t>
  </si>
  <si>
    <t>Share Pay Dist API results
Update Regression runs - WD, ORCL
LRE meeting - Sushant
Assign To filter performance
Regression runs</t>
  </si>
  <si>
    <t>Regression runs
Test Evidence Document
FT2, FQ1 - OOID label changes
Defects and retesting</t>
  </si>
  <si>
    <t>Performance - Assign To filter
Regression testing - iHUB
My moments - Srini</t>
  </si>
  <si>
    <t>Client central - KT session
Performance API KT - Aravind
Q3 tasks - clarity</t>
  </si>
  <si>
    <t>Prod issue - Performance results in FP and FQ
Team meeting</t>
  </si>
  <si>
    <t>Ayaan - Radhika'a son</t>
  </si>
  <si>
    <t>Radhika bday</t>
  </si>
  <si>
    <t>Radhika</t>
  </si>
  <si>
    <t>Complete Scaler
Increase CTC to 35L
Progress on Java and springboot framework</t>
  </si>
  <si>
    <t>Mar 20 - Mar 31</t>
  </si>
  <si>
    <t>Start Scaler classes
Start Java - Abdul bari
Progress on backlog scaler classes
Problem solving - takeUforward
LinkedIn writing</t>
  </si>
  <si>
    <t>April</t>
  </si>
  <si>
    <t>Start Scaler classes
Start Java - Abdul bari
Progress on backlog scaler classes
Problem solving - takeUforward
LinkedIn writing, learn Hindi
Work:
Progress on client central testing</t>
  </si>
  <si>
    <t>HOLIDAY</t>
  </si>
  <si>
    <t>Performance - Client Central
Company training
Q4 estimates</t>
  </si>
  <si>
    <t xml:space="preserve">Tranings </t>
  </si>
  <si>
    <t>Naval Ravikant Video</t>
  </si>
  <si>
    <t>Client central - API testing</t>
  </si>
  <si>
    <t>Scaler - DBMS
Java Revise</t>
  </si>
  <si>
    <t>connector</t>
  </si>
  <si>
    <t>ACT - A max 1325</t>
  </si>
  <si>
    <t>Scaler DBMS - Topics</t>
  </si>
  <si>
    <t>Clutch plate</t>
  </si>
  <si>
    <t>Savings/Month</t>
  </si>
  <si>
    <t>Assigned to filter - performance
Q4 tasks</t>
  </si>
  <si>
    <t xml:space="preserve">Scaler - DBMS- Schema Design
Scaler - AM </t>
  </si>
  <si>
    <t>Scaler class - DBMS
Scaler topics - DBMS</t>
  </si>
  <si>
    <t>Hana testing estimates</t>
  </si>
  <si>
    <t>Scaler Topic DBMS
Scaler class - CRUD
Met Family</t>
  </si>
  <si>
    <t>Progress on client central testing
Complete Q3 user stories
Mentor/Delegate work to Tarak,Aravind,Swetha</t>
  </si>
  <si>
    <t xml:space="preserve">Scaler class - CRUD </t>
  </si>
  <si>
    <t>Scaler class - CRUD 
Scaler topics - DBMS</t>
  </si>
  <si>
    <t>Q4 estimations</t>
  </si>
  <si>
    <t>https://www.greetingsisland.com/design/invitations/butterfly/631-22837</t>
  </si>
  <si>
    <t>Naming ceremony</t>
  </si>
  <si>
    <t>Font</t>
  </si>
  <si>
    <t>Arimo</t>
  </si>
  <si>
    <t>Scaler class</t>
  </si>
  <si>
    <t>Client central - performance</t>
  </si>
  <si>
    <t>Scaler class - joins</t>
  </si>
  <si>
    <t>https://www.amazon.in/ULTRINA-Cylinder-Compressor-Motorbike-tubeless/dp/B0BS449WTY/ref=sr_1_8?keywords=air+pump+for+cycle+and+bike&amp;qid=1681528826&amp;sprefix=air+pump+%2Caps%2C377&amp;sr=8-8</t>
  </si>
  <si>
    <t>Air pump</t>
  </si>
  <si>
    <t>Printer catridge</t>
  </si>
  <si>
    <t>https://www.amazon.in/Print-Star-Single-Color-Cartridge/dp/B07D5C3GKV/ref=sr_1_3?crid=2PMSRKT0ZREFG&amp;keywords=samsung+3201g+printer+cartridge&amp;qid=1681465088&amp;sprefix=samsung+printer+cartridge+3201G%2Caps%2C677&amp;sr=8-3</t>
  </si>
  <si>
    <t>29/03/2023</t>
  </si>
  <si>
    <t>Scaler - courses</t>
  </si>
  <si>
    <t>Wires organizer</t>
  </si>
  <si>
    <t>https://www.amazon.in/NWSL-Cable-Purpose-Organizer-Holder/dp/B0C16PBQWC/ref=sr_1_14?keywords=wires+holder+for+table&amp;qid=1681704206&amp;sprefix=wires+holder+%2Caps%2C403&amp;sr=8-14</t>
  </si>
  <si>
    <t xml:space="preserve">Performance testing
Triaging SRs
Ownership on compass deliverables
Automation testing follow up
</t>
  </si>
  <si>
    <t>Scaler - up to date
Java - Programming 
Problem solving - take you forward</t>
  </si>
  <si>
    <t>GOALS</t>
  </si>
  <si>
    <t>Personal</t>
  </si>
  <si>
    <t>client central - performance
QA meeting
SR RCA - IHUB errors</t>
  </si>
  <si>
    <t>Dell 130w charger</t>
  </si>
  <si>
    <t>https://www.amazon.in/Laprite-Watt-Type-Charger-Laptop/dp/B0C1N8NKR6/ref=sr_1_1_sspa?crid=J8KWIV6WN4UW&amp;keywords=dell+laptop+charger+130w+type+c&amp;qid=1681915577&amp;sprefix=%2Caps%2C462&amp;sr=8-1-spons&amp;sp_csd=d2lkZ2V0TmFtZT1zcF9hdGY&amp;psc=1</t>
  </si>
  <si>
    <t>power cable</t>
  </si>
  <si>
    <t>Java - AWT
Read - Effective Engineer</t>
  </si>
  <si>
    <t>Table for 3rd BR</t>
  </si>
  <si>
    <t>https://www.pepperfry.com/product/grady-writing-table-in-wenge-finish-2019958.html</t>
  </si>
  <si>
    <t>SR - SSL</t>
  </si>
  <si>
    <t>Scaler - Views
Java AB</t>
  </si>
  <si>
    <t>Java AB
Scaler
GCP
Effective Engineer - Reading</t>
  </si>
  <si>
    <t>GSO team - users</t>
  </si>
  <si>
    <r>
      <t xml:space="preserve">Scaler
Java Programming
</t>
    </r>
    <r>
      <rPr>
        <b/>
        <sz val="11"/>
        <color theme="1"/>
        <rFont val="Calibri"/>
        <family val="2"/>
        <scheme val="minor"/>
      </rPr>
      <t>Ownership, visibility and dependency</t>
    </r>
    <r>
      <rPr>
        <sz val="11"/>
        <color theme="1"/>
        <rFont val="Calibri"/>
        <family val="2"/>
        <scheme val="minor"/>
      </rPr>
      <t xml:space="preserve">
SRs
Ownership on compass and Automation
client central PT</t>
    </r>
  </si>
  <si>
    <t>GSO team - users
Prod - WFN error management</t>
  </si>
  <si>
    <t>Scaler-Views
Effective engineer - Read
Java AB - Swing</t>
  </si>
  <si>
    <t>Java AB Swing</t>
  </si>
  <si>
    <t>Performance - Client Central
Pipeline meeting</t>
  </si>
  <si>
    <t>Diwan</t>
  </si>
  <si>
    <t>https://www.pepperfry.com/product/mayumi-single-bed-in-wenge-and-hiland-pine-colour-with-box-storage-2074884.html?type=clip&amp;pos=10&amp;total_result=115&amp;fromId=322&amp;sort=sorting_score%7Cdesc&amp;filter=%7C&amp;cat=322</t>
  </si>
  <si>
    <t>Mattress</t>
  </si>
  <si>
    <t>Java AB Swing
Book - Effective Engineer 
Zafar brother's reception</t>
  </si>
  <si>
    <t>Book - Effective Engineer</t>
  </si>
  <si>
    <t>Java - RK - Spring</t>
  </si>
  <si>
    <t>Travel</t>
  </si>
  <si>
    <t>Java RK - Spring
Movie Rangamarthanda
Finances</t>
  </si>
  <si>
    <t xml:space="preserve">Java RK Spring
</t>
  </si>
  <si>
    <t>Performance - CC
SR Tickets
Share WFN details</t>
  </si>
  <si>
    <t>Performance - CC
Suzy - UK files
GSO - outbound APIs</t>
  </si>
  <si>
    <t>Performance - CC
CC - stats
User - password reset</t>
  </si>
  <si>
    <t>Scaler Revise
Git and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</si>
</sst>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top"/>
    </xf>
    <xf numFmtId="0" fontId="3" fillId="0" borderId="0" xfId="1"/>
    <xf numFmtId="0" fontId="1" fillId="2" borderId="0" xfId="0" applyFont="1" applyFill="1"/>
    <xf numFmtId="0" fontId="0" fillId="0" borderId="7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16" fontId="0" fillId="0" borderId="0" xfId="0" applyNumberFormat="1"/>
    <xf numFmtId="16" fontId="0" fillId="7" borderId="1" xfId="0" applyNumberFormat="1" applyFill="1" applyBorder="1"/>
    <xf numFmtId="16" fontId="0" fillId="8" borderId="1" xfId="0" applyNumberFormat="1" applyFill="1" applyBorder="1"/>
    <xf numFmtId="16" fontId="0" fillId="9" borderId="1" xfId="0" applyNumberFormat="1" applyFill="1" applyBorder="1"/>
    <xf numFmtId="16" fontId="0" fillId="10" borderId="1" xfId="0" applyNumberFormat="1" applyFill="1" applyBorder="1"/>
    <xf numFmtId="16" fontId="0" fillId="11" borderId="1" xfId="0" applyNumberFormat="1" applyFill="1" applyBorder="1"/>
    <xf numFmtId="16" fontId="0" fillId="12" borderId="1" xfId="0" applyNumberFormat="1" applyFill="1" applyBorder="1"/>
    <xf numFmtId="16" fontId="0" fillId="13" borderId="1" xfId="0" applyNumberFormat="1" applyFill="1" applyBorder="1"/>
    <xf numFmtId="16" fontId="0" fillId="0" borderId="1" xfId="0" applyNumberFormat="1" applyBorder="1"/>
    <xf numFmtId="16" fontId="0" fillId="14" borderId="1" xfId="0" applyNumberFormat="1" applyFill="1" applyBorder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10" fontId="0" fillId="0" borderId="0" xfId="0" applyNumberFormat="1"/>
    <xf numFmtId="0" fontId="1" fillId="13" borderId="1" xfId="0" applyFont="1" applyFill="1" applyBorder="1" applyAlignment="1">
      <alignment vertical="top"/>
    </xf>
    <xf numFmtId="0" fontId="1" fillId="15" borderId="1" xfId="0" applyFont="1" applyFill="1" applyBorder="1" applyAlignment="1">
      <alignment vertical="top"/>
    </xf>
    <xf numFmtId="0" fontId="1" fillId="12" borderId="1" xfId="0" applyFont="1" applyFill="1" applyBorder="1" applyAlignment="1">
      <alignment vertical="top"/>
    </xf>
    <xf numFmtId="3" fontId="0" fillId="0" borderId="1" xfId="0" applyNumberFormat="1" applyBorder="1" applyAlignment="1">
      <alignment vertical="top"/>
    </xf>
    <xf numFmtId="0" fontId="1" fillId="0" borderId="5" xfId="0" applyFont="1" applyBorder="1" applyAlignment="1">
      <alignment vertical="top"/>
    </xf>
    <xf numFmtId="3" fontId="1" fillId="0" borderId="6" xfId="0" applyNumberFormat="1" applyFont="1" applyBorder="1" applyAlignment="1">
      <alignment vertical="top"/>
    </xf>
    <xf numFmtId="0" fontId="1" fillId="0" borderId="2" xfId="0" applyFont="1" applyBorder="1" applyAlignment="1">
      <alignment vertical="top"/>
    </xf>
    <xf numFmtId="3" fontId="1" fillId="0" borderId="4" xfId="0" applyNumberFormat="1" applyFont="1" applyBorder="1" applyAlignment="1">
      <alignment vertical="top"/>
    </xf>
    <xf numFmtId="0" fontId="1" fillId="3" borderId="2" xfId="0" applyFont="1" applyFill="1" applyBorder="1" applyAlignment="1">
      <alignment vertical="top"/>
    </xf>
    <xf numFmtId="3" fontId="1" fillId="3" borderId="4" xfId="0" applyNumberFormat="1" applyFont="1" applyFill="1" applyBorder="1" applyAlignment="1">
      <alignment vertical="top"/>
    </xf>
    <xf numFmtId="0" fontId="1" fillId="4" borderId="1" xfId="0" applyFont="1" applyFill="1" applyBorder="1" applyAlignment="1">
      <alignment vertical="top"/>
    </xf>
    <xf numFmtId="3" fontId="1" fillId="4" borderId="1" xfId="0" applyNumberFormat="1" applyFont="1" applyFill="1" applyBorder="1" applyAlignment="1">
      <alignment vertical="top"/>
    </xf>
    <xf numFmtId="0" fontId="0" fillId="0" borderId="3" xfId="0" applyBorder="1" applyAlignment="1">
      <alignment vertical="top"/>
    </xf>
    <xf numFmtId="3" fontId="0" fillId="0" borderId="3" xfId="0" applyNumberFormat="1" applyBorder="1" applyAlignment="1">
      <alignment vertical="top"/>
    </xf>
    <xf numFmtId="0" fontId="1" fillId="4" borderId="2" xfId="0" applyFont="1" applyFill="1" applyBorder="1" applyAlignment="1">
      <alignment vertical="top"/>
    </xf>
    <xf numFmtId="3" fontId="1" fillId="4" borderId="4" xfId="0" applyNumberFormat="1" applyFont="1" applyFill="1" applyBorder="1" applyAlignment="1">
      <alignment vertical="top"/>
    </xf>
    <xf numFmtId="9" fontId="0" fillId="0" borderId="1" xfId="0" applyNumberFormat="1" applyBorder="1" applyAlignment="1">
      <alignment vertical="top"/>
    </xf>
    <xf numFmtId="0" fontId="3" fillId="0" borderId="0" xfId="1" applyAlignment="1">
      <alignment vertical="top"/>
    </xf>
    <xf numFmtId="0" fontId="1" fillId="6" borderId="1" xfId="0" applyFont="1" applyFill="1" applyBorder="1" applyAlignment="1">
      <alignment vertical="top"/>
    </xf>
    <xf numFmtId="0" fontId="1" fillId="6" borderId="1" xfId="0" applyFont="1" applyFill="1" applyBorder="1" applyAlignment="1">
      <alignment horizontal="right" vertical="top"/>
    </xf>
    <xf numFmtId="0" fontId="1" fillId="6" borderId="1" xfId="0" applyFont="1" applyFill="1" applyBorder="1" applyAlignment="1">
      <alignment horizontal="right" vertical="top" wrapText="1"/>
    </xf>
    <xf numFmtId="1" fontId="0" fillId="0" borderId="1" xfId="0" applyNumberFormat="1" applyBorder="1" applyAlignment="1">
      <alignment vertical="top"/>
    </xf>
    <xf numFmtId="16" fontId="0" fillId="0" borderId="1" xfId="0" applyNumberForma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top"/>
    </xf>
    <xf numFmtId="3" fontId="1" fillId="3" borderId="1" xfId="0" applyNumberFormat="1" applyFont="1" applyFill="1" applyBorder="1" applyAlignment="1">
      <alignment vertical="top"/>
    </xf>
    <xf numFmtId="0" fontId="0" fillId="0" borderId="0" xfId="0" applyAlignment="1">
      <alignment horizontal="right" vertical="top"/>
    </xf>
    <xf numFmtId="0" fontId="0" fillId="6" borderId="1" xfId="0" applyFill="1" applyBorder="1" applyAlignment="1">
      <alignment horizontal="right" vertical="top"/>
    </xf>
    <xf numFmtId="0" fontId="1" fillId="6" borderId="7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16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vertical="top"/>
    </xf>
    <xf numFmtId="0" fontId="1" fillId="2" borderId="0" xfId="0" applyFont="1" applyFill="1" applyAlignment="1">
      <alignment vertical="top" wrapText="1"/>
    </xf>
    <xf numFmtId="0" fontId="0" fillId="10" borderId="1" xfId="0" applyFill="1" applyBorder="1" applyAlignment="1">
      <alignment vertical="top"/>
    </xf>
    <xf numFmtId="0" fontId="0" fillId="9" borderId="1" xfId="0" applyFill="1" applyBorder="1" applyAlignment="1">
      <alignment vertical="top"/>
    </xf>
    <xf numFmtId="16" fontId="0" fillId="7" borderId="1" xfId="0" applyNumberFormat="1" applyFill="1" applyBorder="1" applyAlignment="1">
      <alignment vertical="top"/>
    </xf>
    <xf numFmtId="0" fontId="1" fillId="4" borderId="1" xfId="0" applyFont="1" applyFill="1" applyBorder="1"/>
    <xf numFmtId="0" fontId="0" fillId="0" borderId="7" xfId="0" applyBorder="1"/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3" fillId="0" borderId="1" xfId="1" applyBorder="1" applyAlignment="1">
      <alignment vertical="top"/>
    </xf>
    <xf numFmtId="0" fontId="1" fillId="2" borderId="1" xfId="0" applyFont="1" applyFill="1" applyBorder="1" applyAlignment="1">
      <alignment horizontal="center"/>
    </xf>
    <xf numFmtId="0" fontId="0" fillId="0" borderId="20" xfId="0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3" fontId="1" fillId="4" borderId="2" xfId="0" applyNumberFormat="1" applyFont="1" applyFill="1" applyBorder="1" applyAlignment="1">
      <alignment vertical="top"/>
    </xf>
    <xf numFmtId="0" fontId="1" fillId="1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 vertical="top"/>
    </xf>
    <xf numFmtId="0" fontId="1" fillId="6" borderId="9" xfId="0" applyFont="1" applyFill="1" applyBorder="1" applyAlignment="1">
      <alignment horizontal="center" vertical="top"/>
    </xf>
    <xf numFmtId="0" fontId="1" fillId="6" borderId="10" xfId="0" applyFont="1" applyFill="1" applyBorder="1" applyAlignment="1">
      <alignment horizontal="center" vertical="top"/>
    </xf>
    <xf numFmtId="0" fontId="0" fillId="0" borderId="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05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B-xdfQv3I1k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omnicalculator.com/finance/cagr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in/HP-M27f-Micro-Edge-Monitor-FHD/dp/B095362K3K/ref=sr_1_3?crid=22MQ6CJ7D224M&amp;keywords=hp%2Beye%2Bease%2Bmonitor%2B27%2Binch&amp;qid=1673345126&amp;sprefix=hp%2Beye%2Bease%2Bmonitor%2B27%2Binch%2B%2Caps%2C348&amp;sr=8-3&amp;th=1" TargetMode="External"/><Relationship Id="rId13" Type="http://schemas.openxmlformats.org/officeDocument/2006/relationships/hyperlink" Target="https://www.overleaf.com/read/vbkfnfbmcmjs" TargetMode="External"/><Relationship Id="rId18" Type="http://schemas.openxmlformats.org/officeDocument/2006/relationships/hyperlink" Target="https://www.amazon.in/dp/B0BLK9XQ36/ref=sspa_dk_detail_4?psc=1&amp;pd_rd_i=B0BLK9XQ36&amp;pd_rd_w=tBwRS&amp;content-id=amzn1.sym.b3dfef88-30a1-490c-be36-e990ef384667&amp;pf_rd_p=b3dfef88-30a1-490c-be36-e990ef384667&amp;pf_rd_r=QAT62Y3HJ2F378JWWQS3&amp;pd_rd_wg=BpPbz&amp;pd_rd_r=d6631e32-4b82-4622-97f5-7cebd794cb3f&amp;s=computers&amp;sp_csd=d2lkZ2V0TmFtZT1zcF9kZXRhaWw" TargetMode="External"/><Relationship Id="rId26" Type="http://schemas.openxmlformats.org/officeDocument/2006/relationships/hyperlink" Target="https://www.amazon.in/NWSL-Cable-Purpose-Organizer-Holder/dp/B0C16PBQWC/ref=sr_1_14?keywords=wires+holder+for+table&amp;qid=1681704206&amp;sprefix=wires+holder+%2Caps%2C403&amp;sr=8-14" TargetMode="External"/><Relationship Id="rId3" Type="http://schemas.openxmlformats.org/officeDocument/2006/relationships/hyperlink" Target="https://www.simplilearn.com/best-java-books-to-read-article" TargetMode="External"/><Relationship Id="rId21" Type="http://schemas.openxmlformats.org/officeDocument/2006/relationships/hyperlink" Target="https://www.amazon.in/ALOGIC-Docking-Station-Display-compatible/dp/B09CH1MCLY/ref=sr_1_5?crid=3DJE2KWT3SJWH&amp;keywords=Alogic+universal+connector&amp;qid=1678698659&amp;sprefix=alogic+universal+connector%2Caps%2C296&amp;sr=8-5" TargetMode="External"/><Relationship Id="rId7" Type="http://schemas.openxmlformats.org/officeDocument/2006/relationships/hyperlink" Target="https://www.amazon.in/D-Link-DIR-825-Dual-Band-Gigabit-Router/dp/B078L5J7G1/ref=asc_df_B078L5J7G1/?tag=googleshopdes-21&amp;linkCode=df0&amp;hvadid=396985973511&amp;hvpos=&amp;hvnetw=g&amp;hvrand=14444461617105573477&amp;hvpone=&amp;hvptwo=&amp;hvqmt=&amp;hvdev=c&amp;hvdvcmdl=&amp;hvlocint=&amp;hvlocphy=1007740&amp;hvtargid=pla-404895146134&amp;psc=1&amp;ext_vrnc=hi" TargetMode="External"/><Relationship Id="rId12" Type="http://schemas.openxmlformats.org/officeDocument/2006/relationships/hyperlink" Target="https://www.overleaf.com/project/62ee523c0d8f20aebaa738bf" TargetMode="External"/><Relationship Id="rId17" Type="http://schemas.openxmlformats.org/officeDocument/2006/relationships/hyperlink" Target="https://www.amazon.in/Yantram-Durable-Natural-Sitting-Height/dp/B084BZDJNP/ref=sr_1_7?crid=2CEFLWFZZNERW&amp;keywords=low%2Bheight%2Bstand%2Bfor%2Bprinter&amp;qid=1675229089&amp;sprefix=low%2Bheight%2Bstand%2Bfor%2Bprinter%2Caps%2C265&amp;sr=8-7&amp;th=1" TargetMode="External"/><Relationship Id="rId25" Type="http://schemas.openxmlformats.org/officeDocument/2006/relationships/hyperlink" Target="https://www.amazon.in/Print-Star-Single-Color-Cartridge/dp/B07D5C3GKV/ref=sr_1_3?crid=2PMSRKT0ZREFG&amp;keywords=samsung+3201g+printer+cartridge&amp;qid=1681465088&amp;sprefix=samsung+printer+cartridge+3201G%2Caps%2C677&amp;sr=8-3" TargetMode="External"/><Relationship Id="rId2" Type="http://schemas.openxmlformats.org/officeDocument/2006/relationships/hyperlink" Target="https://www.geeksforgeeks.org/top-10-books-that-every-programmer-must-read-once/" TargetMode="External"/><Relationship Id="rId16" Type="http://schemas.openxmlformats.org/officeDocument/2006/relationships/hyperlink" Target="https://www.amazon.in/OnePlus-Nord-Shadow-128GB-Storage/dp/B0B3CQBRB4/ref=asc_df_B0B3CQBRB4/?tag=googleshopdes-21&amp;linkCode=df0&amp;hvadid=586198248675&amp;hvpos=&amp;hvnetw=g&amp;hvrand=11816686330448814823&amp;hvpone=&amp;hvptwo=&amp;hvqmt=&amp;hvdev=c&amp;hvdvcmdl=&amp;hvlocint=&amp;hvlocphy=1007740&amp;hvtargid=pla-1696124459228&amp;th=1" TargetMode="External"/><Relationship Id="rId20" Type="http://schemas.openxmlformats.org/officeDocument/2006/relationships/hyperlink" Target="https://www.amazon.in/FEDUS-Extension-Computer-Protectors-Organizer/dp/B08B62HPHD/ref=d_pd_sbs_sccl_4_7/262-2219199-9920453?pd_rd_w=ycVyW&amp;content-id=amzn1.sym.e2ce9e2f-6d12-4c08-abc6-a5b1e7e9208f&amp;pf_rd_p=e2ce9e2f-6d12-4c08-abc6-a5b1e7e9208f&amp;pf_rd_r=MNEB8ZH9MS5P7N5PJK7Z&amp;pd_rd_wg=vsFNq&amp;pd_rd_r=df9e94e4-c116-4f4f-90ca-45185dba5de6&amp;pd_rd_i=B08B62HPHD&amp;psc=1" TargetMode="External"/><Relationship Id="rId29" Type="http://schemas.openxmlformats.org/officeDocument/2006/relationships/hyperlink" Target="https://www.pepperfry.com/product/mayumi-single-bed-in-wenge-and-hiland-pine-colour-with-box-storage-2074884.html?type=clip&amp;pos=10&amp;total_result=115&amp;fromId=322&amp;sort=sorting_score%7Cdesc&amp;filter=%7C&amp;cat=322" TargetMode="External"/><Relationship Id="rId1" Type="http://schemas.openxmlformats.org/officeDocument/2006/relationships/hyperlink" Target="https://www.amazon.in/Minimalist-Entrepreneur-Great-Founders-More/dp/034943140X/ref=asc_df_034943140X/?tag=googleshopdes-21&amp;linkCode=df0&amp;hvadid=545092880328&amp;hvpos=&amp;hvnetw=g&amp;hvrand=15339302146742940904&amp;hvpone=&amp;hvptwo=&amp;hvqmt=&amp;hvdev=c&amp;hvdvcmdl=&amp;hvlocint=&amp;hvlocphy=1007740&amp;hvtargid=pla-1361935387377&amp;psc=1" TargetMode="External"/><Relationship Id="rId6" Type="http://schemas.openxmlformats.org/officeDocument/2006/relationships/hyperlink" Target="https://www.linkedin.com/feed/update/urn:li:activity:6930384421661327360/" TargetMode="External"/><Relationship Id="rId11" Type="http://schemas.openxmlformats.org/officeDocument/2006/relationships/hyperlink" Target="https://www.amazon.in/Logitech-MK275-Wireless-Keyboard-Mouse/dp/B06X3YC1MD/ref=sr_1_8?keywords=wireless+keyboard+and+mouse+logitech&amp;qid=1673710837&amp;sprefix=wireless+keyboard+and+mouse+%2Caps%2C386&amp;sr=8-8" TargetMode="External"/><Relationship Id="rId24" Type="http://schemas.openxmlformats.org/officeDocument/2006/relationships/hyperlink" Target="https://www.amazon.in/ULTRINA-Cylinder-Compressor-Motorbike-tubeless/dp/B0BS449WTY/ref=sr_1_8?keywords=air+pump+for+cycle+and+bike&amp;qid=1681528826&amp;sprefix=air+pump+%2Caps%2C377&amp;sr=8-8" TargetMode="External"/><Relationship Id="rId5" Type="http://schemas.openxmlformats.org/officeDocument/2006/relationships/hyperlink" Target="https://www.udemy.com/course/graph-theory-algorithms/" TargetMode="External"/><Relationship Id="rId15" Type="http://schemas.openxmlformats.org/officeDocument/2006/relationships/hyperlink" Target="https://www.amazon.in/Tree-House-Printer-Workspace-Organizers/dp/B0BLTP85LB/ref=sr_1_11?crid=1VRCRQIGWW5K8&amp;keywords=printer+stand+for+home&amp;qid=1675223426&amp;sprefix=printer+stan%2Caps%2C476&amp;sr=8-11" TargetMode="External"/><Relationship Id="rId23" Type="http://schemas.openxmlformats.org/officeDocument/2006/relationships/hyperlink" Target="https://www.greetingsisland.com/design/invitations/butterfly/631-22837" TargetMode="External"/><Relationship Id="rId28" Type="http://schemas.openxmlformats.org/officeDocument/2006/relationships/hyperlink" Target="https://www.pepperfry.com/product/grady-writing-table-in-wenge-finish-2019958.html" TargetMode="External"/><Relationship Id="rId10" Type="http://schemas.openxmlformats.org/officeDocument/2006/relationships/hyperlink" Target="https://www.amazon.in/Acer-HA270-Awmi-27-inch-Monitor/dp/B07JD7GKJP/ref=sr_1_4?crid=3FA7KGZ546KKS&amp;keywords=acer+led+monitor&amp;qid=1673346087&amp;sprefix=acer+led+monitor%2Caps%2C264&amp;sr=8-4" TargetMode="External"/><Relationship Id="rId19" Type="http://schemas.openxmlformats.org/officeDocument/2006/relationships/hyperlink" Target="https://www.amazon.in/PHILIPS-BT1232-15-Skin-friendly-Trimmer/dp/B096RN9V8V/ref=sr_1_5?keywords=philips+trimmer+men&amp;qid=1677993703&amp;sprefix=philipps+trim%2Caps%2C315&amp;sr=8-5" TargetMode="External"/><Relationship Id="rId4" Type="http://schemas.openxmlformats.org/officeDocument/2006/relationships/hyperlink" Target="https://www.youtube.com/watch?v=3njZlssV1tk&amp;list=PLrKcFCERg7yZzPA8U07_b6HXE50sgUV23&amp;index=5" TargetMode="External"/><Relationship Id="rId9" Type="http://schemas.openxmlformats.org/officeDocument/2006/relationships/hyperlink" Target="https://www.amazon.in/HP-23-8-inch-Ultra-Slim-Monitor-Built/dp/B08B6BYCNB/ref=sr_1_3?crid=1FZ06FIXHYKUQ&amp;keywords=hp24mh+monitor&amp;qid=1673345397&amp;sprefix=hp24m%2Caps%2C526&amp;sr=8-3" TargetMode="External"/><Relationship Id="rId14" Type="http://schemas.openxmlformats.org/officeDocument/2006/relationships/hyperlink" Target="https://www.amazon.in/D-Link-DIR-825-Dual-Band-Gigabit-Router/dp/B078L5J7G1/ref=asc_df_B078L5J7G1/?tag=googleshopdes-21&amp;linkCode=df0&amp;hvadid=396985973511&amp;hvpos=&amp;hvnetw=g&amp;hvrand=11436147904742700520&amp;hvpone=&amp;hvptwo=&amp;hvqmt=&amp;hvdev=c&amp;hvdvcmdl=&amp;hvlocint=&amp;hvlocphy=1007740&amp;hvtargid=pla-404895146134&amp;psc=1&amp;ext_vrnc=hi" TargetMode="External"/><Relationship Id="rId22" Type="http://schemas.openxmlformats.org/officeDocument/2006/relationships/hyperlink" Target="https://www.amazon.in/WAVLINK-Docking-Station-Charging-Ethernet/dp/B09J8FLW29/ref=sr_1_1_sspa?keywords=wavlink+12+in+1&amp;qid=1678698876&amp;sprefix=wavlink+12+in+%2Caps%2C305&amp;sr=8-1-spons&amp;sp_csd=d2lkZ2V0TmFtZT1zcF9hdGY&amp;psc=1&amp;smid=A3O4GA1JPF10SK" TargetMode="External"/><Relationship Id="rId27" Type="http://schemas.openxmlformats.org/officeDocument/2006/relationships/hyperlink" Target="https://www.amazon.in/Laprite-Watt-Type-Charger-Laptop/dp/B0C1N8NKR6/ref=sr_1_1_sspa?crid=J8KWIV6WN4UW&amp;keywords=dell+laptop+charger+130w+type+c&amp;qid=1681915577&amp;sprefix=%2Caps%2C462&amp;sr=8-1-spons&amp;sp_csd=d2lkZ2V0TmFtZT1zcF9hdGY&amp;psc=1" TargetMode="External"/><Relationship Id="rId30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509AD-6BFB-4A4B-8912-D9F90D9DDB5C}">
  <dimension ref="A1:I27"/>
  <sheetViews>
    <sheetView topLeftCell="C1" workbookViewId="0">
      <selection activeCell="E15" sqref="E15"/>
    </sheetView>
  </sheetViews>
  <sheetFormatPr defaultRowHeight="14.4" x14ac:dyDescent="0.3"/>
  <cols>
    <col min="1" max="1" width="8.88671875" style="6"/>
    <col min="2" max="2" width="52.109375" style="6" bestFit="1" customWidth="1"/>
    <col min="3" max="4" width="6.77734375" style="6" customWidth="1"/>
    <col min="5" max="5" width="35.77734375" style="6" customWidth="1"/>
    <col min="6" max="6" width="11" style="6" customWidth="1"/>
    <col min="7" max="7" width="8.88671875" style="6"/>
    <col min="8" max="8" width="77.21875" style="6" customWidth="1"/>
    <col min="9" max="9" width="54.5546875" style="6" customWidth="1"/>
    <col min="10" max="16384" width="8.88671875" style="6"/>
  </cols>
  <sheetData>
    <row r="1" spans="1:8" x14ac:dyDescent="0.3">
      <c r="A1" s="5" t="s">
        <v>1</v>
      </c>
      <c r="B1" s="5" t="s">
        <v>384</v>
      </c>
      <c r="G1" s="5" t="s">
        <v>1</v>
      </c>
      <c r="H1" s="5" t="s">
        <v>87</v>
      </c>
    </row>
    <row r="2" spans="1:8" x14ac:dyDescent="0.3">
      <c r="A2" s="19">
        <v>1</v>
      </c>
      <c r="B2" s="4" t="s">
        <v>379</v>
      </c>
      <c r="G2" s="19">
        <v>1</v>
      </c>
      <c r="H2" s="3" t="s">
        <v>88</v>
      </c>
    </row>
    <row r="3" spans="1:8" x14ac:dyDescent="0.3">
      <c r="A3" s="19">
        <v>2</v>
      </c>
      <c r="B3" s="4" t="s">
        <v>380</v>
      </c>
      <c r="D3" s="5" t="s">
        <v>1</v>
      </c>
      <c r="E3" s="5" t="s">
        <v>670</v>
      </c>
      <c r="G3" s="19">
        <v>2</v>
      </c>
      <c r="H3" s="3" t="s">
        <v>69</v>
      </c>
    </row>
    <row r="4" spans="1:8" x14ac:dyDescent="0.3">
      <c r="A4" s="19">
        <v>3</v>
      </c>
      <c r="B4" s="4" t="s">
        <v>381</v>
      </c>
      <c r="D4" s="19">
        <v>1</v>
      </c>
      <c r="E4" s="77" t="s">
        <v>687</v>
      </c>
      <c r="G4" s="19">
        <v>3</v>
      </c>
      <c r="H4" s="3" t="s">
        <v>117</v>
      </c>
    </row>
    <row r="5" spans="1:8" x14ac:dyDescent="0.3">
      <c r="A5" s="19">
        <v>4</v>
      </c>
      <c r="B5" s="4" t="s">
        <v>382</v>
      </c>
      <c r="D5" s="19">
        <v>2</v>
      </c>
      <c r="E5" s="77" t="s">
        <v>671</v>
      </c>
      <c r="G5" s="19">
        <v>4</v>
      </c>
      <c r="H5" s="3" t="s">
        <v>132</v>
      </c>
    </row>
    <row r="6" spans="1:8" x14ac:dyDescent="0.3">
      <c r="A6" s="19">
        <v>5</v>
      </c>
      <c r="B6" s="4" t="s">
        <v>383</v>
      </c>
      <c r="D6" s="19">
        <v>3</v>
      </c>
      <c r="E6" s="77" t="s">
        <v>913</v>
      </c>
      <c r="G6" s="19">
        <v>5</v>
      </c>
      <c r="H6" s="3" t="s">
        <v>134</v>
      </c>
    </row>
    <row r="7" spans="1:8" x14ac:dyDescent="0.3">
      <c r="A7" s="19">
        <v>6</v>
      </c>
      <c r="B7" s="4" t="s">
        <v>560</v>
      </c>
      <c r="D7" s="19">
        <v>4</v>
      </c>
      <c r="E7" s="4" t="s">
        <v>674</v>
      </c>
      <c r="G7" s="19">
        <v>6</v>
      </c>
      <c r="H7" s="3" t="s">
        <v>78</v>
      </c>
    </row>
    <row r="8" spans="1:8" x14ac:dyDescent="0.3">
      <c r="A8" s="19">
        <v>7</v>
      </c>
      <c r="B8" s="4" t="s">
        <v>386</v>
      </c>
      <c r="D8" s="19">
        <v>5</v>
      </c>
      <c r="E8" s="4" t="s">
        <v>672</v>
      </c>
      <c r="G8" s="19">
        <v>7</v>
      </c>
      <c r="H8" s="3" t="s">
        <v>385</v>
      </c>
    </row>
    <row r="9" spans="1:8" x14ac:dyDescent="0.3">
      <c r="D9" s="19">
        <v>6</v>
      </c>
      <c r="E9" s="4" t="s">
        <v>673</v>
      </c>
      <c r="G9" s="19"/>
      <c r="H9" s="4"/>
    </row>
    <row r="10" spans="1:8" x14ac:dyDescent="0.3">
      <c r="D10" s="19">
        <v>7</v>
      </c>
      <c r="E10" s="4" t="s">
        <v>914</v>
      </c>
      <c r="G10" s="19"/>
      <c r="H10" s="4"/>
    </row>
    <row r="11" spans="1:8" x14ac:dyDescent="0.3">
      <c r="A11" s="5" t="s">
        <v>1</v>
      </c>
      <c r="B11" s="5" t="s">
        <v>874</v>
      </c>
      <c r="D11" s="19">
        <v>8</v>
      </c>
      <c r="E11" s="4" t="s">
        <v>915</v>
      </c>
    </row>
    <row r="12" spans="1:8" x14ac:dyDescent="0.3">
      <c r="A12" s="19">
        <v>1</v>
      </c>
      <c r="B12" s="4" t="s">
        <v>4</v>
      </c>
      <c r="G12" s="5" t="s">
        <v>1</v>
      </c>
      <c r="H12" s="5" t="s">
        <v>133</v>
      </c>
    </row>
    <row r="13" spans="1:8" ht="28.8" x14ac:dyDescent="0.3">
      <c r="A13" s="19">
        <v>2</v>
      </c>
      <c r="B13" s="4" t="s">
        <v>6</v>
      </c>
      <c r="G13" s="19">
        <v>1</v>
      </c>
      <c r="H13" s="3" t="s">
        <v>562</v>
      </c>
    </row>
    <row r="14" spans="1:8" x14ac:dyDescent="0.3">
      <c r="A14" s="19">
        <v>3</v>
      </c>
      <c r="B14" s="3" t="s">
        <v>605</v>
      </c>
      <c r="D14" s="5" t="s">
        <v>1</v>
      </c>
      <c r="E14" s="5" t="s">
        <v>676</v>
      </c>
      <c r="G14" s="19">
        <v>2</v>
      </c>
      <c r="H14" s="16" t="s">
        <v>561</v>
      </c>
    </row>
    <row r="15" spans="1:8" x14ac:dyDescent="0.3">
      <c r="A15" s="19">
        <v>4</v>
      </c>
      <c r="B15" s="4" t="s">
        <v>10</v>
      </c>
      <c r="D15" s="19">
        <v>1</v>
      </c>
      <c r="E15" s="4" t="s">
        <v>670</v>
      </c>
      <c r="G15" s="19">
        <v>3</v>
      </c>
      <c r="H15" s="4" t="s">
        <v>140</v>
      </c>
    </row>
    <row r="16" spans="1:8" x14ac:dyDescent="0.3">
      <c r="A16" s="19">
        <v>5</v>
      </c>
      <c r="B16" s="4" t="s">
        <v>563</v>
      </c>
      <c r="D16" s="19">
        <v>2</v>
      </c>
      <c r="E16" s="4" t="s">
        <v>701</v>
      </c>
      <c r="G16" s="19">
        <v>4</v>
      </c>
      <c r="H16" s="4" t="s">
        <v>141</v>
      </c>
    </row>
    <row r="17" spans="1:9" x14ac:dyDescent="0.3">
      <c r="A17" s="19">
        <v>6</v>
      </c>
      <c r="B17" s="4" t="s">
        <v>342</v>
      </c>
      <c r="D17" s="19">
        <v>3</v>
      </c>
      <c r="E17" s="4"/>
      <c r="G17" s="19"/>
      <c r="H17" s="4"/>
    </row>
    <row r="18" spans="1:9" x14ac:dyDescent="0.3">
      <c r="A18" s="19">
        <v>7</v>
      </c>
      <c r="B18" s="4" t="s">
        <v>341</v>
      </c>
      <c r="G18" s="19"/>
      <c r="H18" s="4"/>
    </row>
    <row r="19" spans="1:9" s="38" customFormat="1" x14ac:dyDescent="0.3">
      <c r="A19" s="19">
        <v>8</v>
      </c>
      <c r="B19" s="4" t="s">
        <v>428</v>
      </c>
      <c r="C19" s="6"/>
      <c r="D19" s="6"/>
      <c r="E19" s="6"/>
      <c r="F19" s="6"/>
      <c r="G19" s="6"/>
      <c r="H19" s="6"/>
      <c r="I19" s="6"/>
    </row>
    <row r="20" spans="1:9" x14ac:dyDescent="0.3">
      <c r="A20" s="19">
        <v>9</v>
      </c>
      <c r="B20" s="4" t="s">
        <v>564</v>
      </c>
      <c r="G20" s="5" t="s">
        <v>182</v>
      </c>
      <c r="H20" s="5" t="s">
        <v>856</v>
      </c>
    </row>
    <row r="21" spans="1:9" x14ac:dyDescent="0.3">
      <c r="A21" s="19">
        <v>10</v>
      </c>
      <c r="B21" s="4" t="s">
        <v>604</v>
      </c>
      <c r="G21" s="4" t="s">
        <v>204</v>
      </c>
      <c r="H21" s="84" t="s">
        <v>855</v>
      </c>
    </row>
    <row r="24" spans="1:9" x14ac:dyDescent="0.3">
      <c r="A24" s="63" t="s">
        <v>1</v>
      </c>
      <c r="B24" s="81" t="s">
        <v>801</v>
      </c>
    </row>
    <row r="25" spans="1:9" x14ac:dyDescent="0.3">
      <c r="A25" s="19">
        <v>1</v>
      </c>
      <c r="B25" s="4" t="s">
        <v>837</v>
      </c>
    </row>
    <row r="26" spans="1:9" x14ac:dyDescent="0.3">
      <c r="A26" s="19">
        <v>2</v>
      </c>
      <c r="B26" s="4" t="s">
        <v>857</v>
      </c>
    </row>
    <row r="27" spans="1:9" x14ac:dyDescent="0.3">
      <c r="A27" s="19">
        <v>3</v>
      </c>
      <c r="B27" s="4" t="s">
        <v>875</v>
      </c>
    </row>
  </sheetData>
  <hyperlinks>
    <hyperlink ref="H21" r:id="rId1" xr:uid="{42C52A00-9A96-4E93-998A-13DD3042EDEA}"/>
  </hyperlinks>
  <pageMargins left="0.7" right="0.7" top="0.75" bottom="0.75" header="0.3" footer="0.3"/>
  <pageSetup orientation="portrait" horizontalDpi="200" verticalDpi="2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4FA5-A01E-46CA-B492-1B3A7AECB7A5}">
  <dimension ref="D1:H16"/>
  <sheetViews>
    <sheetView topLeftCell="D1" zoomScaleNormal="100" workbookViewId="0">
      <pane ySplit="1" topLeftCell="A15" activePane="bottomLeft" state="frozen"/>
      <selection activeCell="D1" sqref="D1"/>
      <selection pane="bottomLeft" activeCell="F28" sqref="F28"/>
    </sheetView>
  </sheetViews>
  <sheetFormatPr defaultRowHeight="14.4" x14ac:dyDescent="0.3"/>
  <cols>
    <col min="1" max="3" width="0" style="6" hidden="1" customWidth="1"/>
    <col min="4" max="4" width="13.88671875" style="36" customWidth="1"/>
    <col min="5" max="5" width="37.109375" style="6" customWidth="1"/>
    <col min="6" max="6" width="36.44140625" style="6" customWidth="1"/>
    <col min="7" max="7" width="35.44140625" style="6" customWidth="1"/>
    <col min="8" max="8" width="31" style="6" customWidth="1"/>
    <col min="9" max="16384" width="8.88671875" style="6"/>
  </cols>
  <sheetData>
    <row r="1" spans="4:8" x14ac:dyDescent="0.3">
      <c r="D1" s="63" t="s">
        <v>348</v>
      </c>
      <c r="E1" s="63" t="s">
        <v>350</v>
      </c>
      <c r="F1" s="63" t="s">
        <v>353</v>
      </c>
      <c r="G1" s="5" t="s">
        <v>351</v>
      </c>
      <c r="H1" s="63" t="s">
        <v>353</v>
      </c>
    </row>
    <row r="2" spans="4:8" ht="331.2" x14ac:dyDescent="0.3">
      <c r="D2" s="36" t="s">
        <v>347</v>
      </c>
      <c r="E2" s="35" t="s">
        <v>349</v>
      </c>
      <c r="G2" s="35" t="s">
        <v>352</v>
      </c>
      <c r="H2" s="35"/>
    </row>
    <row r="3" spans="4:8" ht="331.2" x14ac:dyDescent="0.3">
      <c r="D3" s="36" t="s">
        <v>362</v>
      </c>
      <c r="E3" s="35" t="s">
        <v>349</v>
      </c>
      <c r="F3" s="35" t="s">
        <v>363</v>
      </c>
      <c r="G3" s="35" t="s">
        <v>364</v>
      </c>
      <c r="H3" s="35" t="s">
        <v>364</v>
      </c>
    </row>
    <row r="4" spans="4:8" ht="374.4" x14ac:dyDescent="0.3">
      <c r="D4" s="36" t="s">
        <v>365</v>
      </c>
      <c r="E4" s="35" t="s">
        <v>366</v>
      </c>
      <c r="F4" s="35" t="s">
        <v>397</v>
      </c>
      <c r="G4" s="35" t="s">
        <v>368</v>
      </c>
      <c r="H4" s="6" t="s">
        <v>398</v>
      </c>
    </row>
    <row r="5" spans="4:8" ht="273.60000000000002" x14ac:dyDescent="0.3">
      <c r="D5" s="36" t="s">
        <v>399</v>
      </c>
      <c r="E5" s="35" t="s">
        <v>401</v>
      </c>
      <c r="F5" s="35" t="s">
        <v>433</v>
      </c>
      <c r="G5" s="35" t="s">
        <v>400</v>
      </c>
      <c r="H5" s="6" t="s">
        <v>434</v>
      </c>
    </row>
    <row r="6" spans="4:8" ht="266.39999999999998" customHeight="1" x14ac:dyDescent="0.3">
      <c r="D6" s="36" t="s">
        <v>435</v>
      </c>
      <c r="E6" s="35" t="s">
        <v>437</v>
      </c>
      <c r="F6" s="35" t="s">
        <v>521</v>
      </c>
      <c r="G6" s="35" t="s">
        <v>436</v>
      </c>
      <c r="H6" s="35" t="s">
        <v>518</v>
      </c>
    </row>
    <row r="7" spans="4:8" ht="129.6" x14ac:dyDescent="0.3">
      <c r="D7" s="36" t="s">
        <v>519</v>
      </c>
      <c r="E7" s="35" t="s">
        <v>520</v>
      </c>
      <c r="F7" s="35" t="s">
        <v>522</v>
      </c>
      <c r="H7" s="35" t="s">
        <v>523</v>
      </c>
    </row>
    <row r="8" spans="4:8" ht="201.6" x14ac:dyDescent="0.3">
      <c r="D8" s="36" t="s">
        <v>524</v>
      </c>
      <c r="E8" s="35" t="s">
        <v>526</v>
      </c>
      <c r="F8" s="35" t="s">
        <v>543</v>
      </c>
      <c r="G8" s="35" t="s">
        <v>525</v>
      </c>
      <c r="H8" s="6" t="s">
        <v>544</v>
      </c>
    </row>
    <row r="9" spans="4:8" ht="144" x14ac:dyDescent="0.3">
      <c r="D9" s="36" t="s">
        <v>545</v>
      </c>
      <c r="E9" s="35" t="s">
        <v>546</v>
      </c>
      <c r="F9" s="35" t="s">
        <v>555</v>
      </c>
      <c r="G9" s="6" t="s">
        <v>553</v>
      </c>
      <c r="H9" s="6" t="s">
        <v>553</v>
      </c>
    </row>
    <row r="10" spans="4:8" ht="158.4" x14ac:dyDescent="0.3">
      <c r="D10" s="36" t="s">
        <v>556</v>
      </c>
      <c r="E10" s="35" t="s">
        <v>557</v>
      </c>
      <c r="F10" s="35" t="s">
        <v>578</v>
      </c>
      <c r="G10" s="6" t="s">
        <v>576</v>
      </c>
      <c r="H10" s="6" t="s">
        <v>576</v>
      </c>
    </row>
    <row r="11" spans="4:8" ht="144" x14ac:dyDescent="0.3">
      <c r="D11" s="36" t="s">
        <v>577</v>
      </c>
      <c r="E11" s="35" t="s">
        <v>557</v>
      </c>
      <c r="F11" s="35" t="s">
        <v>594</v>
      </c>
      <c r="G11" s="35" t="s">
        <v>579</v>
      </c>
      <c r="H11" s="35" t="s">
        <v>595</v>
      </c>
    </row>
    <row r="12" spans="4:8" ht="172.8" x14ac:dyDescent="0.3">
      <c r="D12" s="36" t="s">
        <v>596</v>
      </c>
      <c r="E12" s="35" t="s">
        <v>597</v>
      </c>
      <c r="G12" s="35" t="s">
        <v>598</v>
      </c>
    </row>
    <row r="13" spans="4:8" ht="115.2" x14ac:dyDescent="0.3">
      <c r="D13" s="36" t="s">
        <v>647</v>
      </c>
      <c r="E13" s="35" t="s">
        <v>643</v>
      </c>
      <c r="F13" s="35" t="s">
        <v>646</v>
      </c>
      <c r="G13" s="35" t="s">
        <v>644</v>
      </c>
      <c r="H13" s="6" t="s">
        <v>645</v>
      </c>
    </row>
    <row r="14" spans="4:8" ht="43.2" x14ac:dyDescent="0.3">
      <c r="D14" s="73" t="s">
        <v>648</v>
      </c>
      <c r="E14" s="35" t="s">
        <v>649</v>
      </c>
      <c r="F14" s="6" t="s">
        <v>690</v>
      </c>
      <c r="G14" s="35" t="s">
        <v>650</v>
      </c>
      <c r="H14" s="6" t="s">
        <v>691</v>
      </c>
    </row>
    <row r="15" spans="4:8" ht="86.4" x14ac:dyDescent="0.3">
      <c r="D15" s="36" t="s">
        <v>886</v>
      </c>
      <c r="E15" s="35" t="s">
        <v>887</v>
      </c>
      <c r="G15" s="35" t="s">
        <v>888</v>
      </c>
    </row>
    <row r="16" spans="4:8" ht="72" x14ac:dyDescent="0.3">
      <c r="D16" s="36" t="s">
        <v>954</v>
      </c>
      <c r="E16" s="35" t="s">
        <v>955</v>
      </c>
      <c r="G16" s="35" t="s">
        <v>974</v>
      </c>
    </row>
  </sheetData>
  <pageMargins left="0.7" right="0.7" top="0.75" bottom="0.75" header="0.3" footer="0.3"/>
  <pageSetup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951A9-5574-4450-9E88-2E035139CCFB}">
  <dimension ref="E1:I32"/>
  <sheetViews>
    <sheetView workbookViewId="0">
      <pane ySplit="1" topLeftCell="A2" activePane="bottomLeft" state="frozen"/>
      <selection pane="bottomLeft" activeCell="E1" sqref="E1:I1"/>
    </sheetView>
  </sheetViews>
  <sheetFormatPr defaultRowHeight="14.4" x14ac:dyDescent="0.3"/>
  <cols>
    <col min="5" max="5" width="8.88671875" style="36"/>
    <col min="6" max="6" width="25.6640625" style="72" customWidth="1"/>
    <col min="7" max="7" width="35.109375" style="72" customWidth="1"/>
    <col min="8" max="9" width="28.5546875" style="72" customWidth="1"/>
  </cols>
  <sheetData>
    <row r="1" spans="5:9" x14ac:dyDescent="0.3">
      <c r="E1" s="63" t="s">
        <v>0</v>
      </c>
      <c r="F1" s="71" t="s">
        <v>144</v>
      </c>
      <c r="G1" s="71" t="s">
        <v>145</v>
      </c>
      <c r="H1" s="71" t="s">
        <v>638</v>
      </c>
      <c r="I1" s="71" t="s">
        <v>639</v>
      </c>
    </row>
    <row r="2" spans="5:9" x14ac:dyDescent="0.3">
      <c r="E2" s="8">
        <v>44927</v>
      </c>
      <c r="F2" s="16" t="s">
        <v>608</v>
      </c>
      <c r="G2" s="16"/>
      <c r="H2" s="16"/>
      <c r="I2" s="16"/>
    </row>
    <row r="3" spans="5:9" ht="28.8" x14ac:dyDescent="0.3">
      <c r="E3" s="8">
        <v>44928</v>
      </c>
      <c r="F3" s="17" t="s">
        <v>608</v>
      </c>
      <c r="G3" s="16" t="s">
        <v>610</v>
      </c>
      <c r="H3" s="17"/>
      <c r="I3" s="17"/>
    </row>
    <row r="4" spans="5:9" ht="28.8" x14ac:dyDescent="0.3">
      <c r="E4" s="8">
        <v>44929</v>
      </c>
      <c r="F4" s="16" t="s">
        <v>631</v>
      </c>
      <c r="G4" s="16" t="s">
        <v>609</v>
      </c>
      <c r="H4" s="17"/>
      <c r="I4" s="17"/>
    </row>
    <row r="5" spans="5:9" ht="28.8" x14ac:dyDescent="0.3">
      <c r="E5" s="8">
        <v>44930</v>
      </c>
      <c r="F5" s="16" t="s">
        <v>630</v>
      </c>
      <c r="G5" s="17" t="s">
        <v>629</v>
      </c>
      <c r="H5" s="17"/>
      <c r="I5" s="17"/>
    </row>
    <row r="6" spans="5:9" ht="28.8" x14ac:dyDescent="0.3">
      <c r="E6" s="8">
        <v>44931</v>
      </c>
      <c r="F6" s="16" t="s">
        <v>635</v>
      </c>
      <c r="G6" s="16" t="s">
        <v>634</v>
      </c>
      <c r="H6" s="17"/>
      <c r="I6" s="17"/>
    </row>
    <row r="7" spans="5:9" ht="43.2" x14ac:dyDescent="0.3">
      <c r="E7" s="8">
        <v>44932</v>
      </c>
      <c r="F7" s="16" t="s">
        <v>637</v>
      </c>
      <c r="G7" s="17"/>
      <c r="H7" s="17"/>
      <c r="I7" s="17"/>
    </row>
    <row r="8" spans="5:9" ht="72" x14ac:dyDescent="0.3">
      <c r="E8" s="8">
        <v>44933</v>
      </c>
      <c r="F8" s="16" t="s">
        <v>641</v>
      </c>
      <c r="G8" s="17"/>
      <c r="H8" s="16" t="s">
        <v>642</v>
      </c>
      <c r="I8" s="16" t="s">
        <v>640</v>
      </c>
    </row>
    <row r="9" spans="5:9" ht="43.2" x14ac:dyDescent="0.3">
      <c r="E9" s="8">
        <v>44934</v>
      </c>
      <c r="F9" s="16" t="s">
        <v>651</v>
      </c>
      <c r="G9" s="17"/>
      <c r="H9" s="17" t="s">
        <v>652</v>
      </c>
      <c r="I9" s="17" t="s">
        <v>653</v>
      </c>
    </row>
    <row r="10" spans="5:9" ht="43.2" x14ac:dyDescent="0.3">
      <c r="E10" s="8">
        <v>44935</v>
      </c>
      <c r="F10" s="16" t="s">
        <v>655</v>
      </c>
      <c r="G10" s="16" t="s">
        <v>656</v>
      </c>
      <c r="H10" s="17" t="s">
        <v>657</v>
      </c>
      <c r="I10" s="16" t="s">
        <v>654</v>
      </c>
    </row>
    <row r="11" spans="5:9" ht="43.2" x14ac:dyDescent="0.3">
      <c r="E11" s="8">
        <v>44936</v>
      </c>
      <c r="F11" s="16" t="s">
        <v>658</v>
      </c>
      <c r="G11" s="16" t="s">
        <v>659</v>
      </c>
      <c r="H11" s="17"/>
      <c r="I11" s="17"/>
    </row>
    <row r="12" spans="5:9" ht="43.2" x14ac:dyDescent="0.3">
      <c r="E12" s="8">
        <v>44937</v>
      </c>
      <c r="F12" s="17" t="s">
        <v>666</v>
      </c>
      <c r="G12" s="16" t="s">
        <v>667</v>
      </c>
      <c r="H12" s="17"/>
      <c r="I12" s="17"/>
    </row>
    <row r="13" spans="5:9" ht="43.2" x14ac:dyDescent="0.3">
      <c r="E13" s="8">
        <v>44938</v>
      </c>
      <c r="F13" s="16" t="s">
        <v>668</v>
      </c>
      <c r="G13" s="16" t="s">
        <v>669</v>
      </c>
      <c r="H13" s="17"/>
      <c r="I13" s="17"/>
    </row>
    <row r="14" spans="5:9" ht="72" x14ac:dyDescent="0.3">
      <c r="E14" s="8">
        <v>44939</v>
      </c>
      <c r="F14" s="16" t="s">
        <v>675</v>
      </c>
      <c r="G14" s="17"/>
      <c r="H14" s="17"/>
      <c r="I14" s="17"/>
    </row>
    <row r="15" spans="5:9" ht="57.6" x14ac:dyDescent="0.3">
      <c r="E15" s="8">
        <v>44940</v>
      </c>
      <c r="F15" s="16" t="s">
        <v>677</v>
      </c>
      <c r="G15" s="17"/>
      <c r="H15" s="17" t="s">
        <v>678</v>
      </c>
      <c r="I15" s="17"/>
    </row>
    <row r="16" spans="5:9" x14ac:dyDescent="0.3">
      <c r="E16" s="8">
        <v>44941</v>
      </c>
      <c r="F16" s="16" t="s">
        <v>681</v>
      </c>
      <c r="G16" s="17"/>
      <c r="H16" s="17" t="s">
        <v>682</v>
      </c>
      <c r="I16" s="17" t="s">
        <v>683</v>
      </c>
    </row>
    <row r="17" spans="5:9" ht="28.8" x14ac:dyDescent="0.3">
      <c r="E17" s="8">
        <v>44942</v>
      </c>
      <c r="F17" s="16" t="s">
        <v>688</v>
      </c>
      <c r="G17" s="17"/>
      <c r="H17" s="17"/>
      <c r="I17" s="17"/>
    </row>
    <row r="18" spans="5:9" ht="43.2" x14ac:dyDescent="0.3">
      <c r="E18" s="8">
        <v>44943</v>
      </c>
      <c r="F18" s="16" t="s">
        <v>689</v>
      </c>
      <c r="G18" s="17"/>
      <c r="H18" s="17"/>
      <c r="I18" s="17"/>
    </row>
    <row r="19" spans="5:9" ht="28.8" x14ac:dyDescent="0.3">
      <c r="E19" s="8">
        <v>44944</v>
      </c>
      <c r="F19" s="16" t="s">
        <v>699</v>
      </c>
      <c r="G19" s="17"/>
      <c r="H19" s="17"/>
      <c r="I19" s="17"/>
    </row>
    <row r="20" spans="5:9" ht="28.8" x14ac:dyDescent="0.3">
      <c r="E20" s="8">
        <v>44945</v>
      </c>
      <c r="F20" s="16" t="s">
        <v>534</v>
      </c>
      <c r="G20" s="16" t="s">
        <v>698</v>
      </c>
      <c r="H20" s="17"/>
      <c r="I20" s="17"/>
    </row>
    <row r="21" spans="5:9" ht="43.2" x14ac:dyDescent="0.3">
      <c r="E21" s="8">
        <v>44946</v>
      </c>
      <c r="F21" s="16" t="s">
        <v>702</v>
      </c>
      <c r="G21" s="17"/>
      <c r="H21" s="17"/>
      <c r="I21" s="17" t="s">
        <v>703</v>
      </c>
    </row>
    <row r="22" spans="5:9" ht="43.2" x14ac:dyDescent="0.3">
      <c r="E22" s="8">
        <v>44947</v>
      </c>
      <c r="F22" s="16" t="s">
        <v>704</v>
      </c>
      <c r="G22" s="17"/>
      <c r="H22" s="17"/>
      <c r="I22" s="17"/>
    </row>
    <row r="23" spans="5:9" x14ac:dyDescent="0.3">
      <c r="E23" s="8">
        <v>44948</v>
      </c>
      <c r="F23" s="17" t="s">
        <v>804</v>
      </c>
      <c r="G23" s="17"/>
      <c r="H23" s="17" t="s">
        <v>804</v>
      </c>
      <c r="I23" s="17" t="s">
        <v>683</v>
      </c>
    </row>
    <row r="24" spans="5:9" x14ac:dyDescent="0.3">
      <c r="E24" s="8">
        <v>44949</v>
      </c>
      <c r="F24" s="17" t="s">
        <v>813</v>
      </c>
      <c r="G24" s="17"/>
      <c r="H24" s="17" t="s">
        <v>814</v>
      </c>
      <c r="I24" s="17"/>
    </row>
    <row r="25" spans="5:9" x14ac:dyDescent="0.3">
      <c r="E25" s="8">
        <v>44950</v>
      </c>
      <c r="F25" s="100" t="s">
        <v>804</v>
      </c>
      <c r="G25" s="100" t="s">
        <v>823</v>
      </c>
      <c r="H25" s="100" t="s">
        <v>804</v>
      </c>
      <c r="I25" s="100" t="s">
        <v>683</v>
      </c>
    </row>
    <row r="26" spans="5:9" x14ac:dyDescent="0.3">
      <c r="E26" s="8">
        <v>44951</v>
      </c>
      <c r="F26" s="101"/>
      <c r="G26" s="101"/>
      <c r="H26" s="101"/>
      <c r="I26" s="101"/>
    </row>
    <row r="27" spans="5:9" x14ac:dyDescent="0.3">
      <c r="E27" s="8">
        <v>44952</v>
      </c>
      <c r="F27" s="102"/>
      <c r="G27" s="102"/>
      <c r="H27" s="102"/>
      <c r="I27" s="102"/>
    </row>
    <row r="28" spans="5:9" x14ac:dyDescent="0.3">
      <c r="E28" s="8">
        <v>44953</v>
      </c>
      <c r="F28" s="100" t="s">
        <v>826</v>
      </c>
      <c r="G28" s="100" t="s">
        <v>804</v>
      </c>
      <c r="H28" s="100" t="s">
        <v>827</v>
      </c>
      <c r="I28" s="100" t="s">
        <v>683</v>
      </c>
    </row>
    <row r="29" spans="5:9" x14ac:dyDescent="0.3">
      <c r="E29" s="8">
        <v>44954</v>
      </c>
      <c r="F29" s="101"/>
      <c r="G29" s="101"/>
      <c r="H29" s="101"/>
      <c r="I29" s="101"/>
    </row>
    <row r="30" spans="5:9" x14ac:dyDescent="0.3">
      <c r="E30" s="8">
        <v>44955</v>
      </c>
      <c r="F30" s="101"/>
      <c r="G30" s="101"/>
      <c r="H30" s="101"/>
      <c r="I30" s="101"/>
    </row>
    <row r="31" spans="5:9" x14ac:dyDescent="0.3">
      <c r="E31" s="8">
        <v>44956</v>
      </c>
      <c r="F31" s="102"/>
      <c r="G31" s="102"/>
      <c r="H31" s="102"/>
      <c r="I31" s="102"/>
    </row>
    <row r="32" spans="5:9" x14ac:dyDescent="0.3">
      <c r="E32" s="8">
        <v>44957</v>
      </c>
      <c r="F32" s="9" t="s">
        <v>828</v>
      </c>
      <c r="G32" s="17"/>
      <c r="H32" s="17"/>
      <c r="I32" s="17"/>
    </row>
  </sheetData>
  <mergeCells count="8">
    <mergeCell ref="F25:F27"/>
    <mergeCell ref="G25:G27"/>
    <mergeCell ref="H25:H27"/>
    <mergeCell ref="I25:I27"/>
    <mergeCell ref="F28:F31"/>
    <mergeCell ref="G28:G31"/>
    <mergeCell ref="H28:H31"/>
    <mergeCell ref="I28:I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1E735-3C18-4990-B19F-FFA637F3D222}">
  <dimension ref="A1:J29"/>
  <sheetViews>
    <sheetView workbookViewId="0">
      <pane ySplit="1" topLeftCell="A2" activePane="bottomLeft" state="frozen"/>
      <selection pane="bottomLeft" activeCell="G7" sqref="G7"/>
    </sheetView>
  </sheetViews>
  <sheetFormatPr defaultRowHeight="14.4" x14ac:dyDescent="0.3"/>
  <cols>
    <col min="7" max="7" width="29" customWidth="1"/>
    <col min="8" max="8" width="31" customWidth="1"/>
    <col min="9" max="9" width="31.6640625" hidden="1" customWidth="1"/>
    <col min="10" max="10" width="25.88671875" customWidth="1"/>
  </cols>
  <sheetData>
    <row r="1" spans="1:10" x14ac:dyDescent="0.3">
      <c r="F1" s="63" t="s">
        <v>0</v>
      </c>
      <c r="G1" s="71" t="s">
        <v>144</v>
      </c>
      <c r="H1" s="71" t="s">
        <v>145</v>
      </c>
      <c r="I1" s="71" t="s">
        <v>638</v>
      </c>
      <c r="J1" s="71" t="s">
        <v>639</v>
      </c>
    </row>
    <row r="2" spans="1:10" x14ac:dyDescent="0.3">
      <c r="F2" s="33">
        <v>44958</v>
      </c>
      <c r="G2" s="103" t="s">
        <v>850</v>
      </c>
      <c r="H2" s="103" t="s">
        <v>851</v>
      </c>
      <c r="I2" s="104" t="s">
        <v>852</v>
      </c>
      <c r="J2" s="103" t="s">
        <v>853</v>
      </c>
    </row>
    <row r="3" spans="1:10" x14ac:dyDescent="0.3">
      <c r="F3" s="33">
        <v>44959</v>
      </c>
      <c r="G3" s="103"/>
      <c r="H3" s="103"/>
      <c r="I3" s="104"/>
      <c r="J3" s="103"/>
    </row>
    <row r="4" spans="1:10" x14ac:dyDescent="0.3">
      <c r="F4" s="33">
        <v>44960</v>
      </c>
      <c r="G4" s="17"/>
      <c r="H4" s="17"/>
      <c r="I4" s="17"/>
      <c r="J4" s="17"/>
    </row>
    <row r="5" spans="1:10" x14ac:dyDescent="0.3">
      <c r="F5" s="33">
        <v>44961</v>
      </c>
      <c r="G5" s="17"/>
      <c r="H5" s="17"/>
      <c r="I5" s="17"/>
      <c r="J5" s="17"/>
    </row>
    <row r="6" spans="1:10" x14ac:dyDescent="0.3">
      <c r="F6" s="33">
        <v>44962</v>
      </c>
      <c r="G6" s="17"/>
      <c r="H6" s="17"/>
      <c r="I6" s="17"/>
      <c r="J6" s="17"/>
    </row>
    <row r="7" spans="1:10" x14ac:dyDescent="0.3">
      <c r="F7" s="33">
        <v>44963</v>
      </c>
      <c r="G7" s="17"/>
      <c r="H7" s="17"/>
      <c r="I7" s="17"/>
      <c r="J7" s="17"/>
    </row>
    <row r="8" spans="1:10" x14ac:dyDescent="0.3">
      <c r="F8" s="33">
        <v>44964</v>
      </c>
      <c r="G8" s="17"/>
      <c r="H8" s="17"/>
      <c r="I8" s="17"/>
      <c r="J8" s="17"/>
    </row>
    <row r="9" spans="1:10" ht="28.8" x14ac:dyDescent="0.3">
      <c r="A9" t="s">
        <v>871</v>
      </c>
      <c r="F9" s="33">
        <v>44965</v>
      </c>
      <c r="G9" s="16" t="s">
        <v>866</v>
      </c>
      <c r="H9" s="16" t="s">
        <v>867</v>
      </c>
      <c r="I9" s="17" t="s">
        <v>868</v>
      </c>
      <c r="J9" s="16" t="s">
        <v>869</v>
      </c>
    </row>
    <row r="10" spans="1:10" ht="43.2" x14ac:dyDescent="0.3">
      <c r="A10" t="s">
        <v>872</v>
      </c>
      <c r="F10" s="33">
        <v>44966</v>
      </c>
      <c r="G10" s="16" t="s">
        <v>877</v>
      </c>
      <c r="H10" s="17" t="s">
        <v>876</v>
      </c>
      <c r="I10" s="17" t="s">
        <v>870</v>
      </c>
      <c r="J10" s="16" t="s">
        <v>873</v>
      </c>
    </row>
    <row r="11" spans="1:10" ht="28.8" x14ac:dyDescent="0.3">
      <c r="F11" s="33">
        <v>44967</v>
      </c>
      <c r="G11" s="16" t="s">
        <v>866</v>
      </c>
      <c r="H11" s="16" t="s">
        <v>879</v>
      </c>
      <c r="I11" s="17" t="s">
        <v>880</v>
      </c>
      <c r="J11" s="17" t="s">
        <v>881</v>
      </c>
    </row>
    <row r="12" spans="1:10" ht="43.2" x14ac:dyDescent="0.3">
      <c r="F12" s="33">
        <v>44968</v>
      </c>
      <c r="G12" s="16" t="s">
        <v>884</v>
      </c>
      <c r="H12" s="17"/>
      <c r="I12" s="17"/>
      <c r="J12" s="17" t="s">
        <v>885</v>
      </c>
    </row>
    <row r="13" spans="1:10" ht="28.8" x14ac:dyDescent="0.3">
      <c r="F13" s="33">
        <v>44969</v>
      </c>
      <c r="G13" s="16" t="s">
        <v>889</v>
      </c>
      <c r="H13" s="17" t="s">
        <v>890</v>
      </c>
      <c r="I13" s="17"/>
      <c r="J13" s="17" t="s">
        <v>891</v>
      </c>
    </row>
    <row r="14" spans="1:10" ht="43.2" x14ac:dyDescent="0.3">
      <c r="F14" s="33">
        <v>44970</v>
      </c>
      <c r="G14" s="16" t="s">
        <v>892</v>
      </c>
      <c r="H14" s="17"/>
      <c r="I14" s="17"/>
      <c r="J14" s="17" t="s">
        <v>893</v>
      </c>
    </row>
    <row r="15" spans="1:10" ht="28.8" x14ac:dyDescent="0.3">
      <c r="F15" s="33">
        <v>44971</v>
      </c>
      <c r="G15" s="16" t="s">
        <v>896</v>
      </c>
      <c r="H15" s="16" t="s">
        <v>897</v>
      </c>
      <c r="I15" s="17"/>
      <c r="J15" s="17" t="s">
        <v>898</v>
      </c>
    </row>
    <row r="16" spans="1:10" ht="28.8" x14ac:dyDescent="0.3">
      <c r="F16" s="33">
        <v>44972</v>
      </c>
      <c r="G16" s="17"/>
      <c r="H16" s="16" t="s">
        <v>902</v>
      </c>
      <c r="I16" s="17"/>
      <c r="J16" s="17" t="s">
        <v>898</v>
      </c>
    </row>
    <row r="17" spans="6:10" ht="43.2" x14ac:dyDescent="0.3">
      <c r="F17" s="33">
        <v>44973</v>
      </c>
      <c r="G17" s="17"/>
      <c r="H17" s="16" t="s">
        <v>903</v>
      </c>
      <c r="I17" s="17"/>
      <c r="J17" s="17" t="s">
        <v>898</v>
      </c>
    </row>
    <row r="18" spans="6:10" x14ac:dyDescent="0.3">
      <c r="F18" s="33">
        <v>44974</v>
      </c>
      <c r="G18" s="17"/>
      <c r="H18" s="17"/>
      <c r="I18" s="17"/>
      <c r="J18" s="17"/>
    </row>
    <row r="19" spans="6:10" x14ac:dyDescent="0.3">
      <c r="F19" s="33">
        <v>44975</v>
      </c>
      <c r="G19" s="17"/>
      <c r="H19" s="17"/>
      <c r="I19" s="17"/>
      <c r="J19" s="17"/>
    </row>
    <row r="20" spans="6:10" x14ac:dyDescent="0.3">
      <c r="F20" s="33">
        <v>44976</v>
      </c>
      <c r="G20" s="17"/>
      <c r="H20" s="17"/>
      <c r="I20" s="17"/>
      <c r="J20" s="17"/>
    </row>
    <row r="21" spans="6:10" x14ac:dyDescent="0.3">
      <c r="F21" s="33">
        <v>44977</v>
      </c>
      <c r="G21" s="17"/>
      <c r="H21" s="17"/>
      <c r="I21" s="17"/>
      <c r="J21" s="17"/>
    </row>
    <row r="22" spans="6:10" x14ac:dyDescent="0.3">
      <c r="F22" s="33">
        <v>44978</v>
      </c>
      <c r="G22" s="17"/>
      <c r="H22" s="17"/>
      <c r="I22" s="17"/>
      <c r="J22" s="17"/>
    </row>
    <row r="23" spans="6:10" x14ac:dyDescent="0.3">
      <c r="F23" s="33">
        <v>44979</v>
      </c>
      <c r="G23" s="17"/>
      <c r="H23" s="17"/>
      <c r="I23" s="17"/>
      <c r="J23" s="17"/>
    </row>
    <row r="24" spans="6:10" x14ac:dyDescent="0.3">
      <c r="F24" s="33">
        <v>44980</v>
      </c>
      <c r="G24" s="17"/>
      <c r="H24" s="17"/>
      <c r="I24" s="17"/>
      <c r="J24" s="17"/>
    </row>
    <row r="25" spans="6:10" x14ac:dyDescent="0.3">
      <c r="F25" s="33">
        <v>44981</v>
      </c>
      <c r="G25" s="17"/>
      <c r="H25" s="17"/>
      <c r="I25" s="17"/>
      <c r="J25" s="17"/>
    </row>
    <row r="26" spans="6:10" x14ac:dyDescent="0.3">
      <c r="F26" s="33">
        <v>44982</v>
      </c>
      <c r="G26" s="17"/>
      <c r="H26" s="17"/>
      <c r="I26" s="17"/>
      <c r="J26" s="17"/>
    </row>
    <row r="27" spans="6:10" x14ac:dyDescent="0.3">
      <c r="F27" s="33">
        <v>44983</v>
      </c>
      <c r="G27" s="17"/>
      <c r="H27" s="17"/>
      <c r="I27" s="17"/>
      <c r="J27" s="17"/>
    </row>
    <row r="28" spans="6:10" x14ac:dyDescent="0.3">
      <c r="F28" s="33">
        <v>44984</v>
      </c>
      <c r="G28" s="17"/>
      <c r="H28" s="17"/>
      <c r="I28" s="17"/>
      <c r="J28" s="17"/>
    </row>
    <row r="29" spans="6:10" x14ac:dyDescent="0.3">
      <c r="F29" s="33">
        <v>44985</v>
      </c>
      <c r="G29" s="17"/>
      <c r="H29" s="17"/>
      <c r="I29" s="17"/>
      <c r="J29" s="17"/>
    </row>
  </sheetData>
  <mergeCells count="4">
    <mergeCell ref="G2:G3"/>
    <mergeCell ref="H2:H3"/>
    <mergeCell ref="I2:I3"/>
    <mergeCell ref="J2:J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F667B-AC46-4A5B-9E68-DFF7990E7E64}">
  <dimension ref="G3:K34"/>
  <sheetViews>
    <sheetView workbookViewId="0">
      <selection activeCell="G3" sqref="G3:K3"/>
    </sheetView>
  </sheetViews>
  <sheetFormatPr defaultRowHeight="14.4" x14ac:dyDescent="0.3"/>
  <cols>
    <col min="1" max="6" width="8.88671875" style="6"/>
    <col min="7" max="7" width="8.88671875" style="36"/>
    <col min="8" max="8" width="34.88671875" style="6" customWidth="1"/>
    <col min="9" max="9" width="39.6640625" style="6" customWidth="1"/>
    <col min="10" max="10" width="16.88671875" style="6" hidden="1" customWidth="1"/>
    <col min="11" max="11" width="27.21875" style="6" customWidth="1"/>
    <col min="12" max="16384" width="8.88671875" style="6"/>
  </cols>
  <sheetData>
    <row r="3" spans="7:11" x14ac:dyDescent="0.3">
      <c r="G3" s="63" t="s">
        <v>0</v>
      </c>
      <c r="H3" s="71" t="s">
        <v>144</v>
      </c>
      <c r="I3" s="71" t="s">
        <v>145</v>
      </c>
      <c r="J3" s="71" t="s">
        <v>638</v>
      </c>
      <c r="K3" s="71" t="s">
        <v>639</v>
      </c>
    </row>
    <row r="4" spans="7:11" ht="14.4" customHeight="1" x14ac:dyDescent="0.3">
      <c r="G4" s="8">
        <v>44986</v>
      </c>
      <c r="H4" s="4"/>
      <c r="I4" s="4"/>
      <c r="J4" s="3" t="s">
        <v>852</v>
      </c>
      <c r="K4" s="4"/>
    </row>
    <row r="5" spans="7:11" x14ac:dyDescent="0.3">
      <c r="G5" s="8">
        <v>44987</v>
      </c>
      <c r="H5" s="4"/>
      <c r="I5" s="4"/>
      <c r="J5" s="3"/>
      <c r="K5" s="4"/>
    </row>
    <row r="6" spans="7:11" x14ac:dyDescent="0.3">
      <c r="G6" s="8">
        <v>44988</v>
      </c>
      <c r="H6" s="17"/>
      <c r="I6" s="17"/>
      <c r="J6" s="17"/>
      <c r="K6" s="17"/>
    </row>
    <row r="7" spans="7:11" x14ac:dyDescent="0.3">
      <c r="G7" s="8">
        <v>44989</v>
      </c>
      <c r="H7" s="4"/>
      <c r="I7" s="4"/>
      <c r="J7" s="4"/>
      <c r="K7" s="4"/>
    </row>
    <row r="8" spans="7:11" x14ac:dyDescent="0.3">
      <c r="G8" s="8">
        <v>44990</v>
      </c>
      <c r="H8" s="4"/>
      <c r="I8" s="4"/>
      <c r="J8" s="4"/>
      <c r="K8" s="4"/>
    </row>
    <row r="9" spans="7:11" x14ac:dyDescent="0.3">
      <c r="G9" s="8">
        <v>44991</v>
      </c>
      <c r="H9" s="4"/>
      <c r="I9" s="4"/>
      <c r="J9" s="4"/>
      <c r="K9" s="4"/>
    </row>
    <row r="10" spans="7:11" x14ac:dyDescent="0.3">
      <c r="G10" s="8">
        <v>44992</v>
      </c>
      <c r="H10" s="4"/>
      <c r="I10" s="4"/>
      <c r="J10" s="4"/>
      <c r="K10" s="4"/>
    </row>
    <row r="11" spans="7:11" x14ac:dyDescent="0.3">
      <c r="G11" s="8">
        <v>44993</v>
      </c>
      <c r="H11" s="4"/>
      <c r="I11" s="4"/>
      <c r="J11" s="4"/>
      <c r="K11" s="4"/>
    </row>
    <row r="12" spans="7:11" x14ac:dyDescent="0.3">
      <c r="G12" s="8">
        <v>44994</v>
      </c>
      <c r="H12" s="4"/>
      <c r="I12" s="4"/>
      <c r="J12" s="4"/>
      <c r="K12" s="4"/>
    </row>
    <row r="13" spans="7:11" x14ac:dyDescent="0.3">
      <c r="G13" s="8">
        <v>44995</v>
      </c>
      <c r="H13" s="4"/>
      <c r="I13" s="4"/>
      <c r="J13" s="4"/>
      <c r="K13" s="4"/>
    </row>
    <row r="14" spans="7:11" x14ac:dyDescent="0.3">
      <c r="G14" s="8">
        <v>44996</v>
      </c>
      <c r="H14" s="4"/>
      <c r="I14" s="4"/>
      <c r="J14" s="4"/>
      <c r="K14" s="4"/>
    </row>
    <row r="15" spans="7:11" x14ac:dyDescent="0.3">
      <c r="G15" s="8">
        <v>44997</v>
      </c>
      <c r="H15" s="4"/>
      <c r="I15" s="4"/>
      <c r="J15" s="4"/>
      <c r="K15" s="4"/>
    </row>
    <row r="16" spans="7:11" x14ac:dyDescent="0.3">
      <c r="G16" s="8">
        <v>44998</v>
      </c>
      <c r="H16" s="4"/>
      <c r="I16" s="4"/>
      <c r="J16" s="4"/>
      <c r="K16" s="4"/>
    </row>
    <row r="17" spans="7:11" x14ac:dyDescent="0.3">
      <c r="G17" s="8">
        <v>44999</v>
      </c>
      <c r="H17" s="4"/>
      <c r="I17" s="4"/>
      <c r="J17" s="4"/>
      <c r="K17" s="4"/>
    </row>
    <row r="18" spans="7:11" ht="72" x14ac:dyDescent="0.3">
      <c r="G18" s="8">
        <v>45000</v>
      </c>
      <c r="H18" s="4"/>
      <c r="I18" s="3" t="s">
        <v>945</v>
      </c>
      <c r="J18" s="4"/>
      <c r="K18" s="4"/>
    </row>
    <row r="19" spans="7:11" ht="57.6" x14ac:dyDescent="0.3">
      <c r="G19" s="8">
        <v>45001</v>
      </c>
      <c r="H19" s="4"/>
      <c r="I19" s="3" t="s">
        <v>946</v>
      </c>
      <c r="J19" s="4"/>
      <c r="K19" s="4"/>
    </row>
    <row r="20" spans="7:11" ht="43.2" x14ac:dyDescent="0.3">
      <c r="G20" s="8">
        <v>45002</v>
      </c>
      <c r="H20" s="4"/>
      <c r="I20" s="3" t="s">
        <v>947</v>
      </c>
      <c r="J20" s="4"/>
      <c r="K20" s="4"/>
    </row>
    <row r="21" spans="7:11" x14ac:dyDescent="0.3">
      <c r="G21" s="8">
        <v>45003</v>
      </c>
      <c r="H21" s="4"/>
      <c r="I21" s="4"/>
      <c r="J21" s="4"/>
      <c r="K21" s="4"/>
    </row>
    <row r="22" spans="7:11" x14ac:dyDescent="0.3">
      <c r="G22" s="8">
        <v>45004</v>
      </c>
      <c r="H22" s="4"/>
      <c r="I22" s="4"/>
      <c r="J22" s="4"/>
      <c r="K22" s="4"/>
    </row>
    <row r="23" spans="7:11" ht="28.8" x14ac:dyDescent="0.3">
      <c r="G23" s="8">
        <v>45005</v>
      </c>
      <c r="H23" s="4"/>
      <c r="I23" s="3" t="s">
        <v>949</v>
      </c>
      <c r="J23" s="4"/>
      <c r="K23" s="4"/>
    </row>
    <row r="24" spans="7:11" ht="43.2" x14ac:dyDescent="0.3">
      <c r="G24" s="8">
        <v>45006</v>
      </c>
      <c r="H24" s="4"/>
      <c r="I24" s="3" t="s">
        <v>948</v>
      </c>
      <c r="J24" s="4"/>
      <c r="K24" s="4"/>
    </row>
    <row r="25" spans="7:11" x14ac:dyDescent="0.3">
      <c r="G25" s="8">
        <v>45007</v>
      </c>
      <c r="H25" s="4"/>
      <c r="I25" s="19" t="s">
        <v>958</v>
      </c>
      <c r="J25" s="4"/>
      <c r="K25" s="4"/>
    </row>
    <row r="26" spans="7:11" ht="43.2" x14ac:dyDescent="0.3">
      <c r="G26" s="8">
        <v>45008</v>
      </c>
      <c r="H26" s="4" t="s">
        <v>961</v>
      </c>
      <c r="I26" s="3" t="s">
        <v>959</v>
      </c>
      <c r="J26" s="4"/>
      <c r="K26" s="4"/>
    </row>
    <row r="27" spans="7:11" x14ac:dyDescent="0.3">
      <c r="G27" s="8">
        <v>45009</v>
      </c>
      <c r="H27" s="4" t="s">
        <v>961</v>
      </c>
      <c r="I27" s="4" t="s">
        <v>960</v>
      </c>
      <c r="J27" s="4"/>
      <c r="K27" s="4"/>
    </row>
    <row r="28" spans="7:11" x14ac:dyDescent="0.3">
      <c r="G28" s="8">
        <v>45010</v>
      </c>
      <c r="H28" s="4"/>
      <c r="I28" s="4"/>
      <c r="J28" s="4"/>
      <c r="K28" s="4"/>
    </row>
    <row r="29" spans="7:11" x14ac:dyDescent="0.3">
      <c r="G29" s="8">
        <v>45011</v>
      </c>
      <c r="H29" s="4"/>
      <c r="I29" s="4"/>
      <c r="J29" s="4"/>
      <c r="K29" s="4"/>
    </row>
    <row r="30" spans="7:11" ht="28.8" x14ac:dyDescent="0.3">
      <c r="G30" s="8">
        <v>45012</v>
      </c>
      <c r="H30" s="3" t="s">
        <v>963</v>
      </c>
      <c r="I30" s="4" t="s">
        <v>962</v>
      </c>
      <c r="J30" s="4"/>
      <c r="K30" s="4"/>
    </row>
    <row r="31" spans="7:11" x14ac:dyDescent="0.3">
      <c r="G31" s="8">
        <v>45013</v>
      </c>
      <c r="H31" s="4" t="s">
        <v>966</v>
      </c>
      <c r="I31" s="4" t="s">
        <v>962</v>
      </c>
      <c r="J31" s="4"/>
      <c r="K31" s="4"/>
    </row>
    <row r="32" spans="7:11" x14ac:dyDescent="0.3">
      <c r="G32" s="8">
        <v>45014</v>
      </c>
      <c r="H32" s="4"/>
      <c r="I32" s="4"/>
      <c r="J32" s="4"/>
      <c r="K32" s="4"/>
    </row>
    <row r="33" spans="7:11" ht="28.8" x14ac:dyDescent="0.3">
      <c r="G33" s="8">
        <v>45015</v>
      </c>
      <c r="H33" s="3" t="s">
        <v>970</v>
      </c>
      <c r="I33" s="3" t="s">
        <v>969</v>
      </c>
      <c r="J33" s="4"/>
      <c r="K33" s="4"/>
    </row>
    <row r="34" spans="7:11" ht="28.8" x14ac:dyDescent="0.3">
      <c r="G34" s="8">
        <v>45016</v>
      </c>
      <c r="H34" s="3" t="s">
        <v>971</v>
      </c>
      <c r="I34" s="4" t="s">
        <v>972</v>
      </c>
      <c r="J34" s="4"/>
      <c r="K34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6E82-368C-4B58-8240-7BC3DC7FE1EF}">
  <dimension ref="G2:K34"/>
  <sheetViews>
    <sheetView topLeftCell="B1" workbookViewId="0">
      <pane ySplit="3" topLeftCell="A4" activePane="bottomLeft" state="frozen"/>
      <selection pane="bottomLeft" activeCell="G2" sqref="G2:K2"/>
    </sheetView>
  </sheetViews>
  <sheetFormatPr defaultRowHeight="14.4" x14ac:dyDescent="0.3"/>
  <cols>
    <col min="8" max="8" width="37.44140625" customWidth="1"/>
    <col min="9" max="9" width="36" customWidth="1"/>
    <col min="10" max="10" width="0" hidden="1" customWidth="1"/>
    <col min="11" max="11" width="35.33203125" customWidth="1"/>
  </cols>
  <sheetData>
    <row r="2" spans="7:11" x14ac:dyDescent="0.3">
      <c r="G2" s="2" t="s">
        <v>995</v>
      </c>
      <c r="H2" s="2" t="s">
        <v>996</v>
      </c>
      <c r="I2" s="2" t="s">
        <v>685</v>
      </c>
      <c r="J2" s="2"/>
      <c r="K2" s="2" t="s">
        <v>639</v>
      </c>
    </row>
    <row r="3" spans="7:11" ht="100.8" x14ac:dyDescent="0.3">
      <c r="G3" s="1"/>
      <c r="H3" s="16" t="s">
        <v>994</v>
      </c>
      <c r="I3" s="18" t="s">
        <v>993</v>
      </c>
      <c r="J3" s="1"/>
      <c r="K3" s="16" t="s">
        <v>1008</v>
      </c>
    </row>
    <row r="4" spans="7:11" x14ac:dyDescent="0.3">
      <c r="G4" s="63" t="s">
        <v>0</v>
      </c>
      <c r="H4" s="71" t="s">
        <v>144</v>
      </c>
      <c r="I4" s="71" t="s">
        <v>145</v>
      </c>
      <c r="J4" s="71" t="s">
        <v>638</v>
      </c>
      <c r="K4" s="71" t="s">
        <v>639</v>
      </c>
    </row>
    <row r="5" spans="7:11" ht="43.2" x14ac:dyDescent="0.3">
      <c r="G5" s="1">
        <v>1</v>
      </c>
      <c r="H5" s="18" t="s">
        <v>973</v>
      </c>
      <c r="I5" s="1"/>
      <c r="J5" s="1"/>
      <c r="K5" s="1"/>
    </row>
    <row r="6" spans="7:11" x14ac:dyDescent="0.3">
      <c r="G6" s="1">
        <v>2</v>
      </c>
      <c r="H6" s="1" t="s">
        <v>975</v>
      </c>
      <c r="I6" s="1"/>
      <c r="J6" s="1"/>
      <c r="K6" s="1"/>
    </row>
    <row r="7" spans="7:11" x14ac:dyDescent="0.3">
      <c r="G7" s="1">
        <v>3</v>
      </c>
      <c r="H7" s="1"/>
      <c r="I7" s="1"/>
      <c r="J7" s="1"/>
      <c r="K7" s="1"/>
    </row>
    <row r="8" spans="7:11" ht="28.8" x14ac:dyDescent="0.3">
      <c r="G8" s="1">
        <v>4</v>
      </c>
      <c r="H8" s="18" t="s">
        <v>976</v>
      </c>
      <c r="I8" s="1" t="s">
        <v>977</v>
      </c>
      <c r="J8" s="1"/>
      <c r="K8" s="1"/>
    </row>
    <row r="9" spans="7:11" x14ac:dyDescent="0.3">
      <c r="G9" s="1">
        <v>5</v>
      </c>
      <c r="H9" s="1"/>
      <c r="I9" s="1"/>
      <c r="J9" s="1"/>
      <c r="K9" s="1"/>
    </row>
    <row r="10" spans="7:11" x14ac:dyDescent="0.3">
      <c r="G10" s="1">
        <v>6</v>
      </c>
      <c r="H10" s="1" t="s">
        <v>982</v>
      </c>
      <c r="I10" s="1" t="s">
        <v>983</v>
      </c>
      <c r="J10" s="1"/>
      <c r="K10" s="1"/>
    </row>
    <row r="11" spans="7:11" x14ac:dyDescent="0.3">
      <c r="G11" s="1">
        <v>7</v>
      </c>
      <c r="H11" s="18" t="s">
        <v>984</v>
      </c>
      <c r="I11" s="1" t="s">
        <v>983</v>
      </c>
      <c r="J11" s="1"/>
      <c r="K11" s="1"/>
    </row>
    <row r="12" spans="7:11" x14ac:dyDescent="0.3">
      <c r="G12" s="1">
        <v>8</v>
      </c>
      <c r="H12" s="1"/>
      <c r="I12" s="1"/>
      <c r="J12" s="1"/>
      <c r="K12" s="1"/>
    </row>
    <row r="13" spans="7:11" x14ac:dyDescent="0.3">
      <c r="G13" s="1">
        <v>9</v>
      </c>
      <c r="H13" s="1"/>
      <c r="I13" s="1"/>
      <c r="J13" s="1"/>
      <c r="K13" s="1"/>
    </row>
    <row r="14" spans="7:11" x14ac:dyDescent="0.3">
      <c r="G14" s="1">
        <v>10</v>
      </c>
      <c r="H14" s="1"/>
      <c r="I14" s="1"/>
      <c r="J14" s="1"/>
      <c r="K14" s="1"/>
    </row>
    <row r="15" spans="7:11" x14ac:dyDescent="0.3">
      <c r="G15" s="1">
        <v>11</v>
      </c>
      <c r="H15" s="1"/>
      <c r="I15" s="1"/>
      <c r="J15" s="1"/>
      <c r="K15" s="1"/>
    </row>
    <row r="16" spans="7:11" x14ac:dyDescent="0.3">
      <c r="G16" s="1">
        <v>12</v>
      </c>
      <c r="H16" s="1"/>
      <c r="I16" s="1"/>
      <c r="J16" s="1"/>
      <c r="K16" s="1"/>
    </row>
    <row r="17" spans="7:11" x14ac:dyDescent="0.3">
      <c r="G17" s="1">
        <v>13</v>
      </c>
      <c r="H17" s="1"/>
      <c r="I17" s="1"/>
      <c r="J17" s="1"/>
      <c r="K17" s="1"/>
    </row>
    <row r="18" spans="7:11" x14ac:dyDescent="0.3">
      <c r="G18" s="1">
        <v>14</v>
      </c>
      <c r="H18" s="1"/>
      <c r="I18" s="1"/>
      <c r="J18" s="1"/>
      <c r="K18" s="1"/>
    </row>
    <row r="19" spans="7:11" x14ac:dyDescent="0.3">
      <c r="G19" s="1">
        <v>15</v>
      </c>
      <c r="H19" s="1"/>
      <c r="I19" s="1"/>
      <c r="J19" s="1"/>
      <c r="K19" s="1"/>
    </row>
    <row r="20" spans="7:11" x14ac:dyDescent="0.3">
      <c r="G20" s="1">
        <v>16</v>
      </c>
      <c r="H20" s="1"/>
      <c r="I20" s="1"/>
      <c r="J20" s="1"/>
      <c r="K20" s="1"/>
    </row>
    <row r="21" spans="7:11" x14ac:dyDescent="0.3">
      <c r="G21" s="1">
        <v>17</v>
      </c>
      <c r="H21" s="1"/>
      <c r="I21" s="1"/>
      <c r="J21" s="1"/>
      <c r="K21" s="1"/>
    </row>
    <row r="22" spans="7:11" ht="43.2" x14ac:dyDescent="0.3">
      <c r="G22" s="1">
        <v>18</v>
      </c>
      <c r="H22" s="1"/>
      <c r="I22" s="18" t="s">
        <v>997</v>
      </c>
      <c r="J22" s="1"/>
      <c r="K22" s="1"/>
    </row>
    <row r="23" spans="7:11" x14ac:dyDescent="0.3">
      <c r="G23" s="1">
        <v>19</v>
      </c>
      <c r="H23" s="1"/>
      <c r="I23" s="1"/>
      <c r="J23" s="1"/>
      <c r="K23" s="1"/>
    </row>
    <row r="24" spans="7:11" x14ac:dyDescent="0.3">
      <c r="G24" s="1">
        <v>20</v>
      </c>
      <c r="H24" s="1"/>
      <c r="I24" s="1"/>
      <c r="J24" s="1"/>
      <c r="K24" s="1"/>
    </row>
    <row r="25" spans="7:11" x14ac:dyDescent="0.3">
      <c r="G25" s="1">
        <v>21</v>
      </c>
      <c r="H25" s="1"/>
      <c r="I25" s="1"/>
      <c r="J25" s="1"/>
      <c r="K25" s="1"/>
    </row>
    <row r="26" spans="7:11" x14ac:dyDescent="0.3">
      <c r="G26" s="1">
        <v>22</v>
      </c>
      <c r="H26" s="1"/>
      <c r="I26" s="1"/>
      <c r="J26" s="1"/>
      <c r="K26" s="1"/>
    </row>
    <row r="27" spans="7:11" ht="28.8" x14ac:dyDescent="0.3">
      <c r="G27" s="1">
        <v>23</v>
      </c>
      <c r="H27" s="18" t="s">
        <v>1001</v>
      </c>
      <c r="I27" s="1"/>
      <c r="J27" s="1"/>
      <c r="K27" s="1"/>
    </row>
    <row r="28" spans="7:11" ht="28.8" x14ac:dyDescent="0.3">
      <c r="G28" s="1">
        <v>24</v>
      </c>
      <c r="H28" s="18" t="s">
        <v>1005</v>
      </c>
      <c r="I28" s="4" t="s">
        <v>1004</v>
      </c>
      <c r="J28" s="1"/>
      <c r="K28" s="1"/>
    </row>
    <row r="29" spans="7:11" ht="57.6" x14ac:dyDescent="0.3">
      <c r="G29" s="1">
        <v>25</v>
      </c>
      <c r="H29" s="18" t="s">
        <v>1006</v>
      </c>
      <c r="I29" s="17" t="s">
        <v>1007</v>
      </c>
      <c r="J29" s="1"/>
      <c r="K29" s="1"/>
    </row>
    <row r="30" spans="7:11" ht="43.2" x14ac:dyDescent="0.3">
      <c r="G30" s="1">
        <v>26</v>
      </c>
      <c r="H30" s="18" t="s">
        <v>1010</v>
      </c>
      <c r="I30" s="16" t="s">
        <v>1009</v>
      </c>
      <c r="J30" s="1"/>
      <c r="K30" s="1"/>
    </row>
    <row r="31" spans="7:11" ht="28.8" x14ac:dyDescent="0.3">
      <c r="G31" s="1">
        <v>27</v>
      </c>
      <c r="H31" s="4" t="s">
        <v>1011</v>
      </c>
      <c r="I31" s="16" t="s">
        <v>1012</v>
      </c>
      <c r="J31" s="1"/>
      <c r="K31" s="1"/>
    </row>
    <row r="32" spans="7:11" ht="43.2" x14ac:dyDescent="0.3">
      <c r="G32" s="1">
        <v>28</v>
      </c>
      <c r="H32" s="18" t="s">
        <v>1016</v>
      </c>
      <c r="I32" s="17"/>
      <c r="J32" s="1"/>
      <c r="K32" s="1"/>
    </row>
    <row r="33" spans="7:11" x14ac:dyDescent="0.3">
      <c r="G33" s="1">
        <v>29</v>
      </c>
      <c r="H33" s="1" t="s">
        <v>1017</v>
      </c>
      <c r="I33" s="17"/>
      <c r="J33" s="1"/>
      <c r="K33" s="1"/>
    </row>
    <row r="34" spans="7:11" x14ac:dyDescent="0.3">
      <c r="G34" s="1">
        <v>30</v>
      </c>
      <c r="H34" s="1" t="s">
        <v>1018</v>
      </c>
      <c r="I34" s="17"/>
      <c r="J34" s="1"/>
      <c r="K34" s="1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0D7B9-FF0A-4DFE-A2CD-5212DD0FD24D}">
  <dimension ref="G1:K36"/>
  <sheetViews>
    <sheetView topLeftCell="A2" workbookViewId="0">
      <pane ySplit="3" topLeftCell="A5" activePane="bottomLeft" state="frozen"/>
      <selection activeCell="A2" sqref="A2"/>
      <selection pane="bottomLeft" activeCell="H11" sqref="H11"/>
    </sheetView>
  </sheetViews>
  <sheetFormatPr defaultRowHeight="14.4" x14ac:dyDescent="0.3"/>
  <cols>
    <col min="8" max="8" width="26.77734375" customWidth="1"/>
    <col min="9" max="9" width="26.88671875" customWidth="1"/>
    <col min="10" max="10" width="9" hidden="1" customWidth="1"/>
    <col min="11" max="11" width="26.5546875" customWidth="1"/>
  </cols>
  <sheetData>
    <row r="1" spans="7:11" hidden="1" x14ac:dyDescent="0.3">
      <c r="G1" s="2" t="s">
        <v>995</v>
      </c>
      <c r="H1" s="2" t="s">
        <v>996</v>
      </c>
      <c r="I1" s="2" t="s">
        <v>685</v>
      </c>
      <c r="J1" s="2"/>
      <c r="K1" s="2" t="s">
        <v>639</v>
      </c>
    </row>
    <row r="3" spans="7:11" x14ac:dyDescent="0.3">
      <c r="G3" s="2" t="s">
        <v>995</v>
      </c>
      <c r="H3" s="2" t="s">
        <v>996</v>
      </c>
      <c r="I3" s="2" t="s">
        <v>685</v>
      </c>
      <c r="J3" s="2"/>
      <c r="K3" s="2" t="s">
        <v>639</v>
      </c>
    </row>
    <row r="4" spans="7:11" ht="129.6" x14ac:dyDescent="0.3">
      <c r="G4" s="1"/>
      <c r="H4" s="16" t="s">
        <v>994</v>
      </c>
      <c r="I4" s="18" t="s">
        <v>993</v>
      </c>
      <c r="J4" s="1"/>
      <c r="K4" s="16" t="s">
        <v>1008</v>
      </c>
    </row>
    <row r="5" spans="7:11" x14ac:dyDescent="0.3">
      <c r="G5" s="63" t="s">
        <v>0</v>
      </c>
      <c r="H5" s="71" t="s">
        <v>144</v>
      </c>
      <c r="I5" s="71" t="s">
        <v>145</v>
      </c>
      <c r="J5" s="71" t="s">
        <v>638</v>
      </c>
      <c r="K5" s="71" t="s">
        <v>639</v>
      </c>
    </row>
    <row r="6" spans="7:11" ht="43.2" x14ac:dyDescent="0.3">
      <c r="G6" s="9">
        <v>1</v>
      </c>
      <c r="H6" s="16" t="s">
        <v>1020</v>
      </c>
      <c r="I6" s="17"/>
      <c r="J6" s="17"/>
      <c r="K6" s="17"/>
    </row>
    <row r="7" spans="7:11" ht="43.2" x14ac:dyDescent="0.3">
      <c r="G7" s="9">
        <v>2</v>
      </c>
      <c r="H7" s="16" t="s">
        <v>1021</v>
      </c>
      <c r="I7" s="16" t="s">
        <v>1022</v>
      </c>
      <c r="J7" s="17"/>
      <c r="K7" s="17"/>
    </row>
    <row r="8" spans="7:11" ht="43.2" x14ac:dyDescent="0.3">
      <c r="G8" s="9">
        <v>3</v>
      </c>
      <c r="H8" s="16" t="s">
        <v>1021</v>
      </c>
      <c r="I8" s="16" t="s">
        <v>1023</v>
      </c>
      <c r="J8" s="17"/>
      <c r="K8" s="17"/>
    </row>
    <row r="9" spans="7:11" ht="43.2" x14ac:dyDescent="0.3">
      <c r="G9" s="9">
        <v>4</v>
      </c>
      <c r="H9" s="16" t="s">
        <v>1021</v>
      </c>
      <c r="I9" s="16" t="s">
        <v>1024</v>
      </c>
      <c r="J9" s="17"/>
      <c r="K9" s="17"/>
    </row>
    <row r="10" spans="7:11" ht="28.8" x14ac:dyDescent="0.3">
      <c r="G10" s="9">
        <v>5</v>
      </c>
      <c r="H10" s="16" t="s">
        <v>1025</v>
      </c>
      <c r="I10" s="17"/>
      <c r="J10" s="17"/>
      <c r="K10" s="17"/>
    </row>
    <row r="11" spans="7:11" x14ac:dyDescent="0.3">
      <c r="G11" s="9">
        <v>6</v>
      </c>
      <c r="H11" s="17"/>
      <c r="I11" s="17"/>
      <c r="J11" s="17"/>
      <c r="K11" s="17"/>
    </row>
    <row r="12" spans="7:11" x14ac:dyDescent="0.3">
      <c r="G12" s="9">
        <v>7</v>
      </c>
      <c r="H12" s="17"/>
      <c r="I12" s="17"/>
      <c r="J12" s="17"/>
      <c r="K12" s="17"/>
    </row>
    <row r="13" spans="7:11" x14ac:dyDescent="0.3">
      <c r="G13" s="9">
        <v>8</v>
      </c>
      <c r="H13" s="17"/>
      <c r="I13" s="17"/>
      <c r="J13" s="17"/>
      <c r="K13" s="17"/>
    </row>
    <row r="14" spans="7:11" x14ac:dyDescent="0.3">
      <c r="G14" s="9">
        <v>9</v>
      </c>
      <c r="H14" s="17"/>
      <c r="I14" s="17"/>
      <c r="J14" s="17"/>
      <c r="K14" s="17"/>
    </row>
    <row r="15" spans="7:11" x14ac:dyDescent="0.3">
      <c r="G15" s="9">
        <v>10</v>
      </c>
      <c r="H15" s="17"/>
      <c r="I15" s="17"/>
      <c r="J15" s="17"/>
      <c r="K15" s="17"/>
    </row>
    <row r="16" spans="7:11" x14ac:dyDescent="0.3">
      <c r="G16" s="9">
        <v>11</v>
      </c>
      <c r="H16" s="17"/>
      <c r="I16" s="17"/>
      <c r="J16" s="17"/>
      <c r="K16" s="17"/>
    </row>
    <row r="17" spans="7:11" x14ac:dyDescent="0.3">
      <c r="G17" s="9">
        <v>12</v>
      </c>
      <c r="H17" s="17"/>
      <c r="I17" s="17"/>
      <c r="J17" s="17"/>
      <c r="K17" s="17"/>
    </row>
    <row r="18" spans="7:11" x14ac:dyDescent="0.3">
      <c r="G18" s="9">
        <v>13</v>
      </c>
      <c r="H18" s="17"/>
      <c r="I18" s="17"/>
      <c r="J18" s="17"/>
      <c r="K18" s="17"/>
    </row>
    <row r="19" spans="7:11" x14ac:dyDescent="0.3">
      <c r="G19" s="9">
        <v>14</v>
      </c>
      <c r="H19" s="17"/>
      <c r="I19" s="17"/>
      <c r="J19" s="17"/>
      <c r="K19" s="17"/>
    </row>
    <row r="20" spans="7:11" x14ac:dyDescent="0.3">
      <c r="G20" s="9">
        <v>15</v>
      </c>
      <c r="H20" s="17"/>
      <c r="I20" s="17"/>
      <c r="J20" s="17"/>
      <c r="K20" s="17"/>
    </row>
    <row r="21" spans="7:11" x14ac:dyDescent="0.3">
      <c r="G21" s="9">
        <v>16</v>
      </c>
      <c r="H21" s="17"/>
      <c r="I21" s="17"/>
      <c r="J21" s="17"/>
      <c r="K21" s="17"/>
    </row>
    <row r="22" spans="7:11" x14ac:dyDescent="0.3">
      <c r="G22" s="9">
        <v>17</v>
      </c>
      <c r="H22" s="17"/>
      <c r="I22" s="17"/>
      <c r="J22" s="17"/>
      <c r="K22" s="17"/>
    </row>
    <row r="23" spans="7:11" x14ac:dyDescent="0.3">
      <c r="G23" s="9">
        <v>18</v>
      </c>
      <c r="H23" s="17"/>
      <c r="I23" s="17"/>
      <c r="J23" s="17"/>
      <c r="K23" s="17"/>
    </row>
    <row r="24" spans="7:11" x14ac:dyDescent="0.3">
      <c r="G24" s="9">
        <v>19</v>
      </c>
      <c r="H24" s="17"/>
      <c r="I24" s="17"/>
      <c r="J24" s="17"/>
      <c r="K24" s="17"/>
    </row>
    <row r="25" spans="7:11" x14ac:dyDescent="0.3">
      <c r="G25" s="9">
        <v>20</v>
      </c>
      <c r="H25" s="17"/>
      <c r="I25" s="17"/>
      <c r="J25" s="17"/>
      <c r="K25" s="17"/>
    </row>
    <row r="26" spans="7:11" x14ac:dyDescent="0.3">
      <c r="G26" s="9">
        <v>21</v>
      </c>
      <c r="H26" s="17"/>
      <c r="I26" s="17"/>
      <c r="J26" s="17"/>
      <c r="K26" s="17"/>
    </row>
    <row r="27" spans="7:11" x14ac:dyDescent="0.3">
      <c r="G27" s="9">
        <v>22</v>
      </c>
      <c r="H27" s="17"/>
      <c r="I27" s="17"/>
      <c r="J27" s="17"/>
      <c r="K27" s="17"/>
    </row>
    <row r="28" spans="7:11" x14ac:dyDescent="0.3">
      <c r="G28" s="9">
        <v>23</v>
      </c>
      <c r="H28" s="17"/>
      <c r="I28" s="17"/>
      <c r="J28" s="17"/>
      <c r="K28" s="17"/>
    </row>
    <row r="29" spans="7:11" x14ac:dyDescent="0.3">
      <c r="G29" s="9">
        <v>24</v>
      </c>
      <c r="H29" s="17"/>
      <c r="I29" s="17"/>
      <c r="J29" s="17"/>
      <c r="K29" s="17"/>
    </row>
    <row r="30" spans="7:11" x14ac:dyDescent="0.3">
      <c r="G30" s="9">
        <v>25</v>
      </c>
      <c r="H30" s="17"/>
      <c r="I30" s="17"/>
      <c r="J30" s="17"/>
      <c r="K30" s="17"/>
    </row>
    <row r="31" spans="7:11" x14ac:dyDescent="0.3">
      <c r="G31" s="9">
        <v>26</v>
      </c>
      <c r="H31" s="17"/>
      <c r="I31" s="17"/>
      <c r="J31" s="17"/>
      <c r="K31" s="17"/>
    </row>
    <row r="32" spans="7:11" x14ac:dyDescent="0.3">
      <c r="G32" s="9">
        <v>27</v>
      </c>
      <c r="H32" s="17"/>
      <c r="I32" s="17"/>
      <c r="J32" s="17"/>
      <c r="K32" s="17"/>
    </row>
    <row r="33" spans="7:11" x14ac:dyDescent="0.3">
      <c r="G33" s="9">
        <v>28</v>
      </c>
      <c r="H33" s="17"/>
      <c r="I33" s="17"/>
      <c r="J33" s="17"/>
      <c r="K33" s="17"/>
    </row>
    <row r="34" spans="7:11" x14ac:dyDescent="0.3">
      <c r="G34" s="9">
        <v>29</v>
      </c>
      <c r="H34" s="17"/>
      <c r="I34" s="17"/>
      <c r="J34" s="17"/>
      <c r="K34" s="17"/>
    </row>
    <row r="35" spans="7:11" x14ac:dyDescent="0.3">
      <c r="G35" s="9">
        <v>30</v>
      </c>
      <c r="H35" s="17"/>
      <c r="I35" s="17"/>
      <c r="J35" s="17"/>
      <c r="K35" s="17"/>
    </row>
    <row r="36" spans="7:11" x14ac:dyDescent="0.3">
      <c r="G36" s="9">
        <v>31</v>
      </c>
      <c r="H36" s="17"/>
      <c r="I36" s="17"/>
      <c r="J36" s="17"/>
      <c r="K36" s="1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589C0-B05A-4DDE-965C-9ED5A6D2080F}">
  <dimension ref="A1"/>
  <sheetViews>
    <sheetView workbookViewId="0">
      <selection activeCell="P8" sqref="P8"/>
    </sheetView>
  </sheetViews>
  <sheetFormatPr defaultRowHeight="14.4" x14ac:dyDescent="0.3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F35"/>
  <sheetViews>
    <sheetView topLeftCell="A25" workbookViewId="0">
      <selection activeCell="C4" sqref="C4:E5"/>
    </sheetView>
  </sheetViews>
  <sheetFormatPr defaultRowHeight="14.4" x14ac:dyDescent="0.3"/>
  <cols>
    <col min="4" max="4" width="37.77734375" customWidth="1"/>
    <col min="5" max="5" width="26.88671875" customWidth="1"/>
    <col min="6" max="6" width="28.88671875" style="6" customWidth="1"/>
  </cols>
  <sheetData>
    <row r="4" spans="3:6" x14ac:dyDescent="0.3">
      <c r="C4" s="2" t="s">
        <v>0</v>
      </c>
      <c r="D4" s="2" t="s">
        <v>2</v>
      </c>
      <c r="E4" s="2" t="s">
        <v>3</v>
      </c>
      <c r="F4" s="5" t="s">
        <v>65</v>
      </c>
    </row>
    <row r="5" spans="3:6" ht="86.4" x14ac:dyDescent="0.3">
      <c r="C5" s="8">
        <v>44774</v>
      </c>
      <c r="D5" s="3" t="s">
        <v>56</v>
      </c>
      <c r="E5" s="3" t="s">
        <v>5</v>
      </c>
      <c r="F5" s="10"/>
    </row>
    <row r="6" spans="3:6" ht="72" x14ac:dyDescent="0.3">
      <c r="C6" s="8">
        <v>44775</v>
      </c>
      <c r="D6" s="3" t="s">
        <v>8</v>
      </c>
      <c r="E6" s="3" t="s">
        <v>7</v>
      </c>
      <c r="F6" s="10"/>
    </row>
    <row r="7" spans="3:6" ht="43.2" x14ac:dyDescent="0.3">
      <c r="C7" s="8">
        <v>44776</v>
      </c>
      <c r="D7" s="3" t="s">
        <v>9</v>
      </c>
      <c r="E7" s="3" t="s">
        <v>41</v>
      </c>
      <c r="F7" s="10"/>
    </row>
    <row r="8" spans="3:6" ht="100.8" x14ac:dyDescent="0.3">
      <c r="C8" s="8">
        <v>44777</v>
      </c>
      <c r="D8" s="3" t="s">
        <v>42</v>
      </c>
      <c r="E8" s="3" t="s">
        <v>43</v>
      </c>
      <c r="F8" s="10"/>
    </row>
    <row r="9" spans="3:6" ht="28.8" x14ac:dyDescent="0.3">
      <c r="C9" s="8">
        <v>44778</v>
      </c>
      <c r="D9" s="4"/>
      <c r="E9" s="3" t="s">
        <v>46</v>
      </c>
      <c r="F9" s="9"/>
    </row>
    <row r="10" spans="3:6" ht="86.4" x14ac:dyDescent="0.3">
      <c r="C10" s="8">
        <v>44779</v>
      </c>
      <c r="D10" s="3" t="s">
        <v>45</v>
      </c>
      <c r="E10" s="3" t="s">
        <v>44</v>
      </c>
      <c r="F10" s="10"/>
    </row>
    <row r="11" spans="3:6" ht="86.4" x14ac:dyDescent="0.3">
      <c r="C11" s="8">
        <v>44780</v>
      </c>
      <c r="D11" s="3" t="s">
        <v>48</v>
      </c>
      <c r="E11" s="3" t="s">
        <v>47</v>
      </c>
      <c r="F11" s="10"/>
    </row>
    <row r="12" spans="3:6" ht="28.8" x14ac:dyDescent="0.3">
      <c r="C12" s="8">
        <v>44781</v>
      </c>
      <c r="D12" s="3" t="s">
        <v>49</v>
      </c>
      <c r="E12" s="3" t="s">
        <v>49</v>
      </c>
      <c r="F12" s="10"/>
    </row>
    <row r="13" spans="3:6" ht="43.2" x14ac:dyDescent="0.3">
      <c r="C13" s="8">
        <v>44782</v>
      </c>
      <c r="D13" s="4"/>
      <c r="E13" s="3" t="s">
        <v>50</v>
      </c>
      <c r="F13" s="10"/>
    </row>
    <row r="14" spans="3:6" ht="57.6" x14ac:dyDescent="0.3">
      <c r="C14" s="8">
        <v>44783</v>
      </c>
      <c r="D14" s="4"/>
      <c r="E14" s="3" t="s">
        <v>51</v>
      </c>
      <c r="F14" s="10"/>
    </row>
    <row r="15" spans="3:6" ht="43.2" x14ac:dyDescent="0.3">
      <c r="C15" s="8">
        <v>44784</v>
      </c>
      <c r="D15" s="4"/>
      <c r="E15" s="3" t="s">
        <v>52</v>
      </c>
      <c r="F15" s="10"/>
    </row>
    <row r="16" spans="3:6" ht="28.8" x14ac:dyDescent="0.3">
      <c r="C16" s="8">
        <v>44785</v>
      </c>
      <c r="D16" s="4"/>
      <c r="E16" s="3" t="s">
        <v>53</v>
      </c>
      <c r="F16" s="9"/>
    </row>
    <row r="17" spans="3:6" ht="43.2" x14ac:dyDescent="0.3">
      <c r="C17" s="8">
        <v>44786</v>
      </c>
      <c r="D17" s="4"/>
      <c r="E17" s="3" t="s">
        <v>54</v>
      </c>
      <c r="F17" s="10"/>
    </row>
    <row r="18" spans="3:6" ht="43.2" x14ac:dyDescent="0.3">
      <c r="C18" s="8">
        <v>44787</v>
      </c>
      <c r="D18" s="4"/>
      <c r="E18" s="3" t="s">
        <v>55</v>
      </c>
      <c r="F18" s="10"/>
    </row>
    <row r="19" spans="3:6" ht="43.2" x14ac:dyDescent="0.3">
      <c r="C19" s="8">
        <v>44788</v>
      </c>
      <c r="D19" s="4"/>
      <c r="E19" s="3" t="s">
        <v>57</v>
      </c>
      <c r="F19" s="10"/>
    </row>
    <row r="20" spans="3:6" ht="57.6" x14ac:dyDescent="0.3">
      <c r="C20" s="8">
        <v>44789</v>
      </c>
      <c r="D20" s="4"/>
      <c r="E20" s="3" t="s">
        <v>58</v>
      </c>
      <c r="F20" s="10"/>
    </row>
    <row r="21" spans="3:6" ht="57.6" x14ac:dyDescent="0.3">
      <c r="C21" s="8">
        <v>44790</v>
      </c>
      <c r="D21" s="4"/>
      <c r="E21" s="3" t="s">
        <v>58</v>
      </c>
      <c r="F21" s="10"/>
    </row>
    <row r="22" spans="3:6" ht="72" x14ac:dyDescent="0.3">
      <c r="C22" s="8">
        <v>44791</v>
      </c>
      <c r="D22" s="4"/>
      <c r="E22" s="3" t="s">
        <v>60</v>
      </c>
      <c r="F22" s="10"/>
    </row>
    <row r="23" spans="3:6" ht="43.2" x14ac:dyDescent="0.3">
      <c r="C23" s="8">
        <v>44792</v>
      </c>
      <c r="D23" s="4"/>
      <c r="E23" s="3" t="s">
        <v>59</v>
      </c>
      <c r="F23" s="10"/>
    </row>
    <row r="24" spans="3:6" ht="43.2" x14ac:dyDescent="0.3">
      <c r="C24" s="8">
        <v>44793</v>
      </c>
      <c r="D24" s="4"/>
      <c r="E24" s="3" t="s">
        <v>61</v>
      </c>
      <c r="F24" s="9"/>
    </row>
    <row r="25" spans="3:6" x14ac:dyDescent="0.3">
      <c r="C25" s="8">
        <v>44794</v>
      </c>
      <c r="D25" s="4"/>
      <c r="E25" s="4" t="s">
        <v>62</v>
      </c>
      <c r="F25" s="9"/>
    </row>
    <row r="26" spans="3:6" ht="86.4" x14ac:dyDescent="0.3">
      <c r="C26" s="8">
        <v>44795</v>
      </c>
      <c r="D26" s="4"/>
      <c r="E26" s="3" t="s">
        <v>63</v>
      </c>
      <c r="F26" s="9"/>
    </row>
    <row r="27" spans="3:6" x14ac:dyDescent="0.3">
      <c r="C27" s="8">
        <v>44796</v>
      </c>
      <c r="D27" s="4"/>
      <c r="E27" s="4" t="s">
        <v>64</v>
      </c>
      <c r="F27" s="9">
        <v>0</v>
      </c>
    </row>
    <row r="28" spans="3:6" x14ac:dyDescent="0.3">
      <c r="C28" s="8">
        <v>44797</v>
      </c>
      <c r="D28" s="4"/>
      <c r="E28" s="3" t="s">
        <v>66</v>
      </c>
      <c r="F28" s="9">
        <v>0</v>
      </c>
    </row>
    <row r="29" spans="3:6" x14ac:dyDescent="0.3">
      <c r="C29" s="8">
        <v>44798</v>
      </c>
      <c r="D29" s="4"/>
      <c r="E29" s="4" t="s">
        <v>67</v>
      </c>
      <c r="F29" s="9">
        <v>1</v>
      </c>
    </row>
    <row r="30" spans="3:6" ht="43.2" x14ac:dyDescent="0.3">
      <c r="C30" s="8">
        <v>44799</v>
      </c>
      <c r="D30" s="4"/>
      <c r="E30" s="3" t="s">
        <v>76</v>
      </c>
      <c r="F30" s="9">
        <v>1</v>
      </c>
    </row>
    <row r="31" spans="3:6" ht="86.4" x14ac:dyDescent="0.3">
      <c r="C31" s="8">
        <v>44800</v>
      </c>
      <c r="D31" s="4"/>
      <c r="E31" s="3" t="s">
        <v>77</v>
      </c>
      <c r="F31" s="9">
        <v>2</v>
      </c>
    </row>
    <row r="32" spans="3:6" ht="86.4" x14ac:dyDescent="0.3">
      <c r="C32" s="8">
        <v>44801</v>
      </c>
      <c r="D32" s="4"/>
      <c r="E32" s="3" t="s">
        <v>79</v>
      </c>
      <c r="F32" s="9">
        <v>2</v>
      </c>
    </row>
    <row r="33" spans="3:6" ht="72" x14ac:dyDescent="0.3">
      <c r="C33" s="8">
        <v>44802</v>
      </c>
      <c r="D33" s="4"/>
      <c r="E33" s="3" t="s">
        <v>80</v>
      </c>
      <c r="F33" s="9">
        <v>2</v>
      </c>
    </row>
    <row r="34" spans="3:6" ht="72" x14ac:dyDescent="0.3">
      <c r="C34" s="8">
        <v>44803</v>
      </c>
      <c r="D34" s="4"/>
      <c r="E34" s="3" t="s">
        <v>81</v>
      </c>
      <c r="F34" s="9">
        <v>1</v>
      </c>
    </row>
    <row r="35" spans="3:6" ht="86.4" x14ac:dyDescent="0.3">
      <c r="C35" s="8">
        <v>44804</v>
      </c>
      <c r="D35" s="4"/>
      <c r="E35" s="3" t="s">
        <v>83</v>
      </c>
      <c r="F35" s="9">
        <v>1</v>
      </c>
    </row>
  </sheetData>
  <pageMargins left="0.7" right="0.7" top="0.75" bottom="0.75" header="0.3" footer="0.3"/>
  <pageSetup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6A91C-BB34-4FBE-9778-8C93E26D0355}">
  <dimension ref="B4:H34"/>
  <sheetViews>
    <sheetView topLeftCell="B30" workbookViewId="0">
      <selection activeCell="C30" sqref="C30:C34"/>
    </sheetView>
  </sheetViews>
  <sheetFormatPr defaultRowHeight="14.4" x14ac:dyDescent="0.3"/>
  <cols>
    <col min="2" max="2" width="47.21875" customWidth="1"/>
    <col min="3" max="3" width="43.5546875" customWidth="1"/>
    <col min="5" max="6" width="30.5546875" customWidth="1"/>
    <col min="7" max="7" width="31.5546875" customWidth="1"/>
    <col min="8" max="8" width="6.33203125" bestFit="1" customWidth="1"/>
  </cols>
  <sheetData>
    <row r="4" spans="4:8" x14ac:dyDescent="0.3">
      <c r="D4" s="2" t="s">
        <v>0</v>
      </c>
      <c r="E4" s="2" t="s">
        <v>144</v>
      </c>
      <c r="F4" s="2" t="s">
        <v>145</v>
      </c>
      <c r="G4" s="2" t="s">
        <v>85</v>
      </c>
      <c r="H4" s="2" t="s">
        <v>65</v>
      </c>
    </row>
    <row r="5" spans="4:8" ht="72" x14ac:dyDescent="0.3">
      <c r="D5" s="8">
        <v>44805</v>
      </c>
      <c r="E5" s="3" t="s">
        <v>84</v>
      </c>
      <c r="F5" s="3"/>
      <c r="G5" s="3" t="s">
        <v>86</v>
      </c>
      <c r="H5" s="10">
        <v>1</v>
      </c>
    </row>
    <row r="6" spans="4:8" ht="57.6" x14ac:dyDescent="0.3">
      <c r="D6" s="8">
        <v>44806</v>
      </c>
      <c r="E6" s="16" t="s">
        <v>89</v>
      </c>
      <c r="F6" s="16"/>
      <c r="G6" s="16" t="s">
        <v>90</v>
      </c>
      <c r="H6" s="9">
        <v>2</v>
      </c>
    </row>
    <row r="7" spans="4:8" ht="57.6" x14ac:dyDescent="0.3">
      <c r="D7" s="8">
        <v>44807</v>
      </c>
      <c r="E7" s="16" t="s">
        <v>91</v>
      </c>
      <c r="F7" s="16"/>
      <c r="G7" s="16" t="s">
        <v>92</v>
      </c>
      <c r="H7" s="9">
        <v>2</v>
      </c>
    </row>
    <row r="8" spans="4:8" ht="57.6" x14ac:dyDescent="0.3">
      <c r="D8" s="8">
        <v>44808</v>
      </c>
      <c r="E8" s="16" t="s">
        <v>93</v>
      </c>
      <c r="F8" s="16"/>
      <c r="G8" s="17" t="s">
        <v>94</v>
      </c>
      <c r="H8" s="9">
        <v>2</v>
      </c>
    </row>
    <row r="9" spans="4:8" ht="86.4" x14ac:dyDescent="0.3">
      <c r="D9" s="8">
        <v>44809</v>
      </c>
      <c r="E9" s="16" t="s">
        <v>95</v>
      </c>
      <c r="F9" s="16"/>
      <c r="G9" s="16" t="s">
        <v>96</v>
      </c>
      <c r="H9" s="9">
        <v>1</v>
      </c>
    </row>
    <row r="10" spans="4:8" ht="57.6" x14ac:dyDescent="0.3">
      <c r="D10" s="8">
        <v>44810</v>
      </c>
      <c r="E10" s="16" t="s">
        <v>97</v>
      </c>
      <c r="F10" s="16"/>
      <c r="G10" s="16" t="s">
        <v>98</v>
      </c>
      <c r="H10" s="9">
        <v>1</v>
      </c>
    </row>
    <row r="11" spans="4:8" ht="43.2" x14ac:dyDescent="0.3">
      <c r="D11" s="8">
        <v>44811</v>
      </c>
      <c r="E11" s="16" t="s">
        <v>99</v>
      </c>
      <c r="F11" s="16"/>
      <c r="G11" s="17"/>
      <c r="H11" s="9">
        <v>1</v>
      </c>
    </row>
    <row r="12" spans="4:8" ht="43.2" x14ac:dyDescent="0.3">
      <c r="D12" s="8">
        <v>44812</v>
      </c>
      <c r="E12" s="16" t="s">
        <v>100</v>
      </c>
      <c r="F12" s="16"/>
      <c r="G12" s="16" t="s">
        <v>101</v>
      </c>
      <c r="H12" s="9">
        <v>2</v>
      </c>
    </row>
    <row r="13" spans="4:8" ht="28.8" x14ac:dyDescent="0.3">
      <c r="D13" s="8">
        <v>44813</v>
      </c>
      <c r="E13" s="16" t="s">
        <v>103</v>
      </c>
      <c r="F13" s="16"/>
      <c r="G13" s="17"/>
      <c r="H13" s="9">
        <v>2</v>
      </c>
    </row>
    <row r="14" spans="4:8" ht="43.2" x14ac:dyDescent="0.3">
      <c r="D14" s="8">
        <v>44814</v>
      </c>
      <c r="E14" s="16" t="s">
        <v>107</v>
      </c>
      <c r="F14" s="16"/>
      <c r="G14" s="16" t="s">
        <v>105</v>
      </c>
      <c r="H14" s="9">
        <v>2</v>
      </c>
    </row>
    <row r="15" spans="4:8" ht="43.2" x14ac:dyDescent="0.3">
      <c r="D15" s="8">
        <v>44815</v>
      </c>
      <c r="E15" s="16" t="s">
        <v>104</v>
      </c>
      <c r="F15" s="16"/>
      <c r="G15" s="16" t="s">
        <v>106</v>
      </c>
      <c r="H15" s="9">
        <v>2</v>
      </c>
    </row>
    <row r="16" spans="4:8" ht="43.2" x14ac:dyDescent="0.3">
      <c r="D16" s="8">
        <v>44816</v>
      </c>
      <c r="E16" s="16" t="s">
        <v>108</v>
      </c>
      <c r="F16" s="16"/>
      <c r="G16" s="17" t="s">
        <v>102</v>
      </c>
      <c r="H16" s="9">
        <v>2</v>
      </c>
    </row>
    <row r="17" spans="2:8" ht="43.2" x14ac:dyDescent="0.3">
      <c r="D17" s="8">
        <v>44817</v>
      </c>
      <c r="E17" s="16" t="s">
        <v>109</v>
      </c>
      <c r="F17" s="16"/>
      <c r="G17" s="16" t="s">
        <v>101</v>
      </c>
      <c r="H17" s="9">
        <v>2</v>
      </c>
    </row>
    <row r="18" spans="2:8" ht="43.2" x14ac:dyDescent="0.3">
      <c r="D18" s="8">
        <v>44818</v>
      </c>
      <c r="E18" s="16" t="s">
        <v>110</v>
      </c>
      <c r="F18" s="16"/>
      <c r="G18" s="16" t="s">
        <v>111</v>
      </c>
      <c r="H18" s="9">
        <v>1</v>
      </c>
    </row>
    <row r="19" spans="2:8" ht="43.2" x14ac:dyDescent="0.3">
      <c r="D19" s="8">
        <v>44819</v>
      </c>
      <c r="E19" s="17" t="s">
        <v>113</v>
      </c>
      <c r="F19" s="17"/>
      <c r="G19" s="16" t="s">
        <v>112</v>
      </c>
      <c r="H19" s="9">
        <v>0</v>
      </c>
    </row>
    <row r="20" spans="2:8" ht="57.6" x14ac:dyDescent="0.3">
      <c r="D20" s="8">
        <v>44820</v>
      </c>
      <c r="E20" s="16" t="s">
        <v>114</v>
      </c>
      <c r="F20" s="16"/>
      <c r="G20" s="17" t="s">
        <v>116</v>
      </c>
      <c r="H20" s="9">
        <v>2</v>
      </c>
    </row>
    <row r="21" spans="2:8" ht="57.6" x14ac:dyDescent="0.3">
      <c r="D21" s="8">
        <v>44821</v>
      </c>
      <c r="E21" s="16" t="s">
        <v>115</v>
      </c>
      <c r="F21" s="16"/>
      <c r="G21" s="17"/>
      <c r="H21" s="9">
        <v>2</v>
      </c>
    </row>
    <row r="22" spans="2:8" ht="86.4" x14ac:dyDescent="0.3">
      <c r="D22" s="8">
        <v>44822</v>
      </c>
      <c r="E22" s="16" t="s">
        <v>122</v>
      </c>
      <c r="F22" s="16"/>
      <c r="G22" s="17"/>
      <c r="H22" s="9">
        <v>2</v>
      </c>
    </row>
    <row r="23" spans="2:8" ht="28.8" x14ac:dyDescent="0.3">
      <c r="D23" s="8">
        <v>44823</v>
      </c>
      <c r="E23" s="16" t="s">
        <v>123</v>
      </c>
      <c r="F23" s="16"/>
      <c r="G23" s="16" t="s">
        <v>131</v>
      </c>
      <c r="H23" s="9">
        <v>1</v>
      </c>
    </row>
    <row r="24" spans="2:8" ht="28.8" x14ac:dyDescent="0.3">
      <c r="D24" s="8">
        <v>44824</v>
      </c>
      <c r="E24" s="16" t="s">
        <v>124</v>
      </c>
      <c r="F24" s="16"/>
      <c r="G24" s="16" t="s">
        <v>131</v>
      </c>
      <c r="H24" s="9">
        <v>1</v>
      </c>
    </row>
    <row r="25" spans="2:8" ht="57.6" x14ac:dyDescent="0.3">
      <c r="D25" s="8">
        <v>44825</v>
      </c>
      <c r="E25" s="16" t="s">
        <v>125</v>
      </c>
      <c r="F25" s="16"/>
      <c r="G25" s="16" t="s">
        <v>131</v>
      </c>
      <c r="H25" s="9">
        <v>2</v>
      </c>
    </row>
    <row r="26" spans="2:8" ht="43.2" x14ac:dyDescent="0.3">
      <c r="D26" s="8">
        <v>44826</v>
      </c>
      <c r="E26" s="16" t="s">
        <v>126</v>
      </c>
      <c r="F26" s="16"/>
      <c r="G26" s="16" t="s">
        <v>131</v>
      </c>
      <c r="H26" s="9">
        <v>2</v>
      </c>
    </row>
    <row r="27" spans="2:8" ht="27" customHeight="1" x14ac:dyDescent="0.3">
      <c r="D27" s="8">
        <v>44827</v>
      </c>
      <c r="E27" s="16" t="s">
        <v>127</v>
      </c>
      <c r="F27" s="16"/>
      <c r="G27" s="16" t="s">
        <v>131</v>
      </c>
      <c r="H27" s="9">
        <v>1</v>
      </c>
    </row>
    <row r="28" spans="2:8" ht="72" hidden="1" x14ac:dyDescent="0.3">
      <c r="D28" s="8">
        <v>44828</v>
      </c>
      <c r="E28" s="16" t="s">
        <v>128</v>
      </c>
      <c r="F28" s="16"/>
      <c r="G28" s="16" t="s">
        <v>131</v>
      </c>
      <c r="H28" s="9">
        <v>2</v>
      </c>
    </row>
    <row r="29" spans="2:8" ht="43.2" hidden="1" x14ac:dyDescent="0.3">
      <c r="D29" s="8">
        <v>44829</v>
      </c>
      <c r="E29" s="16" t="s">
        <v>130</v>
      </c>
      <c r="F29" s="16"/>
      <c r="G29" s="16" t="s">
        <v>131</v>
      </c>
      <c r="H29" s="9">
        <v>2</v>
      </c>
    </row>
    <row r="30" spans="2:8" ht="43.2" x14ac:dyDescent="0.3">
      <c r="B30" s="105" t="s">
        <v>147</v>
      </c>
      <c r="C30" s="105" t="s">
        <v>146</v>
      </c>
      <c r="D30" s="8">
        <v>44830</v>
      </c>
      <c r="E30" s="16" t="s">
        <v>143</v>
      </c>
      <c r="F30" s="16"/>
      <c r="G30" s="16" t="s">
        <v>131</v>
      </c>
      <c r="H30" s="9">
        <v>1</v>
      </c>
    </row>
    <row r="31" spans="2:8" ht="57.6" x14ac:dyDescent="0.3">
      <c r="B31" s="105"/>
      <c r="C31" s="105"/>
      <c r="D31" s="8">
        <v>44831</v>
      </c>
      <c r="E31" s="16" t="s">
        <v>289</v>
      </c>
      <c r="F31" s="17"/>
      <c r="G31" s="16" t="s">
        <v>290</v>
      </c>
      <c r="H31" s="9">
        <v>1</v>
      </c>
    </row>
    <row r="32" spans="2:8" ht="57.6" x14ac:dyDescent="0.3">
      <c r="B32" s="105"/>
      <c r="C32" s="105"/>
      <c r="D32" s="8">
        <v>44832</v>
      </c>
      <c r="E32" s="16" t="s">
        <v>333</v>
      </c>
      <c r="F32" s="17" t="s">
        <v>334</v>
      </c>
      <c r="G32" s="17"/>
      <c r="H32" s="9">
        <v>2</v>
      </c>
    </row>
    <row r="33" spans="2:8" ht="28.8" x14ac:dyDescent="0.3">
      <c r="B33" s="105"/>
      <c r="C33" s="105"/>
      <c r="D33" s="8">
        <v>44833</v>
      </c>
      <c r="E33" s="16" t="s">
        <v>336</v>
      </c>
      <c r="F33" s="16" t="s">
        <v>335</v>
      </c>
      <c r="G33" s="17"/>
      <c r="H33" s="9"/>
    </row>
    <row r="34" spans="2:8" ht="134.4" customHeight="1" x14ac:dyDescent="0.3">
      <c r="B34" s="105"/>
      <c r="C34" s="105"/>
      <c r="D34" s="8">
        <v>44834</v>
      </c>
      <c r="E34" s="16" t="s">
        <v>338</v>
      </c>
      <c r="F34" s="17" t="s">
        <v>337</v>
      </c>
      <c r="G34" s="16" t="s">
        <v>339</v>
      </c>
      <c r="H34" s="9">
        <v>1</v>
      </c>
    </row>
  </sheetData>
  <autoFilter ref="D4:H34" xr:uid="{AB56A91C-BB34-4FBE-9778-8C93E26D0355}"/>
  <mergeCells count="2">
    <mergeCell ref="C30:C34"/>
    <mergeCell ref="B30:B34"/>
  </mergeCells>
  <pageMargins left="0.7" right="0.7" top="0.75" bottom="0.75" header="0.3" footer="0.3"/>
  <pageSetup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50BB2-D140-403B-8898-95FB90824DA8}">
  <dimension ref="C3:L34"/>
  <sheetViews>
    <sheetView topLeftCell="A7" workbookViewId="0">
      <selection activeCell="J8" sqref="J8"/>
    </sheetView>
  </sheetViews>
  <sheetFormatPr defaultRowHeight="14.4" x14ac:dyDescent="0.3"/>
  <cols>
    <col min="9" max="9" width="35.77734375" customWidth="1"/>
    <col min="10" max="10" width="35.44140625" customWidth="1"/>
    <col min="11" max="11" width="35.33203125" customWidth="1"/>
  </cols>
  <sheetData>
    <row r="3" spans="8:12" x14ac:dyDescent="0.3">
      <c r="H3" s="2" t="s">
        <v>0</v>
      </c>
      <c r="I3" s="2" t="s">
        <v>144</v>
      </c>
      <c r="J3" s="2" t="s">
        <v>145</v>
      </c>
      <c r="K3" s="2" t="s">
        <v>85</v>
      </c>
      <c r="L3" s="2" t="s">
        <v>65</v>
      </c>
    </row>
    <row r="4" spans="8:12" ht="28.8" x14ac:dyDescent="0.3">
      <c r="H4" s="8">
        <v>44835</v>
      </c>
      <c r="I4" s="3" t="s">
        <v>343</v>
      </c>
      <c r="J4" s="3"/>
      <c r="K4" s="3" t="s">
        <v>340</v>
      </c>
      <c r="L4" s="10">
        <v>1</v>
      </c>
    </row>
    <row r="5" spans="8:12" ht="43.2" x14ac:dyDescent="0.3">
      <c r="H5" s="8">
        <v>44836</v>
      </c>
      <c r="I5" s="18" t="s">
        <v>344</v>
      </c>
      <c r="J5" s="4"/>
      <c r="K5" s="3" t="s">
        <v>345</v>
      </c>
      <c r="L5" s="9">
        <v>2</v>
      </c>
    </row>
    <row r="6" spans="8:12" ht="43.2" x14ac:dyDescent="0.3">
      <c r="H6" s="8">
        <v>44837</v>
      </c>
      <c r="I6" s="18" t="s">
        <v>346</v>
      </c>
      <c r="J6" s="4"/>
      <c r="K6" s="3" t="s">
        <v>345</v>
      </c>
      <c r="L6" s="9">
        <v>2</v>
      </c>
    </row>
    <row r="7" spans="8:12" ht="43.2" x14ac:dyDescent="0.3">
      <c r="H7" s="8">
        <v>44838</v>
      </c>
      <c r="I7" s="18" t="s">
        <v>354</v>
      </c>
      <c r="J7" s="4"/>
      <c r="K7" s="3" t="s">
        <v>355</v>
      </c>
      <c r="L7" s="9">
        <v>2</v>
      </c>
    </row>
    <row r="8" spans="8:12" ht="57.6" x14ac:dyDescent="0.3">
      <c r="H8" s="8">
        <v>44839</v>
      </c>
      <c r="I8" s="18" t="s">
        <v>356</v>
      </c>
      <c r="J8" s="4"/>
      <c r="K8" s="3" t="s">
        <v>358</v>
      </c>
      <c r="L8" s="9">
        <v>1</v>
      </c>
    </row>
    <row r="9" spans="8:12" ht="43.2" x14ac:dyDescent="0.3">
      <c r="H9" s="8">
        <v>44840</v>
      </c>
      <c r="I9" s="18" t="s">
        <v>357</v>
      </c>
      <c r="J9" s="3"/>
      <c r="K9" s="3" t="s">
        <v>358</v>
      </c>
      <c r="L9" s="9">
        <v>1</v>
      </c>
    </row>
    <row r="10" spans="8:12" ht="43.2" x14ac:dyDescent="0.3">
      <c r="H10" s="8">
        <v>44841</v>
      </c>
      <c r="I10" s="16" t="s">
        <v>360</v>
      </c>
      <c r="J10" s="16" t="s">
        <v>359</v>
      </c>
      <c r="K10" s="3" t="s">
        <v>358</v>
      </c>
      <c r="L10" s="9">
        <v>2</v>
      </c>
    </row>
    <row r="11" spans="8:12" ht="43.2" x14ac:dyDescent="0.3">
      <c r="H11" s="8">
        <v>44842</v>
      </c>
      <c r="I11" s="16" t="s">
        <v>361</v>
      </c>
      <c r="J11" s="17"/>
      <c r="K11" s="3" t="s">
        <v>358</v>
      </c>
      <c r="L11" s="9">
        <v>2</v>
      </c>
    </row>
    <row r="12" spans="8:12" ht="57.6" x14ac:dyDescent="0.3">
      <c r="H12" s="8">
        <v>44843</v>
      </c>
      <c r="I12" s="16" t="s">
        <v>369</v>
      </c>
      <c r="J12" s="17"/>
      <c r="K12" s="16" t="s">
        <v>370</v>
      </c>
      <c r="L12" s="9">
        <v>2</v>
      </c>
    </row>
    <row r="13" spans="8:12" ht="57.6" x14ac:dyDescent="0.3">
      <c r="H13" s="8">
        <v>44844</v>
      </c>
      <c r="I13" s="16" t="s">
        <v>373</v>
      </c>
      <c r="J13" s="17" t="s">
        <v>371</v>
      </c>
      <c r="K13" s="17"/>
      <c r="L13" s="9">
        <v>2</v>
      </c>
    </row>
    <row r="14" spans="8:12" ht="43.2" x14ac:dyDescent="0.3">
      <c r="H14" s="8">
        <v>44845</v>
      </c>
      <c r="I14" s="16" t="s">
        <v>375</v>
      </c>
      <c r="J14" s="16" t="s">
        <v>374</v>
      </c>
      <c r="K14" s="17"/>
      <c r="L14" s="9">
        <v>2</v>
      </c>
    </row>
    <row r="15" spans="8:12" ht="57.6" x14ac:dyDescent="0.3">
      <c r="H15" s="8">
        <v>44846</v>
      </c>
      <c r="I15" s="16" t="s">
        <v>377</v>
      </c>
      <c r="J15" s="16" t="s">
        <v>376</v>
      </c>
      <c r="K15" s="17"/>
      <c r="L15" s="9">
        <v>2</v>
      </c>
    </row>
    <row r="16" spans="8:12" ht="57.6" x14ac:dyDescent="0.3">
      <c r="H16" s="8">
        <v>44847</v>
      </c>
      <c r="I16" s="16" t="s">
        <v>378</v>
      </c>
      <c r="J16" s="17"/>
      <c r="K16" s="17"/>
      <c r="L16" s="9">
        <v>2</v>
      </c>
    </row>
    <row r="17" spans="3:12" ht="43.2" x14ac:dyDescent="0.3">
      <c r="H17" s="8">
        <v>44848</v>
      </c>
      <c r="I17" s="16" t="s">
        <v>394</v>
      </c>
      <c r="J17" s="16" t="s">
        <v>393</v>
      </c>
      <c r="K17" s="17"/>
      <c r="L17" s="9">
        <v>1</v>
      </c>
    </row>
    <row r="18" spans="3:12" ht="57.6" x14ac:dyDescent="0.3">
      <c r="H18" s="8">
        <v>44849</v>
      </c>
      <c r="I18" s="16" t="s">
        <v>395</v>
      </c>
      <c r="J18" s="17"/>
      <c r="K18" s="17"/>
      <c r="L18" s="9">
        <v>2</v>
      </c>
    </row>
    <row r="19" spans="3:12" ht="57.6" x14ac:dyDescent="0.3">
      <c r="C19" s="39"/>
      <c r="H19" s="8">
        <v>44850</v>
      </c>
      <c r="I19" s="16" t="s">
        <v>396</v>
      </c>
      <c r="J19" s="17"/>
      <c r="K19" s="17"/>
      <c r="L19" s="9">
        <v>2</v>
      </c>
    </row>
    <row r="20" spans="3:12" ht="57.6" x14ac:dyDescent="0.3">
      <c r="C20" s="39"/>
      <c r="H20" s="8">
        <v>44851</v>
      </c>
      <c r="I20" s="16" t="s">
        <v>402</v>
      </c>
      <c r="J20" s="17" t="s">
        <v>403</v>
      </c>
      <c r="K20" s="17"/>
      <c r="L20" s="9">
        <v>2</v>
      </c>
    </row>
    <row r="21" spans="3:12" ht="43.2" x14ac:dyDescent="0.3">
      <c r="H21" s="8">
        <v>44852</v>
      </c>
      <c r="I21" s="16" t="s">
        <v>405</v>
      </c>
      <c r="J21" s="16" t="s">
        <v>404</v>
      </c>
      <c r="K21" s="17"/>
      <c r="L21" s="9">
        <v>2</v>
      </c>
    </row>
    <row r="22" spans="3:12" ht="28.8" x14ac:dyDescent="0.3">
      <c r="H22" s="8">
        <v>44853</v>
      </c>
      <c r="I22" s="16" t="s">
        <v>406</v>
      </c>
      <c r="J22" s="16" t="s">
        <v>407</v>
      </c>
      <c r="K22" s="17"/>
      <c r="L22" s="9">
        <v>2</v>
      </c>
    </row>
    <row r="23" spans="3:12" ht="57.6" x14ac:dyDescent="0.3">
      <c r="H23" s="8">
        <v>44854</v>
      </c>
      <c r="I23" s="16" t="s">
        <v>408</v>
      </c>
      <c r="J23" s="16" t="s">
        <v>409</v>
      </c>
      <c r="K23" s="17"/>
      <c r="L23" s="9">
        <v>2</v>
      </c>
    </row>
    <row r="24" spans="3:12" ht="43.2" x14ac:dyDescent="0.3">
      <c r="H24" s="8">
        <v>44855</v>
      </c>
      <c r="I24" s="16" t="s">
        <v>411</v>
      </c>
      <c r="J24" s="16" t="s">
        <v>410</v>
      </c>
      <c r="K24" s="17"/>
      <c r="L24" s="9">
        <v>2</v>
      </c>
    </row>
    <row r="25" spans="3:12" ht="57.6" x14ac:dyDescent="0.3">
      <c r="H25" s="8">
        <v>44856</v>
      </c>
      <c r="I25" s="16" t="s">
        <v>419</v>
      </c>
      <c r="J25" s="17"/>
      <c r="K25" s="17"/>
      <c r="L25" s="9">
        <v>2</v>
      </c>
    </row>
    <row r="26" spans="3:12" ht="43.2" x14ac:dyDescent="0.3">
      <c r="H26" s="8">
        <v>44857</v>
      </c>
      <c r="I26" s="16" t="s">
        <v>420</v>
      </c>
      <c r="J26" s="17"/>
      <c r="K26" s="17"/>
      <c r="L26" s="9">
        <v>1</v>
      </c>
    </row>
    <row r="27" spans="3:12" ht="57.6" x14ac:dyDescent="0.3">
      <c r="H27" s="8">
        <v>44858</v>
      </c>
      <c r="I27" s="16" t="s">
        <v>427</v>
      </c>
      <c r="J27" s="17"/>
      <c r="K27" s="17"/>
      <c r="L27" s="9">
        <v>2</v>
      </c>
    </row>
    <row r="28" spans="3:12" ht="57.6" x14ac:dyDescent="0.3">
      <c r="H28" s="8">
        <v>44859</v>
      </c>
      <c r="I28" s="16" t="s">
        <v>438</v>
      </c>
      <c r="J28" s="17"/>
      <c r="K28" s="17"/>
      <c r="L28" s="9">
        <v>1</v>
      </c>
    </row>
    <row r="29" spans="3:12" ht="43.2" x14ac:dyDescent="0.3">
      <c r="H29" s="8">
        <v>44860</v>
      </c>
      <c r="I29" s="16" t="s">
        <v>475</v>
      </c>
      <c r="J29" s="16" t="s">
        <v>474</v>
      </c>
      <c r="K29" s="17"/>
      <c r="L29" s="9">
        <v>1</v>
      </c>
    </row>
    <row r="30" spans="3:12" ht="28.8" x14ac:dyDescent="0.3">
      <c r="H30" s="8">
        <v>44861</v>
      </c>
      <c r="I30" s="16" t="s">
        <v>476</v>
      </c>
      <c r="J30" s="17"/>
      <c r="K30" s="17"/>
      <c r="L30" s="9">
        <v>1</v>
      </c>
    </row>
    <row r="31" spans="3:12" ht="28.8" x14ac:dyDescent="0.3">
      <c r="H31" s="8">
        <v>44862</v>
      </c>
      <c r="I31" s="16" t="s">
        <v>477</v>
      </c>
      <c r="J31" s="17"/>
      <c r="K31" s="17"/>
      <c r="L31" s="9">
        <v>2</v>
      </c>
    </row>
    <row r="32" spans="3:12" ht="28.8" x14ac:dyDescent="0.3">
      <c r="H32" s="8">
        <v>44863</v>
      </c>
      <c r="I32" s="16" t="s">
        <v>478</v>
      </c>
      <c r="J32" s="17"/>
      <c r="K32" s="17"/>
      <c r="L32" s="9">
        <v>2</v>
      </c>
    </row>
    <row r="33" spans="8:12" ht="57.6" x14ac:dyDescent="0.3">
      <c r="H33" s="8">
        <v>44864</v>
      </c>
      <c r="I33" s="16" t="s">
        <v>479</v>
      </c>
      <c r="J33" s="17"/>
      <c r="K33" s="17"/>
      <c r="L33" s="9">
        <v>2</v>
      </c>
    </row>
    <row r="34" spans="8:12" ht="57.6" x14ac:dyDescent="0.3">
      <c r="H34" s="8">
        <v>44865</v>
      </c>
      <c r="I34" s="16" t="s">
        <v>485</v>
      </c>
      <c r="J34" s="16" t="s">
        <v>484</v>
      </c>
      <c r="K34" s="17"/>
      <c r="L34" s="9">
        <v>2</v>
      </c>
    </row>
  </sheetData>
  <autoFilter ref="H3:L34" xr:uid="{6C650BB2-D140-403B-8898-95FB90824DA8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F412D-838F-4C12-A7DC-B4E32B510569}">
  <dimension ref="C3:M45"/>
  <sheetViews>
    <sheetView topLeftCell="C1" zoomScale="110" zoomScaleNormal="110" workbookViewId="0">
      <selection activeCell="F37" sqref="F37"/>
    </sheetView>
  </sheetViews>
  <sheetFormatPr defaultRowHeight="14.4" x14ac:dyDescent="0.3"/>
  <cols>
    <col min="4" max="4" width="14.77734375" bestFit="1" customWidth="1"/>
    <col min="5" max="5" width="29.33203125" bestFit="1" customWidth="1"/>
    <col min="6" max="6" width="12" bestFit="1" customWidth="1"/>
    <col min="7" max="7" width="23" bestFit="1" customWidth="1"/>
    <col min="9" max="9" width="19.21875" customWidth="1"/>
    <col min="10" max="10" width="13.5546875" bestFit="1" customWidth="1"/>
    <col min="11" max="11" width="28.5546875" bestFit="1" customWidth="1"/>
    <col min="13" max="13" width="29.21875" bestFit="1" customWidth="1"/>
  </cols>
  <sheetData>
    <row r="3" spans="4:13" x14ac:dyDescent="0.3">
      <c r="J3" s="1"/>
      <c r="K3" s="1" t="s">
        <v>742</v>
      </c>
    </row>
    <row r="4" spans="4:13" x14ac:dyDescent="0.3">
      <c r="D4" s="79">
        <v>1</v>
      </c>
      <c r="E4" s="79">
        <v>2</v>
      </c>
      <c r="F4" s="79">
        <v>3</v>
      </c>
      <c r="I4" s="80" t="s">
        <v>670</v>
      </c>
      <c r="J4" s="1"/>
      <c r="K4" s="1" t="s">
        <v>739</v>
      </c>
      <c r="L4" t="s">
        <v>748</v>
      </c>
    </row>
    <row r="5" spans="4:13" x14ac:dyDescent="0.3">
      <c r="D5" s="1" t="s">
        <v>715</v>
      </c>
      <c r="E5" s="1" t="s">
        <v>712</v>
      </c>
      <c r="F5" s="1" t="s">
        <v>708</v>
      </c>
      <c r="I5" s="80" t="s">
        <v>195</v>
      </c>
      <c r="J5" s="1"/>
      <c r="K5" s="1" t="s">
        <v>740</v>
      </c>
    </row>
    <row r="6" spans="4:13" x14ac:dyDescent="0.3">
      <c r="D6" s="1" t="s">
        <v>716</v>
      </c>
      <c r="E6" s="1" t="s">
        <v>713</v>
      </c>
      <c r="F6" s="1" t="s">
        <v>709</v>
      </c>
      <c r="I6" s="80" t="s">
        <v>29</v>
      </c>
      <c r="J6" s="1"/>
      <c r="K6" s="1" t="s">
        <v>741</v>
      </c>
    </row>
    <row r="7" spans="4:13" x14ac:dyDescent="0.3">
      <c r="D7" s="1" t="s">
        <v>717</v>
      </c>
      <c r="E7" s="1" t="s">
        <v>714</v>
      </c>
      <c r="F7" s="1" t="s">
        <v>710</v>
      </c>
      <c r="I7" s="80" t="s">
        <v>719</v>
      </c>
      <c r="J7" s="1" t="s">
        <v>738</v>
      </c>
      <c r="K7" s="1" t="s">
        <v>750</v>
      </c>
    </row>
    <row r="8" spans="4:13" x14ac:dyDescent="0.3">
      <c r="D8" s="1"/>
      <c r="E8" s="1"/>
      <c r="F8" s="1" t="s">
        <v>711</v>
      </c>
      <c r="I8" s="80" t="s">
        <v>720</v>
      </c>
      <c r="J8" s="1"/>
      <c r="K8" s="1" t="s">
        <v>747</v>
      </c>
    </row>
    <row r="9" spans="4:13" x14ac:dyDescent="0.3">
      <c r="D9" s="1"/>
      <c r="E9" s="1"/>
      <c r="F9" s="1" t="s">
        <v>718</v>
      </c>
      <c r="J9" s="1"/>
      <c r="K9" s="1" t="s">
        <v>760</v>
      </c>
      <c r="M9" t="s">
        <v>757</v>
      </c>
    </row>
    <row r="10" spans="4:13" x14ac:dyDescent="0.3">
      <c r="G10" t="s">
        <v>754</v>
      </c>
      <c r="H10" s="1" t="s">
        <v>684</v>
      </c>
      <c r="J10" s="1" t="s">
        <v>728</v>
      </c>
      <c r="K10" s="1" t="s">
        <v>729</v>
      </c>
      <c r="L10">
        <v>1</v>
      </c>
      <c r="M10" t="s">
        <v>765</v>
      </c>
    </row>
    <row r="11" spans="4:13" x14ac:dyDescent="0.3">
      <c r="F11" t="s">
        <v>747</v>
      </c>
      <c r="G11" t="s">
        <v>752</v>
      </c>
      <c r="H11" s="1" t="s">
        <v>721</v>
      </c>
      <c r="J11" s="1" t="s">
        <v>730</v>
      </c>
      <c r="K11" s="1" t="s">
        <v>824</v>
      </c>
      <c r="L11">
        <v>2</v>
      </c>
      <c r="M11" t="s">
        <v>758</v>
      </c>
    </row>
    <row r="12" spans="4:13" x14ac:dyDescent="0.3">
      <c r="D12" s="63" t="s">
        <v>833</v>
      </c>
      <c r="E12" s="63" t="s">
        <v>802</v>
      </c>
      <c r="G12" t="s">
        <v>753</v>
      </c>
      <c r="H12" s="1" t="s">
        <v>722</v>
      </c>
      <c r="J12" s="1"/>
      <c r="K12" s="1" t="s">
        <v>811</v>
      </c>
      <c r="L12">
        <v>3</v>
      </c>
      <c r="M12" t="s">
        <v>759</v>
      </c>
    </row>
    <row r="13" spans="4:13" x14ac:dyDescent="0.3">
      <c r="D13" s="1" t="s">
        <v>29</v>
      </c>
      <c r="E13" s="1" t="s">
        <v>829</v>
      </c>
      <c r="G13" t="s">
        <v>755</v>
      </c>
      <c r="H13" s="1" t="s">
        <v>723</v>
      </c>
      <c r="J13" s="1"/>
      <c r="K13" s="1" t="s">
        <v>735</v>
      </c>
    </row>
    <row r="14" spans="4:13" ht="43.2" x14ac:dyDescent="0.3">
      <c r="D14" s="1" t="s">
        <v>830</v>
      </c>
      <c r="E14" s="18" t="s">
        <v>854</v>
      </c>
      <c r="G14" t="s">
        <v>756</v>
      </c>
      <c r="J14" s="1"/>
      <c r="K14" s="1" t="s">
        <v>743</v>
      </c>
      <c r="M14" s="1" t="s">
        <v>767</v>
      </c>
    </row>
    <row r="15" spans="4:13" ht="28.8" x14ac:dyDescent="0.3">
      <c r="D15" s="1" t="s">
        <v>831</v>
      </c>
      <c r="E15" s="18" t="s">
        <v>832</v>
      </c>
      <c r="J15" s="1" t="s">
        <v>731</v>
      </c>
      <c r="K15" s="1" t="s">
        <v>732</v>
      </c>
      <c r="M15" s="1" t="s">
        <v>685</v>
      </c>
    </row>
    <row r="16" spans="4:13" x14ac:dyDescent="0.3">
      <c r="J16" s="1"/>
      <c r="K16" s="1" t="s">
        <v>733</v>
      </c>
      <c r="M16" s="1" t="s">
        <v>606</v>
      </c>
    </row>
    <row r="17" spans="3:13" x14ac:dyDescent="0.3">
      <c r="H17" s="1" t="s">
        <v>612</v>
      </c>
      <c r="J17" s="1"/>
      <c r="K17" s="1" t="s">
        <v>812</v>
      </c>
      <c r="M17" t="s">
        <v>768</v>
      </c>
    </row>
    <row r="18" spans="3:13" x14ac:dyDescent="0.3">
      <c r="H18" s="1" t="s">
        <v>724</v>
      </c>
      <c r="J18" s="1"/>
      <c r="K18" s="1" t="s">
        <v>734</v>
      </c>
    </row>
    <row r="19" spans="3:13" x14ac:dyDescent="0.3">
      <c r="G19" t="s">
        <v>751</v>
      </c>
      <c r="H19" s="1" t="s">
        <v>725</v>
      </c>
      <c r="I19" t="s">
        <v>747</v>
      </c>
      <c r="J19" s="1" t="s">
        <v>736</v>
      </c>
      <c r="K19" s="1" t="s">
        <v>737</v>
      </c>
    </row>
    <row r="20" spans="3:13" x14ac:dyDescent="0.3">
      <c r="H20" s="1" t="s">
        <v>726</v>
      </c>
      <c r="J20" s="1"/>
      <c r="K20" s="1" t="s">
        <v>744</v>
      </c>
      <c r="M20" t="s">
        <v>769</v>
      </c>
    </row>
    <row r="21" spans="3:13" x14ac:dyDescent="0.3">
      <c r="J21" s="1" t="s">
        <v>745</v>
      </c>
      <c r="K21" s="1" t="s">
        <v>746</v>
      </c>
      <c r="M21" t="s">
        <v>770</v>
      </c>
    </row>
    <row r="22" spans="3:13" ht="28.8" x14ac:dyDescent="0.3">
      <c r="J22" s="1" t="s">
        <v>749</v>
      </c>
      <c r="K22" s="18" t="s">
        <v>763</v>
      </c>
      <c r="M22" t="s">
        <v>771</v>
      </c>
    </row>
    <row r="23" spans="3:13" x14ac:dyDescent="0.3">
      <c r="H23" s="1" t="s">
        <v>727</v>
      </c>
      <c r="J23" s="1"/>
      <c r="K23" s="1"/>
    </row>
    <row r="24" spans="3:13" x14ac:dyDescent="0.3">
      <c r="H24" s="1" t="s">
        <v>619</v>
      </c>
      <c r="J24" s="1"/>
      <c r="K24" s="1"/>
    </row>
    <row r="25" spans="3:13" x14ac:dyDescent="0.3">
      <c r="J25" s="1" t="s">
        <v>761</v>
      </c>
      <c r="K25" s="1" t="s">
        <v>762</v>
      </c>
    </row>
    <row r="26" spans="3:13" x14ac:dyDescent="0.3">
      <c r="J26" s="1" t="s">
        <v>764</v>
      </c>
      <c r="K26" s="1" t="s">
        <v>766</v>
      </c>
    </row>
    <row r="28" spans="3:13" x14ac:dyDescent="0.3">
      <c r="C28" s="2" t="s">
        <v>1</v>
      </c>
      <c r="D28" s="2" t="s">
        <v>772</v>
      </c>
      <c r="E28" s="2" t="s">
        <v>773</v>
      </c>
      <c r="G28" s="21" t="s">
        <v>802</v>
      </c>
    </row>
    <row r="29" spans="3:13" x14ac:dyDescent="0.3">
      <c r="C29" s="9">
        <v>1</v>
      </c>
      <c r="D29" s="1" t="s">
        <v>685</v>
      </c>
      <c r="E29" s="1" t="s">
        <v>780</v>
      </c>
      <c r="G29" t="s">
        <v>803</v>
      </c>
      <c r="I29" t="s">
        <v>810</v>
      </c>
    </row>
    <row r="30" spans="3:13" x14ac:dyDescent="0.3">
      <c r="C30" s="9">
        <v>2</v>
      </c>
      <c r="D30" s="1" t="s">
        <v>774</v>
      </c>
      <c r="E30" s="1" t="s">
        <v>775</v>
      </c>
      <c r="G30" t="s">
        <v>808</v>
      </c>
    </row>
    <row r="31" spans="3:13" x14ac:dyDescent="0.3">
      <c r="C31" s="9">
        <v>3</v>
      </c>
      <c r="D31" s="1" t="s">
        <v>776</v>
      </c>
      <c r="E31" s="1" t="s">
        <v>778</v>
      </c>
      <c r="G31" t="s">
        <v>809</v>
      </c>
    </row>
    <row r="32" spans="3:13" x14ac:dyDescent="0.3">
      <c r="C32" s="9">
        <v>4</v>
      </c>
      <c r="D32" s="1" t="s">
        <v>779</v>
      </c>
      <c r="E32" s="1" t="s">
        <v>777</v>
      </c>
      <c r="G32" s="21" t="s">
        <v>805</v>
      </c>
    </row>
    <row r="33" spans="3:7" x14ac:dyDescent="0.3">
      <c r="C33" s="9">
        <v>5</v>
      </c>
      <c r="D33" s="1" t="s">
        <v>781</v>
      </c>
      <c r="E33" s="1" t="s">
        <v>782</v>
      </c>
      <c r="G33" t="s">
        <v>806</v>
      </c>
    </row>
    <row r="34" spans="3:7" x14ac:dyDescent="0.3">
      <c r="C34" s="9">
        <v>6</v>
      </c>
      <c r="D34" s="1" t="s">
        <v>723</v>
      </c>
      <c r="E34" s="1" t="s">
        <v>777</v>
      </c>
      <c r="G34" t="s">
        <v>807</v>
      </c>
    </row>
    <row r="35" spans="3:7" x14ac:dyDescent="0.3">
      <c r="C35" s="9">
        <v>7</v>
      </c>
      <c r="D35" s="1" t="s">
        <v>783</v>
      </c>
      <c r="E35" s="1" t="s">
        <v>784</v>
      </c>
    </row>
    <row r="36" spans="3:7" x14ac:dyDescent="0.3">
      <c r="C36" s="9">
        <v>8</v>
      </c>
      <c r="D36" s="1" t="s">
        <v>785</v>
      </c>
      <c r="E36" s="1" t="s">
        <v>786</v>
      </c>
    </row>
    <row r="37" spans="3:7" x14ac:dyDescent="0.3">
      <c r="C37" s="9">
        <v>9</v>
      </c>
      <c r="D37" s="1" t="s">
        <v>494</v>
      </c>
      <c r="E37" s="1" t="s">
        <v>787</v>
      </c>
    </row>
    <row r="38" spans="3:7" x14ac:dyDescent="0.3">
      <c r="C38" s="9">
        <v>10</v>
      </c>
      <c r="D38" s="1" t="s">
        <v>195</v>
      </c>
      <c r="E38" s="1" t="s">
        <v>788</v>
      </c>
      <c r="G38" t="s">
        <v>815</v>
      </c>
    </row>
    <row r="39" spans="3:7" x14ac:dyDescent="0.3">
      <c r="C39" s="9">
        <v>11</v>
      </c>
      <c r="D39" s="1" t="s">
        <v>789</v>
      </c>
      <c r="E39" s="1" t="s">
        <v>790</v>
      </c>
      <c r="G39" t="s">
        <v>816</v>
      </c>
    </row>
    <row r="40" spans="3:7" x14ac:dyDescent="0.3">
      <c r="C40" s="9">
        <v>12</v>
      </c>
      <c r="D40" s="1" t="s">
        <v>686</v>
      </c>
      <c r="E40" s="1" t="s">
        <v>791</v>
      </c>
      <c r="G40" t="s">
        <v>817</v>
      </c>
    </row>
    <row r="41" spans="3:7" x14ac:dyDescent="0.3">
      <c r="C41" s="9">
        <v>13</v>
      </c>
      <c r="D41" s="1" t="s">
        <v>792</v>
      </c>
      <c r="E41" s="1" t="s">
        <v>793</v>
      </c>
      <c r="G41" t="s">
        <v>818</v>
      </c>
    </row>
    <row r="42" spans="3:7" x14ac:dyDescent="0.3">
      <c r="C42" s="9">
        <v>14</v>
      </c>
      <c r="D42" s="1" t="s">
        <v>794</v>
      </c>
      <c r="E42" s="1" t="s">
        <v>795</v>
      </c>
      <c r="G42" t="s">
        <v>820</v>
      </c>
    </row>
    <row r="43" spans="3:7" x14ac:dyDescent="0.3">
      <c r="C43" s="9">
        <v>15</v>
      </c>
      <c r="D43" s="1" t="s">
        <v>796</v>
      </c>
      <c r="E43" s="1" t="s">
        <v>797</v>
      </c>
      <c r="G43" t="s">
        <v>819</v>
      </c>
    </row>
    <row r="44" spans="3:7" x14ac:dyDescent="0.3">
      <c r="C44" s="9">
        <v>16</v>
      </c>
      <c r="D44" s="1" t="s">
        <v>798</v>
      </c>
      <c r="E44" s="1" t="s">
        <v>799</v>
      </c>
      <c r="G44" t="s">
        <v>822</v>
      </c>
    </row>
    <row r="45" spans="3:7" x14ac:dyDescent="0.3">
      <c r="C45" s="9">
        <v>17</v>
      </c>
      <c r="D45" s="1" t="s">
        <v>800</v>
      </c>
      <c r="E45" s="1" t="s">
        <v>801</v>
      </c>
      <c r="G45" t="s">
        <v>821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11C60-6686-40C5-A9B5-057F5E0CC9FE}">
  <dimension ref="E1:I31"/>
  <sheetViews>
    <sheetView workbookViewId="0">
      <pane xSplit="4" ySplit="1" topLeftCell="E21" activePane="bottomRight" state="frozen"/>
      <selection pane="topRight" activeCell="E1" sqref="E1"/>
      <selection pane="bottomLeft" activeCell="A4" sqref="A4"/>
      <selection pane="bottomRight" activeCell="F27" sqref="F27"/>
    </sheetView>
  </sheetViews>
  <sheetFormatPr defaultRowHeight="14.4" x14ac:dyDescent="0.3"/>
  <cols>
    <col min="1" max="5" width="8.88671875" style="6"/>
    <col min="6" max="6" width="33.21875" style="6" customWidth="1"/>
    <col min="7" max="7" width="35.109375" style="6" customWidth="1"/>
    <col min="8" max="8" width="26.6640625" style="6" customWidth="1"/>
    <col min="9" max="9" width="8.88671875" style="36"/>
    <col min="10" max="16384" width="8.88671875" style="6"/>
  </cols>
  <sheetData>
    <row r="1" spans="5:9" x14ac:dyDescent="0.3">
      <c r="E1" s="5" t="s">
        <v>0</v>
      </c>
      <c r="F1" s="5" t="s">
        <v>144</v>
      </c>
      <c r="G1" s="5" t="s">
        <v>145</v>
      </c>
      <c r="H1" s="5" t="s">
        <v>85</v>
      </c>
      <c r="I1" s="63" t="s">
        <v>65</v>
      </c>
    </row>
    <row r="2" spans="5:9" ht="28.8" x14ac:dyDescent="0.3">
      <c r="E2" s="62">
        <v>44866</v>
      </c>
      <c r="F2" s="3" t="s">
        <v>486</v>
      </c>
      <c r="G2" s="3" t="s">
        <v>487</v>
      </c>
      <c r="H2" s="3" t="s">
        <v>488</v>
      </c>
      <c r="I2" s="10">
        <v>2</v>
      </c>
    </row>
    <row r="3" spans="5:9" ht="43.2" x14ac:dyDescent="0.3">
      <c r="E3" s="62">
        <v>44867</v>
      </c>
      <c r="F3" s="3" t="s">
        <v>490</v>
      </c>
      <c r="G3" s="3" t="s">
        <v>491</v>
      </c>
      <c r="H3" s="3" t="s">
        <v>492</v>
      </c>
      <c r="I3" s="9">
        <v>1</v>
      </c>
    </row>
    <row r="4" spans="5:9" ht="28.8" x14ac:dyDescent="0.3">
      <c r="E4" s="62">
        <v>44868</v>
      </c>
      <c r="F4" s="3" t="s">
        <v>489</v>
      </c>
      <c r="G4" s="4"/>
      <c r="H4" s="3" t="s">
        <v>488</v>
      </c>
      <c r="I4" s="9">
        <v>2</v>
      </c>
    </row>
    <row r="5" spans="5:9" ht="43.2" x14ac:dyDescent="0.3">
      <c r="E5" s="62">
        <v>44869</v>
      </c>
      <c r="F5" s="3" t="s">
        <v>499</v>
      </c>
      <c r="G5" s="4"/>
      <c r="H5" s="3" t="s">
        <v>500</v>
      </c>
      <c r="I5" s="9">
        <v>1</v>
      </c>
    </row>
    <row r="6" spans="5:9" ht="57.6" x14ac:dyDescent="0.3">
      <c r="E6" s="62">
        <v>44870</v>
      </c>
      <c r="F6" s="3" t="s">
        <v>501</v>
      </c>
      <c r="G6" s="4"/>
      <c r="H6" s="4" t="s">
        <v>502</v>
      </c>
      <c r="I6" s="9">
        <v>2</v>
      </c>
    </row>
    <row r="7" spans="5:9" ht="43.2" x14ac:dyDescent="0.3">
      <c r="E7" s="62">
        <v>44871</v>
      </c>
      <c r="F7" s="3" t="s">
        <v>503</v>
      </c>
      <c r="G7" s="4"/>
      <c r="H7" s="3" t="s">
        <v>504</v>
      </c>
      <c r="I7" s="9">
        <v>2</v>
      </c>
    </row>
    <row r="8" spans="5:9" ht="43.2" x14ac:dyDescent="0.3">
      <c r="E8" s="62">
        <v>44872</v>
      </c>
      <c r="F8" s="3" t="s">
        <v>505</v>
      </c>
      <c r="G8" s="3" t="s">
        <v>506</v>
      </c>
      <c r="H8" s="4"/>
      <c r="I8" s="9">
        <v>2</v>
      </c>
    </row>
    <row r="9" spans="5:9" ht="28.8" x14ac:dyDescent="0.3">
      <c r="E9" s="62">
        <v>44873</v>
      </c>
      <c r="F9" s="3" t="s">
        <v>507</v>
      </c>
      <c r="G9" s="4" t="s">
        <v>508</v>
      </c>
      <c r="H9" s="4"/>
      <c r="I9" s="9">
        <v>2</v>
      </c>
    </row>
    <row r="10" spans="5:9" ht="28.8" x14ac:dyDescent="0.3">
      <c r="E10" s="62">
        <v>44874</v>
      </c>
      <c r="F10" s="3" t="s">
        <v>509</v>
      </c>
      <c r="G10" s="4" t="s">
        <v>510</v>
      </c>
      <c r="H10" s="4"/>
      <c r="I10" s="9">
        <v>1</v>
      </c>
    </row>
    <row r="11" spans="5:9" ht="43.2" x14ac:dyDescent="0.3">
      <c r="E11" s="62">
        <v>44875</v>
      </c>
      <c r="F11" s="3" t="s">
        <v>511</v>
      </c>
      <c r="G11" s="4"/>
      <c r="H11" s="3" t="s">
        <v>512</v>
      </c>
      <c r="I11" s="9">
        <v>1</v>
      </c>
    </row>
    <row r="12" spans="5:9" ht="43.2" x14ac:dyDescent="0.3">
      <c r="E12" s="62">
        <v>44876</v>
      </c>
      <c r="F12" s="3" t="s">
        <v>514</v>
      </c>
      <c r="G12" s="4" t="s">
        <v>513</v>
      </c>
      <c r="H12" s="3" t="s">
        <v>512</v>
      </c>
      <c r="I12" s="9">
        <v>2</v>
      </c>
    </row>
    <row r="13" spans="5:9" ht="57.6" x14ac:dyDescent="0.3">
      <c r="E13" s="62">
        <v>44877</v>
      </c>
      <c r="F13" s="3" t="s">
        <v>515</v>
      </c>
      <c r="G13" s="4"/>
      <c r="H13" s="3" t="s">
        <v>504</v>
      </c>
      <c r="I13" s="9">
        <v>2</v>
      </c>
    </row>
    <row r="14" spans="5:9" ht="43.2" x14ac:dyDescent="0.3">
      <c r="E14" s="62">
        <v>44878</v>
      </c>
      <c r="F14" s="3" t="s">
        <v>516</v>
      </c>
      <c r="G14" s="4"/>
      <c r="H14" s="3" t="s">
        <v>517</v>
      </c>
      <c r="I14" s="9">
        <v>1</v>
      </c>
    </row>
    <row r="15" spans="5:9" ht="72" x14ac:dyDescent="0.3">
      <c r="E15" s="62">
        <v>44879</v>
      </c>
      <c r="F15" s="3" t="s">
        <v>531</v>
      </c>
      <c r="G15" s="3" t="s">
        <v>506</v>
      </c>
      <c r="H15" s="4"/>
      <c r="I15" s="9">
        <v>2</v>
      </c>
    </row>
    <row r="16" spans="5:9" ht="43.2" x14ac:dyDescent="0.3">
      <c r="E16" s="62">
        <v>44880</v>
      </c>
      <c r="F16" s="3" t="s">
        <v>533</v>
      </c>
      <c r="G16" s="3" t="s">
        <v>532</v>
      </c>
      <c r="H16" s="3" t="s">
        <v>340</v>
      </c>
      <c r="I16" s="9">
        <v>1</v>
      </c>
    </row>
    <row r="17" spans="5:9" ht="28.8" x14ac:dyDescent="0.3">
      <c r="E17" s="62">
        <v>44881</v>
      </c>
      <c r="F17" s="4" t="s">
        <v>534</v>
      </c>
      <c r="G17" s="3" t="s">
        <v>535</v>
      </c>
      <c r="H17" s="3" t="s">
        <v>340</v>
      </c>
      <c r="I17" s="9">
        <v>1</v>
      </c>
    </row>
    <row r="18" spans="5:9" ht="43.2" x14ac:dyDescent="0.3">
      <c r="E18" s="62">
        <v>44882</v>
      </c>
      <c r="F18" s="3" t="s">
        <v>536</v>
      </c>
      <c r="G18" s="4"/>
      <c r="H18" s="4"/>
      <c r="I18" s="9">
        <v>2</v>
      </c>
    </row>
    <row r="19" spans="5:9" ht="28.8" x14ac:dyDescent="0.3">
      <c r="E19" s="62">
        <v>44883</v>
      </c>
      <c r="F19" s="4" t="s">
        <v>537</v>
      </c>
      <c r="G19" s="3" t="s">
        <v>538</v>
      </c>
      <c r="H19" s="3" t="s">
        <v>539</v>
      </c>
      <c r="I19" s="9">
        <v>1</v>
      </c>
    </row>
    <row r="20" spans="5:9" ht="72" x14ac:dyDescent="0.3">
      <c r="E20" s="62">
        <v>44884</v>
      </c>
      <c r="F20" s="3" t="s">
        <v>540</v>
      </c>
      <c r="G20" s="4"/>
      <c r="H20" s="4"/>
      <c r="I20" s="9">
        <v>2</v>
      </c>
    </row>
    <row r="21" spans="5:9" ht="57.6" x14ac:dyDescent="0.3">
      <c r="E21" s="62">
        <v>44885</v>
      </c>
      <c r="F21" s="3" t="s">
        <v>541</v>
      </c>
      <c r="G21" s="4"/>
      <c r="H21" s="4" t="s">
        <v>542</v>
      </c>
      <c r="I21" s="9">
        <v>2</v>
      </c>
    </row>
    <row r="22" spans="5:9" x14ac:dyDescent="0.3">
      <c r="E22" s="62">
        <v>44886</v>
      </c>
      <c r="F22" s="4" t="s">
        <v>547</v>
      </c>
      <c r="G22" s="4"/>
      <c r="H22" s="4"/>
      <c r="I22" s="9">
        <v>2</v>
      </c>
    </row>
    <row r="23" spans="5:9" ht="28.8" x14ac:dyDescent="0.3">
      <c r="E23" s="62">
        <v>44887</v>
      </c>
      <c r="F23" s="3" t="s">
        <v>548</v>
      </c>
      <c r="G23" s="4"/>
      <c r="H23" s="4"/>
      <c r="I23" s="9">
        <v>2</v>
      </c>
    </row>
    <row r="24" spans="5:9" ht="28.8" x14ac:dyDescent="0.3">
      <c r="E24" s="62">
        <v>44888</v>
      </c>
      <c r="F24" s="3" t="s">
        <v>549</v>
      </c>
      <c r="G24" s="4"/>
      <c r="H24" s="4"/>
      <c r="I24" s="9">
        <v>2</v>
      </c>
    </row>
    <row r="25" spans="5:9" ht="28.8" x14ac:dyDescent="0.3">
      <c r="E25" s="62">
        <v>44889</v>
      </c>
      <c r="F25" s="3" t="s">
        <v>550</v>
      </c>
      <c r="G25" s="4"/>
      <c r="H25" s="4" t="s">
        <v>547</v>
      </c>
      <c r="I25" s="9">
        <v>2</v>
      </c>
    </row>
    <row r="26" spans="5:9" ht="28.8" x14ac:dyDescent="0.3">
      <c r="E26" s="62">
        <v>44890</v>
      </c>
      <c r="F26" s="3" t="s">
        <v>551</v>
      </c>
      <c r="G26" s="4"/>
      <c r="H26" s="4" t="s">
        <v>547</v>
      </c>
      <c r="I26" s="9">
        <v>1</v>
      </c>
    </row>
    <row r="27" spans="5:9" ht="86.4" x14ac:dyDescent="0.3">
      <c r="E27" s="62">
        <v>44891</v>
      </c>
      <c r="F27" s="3" t="s">
        <v>552</v>
      </c>
      <c r="G27" s="4"/>
      <c r="H27" s="4"/>
      <c r="I27" s="9">
        <v>2</v>
      </c>
    </row>
    <row r="28" spans="5:9" ht="57.6" x14ac:dyDescent="0.3">
      <c r="E28" s="62">
        <v>44892</v>
      </c>
      <c r="F28" s="3" t="s">
        <v>558</v>
      </c>
      <c r="G28" s="4"/>
      <c r="H28" s="4" t="s">
        <v>559</v>
      </c>
      <c r="I28" s="9">
        <v>2</v>
      </c>
    </row>
    <row r="29" spans="5:9" ht="43.2" x14ac:dyDescent="0.3">
      <c r="E29" s="62">
        <v>44893</v>
      </c>
      <c r="F29" s="3" t="s">
        <v>565</v>
      </c>
      <c r="G29" s="4"/>
      <c r="H29" s="4"/>
      <c r="I29" s="9">
        <v>1</v>
      </c>
    </row>
    <row r="30" spans="5:9" ht="43.2" x14ac:dyDescent="0.3">
      <c r="E30" s="62">
        <v>44894</v>
      </c>
      <c r="F30" s="3" t="s">
        <v>566</v>
      </c>
      <c r="G30" s="4"/>
      <c r="H30" s="4"/>
      <c r="I30" s="9">
        <v>2</v>
      </c>
    </row>
    <row r="31" spans="5:9" ht="28.8" x14ac:dyDescent="0.3">
      <c r="E31" s="62">
        <v>44895</v>
      </c>
      <c r="F31" s="3" t="s">
        <v>567</v>
      </c>
      <c r="G31" s="4"/>
      <c r="H31" s="4" t="s">
        <v>116</v>
      </c>
      <c r="I31" s="9">
        <v>2</v>
      </c>
    </row>
  </sheetData>
  <autoFilter ref="F1:I31" xr:uid="{B0711C60-6686-40C5-A9B5-057F5E0CC9FE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A071E-9330-4862-B422-922D31A2128F}">
  <dimension ref="E1:I32"/>
  <sheetViews>
    <sheetView workbookViewId="0">
      <pane ySplit="1" topLeftCell="A2" activePane="bottomLeft" state="frozen"/>
      <selection pane="bottomLeft" activeCell="E1" sqref="E1:I2"/>
    </sheetView>
  </sheetViews>
  <sheetFormatPr defaultRowHeight="14.4" x14ac:dyDescent="0.3"/>
  <cols>
    <col min="6" max="6" width="31.33203125" customWidth="1"/>
    <col min="7" max="7" width="29" customWidth="1"/>
    <col min="8" max="8" width="24.5546875" customWidth="1"/>
    <col min="9" max="9" width="8.88671875" style="36"/>
  </cols>
  <sheetData>
    <row r="1" spans="5:9" x14ac:dyDescent="0.3">
      <c r="E1" s="5" t="s">
        <v>0</v>
      </c>
      <c r="F1" s="5" t="s">
        <v>144</v>
      </c>
      <c r="G1" s="5" t="s">
        <v>145</v>
      </c>
      <c r="H1" s="5" t="s">
        <v>85</v>
      </c>
      <c r="I1" s="63" t="s">
        <v>65</v>
      </c>
    </row>
    <row r="2" spans="5:9" ht="57.6" x14ac:dyDescent="0.3">
      <c r="E2" s="62">
        <v>44896</v>
      </c>
      <c r="F2" s="16" t="s">
        <v>568</v>
      </c>
      <c r="G2" s="16" t="s">
        <v>569</v>
      </c>
      <c r="H2" s="16" t="s">
        <v>570</v>
      </c>
      <c r="I2" s="10">
        <v>2</v>
      </c>
    </row>
    <row r="3" spans="5:9" ht="28.8" x14ac:dyDescent="0.3">
      <c r="E3" s="62">
        <v>44897</v>
      </c>
      <c r="F3" s="16" t="s">
        <v>572</v>
      </c>
      <c r="G3" s="16" t="s">
        <v>571</v>
      </c>
      <c r="H3" s="16" t="s">
        <v>570</v>
      </c>
      <c r="I3" s="9">
        <v>1</v>
      </c>
    </row>
    <row r="4" spans="5:9" ht="57.6" x14ac:dyDescent="0.3">
      <c r="E4" s="62">
        <v>44898</v>
      </c>
      <c r="F4" s="16" t="s">
        <v>573</v>
      </c>
      <c r="G4" s="17"/>
      <c r="H4" s="16" t="s">
        <v>574</v>
      </c>
      <c r="I4" s="9">
        <v>2</v>
      </c>
    </row>
    <row r="5" spans="5:9" ht="43.2" x14ac:dyDescent="0.3">
      <c r="E5" s="62">
        <v>44899</v>
      </c>
      <c r="F5" s="16" t="s">
        <v>575</v>
      </c>
      <c r="G5" s="17"/>
      <c r="H5" s="16" t="s">
        <v>574</v>
      </c>
      <c r="I5" s="9">
        <v>2</v>
      </c>
    </row>
    <row r="6" spans="5:9" ht="57.6" x14ac:dyDescent="0.3">
      <c r="E6" s="62">
        <v>44900</v>
      </c>
      <c r="F6" s="16" t="s">
        <v>582</v>
      </c>
      <c r="G6" s="16" t="s">
        <v>583</v>
      </c>
      <c r="H6" s="16" t="s">
        <v>584</v>
      </c>
      <c r="I6" s="9">
        <v>2</v>
      </c>
    </row>
    <row r="7" spans="5:9" ht="28.8" x14ac:dyDescent="0.3">
      <c r="E7" s="62">
        <v>44901</v>
      </c>
      <c r="F7" s="16" t="s">
        <v>586</v>
      </c>
      <c r="G7" s="16" t="s">
        <v>585</v>
      </c>
      <c r="H7" s="17"/>
      <c r="I7" s="9">
        <v>2</v>
      </c>
    </row>
    <row r="8" spans="5:9" ht="43.2" x14ac:dyDescent="0.3">
      <c r="E8" s="62">
        <v>44902</v>
      </c>
      <c r="F8" s="16" t="s">
        <v>588</v>
      </c>
      <c r="G8" s="16" t="s">
        <v>587</v>
      </c>
      <c r="H8" s="17" t="s">
        <v>547</v>
      </c>
      <c r="I8" s="9">
        <v>2</v>
      </c>
    </row>
    <row r="9" spans="5:9" ht="57.6" x14ac:dyDescent="0.3">
      <c r="E9" s="62">
        <v>44903</v>
      </c>
      <c r="F9" s="16" t="s">
        <v>589</v>
      </c>
      <c r="G9" s="17"/>
      <c r="H9" s="17"/>
      <c r="I9" s="9">
        <v>2</v>
      </c>
    </row>
    <row r="10" spans="5:9" ht="43.2" x14ac:dyDescent="0.3">
      <c r="E10" s="62">
        <v>44904</v>
      </c>
      <c r="F10" s="16" t="s">
        <v>590</v>
      </c>
      <c r="G10" s="17"/>
      <c r="H10" s="16" t="s">
        <v>591</v>
      </c>
      <c r="I10" s="9">
        <v>2</v>
      </c>
    </row>
    <row r="11" spans="5:9" ht="43.2" x14ac:dyDescent="0.3">
      <c r="E11" s="62">
        <v>44905</v>
      </c>
      <c r="F11" s="16" t="s">
        <v>593</v>
      </c>
      <c r="G11" s="17" t="s">
        <v>592</v>
      </c>
      <c r="H11" s="17"/>
      <c r="I11" s="9">
        <v>2</v>
      </c>
    </row>
    <row r="12" spans="5:9" ht="57.6" x14ac:dyDescent="0.3">
      <c r="E12" s="62">
        <v>44906</v>
      </c>
      <c r="F12" s="16" t="s">
        <v>599</v>
      </c>
      <c r="G12" s="17"/>
      <c r="H12" s="17"/>
      <c r="I12" s="9">
        <v>2</v>
      </c>
    </row>
    <row r="13" spans="5:9" ht="43.2" x14ac:dyDescent="0.3">
      <c r="E13" s="62">
        <v>44907</v>
      </c>
      <c r="F13" s="16" t="s">
        <v>600</v>
      </c>
      <c r="G13" s="17"/>
      <c r="H13" s="17"/>
      <c r="I13" s="9">
        <v>2</v>
      </c>
    </row>
    <row r="14" spans="5:9" ht="43.2" x14ac:dyDescent="0.3">
      <c r="E14" s="62">
        <v>44908</v>
      </c>
      <c r="F14" s="16" t="s">
        <v>602</v>
      </c>
      <c r="G14" s="17" t="s">
        <v>601</v>
      </c>
      <c r="H14" s="17"/>
      <c r="I14" s="9">
        <v>2</v>
      </c>
    </row>
    <row r="15" spans="5:9" x14ac:dyDescent="0.3">
      <c r="E15" s="62">
        <v>44909</v>
      </c>
      <c r="F15" s="17" t="s">
        <v>603</v>
      </c>
      <c r="G15" s="17"/>
      <c r="H15" s="17"/>
      <c r="I15" s="9"/>
    </row>
    <row r="16" spans="5:9" x14ac:dyDescent="0.3">
      <c r="E16" s="62">
        <v>44910</v>
      </c>
      <c r="F16" s="106" t="s">
        <v>606</v>
      </c>
      <c r="G16" s="107"/>
      <c r="H16" s="108"/>
      <c r="I16" s="100">
        <v>2</v>
      </c>
    </row>
    <row r="17" spans="5:9" x14ac:dyDescent="0.3">
      <c r="E17" s="62">
        <v>44911</v>
      </c>
      <c r="F17" s="109"/>
      <c r="G17" s="110"/>
      <c r="H17" s="111"/>
      <c r="I17" s="101"/>
    </row>
    <row r="18" spans="5:9" x14ac:dyDescent="0.3">
      <c r="E18" s="62">
        <v>44912</v>
      </c>
      <c r="F18" s="109"/>
      <c r="G18" s="110"/>
      <c r="H18" s="111"/>
      <c r="I18" s="101"/>
    </row>
    <row r="19" spans="5:9" x14ac:dyDescent="0.3">
      <c r="E19" s="62">
        <v>44913</v>
      </c>
      <c r="F19" s="109"/>
      <c r="G19" s="110"/>
      <c r="H19" s="111"/>
      <c r="I19" s="101"/>
    </row>
    <row r="20" spans="5:9" x14ac:dyDescent="0.3">
      <c r="E20" s="62">
        <v>44914</v>
      </c>
      <c r="F20" s="109"/>
      <c r="G20" s="110"/>
      <c r="H20" s="111"/>
      <c r="I20" s="101"/>
    </row>
    <row r="21" spans="5:9" x14ac:dyDescent="0.3">
      <c r="E21" s="62">
        <v>44915</v>
      </c>
      <c r="F21" s="109"/>
      <c r="G21" s="110"/>
      <c r="H21" s="111"/>
      <c r="I21" s="101"/>
    </row>
    <row r="22" spans="5:9" x14ac:dyDescent="0.3">
      <c r="E22" s="62">
        <v>44916</v>
      </c>
      <c r="F22" s="109"/>
      <c r="G22" s="110"/>
      <c r="H22" s="111"/>
      <c r="I22" s="101"/>
    </row>
    <row r="23" spans="5:9" x14ac:dyDescent="0.3">
      <c r="E23" s="62">
        <v>44917</v>
      </c>
      <c r="F23" s="109"/>
      <c r="G23" s="110"/>
      <c r="H23" s="111"/>
      <c r="I23" s="101"/>
    </row>
    <row r="24" spans="5:9" x14ac:dyDescent="0.3">
      <c r="E24" s="62">
        <v>44918</v>
      </c>
      <c r="F24" s="109"/>
      <c r="G24" s="110"/>
      <c r="H24" s="111"/>
      <c r="I24" s="101"/>
    </row>
    <row r="25" spans="5:9" x14ac:dyDescent="0.3">
      <c r="E25" s="62">
        <v>44919</v>
      </c>
      <c r="F25" s="109"/>
      <c r="G25" s="110"/>
      <c r="H25" s="111"/>
      <c r="I25" s="101"/>
    </row>
    <row r="26" spans="5:9" x14ac:dyDescent="0.3">
      <c r="E26" s="62">
        <v>44920</v>
      </c>
      <c r="F26" s="109"/>
      <c r="G26" s="110"/>
      <c r="H26" s="111"/>
      <c r="I26" s="101"/>
    </row>
    <row r="27" spans="5:9" x14ac:dyDescent="0.3">
      <c r="E27" s="62">
        <v>44921</v>
      </c>
      <c r="F27" s="109"/>
      <c r="G27" s="110"/>
      <c r="H27" s="111"/>
      <c r="I27" s="102"/>
    </row>
    <row r="28" spans="5:9" ht="28.8" customHeight="1" x14ac:dyDescent="0.3">
      <c r="E28" s="62">
        <v>44922</v>
      </c>
      <c r="F28" s="109"/>
      <c r="G28" s="110"/>
      <c r="H28" s="111"/>
      <c r="I28" s="9"/>
    </row>
    <row r="29" spans="5:9" x14ac:dyDescent="0.3">
      <c r="E29" s="62">
        <v>44923</v>
      </c>
      <c r="F29" s="109"/>
      <c r="G29" s="110"/>
      <c r="H29" s="111"/>
      <c r="I29" s="9"/>
    </row>
    <row r="30" spans="5:9" x14ac:dyDescent="0.3">
      <c r="E30" s="62">
        <v>44924</v>
      </c>
      <c r="F30" s="109"/>
      <c r="G30" s="110"/>
      <c r="H30" s="111"/>
      <c r="I30" s="9"/>
    </row>
    <row r="31" spans="5:9" x14ac:dyDescent="0.3">
      <c r="E31" s="62">
        <v>44925</v>
      </c>
      <c r="F31" s="109"/>
      <c r="G31" s="110"/>
      <c r="H31" s="111"/>
      <c r="I31" s="9"/>
    </row>
    <row r="32" spans="5:9" x14ac:dyDescent="0.3">
      <c r="E32" s="62">
        <v>44926</v>
      </c>
      <c r="F32" s="112"/>
      <c r="G32" s="113"/>
      <c r="H32" s="114"/>
      <c r="I32" s="9"/>
    </row>
  </sheetData>
  <mergeCells count="2">
    <mergeCell ref="I16:I27"/>
    <mergeCell ref="F16:H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B13EF-0307-4B27-B53B-332018186558}">
  <dimension ref="A1:Y29"/>
  <sheetViews>
    <sheetView zoomScaleNormal="100" workbookViewId="0">
      <selection activeCell="H9" sqref="H9"/>
    </sheetView>
  </sheetViews>
  <sheetFormatPr defaultRowHeight="14.4" x14ac:dyDescent="0.3"/>
  <cols>
    <col min="1" max="1" width="19.6640625" style="6" bestFit="1" customWidth="1"/>
    <col min="2" max="3" width="8.88671875" style="6"/>
    <col min="4" max="4" width="12.21875" style="6" bestFit="1" customWidth="1"/>
    <col min="5" max="6" width="8.88671875" style="6"/>
    <col min="7" max="7" width="16.44140625" style="6" bestFit="1" customWidth="1"/>
    <col min="8" max="8" width="13.6640625" style="6" customWidth="1"/>
    <col min="9" max="9" width="11.5546875" style="6" bestFit="1" customWidth="1"/>
    <col min="10" max="10" width="18.33203125" style="6" bestFit="1" customWidth="1"/>
    <col min="11" max="11" width="13.6640625" style="6" bestFit="1" customWidth="1"/>
    <col min="12" max="12" width="8.88671875" style="6"/>
    <col min="13" max="13" width="18.33203125" style="6" bestFit="1" customWidth="1"/>
    <col min="14" max="14" width="8.88671875" style="6"/>
    <col min="15" max="15" width="10.5546875" style="6" bestFit="1" customWidth="1"/>
    <col min="16" max="16" width="8.88671875" style="6"/>
    <col min="17" max="17" width="20.6640625" style="6" bestFit="1" customWidth="1"/>
    <col min="18" max="18" width="17.77734375" style="6" customWidth="1"/>
    <col min="19" max="19" width="8.88671875" style="6"/>
    <col min="20" max="20" width="9.21875" style="6" bestFit="1" customWidth="1"/>
    <col min="21" max="21" width="10.6640625" style="6" bestFit="1" customWidth="1"/>
    <col min="22" max="22" width="12.77734375" style="6" bestFit="1" customWidth="1"/>
    <col min="23" max="16384" width="8.88671875" style="6"/>
  </cols>
  <sheetData>
    <row r="1" spans="1:25" x14ac:dyDescent="0.3">
      <c r="Q1" s="4"/>
      <c r="R1" s="4"/>
      <c r="S1" s="4"/>
      <c r="T1" s="58" t="s">
        <v>460</v>
      </c>
      <c r="U1" s="58" t="s">
        <v>459</v>
      </c>
      <c r="V1" s="58" t="s">
        <v>461</v>
      </c>
      <c r="W1" s="58" t="s">
        <v>462</v>
      </c>
      <c r="X1" s="58" t="s">
        <v>463</v>
      </c>
      <c r="Y1" s="58" t="s">
        <v>470</v>
      </c>
    </row>
    <row r="2" spans="1:25" x14ac:dyDescent="0.3">
      <c r="A2" s="5" t="s">
        <v>607</v>
      </c>
      <c r="B2" s="5" t="s">
        <v>11</v>
      </c>
      <c r="D2" s="93" t="s">
        <v>24</v>
      </c>
      <c r="E2" s="93"/>
      <c r="G2" s="93" t="s">
        <v>30</v>
      </c>
      <c r="H2" s="93"/>
      <c r="J2" s="5" t="s">
        <v>129</v>
      </c>
      <c r="K2" s="5" t="s">
        <v>11</v>
      </c>
      <c r="M2" s="40" t="s">
        <v>387</v>
      </c>
      <c r="N2" s="40" t="s">
        <v>11</v>
      </c>
      <c r="O2" s="92" t="s">
        <v>0</v>
      </c>
      <c r="P2"/>
      <c r="Q2" s="4"/>
      <c r="R2" s="59" t="s">
        <v>450</v>
      </c>
      <c r="S2" s="43">
        <v>2098748</v>
      </c>
      <c r="T2" s="4">
        <v>2083748</v>
      </c>
      <c r="U2" s="4">
        <v>1863168</v>
      </c>
      <c r="V2" s="4">
        <v>155264</v>
      </c>
      <c r="W2" s="4">
        <v>9516</v>
      </c>
      <c r="X2" s="61">
        <f>381809/12</f>
        <v>31817.416666666668</v>
      </c>
      <c r="Y2" s="61">
        <v>116107</v>
      </c>
    </row>
    <row r="3" spans="1:25" x14ac:dyDescent="0.3">
      <c r="A3" s="4"/>
      <c r="B3" s="4"/>
      <c r="D3" s="37" t="s">
        <v>12</v>
      </c>
      <c r="E3" s="37" t="s">
        <v>11</v>
      </c>
      <c r="G3" s="37" t="s">
        <v>12</v>
      </c>
      <c r="H3" s="37" t="s">
        <v>11</v>
      </c>
      <c r="J3" s="4" t="s">
        <v>439</v>
      </c>
      <c r="K3" s="4">
        <v>20000</v>
      </c>
      <c r="M3" s="4" t="s">
        <v>388</v>
      </c>
      <c r="N3" s="4">
        <v>24000</v>
      </c>
      <c r="O3" s="9">
        <v>2020</v>
      </c>
      <c r="P3"/>
      <c r="Q3" s="4" t="s">
        <v>469</v>
      </c>
      <c r="R3" s="60" t="s">
        <v>456</v>
      </c>
      <c r="S3" s="4">
        <v>77630</v>
      </c>
      <c r="T3" s="4"/>
      <c r="U3" s="4"/>
      <c r="V3" s="4"/>
      <c r="W3" s="4"/>
      <c r="X3" s="4"/>
      <c r="Y3" s="4"/>
    </row>
    <row r="4" spans="1:25" x14ac:dyDescent="0.3">
      <c r="A4" s="4"/>
      <c r="B4" s="4"/>
      <c r="D4" s="4" t="s">
        <v>13</v>
      </c>
      <c r="E4" s="4">
        <v>40000</v>
      </c>
      <c r="G4" s="4" t="s">
        <v>905</v>
      </c>
      <c r="H4" s="4">
        <v>72000</v>
      </c>
      <c r="J4" s="4" t="s">
        <v>440</v>
      </c>
      <c r="K4" s="4">
        <v>25000</v>
      </c>
      <c r="M4" s="4" t="s">
        <v>389</v>
      </c>
      <c r="N4" s="4">
        <v>8000</v>
      </c>
      <c r="O4" s="9">
        <v>2021</v>
      </c>
      <c r="P4"/>
      <c r="Q4" s="4" t="s">
        <v>481</v>
      </c>
      <c r="R4" s="59" t="s">
        <v>36</v>
      </c>
      <c r="S4" s="4">
        <f>(S3*0.2)</f>
        <v>15526</v>
      </c>
      <c r="T4" s="4"/>
      <c r="U4" s="4"/>
      <c r="V4" s="4"/>
      <c r="W4" s="4"/>
      <c r="X4" s="4"/>
      <c r="Y4" s="4"/>
    </row>
    <row r="5" spans="1:25" x14ac:dyDescent="0.3">
      <c r="A5" s="4"/>
      <c r="B5" s="4"/>
      <c r="D5" s="4" t="s">
        <v>14</v>
      </c>
      <c r="E5" s="4">
        <v>20000</v>
      </c>
      <c r="G5" s="4" t="s">
        <v>904</v>
      </c>
      <c r="H5" s="4">
        <v>3000</v>
      </c>
      <c r="J5" s="4" t="s">
        <v>441</v>
      </c>
      <c r="K5" s="4">
        <v>35000</v>
      </c>
      <c r="M5" s="4" t="s">
        <v>390</v>
      </c>
      <c r="N5" s="4">
        <v>14000</v>
      </c>
      <c r="O5" s="9">
        <v>2022</v>
      </c>
      <c r="P5"/>
      <c r="Q5" s="4" t="s">
        <v>481</v>
      </c>
      <c r="R5" s="59" t="s">
        <v>480</v>
      </c>
      <c r="S5" s="4">
        <f>(S3*0.2)</f>
        <v>15526</v>
      </c>
      <c r="T5" s="4"/>
      <c r="U5" s="4"/>
      <c r="V5" s="4"/>
      <c r="W5" s="4"/>
      <c r="X5" s="4"/>
      <c r="Y5" s="4"/>
    </row>
    <row r="6" spans="1:25" x14ac:dyDescent="0.3">
      <c r="A6" s="4"/>
      <c r="B6" s="4"/>
      <c r="D6" s="4" t="s">
        <v>22</v>
      </c>
      <c r="E6" s="4">
        <v>13368</v>
      </c>
      <c r="G6" s="4" t="s">
        <v>31</v>
      </c>
      <c r="H6" s="4">
        <v>15645</v>
      </c>
      <c r="J6" s="4" t="s">
        <v>442</v>
      </c>
      <c r="K6" s="4">
        <v>20000</v>
      </c>
      <c r="M6" s="4" t="s">
        <v>391</v>
      </c>
      <c r="N6" s="4">
        <v>15000</v>
      </c>
      <c r="O6" s="9">
        <v>2022</v>
      </c>
      <c r="P6"/>
      <c r="Q6" s="4" t="s">
        <v>467</v>
      </c>
      <c r="R6" s="59" t="s">
        <v>468</v>
      </c>
      <c r="S6" s="4">
        <v>33532</v>
      </c>
      <c r="T6" s="4"/>
      <c r="U6" s="4"/>
      <c r="V6" s="4"/>
      <c r="W6" s="4"/>
      <c r="X6" s="4"/>
      <c r="Y6" s="4"/>
    </row>
    <row r="7" spans="1:25" x14ac:dyDescent="0.3">
      <c r="A7" s="4"/>
      <c r="B7" s="4"/>
      <c r="D7" s="4"/>
      <c r="E7" s="4"/>
      <c r="G7" s="4" t="s">
        <v>367</v>
      </c>
      <c r="H7" s="4">
        <f>(699+599+1399+499+400)</f>
        <v>3596</v>
      </c>
      <c r="J7" s="4" t="s">
        <v>443</v>
      </c>
      <c r="K7" s="4">
        <v>10000</v>
      </c>
      <c r="M7" s="4" t="s">
        <v>392</v>
      </c>
      <c r="N7" s="4">
        <v>8000</v>
      </c>
      <c r="O7" s="9">
        <v>2021</v>
      </c>
      <c r="P7"/>
      <c r="Q7" s="56" t="s">
        <v>465</v>
      </c>
      <c r="R7" s="59" t="s">
        <v>483</v>
      </c>
      <c r="S7" s="4">
        <v>3000</v>
      </c>
      <c r="T7" s="4"/>
      <c r="U7" s="4"/>
      <c r="V7" s="4"/>
      <c r="W7" s="4"/>
      <c r="X7" s="4"/>
      <c r="Y7" s="4"/>
    </row>
    <row r="8" spans="1:25" x14ac:dyDescent="0.3">
      <c r="A8" s="4"/>
      <c r="B8" s="4"/>
      <c r="D8" s="4" t="s">
        <v>16</v>
      </c>
      <c r="E8" s="4">
        <v>500</v>
      </c>
      <c r="G8" s="76" t="s">
        <v>33</v>
      </c>
      <c r="H8" s="76">
        <v>5000</v>
      </c>
      <c r="J8" s="4" t="s">
        <v>444</v>
      </c>
      <c r="K8" s="4">
        <v>20000</v>
      </c>
      <c r="M8" s="4" t="s">
        <v>967</v>
      </c>
      <c r="N8" s="4">
        <v>9600</v>
      </c>
      <c r="O8" s="33" t="s">
        <v>989</v>
      </c>
      <c r="P8"/>
      <c r="Q8" s="4" t="s">
        <v>482</v>
      </c>
      <c r="R8" s="59" t="s">
        <v>36</v>
      </c>
      <c r="S8" s="4">
        <v>223580</v>
      </c>
      <c r="T8" s="4"/>
      <c r="U8" s="4"/>
      <c r="V8" s="4"/>
      <c r="W8" s="4"/>
      <c r="X8" s="4"/>
      <c r="Y8" s="4"/>
    </row>
    <row r="9" spans="1:25" x14ac:dyDescent="0.3">
      <c r="A9" s="4"/>
      <c r="B9" s="4"/>
      <c r="D9" s="4" t="s">
        <v>17</v>
      </c>
      <c r="E9" s="4">
        <v>250</v>
      </c>
      <c r="G9" s="4" t="s">
        <v>32</v>
      </c>
      <c r="H9" s="4">
        <v>15000</v>
      </c>
      <c r="J9" s="4"/>
      <c r="K9" s="4"/>
      <c r="M9" s="41" t="s">
        <v>15</v>
      </c>
      <c r="N9" s="41">
        <f>SUM(N3:N8)</f>
        <v>78600</v>
      </c>
      <c r="O9" s="1"/>
      <c r="P9"/>
      <c r="Q9" s="4" t="s">
        <v>466</v>
      </c>
      <c r="R9" s="59" t="s">
        <v>464</v>
      </c>
      <c r="S9" s="4">
        <v>3764</v>
      </c>
    </row>
    <row r="10" spans="1:25" x14ac:dyDescent="0.3">
      <c r="A10" s="50" t="s">
        <v>15</v>
      </c>
      <c r="B10" s="50">
        <f>SUM(B3:B9)</f>
        <v>0</v>
      </c>
      <c r="D10" s="4" t="s">
        <v>18</v>
      </c>
      <c r="E10" s="4">
        <v>700</v>
      </c>
      <c r="G10" s="4" t="s">
        <v>1019</v>
      </c>
      <c r="H10" s="4">
        <v>50000</v>
      </c>
      <c r="J10" s="4"/>
      <c r="K10" s="4"/>
      <c r="Q10" s="4" t="s">
        <v>457</v>
      </c>
      <c r="R10" s="59" t="s">
        <v>458</v>
      </c>
      <c r="S10" s="4">
        <v>9316</v>
      </c>
    </row>
    <row r="11" spans="1:25" x14ac:dyDescent="0.3">
      <c r="D11" s="4" t="s">
        <v>19</v>
      </c>
      <c r="E11" s="4">
        <v>2000</v>
      </c>
      <c r="G11" s="4" t="s">
        <v>34</v>
      </c>
      <c r="H11" s="4">
        <v>54000</v>
      </c>
      <c r="J11" s="4"/>
      <c r="K11" s="4"/>
      <c r="M11" s="40" t="s">
        <v>493</v>
      </c>
      <c r="N11" s="40" t="s">
        <v>11</v>
      </c>
      <c r="Q11" s="6" t="s">
        <v>473</v>
      </c>
      <c r="R11" s="57" t="s">
        <v>452</v>
      </c>
    </row>
    <row r="12" spans="1:25" x14ac:dyDescent="0.3">
      <c r="A12" s="37" t="s">
        <v>663</v>
      </c>
      <c r="B12" s="37" t="s">
        <v>665</v>
      </c>
      <c r="D12" s="4" t="s">
        <v>20</v>
      </c>
      <c r="E12" s="4">
        <v>350</v>
      </c>
      <c r="G12" s="4" t="s">
        <v>38</v>
      </c>
      <c r="H12" s="4">
        <v>3000</v>
      </c>
      <c r="J12" s="42" t="s">
        <v>15</v>
      </c>
      <c r="K12" s="42">
        <f>SUM(K3:K11)</f>
        <v>130000</v>
      </c>
      <c r="M12" s="4" t="s">
        <v>494</v>
      </c>
      <c r="N12" s="4">
        <f>(250*12*12)</f>
        <v>36000</v>
      </c>
    </row>
    <row r="13" spans="1:25" x14ac:dyDescent="0.3">
      <c r="A13" s="4" t="s">
        <v>700</v>
      </c>
      <c r="B13" s="4">
        <v>5000</v>
      </c>
      <c r="D13" s="4" t="s">
        <v>21</v>
      </c>
      <c r="E13" s="4">
        <v>3500</v>
      </c>
      <c r="G13" s="4" t="s">
        <v>39</v>
      </c>
      <c r="H13" s="4">
        <v>10000</v>
      </c>
      <c r="J13" s="64" t="s">
        <v>445</v>
      </c>
      <c r="K13" s="65">
        <f>SUM(H18+K12)</f>
        <v>260604.75</v>
      </c>
      <c r="M13" s="4" t="s">
        <v>495</v>
      </c>
      <c r="N13" s="4">
        <v>20000</v>
      </c>
      <c r="Q13" s="4" t="s">
        <v>467</v>
      </c>
      <c r="R13" s="59" t="s">
        <v>468</v>
      </c>
      <c r="S13" s="4">
        <v>33532</v>
      </c>
    </row>
    <row r="14" spans="1:25" x14ac:dyDescent="0.3">
      <c r="A14" s="3" t="s">
        <v>825</v>
      </c>
      <c r="B14" s="4">
        <v>10000</v>
      </c>
      <c r="D14" s="4" t="s">
        <v>23</v>
      </c>
      <c r="E14" s="4">
        <v>5000</v>
      </c>
      <c r="G14" s="4" t="s">
        <v>906</v>
      </c>
      <c r="H14" s="4">
        <v>8000</v>
      </c>
      <c r="J14" s="4" t="s">
        <v>449</v>
      </c>
      <c r="K14" s="43">
        <f>K13/0.6</f>
        <v>434341.25</v>
      </c>
      <c r="M14" s="4" t="s">
        <v>496</v>
      </c>
      <c r="N14" s="4">
        <v>120000</v>
      </c>
      <c r="Q14" s="4" t="s">
        <v>466</v>
      </c>
      <c r="R14" s="59" t="s">
        <v>464</v>
      </c>
      <c r="S14" s="4">
        <v>3764</v>
      </c>
    </row>
    <row r="15" spans="1:25" x14ac:dyDescent="0.3">
      <c r="A15" s="4"/>
      <c r="B15" s="4"/>
      <c r="D15" s="4" t="s">
        <v>25</v>
      </c>
      <c r="E15" s="4">
        <v>5000</v>
      </c>
      <c r="G15" s="4" t="s">
        <v>446</v>
      </c>
      <c r="H15" s="4">
        <v>15000</v>
      </c>
      <c r="I15" s="66" t="s">
        <v>471</v>
      </c>
      <c r="J15" s="64" t="s">
        <v>450</v>
      </c>
      <c r="K15" s="65">
        <f>(K14/0.88)*12</f>
        <v>5922835.2272727275</v>
      </c>
      <c r="M15" s="4" t="s">
        <v>497</v>
      </c>
      <c r="N15" s="4">
        <f>(18*1000)</f>
        <v>18000</v>
      </c>
      <c r="Q15" s="4" t="s">
        <v>457</v>
      </c>
      <c r="R15" s="59" t="s">
        <v>458</v>
      </c>
      <c r="S15" s="4">
        <v>9316</v>
      </c>
    </row>
    <row r="16" spans="1:25" ht="15" thickBot="1" x14ac:dyDescent="0.35">
      <c r="A16" s="4"/>
      <c r="B16" s="4"/>
      <c r="D16" s="4" t="s">
        <v>26</v>
      </c>
      <c r="E16" s="4">
        <v>5000</v>
      </c>
      <c r="G16" s="44" t="s">
        <v>15</v>
      </c>
      <c r="H16" s="45">
        <f>SUM(H6:H15)</f>
        <v>179241</v>
      </c>
      <c r="I16" s="66" t="s">
        <v>472</v>
      </c>
      <c r="J16" s="4" t="s">
        <v>447</v>
      </c>
      <c r="K16" s="4">
        <v>350000</v>
      </c>
      <c r="M16" s="4" t="s">
        <v>498</v>
      </c>
      <c r="N16" s="4">
        <f>(40*400)</f>
        <v>16000</v>
      </c>
    </row>
    <row r="17" spans="1:14" ht="15" thickBot="1" x14ac:dyDescent="0.35">
      <c r="D17" s="4" t="s">
        <v>27</v>
      </c>
      <c r="E17" s="4">
        <v>5000</v>
      </c>
      <c r="G17" s="46" t="s">
        <v>24</v>
      </c>
      <c r="H17" s="47">
        <f>(H16/12)</f>
        <v>14936.75</v>
      </c>
      <c r="I17" s="66"/>
      <c r="J17" s="4" t="s">
        <v>448</v>
      </c>
      <c r="K17" s="4">
        <v>250000</v>
      </c>
      <c r="M17" s="4"/>
      <c r="N17" s="4"/>
    </row>
    <row r="18" spans="1:14" ht="15" thickBot="1" x14ac:dyDescent="0.35">
      <c r="D18" s="4" t="s">
        <v>28</v>
      </c>
      <c r="E18" s="4">
        <v>5000</v>
      </c>
      <c r="G18" s="48" t="s">
        <v>40</v>
      </c>
      <c r="H18" s="49">
        <f>SUM(H17,E21)</f>
        <v>130604.75</v>
      </c>
      <c r="I18" s="66"/>
      <c r="J18" s="4"/>
      <c r="K18" s="4"/>
      <c r="M18" s="4"/>
      <c r="N18" s="4"/>
    </row>
    <row r="19" spans="1:14" x14ac:dyDescent="0.3">
      <c r="A19" s="75" t="s">
        <v>907</v>
      </c>
      <c r="D19" s="4" t="s">
        <v>29</v>
      </c>
      <c r="E19" s="4">
        <v>5000</v>
      </c>
      <c r="I19" s="66"/>
      <c r="J19" s="50" t="s">
        <v>451</v>
      </c>
      <c r="K19" s="51">
        <f>SUM(K13+K16+K18+K17)</f>
        <v>860604.75</v>
      </c>
      <c r="M19" s="4" t="s">
        <v>990</v>
      </c>
      <c r="N19" s="4">
        <f>(50000+300000+45*500)</f>
        <v>372500</v>
      </c>
    </row>
    <row r="20" spans="1:14" ht="15" thickBot="1" x14ac:dyDescent="0.35">
      <c r="A20" s="74">
        <v>44935</v>
      </c>
      <c r="D20" s="52" t="s">
        <v>227</v>
      </c>
      <c r="E20" s="52">
        <v>5000</v>
      </c>
      <c r="G20" s="4" t="s">
        <v>37</v>
      </c>
      <c r="H20" s="43">
        <v>116107</v>
      </c>
      <c r="I20" s="66"/>
      <c r="J20" s="4" t="s">
        <v>449</v>
      </c>
      <c r="K20" s="61">
        <f>(K19/0.6)</f>
        <v>1434341.25</v>
      </c>
      <c r="M20" s="41" t="s">
        <v>15</v>
      </c>
      <c r="N20" s="41">
        <f>SUM(N12:N19)</f>
        <v>582500</v>
      </c>
    </row>
    <row r="21" spans="1:14" ht="15" thickBot="1" x14ac:dyDescent="0.35">
      <c r="A21" s="74">
        <v>44966</v>
      </c>
      <c r="D21" s="46" t="s">
        <v>15</v>
      </c>
      <c r="E21" s="47">
        <f>SUM(E4:E20)</f>
        <v>115668</v>
      </c>
      <c r="G21" s="52" t="s">
        <v>36</v>
      </c>
      <c r="H21" s="53">
        <v>16000</v>
      </c>
      <c r="I21" s="66"/>
      <c r="J21" s="50" t="s">
        <v>450</v>
      </c>
      <c r="K21" s="51">
        <f>(K20/0.88)*12</f>
        <v>19559198.863636363</v>
      </c>
    </row>
    <row r="22" spans="1:14" ht="15" thickBot="1" x14ac:dyDescent="0.35">
      <c r="A22" s="74">
        <v>45000</v>
      </c>
      <c r="G22" s="54" t="s">
        <v>35</v>
      </c>
      <c r="H22" s="55">
        <f>SUM(H20:H21)</f>
        <v>132107</v>
      </c>
      <c r="I22" s="67" t="s">
        <v>453</v>
      </c>
      <c r="J22" s="4" t="s">
        <v>454</v>
      </c>
      <c r="K22" s="56">
        <v>0.23</v>
      </c>
      <c r="M22" s="40"/>
      <c r="N22" s="40"/>
    </row>
    <row r="23" spans="1:14" ht="15" thickBot="1" x14ac:dyDescent="0.35">
      <c r="J23" s="4" t="s">
        <v>455</v>
      </c>
      <c r="K23" s="56">
        <v>0.34</v>
      </c>
      <c r="M23" s="4"/>
      <c r="N23" s="4"/>
    </row>
    <row r="24" spans="1:14" ht="15" thickBot="1" x14ac:dyDescent="0.35">
      <c r="G24" s="54" t="s">
        <v>968</v>
      </c>
      <c r="H24" s="91">
        <f>(H22-H18)</f>
        <v>1502.25</v>
      </c>
      <c r="J24" s="57"/>
      <c r="M24" s="4"/>
      <c r="N24" s="4"/>
    </row>
    <row r="25" spans="1:14" x14ac:dyDescent="0.3">
      <c r="M25" s="4"/>
      <c r="N25" s="4"/>
    </row>
    <row r="26" spans="1:14" x14ac:dyDescent="0.3">
      <c r="M26" s="4"/>
      <c r="N26" s="4"/>
    </row>
    <row r="27" spans="1:14" x14ac:dyDescent="0.3">
      <c r="M27" s="4"/>
      <c r="N27" s="4"/>
    </row>
    <row r="28" spans="1:14" x14ac:dyDescent="0.3">
      <c r="M28" s="41"/>
      <c r="N28" s="41"/>
    </row>
    <row r="29" spans="1:14" x14ac:dyDescent="0.3">
      <c r="M29" s="41"/>
      <c r="N29" s="41"/>
    </row>
  </sheetData>
  <mergeCells count="2">
    <mergeCell ref="D2:E2"/>
    <mergeCell ref="G2:H2"/>
  </mergeCells>
  <hyperlinks>
    <hyperlink ref="R11" r:id="rId1" xr:uid="{120A61B2-A6AE-4484-ADBB-1C0A821F9F63}"/>
  </hyperlinks>
  <pageMargins left="0.7" right="0.7" top="0.75" bottom="0.75" header="0.3" footer="0.3"/>
  <pageSetup orientation="portrait" horizontalDpi="200" verticalDpi="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109CE-B9DA-4197-A068-6AFB5BC24F21}">
  <dimension ref="A1:T95"/>
  <sheetViews>
    <sheetView topLeftCell="C42" workbookViewId="0">
      <selection activeCell="O33" sqref="O33"/>
    </sheetView>
  </sheetViews>
  <sheetFormatPr defaultRowHeight="14.4" x14ac:dyDescent="0.3"/>
  <cols>
    <col min="2" max="2" width="14.77734375" bestFit="1" customWidth="1"/>
    <col min="3" max="3" width="12.21875" bestFit="1" customWidth="1"/>
    <col min="4" max="4" width="10.33203125" bestFit="1" customWidth="1"/>
    <col min="7" max="7" width="13.109375" bestFit="1" customWidth="1"/>
    <col min="10" max="10" width="20.77734375" bestFit="1" customWidth="1"/>
    <col min="13" max="13" width="10.77734375" bestFit="1" customWidth="1"/>
    <col min="14" max="14" width="10.6640625" bestFit="1" customWidth="1"/>
    <col min="15" max="15" width="15.77734375" bestFit="1" customWidth="1"/>
    <col min="18" max="18" width="13.44140625" bestFit="1" customWidth="1"/>
    <col min="19" max="20" width="21.44140625" customWidth="1"/>
  </cols>
  <sheetData>
    <row r="1" spans="2:20" ht="15" thickBot="1" x14ac:dyDescent="0.35">
      <c r="B1" s="96" t="s">
        <v>199</v>
      </c>
      <c r="C1" s="96"/>
      <c r="D1" s="96"/>
      <c r="F1" s="96" t="s">
        <v>198</v>
      </c>
      <c r="G1" s="96"/>
      <c r="I1" s="95" t="s">
        <v>184</v>
      </c>
      <c r="J1" s="95"/>
      <c r="K1" s="95"/>
      <c r="M1" s="95" t="s">
        <v>202</v>
      </c>
      <c r="N1" s="95"/>
      <c r="O1" s="95"/>
      <c r="Q1" s="96" t="s">
        <v>214</v>
      </c>
      <c r="R1" s="96"/>
      <c r="S1" s="96"/>
    </row>
    <row r="2" spans="2:20" ht="15" thickBot="1" x14ac:dyDescent="0.35">
      <c r="B2" s="2" t="s">
        <v>1</v>
      </c>
      <c r="C2" s="2" t="s">
        <v>154</v>
      </c>
      <c r="D2" s="2" t="s">
        <v>154</v>
      </c>
      <c r="F2" s="2" t="s">
        <v>1</v>
      </c>
      <c r="G2" s="2" t="s">
        <v>154</v>
      </c>
      <c r="I2" s="2" t="s">
        <v>1</v>
      </c>
      <c r="J2" s="2" t="s">
        <v>154</v>
      </c>
      <c r="K2" s="2" t="s">
        <v>182</v>
      </c>
      <c r="M2" s="2" t="s">
        <v>1</v>
      </c>
      <c r="N2" s="2" t="s">
        <v>154</v>
      </c>
      <c r="O2" s="2" t="s">
        <v>194</v>
      </c>
      <c r="Q2" s="89" t="s">
        <v>1</v>
      </c>
      <c r="R2" s="90" t="s">
        <v>154</v>
      </c>
      <c r="S2" s="90" t="s">
        <v>182</v>
      </c>
      <c r="T2" s="90" t="s">
        <v>916</v>
      </c>
    </row>
    <row r="3" spans="2:20" ht="15" thickBot="1" x14ac:dyDescent="0.35">
      <c r="B3" s="7">
        <v>1</v>
      </c>
      <c r="C3" s="1" t="s">
        <v>148</v>
      </c>
      <c r="D3" s="1" t="s">
        <v>156</v>
      </c>
      <c r="F3" s="7">
        <v>1</v>
      </c>
      <c r="G3" s="1" t="s">
        <v>164</v>
      </c>
      <c r="I3" s="7">
        <v>1</v>
      </c>
      <c r="J3" s="1" t="s">
        <v>183</v>
      </c>
      <c r="K3" s="1" t="s">
        <v>191</v>
      </c>
      <c r="M3" s="7">
        <v>1</v>
      </c>
      <c r="N3" s="1" t="s">
        <v>192</v>
      </c>
      <c r="O3" s="1" t="s">
        <v>197</v>
      </c>
      <c r="Q3" s="86">
        <v>1</v>
      </c>
      <c r="R3" s="87" t="s">
        <v>164</v>
      </c>
      <c r="S3" s="88" t="s">
        <v>206</v>
      </c>
      <c r="T3" s="88"/>
    </row>
    <row r="4" spans="2:20" ht="15" thickBot="1" x14ac:dyDescent="0.35">
      <c r="B4" s="7">
        <v>2</v>
      </c>
      <c r="C4" s="1" t="s">
        <v>149</v>
      </c>
      <c r="D4" s="1" t="s">
        <v>157</v>
      </c>
      <c r="F4" s="7">
        <v>2</v>
      </c>
      <c r="G4" s="1" t="s">
        <v>165</v>
      </c>
      <c r="I4" s="7">
        <v>2</v>
      </c>
      <c r="J4" s="1" t="s">
        <v>185</v>
      </c>
      <c r="K4" s="1" t="s">
        <v>186</v>
      </c>
      <c r="M4" s="7">
        <v>2</v>
      </c>
      <c r="N4" s="1" t="s">
        <v>193</v>
      </c>
      <c r="O4" s="1" t="s">
        <v>195</v>
      </c>
      <c r="Q4" s="86">
        <v>2</v>
      </c>
      <c r="R4" s="87" t="s">
        <v>165</v>
      </c>
      <c r="S4" s="88" t="s">
        <v>917</v>
      </c>
      <c r="T4" s="88"/>
    </row>
    <row r="5" spans="2:20" ht="15" thickBot="1" x14ac:dyDescent="0.35">
      <c r="B5" s="7">
        <v>3</v>
      </c>
      <c r="C5" s="1" t="s">
        <v>150</v>
      </c>
      <c r="D5" s="1" t="s">
        <v>158</v>
      </c>
      <c r="F5" s="7">
        <v>3</v>
      </c>
      <c r="G5" s="1" t="s">
        <v>150</v>
      </c>
      <c r="I5" s="7">
        <v>3</v>
      </c>
      <c r="J5" s="1" t="s">
        <v>187</v>
      </c>
      <c r="K5" s="1" t="s">
        <v>188</v>
      </c>
      <c r="M5" s="7">
        <v>3</v>
      </c>
      <c r="N5" s="1" t="s">
        <v>196</v>
      </c>
      <c r="O5" s="1" t="s">
        <v>195</v>
      </c>
      <c r="Q5" s="86">
        <v>3</v>
      </c>
      <c r="R5" s="87" t="s">
        <v>170</v>
      </c>
      <c r="S5" s="88" t="s">
        <v>918</v>
      </c>
      <c r="T5" s="88"/>
    </row>
    <row r="6" spans="2:20" ht="15" thickBot="1" x14ac:dyDescent="0.35">
      <c r="B6" s="7">
        <v>4</v>
      </c>
      <c r="C6" s="1" t="s">
        <v>151</v>
      </c>
      <c r="D6" s="1" t="s">
        <v>159</v>
      </c>
      <c r="F6" s="7">
        <v>4</v>
      </c>
      <c r="G6" s="1" t="s">
        <v>151</v>
      </c>
      <c r="M6" s="7">
        <v>4</v>
      </c>
      <c r="N6" s="1"/>
      <c r="O6" s="1"/>
      <c r="Q6" s="86">
        <v>4</v>
      </c>
      <c r="R6" s="87" t="s">
        <v>919</v>
      </c>
      <c r="S6" s="88" t="s">
        <v>186</v>
      </c>
      <c r="T6" s="88"/>
    </row>
    <row r="7" spans="2:20" ht="15" thickBot="1" x14ac:dyDescent="0.35">
      <c r="B7" s="7">
        <v>5</v>
      </c>
      <c r="C7" s="1" t="s">
        <v>152</v>
      </c>
      <c r="D7" s="1"/>
      <c r="F7" s="7">
        <v>5</v>
      </c>
      <c r="G7" s="1" t="s">
        <v>160</v>
      </c>
      <c r="Q7" s="86">
        <v>5</v>
      </c>
      <c r="R7" s="87" t="s">
        <v>920</v>
      </c>
      <c r="S7" s="88" t="s">
        <v>921</v>
      </c>
      <c r="T7" s="88"/>
    </row>
    <row r="8" spans="2:20" ht="15" thickBot="1" x14ac:dyDescent="0.35">
      <c r="B8" s="7">
        <v>6</v>
      </c>
      <c r="C8" s="1" t="s">
        <v>153</v>
      </c>
      <c r="D8" s="1"/>
      <c r="F8" s="7">
        <v>6</v>
      </c>
      <c r="G8" s="1" t="s">
        <v>162</v>
      </c>
      <c r="Q8" s="86">
        <v>6</v>
      </c>
      <c r="R8" s="87" t="s">
        <v>150</v>
      </c>
      <c r="S8" s="88" t="s">
        <v>205</v>
      </c>
      <c r="T8" s="88"/>
    </row>
    <row r="9" spans="2:20" ht="15" thickBot="1" x14ac:dyDescent="0.35">
      <c r="F9" s="7">
        <v>7</v>
      </c>
      <c r="G9" s="1" t="s">
        <v>324</v>
      </c>
      <c r="Q9" s="86">
        <v>7</v>
      </c>
      <c r="R9" s="87" t="s">
        <v>208</v>
      </c>
      <c r="S9" s="88" t="s">
        <v>207</v>
      </c>
      <c r="T9" s="88"/>
    </row>
    <row r="10" spans="2:20" ht="15" thickBot="1" x14ac:dyDescent="0.35">
      <c r="B10" s="96" t="s">
        <v>200</v>
      </c>
      <c r="C10" s="96"/>
      <c r="D10" s="96"/>
      <c r="Q10" s="86">
        <v>8</v>
      </c>
      <c r="R10" s="87" t="s">
        <v>167</v>
      </c>
      <c r="S10" s="88" t="s">
        <v>209</v>
      </c>
      <c r="T10" s="88"/>
    </row>
    <row r="11" spans="2:20" ht="15" thickBot="1" x14ac:dyDescent="0.35">
      <c r="B11" s="2" t="s">
        <v>1</v>
      </c>
      <c r="C11" s="2" t="s">
        <v>154</v>
      </c>
      <c r="D11" s="2" t="s">
        <v>154</v>
      </c>
      <c r="Q11" s="86">
        <v>9</v>
      </c>
      <c r="R11" s="87" t="s">
        <v>922</v>
      </c>
      <c r="S11" s="88" t="s">
        <v>211</v>
      </c>
      <c r="T11" s="88"/>
    </row>
    <row r="12" spans="2:20" ht="15" thickBot="1" x14ac:dyDescent="0.35">
      <c r="B12" s="7">
        <v>1</v>
      </c>
      <c r="C12" s="1" t="s">
        <v>160</v>
      </c>
      <c r="D12" s="1" t="s">
        <v>162</v>
      </c>
      <c r="Q12" s="86">
        <v>10</v>
      </c>
      <c r="R12" s="87" t="s">
        <v>923</v>
      </c>
      <c r="S12" s="88" t="s">
        <v>924</v>
      </c>
      <c r="T12" s="88"/>
    </row>
    <row r="13" spans="2:20" ht="15" thickBot="1" x14ac:dyDescent="0.35">
      <c r="B13" s="7">
        <v>2</v>
      </c>
      <c r="C13" s="1" t="s">
        <v>161</v>
      </c>
      <c r="D13" s="1" t="s">
        <v>163</v>
      </c>
      <c r="I13" s="2" t="s">
        <v>0</v>
      </c>
      <c r="J13" s="2" t="s">
        <v>217</v>
      </c>
      <c r="K13" s="2" t="s">
        <v>298</v>
      </c>
      <c r="M13" s="2" t="s">
        <v>225</v>
      </c>
      <c r="N13" s="2" t="s">
        <v>226</v>
      </c>
      <c r="O13" s="2" t="s">
        <v>227</v>
      </c>
      <c r="Q13" s="86">
        <v>11</v>
      </c>
      <c r="R13" s="87" t="s">
        <v>925</v>
      </c>
      <c r="S13" s="88" t="s">
        <v>212</v>
      </c>
      <c r="T13" s="88"/>
    </row>
    <row r="14" spans="2:20" ht="15" thickBot="1" x14ac:dyDescent="0.35">
      <c r="B14" s="22"/>
      <c r="C14" s="23"/>
      <c r="D14" s="24"/>
      <c r="I14" s="26">
        <v>44566</v>
      </c>
      <c r="J14" s="1" t="s">
        <v>218</v>
      </c>
      <c r="K14" s="1" t="s">
        <v>299</v>
      </c>
      <c r="M14" s="1" t="s">
        <v>164</v>
      </c>
      <c r="N14" s="1" t="s">
        <v>228</v>
      </c>
      <c r="O14" s="1" t="s">
        <v>229</v>
      </c>
      <c r="Q14" s="86">
        <v>12</v>
      </c>
      <c r="R14" s="87" t="s">
        <v>926</v>
      </c>
      <c r="S14" s="88" t="s">
        <v>212</v>
      </c>
      <c r="T14" s="88"/>
    </row>
    <row r="15" spans="2:20" ht="15" customHeight="1" thickBot="1" x14ac:dyDescent="0.35">
      <c r="B15" s="97" t="s">
        <v>201</v>
      </c>
      <c r="C15" s="98"/>
      <c r="D15" s="99"/>
      <c r="I15" s="26">
        <v>44933</v>
      </c>
      <c r="J15" s="1" t="s">
        <v>950</v>
      </c>
      <c r="K15" s="1" t="s">
        <v>299</v>
      </c>
      <c r="M15" s="1" t="s">
        <v>952</v>
      </c>
      <c r="N15" s="1"/>
      <c r="O15" s="1"/>
      <c r="Q15" s="86">
        <v>13</v>
      </c>
      <c r="R15" s="87" t="s">
        <v>937</v>
      </c>
      <c r="S15" s="88" t="s">
        <v>927</v>
      </c>
      <c r="T15" s="88"/>
    </row>
    <row r="16" spans="2:20" ht="15" hidden="1" thickBot="1" x14ac:dyDescent="0.35">
      <c r="B16" s="68"/>
      <c r="C16" s="69"/>
      <c r="D16" s="70"/>
      <c r="I16" s="26">
        <v>44935</v>
      </c>
      <c r="J16" s="1" t="s">
        <v>636</v>
      </c>
      <c r="K16" s="1" t="s">
        <v>299</v>
      </c>
      <c r="M16" s="1" t="s">
        <v>908</v>
      </c>
      <c r="N16" s="1" t="s">
        <v>910</v>
      </c>
      <c r="O16" s="1" t="s">
        <v>909</v>
      </c>
      <c r="Q16" s="86">
        <v>14</v>
      </c>
      <c r="R16" s="87" t="s">
        <v>928</v>
      </c>
      <c r="S16" s="88" t="s">
        <v>216</v>
      </c>
      <c r="T16" s="88"/>
    </row>
    <row r="17" spans="2:20" ht="15" thickBot="1" x14ac:dyDescent="0.35">
      <c r="B17" s="2" t="s">
        <v>1</v>
      </c>
      <c r="C17" s="2" t="s">
        <v>154</v>
      </c>
      <c r="D17" s="2" t="s">
        <v>154</v>
      </c>
      <c r="I17" s="26">
        <v>44572</v>
      </c>
      <c r="J17" s="1" t="s">
        <v>951</v>
      </c>
      <c r="K17" s="1" t="s">
        <v>299</v>
      </c>
      <c r="M17" s="1" t="s">
        <v>165</v>
      </c>
      <c r="N17" s="1" t="s">
        <v>162</v>
      </c>
      <c r="O17" s="1" t="s">
        <v>230</v>
      </c>
      <c r="Q17" s="86">
        <v>15</v>
      </c>
      <c r="R17" s="87"/>
      <c r="S17" s="88"/>
      <c r="T17" s="88"/>
    </row>
    <row r="18" spans="2:20" s="6" customFormat="1" ht="15" thickBot="1" x14ac:dyDescent="0.35">
      <c r="B18" s="19">
        <v>1</v>
      </c>
      <c r="C18" s="4" t="s">
        <v>164</v>
      </c>
      <c r="D18" s="4" t="s">
        <v>166</v>
      </c>
      <c r="I18" s="78">
        <v>44572</v>
      </c>
      <c r="J18" s="4"/>
      <c r="K18" s="4" t="s">
        <v>299</v>
      </c>
      <c r="M18" s="4" t="s">
        <v>150</v>
      </c>
      <c r="N18" s="4" t="s">
        <v>153</v>
      </c>
      <c r="O18" s="4" t="s">
        <v>296</v>
      </c>
      <c r="Q18" s="86">
        <v>16</v>
      </c>
      <c r="R18" s="87" t="s">
        <v>168</v>
      </c>
      <c r="S18" s="88" t="s">
        <v>929</v>
      </c>
      <c r="T18" s="88"/>
    </row>
    <row r="19" spans="2:20" ht="15" thickBot="1" x14ac:dyDescent="0.35">
      <c r="B19" s="7">
        <v>2</v>
      </c>
      <c r="C19" s="1" t="s">
        <v>165</v>
      </c>
      <c r="D19" s="1" t="s">
        <v>167</v>
      </c>
      <c r="I19" s="26">
        <v>44585</v>
      </c>
      <c r="J19" s="1" t="s">
        <v>306</v>
      </c>
      <c r="K19" s="1" t="s">
        <v>299</v>
      </c>
      <c r="M19" s="1" t="s">
        <v>175</v>
      </c>
      <c r="N19" s="1"/>
      <c r="O19" s="1" t="s">
        <v>307</v>
      </c>
      <c r="Q19" s="86">
        <v>17</v>
      </c>
      <c r="R19" s="87" t="s">
        <v>935</v>
      </c>
      <c r="S19" s="88" t="s">
        <v>210</v>
      </c>
      <c r="T19" s="88"/>
    </row>
    <row r="20" spans="2:20" ht="15" thickBot="1" x14ac:dyDescent="0.35">
      <c r="B20" s="1"/>
      <c r="C20" s="1"/>
      <c r="D20" s="1" t="s">
        <v>168</v>
      </c>
      <c r="I20" s="26">
        <v>44587</v>
      </c>
      <c r="J20" s="1" t="s">
        <v>311</v>
      </c>
      <c r="K20" s="1" t="s">
        <v>299</v>
      </c>
      <c r="M20" s="1" t="s">
        <v>328</v>
      </c>
      <c r="N20" s="1" t="s">
        <v>329</v>
      </c>
      <c r="O20" s="1" t="s">
        <v>330</v>
      </c>
      <c r="Q20" s="86">
        <v>18</v>
      </c>
      <c r="R20" s="87" t="s">
        <v>934</v>
      </c>
      <c r="S20" s="88" t="s">
        <v>210</v>
      </c>
      <c r="T20" s="88"/>
    </row>
    <row r="21" spans="2:20" ht="15" thickBot="1" x14ac:dyDescent="0.35">
      <c r="B21" s="1"/>
      <c r="C21" s="1"/>
      <c r="D21" s="1" t="s">
        <v>169</v>
      </c>
      <c r="I21" s="26">
        <v>44589</v>
      </c>
      <c r="J21" s="1" t="s">
        <v>224</v>
      </c>
      <c r="K21" s="1" t="s">
        <v>299</v>
      </c>
      <c r="M21" s="1" t="s">
        <v>933</v>
      </c>
      <c r="N21" s="1" t="s">
        <v>231</v>
      </c>
      <c r="O21" s="1" t="s">
        <v>232</v>
      </c>
      <c r="Q21" s="86">
        <v>19</v>
      </c>
      <c r="R21" s="87"/>
      <c r="S21" s="88"/>
      <c r="T21" s="88"/>
    </row>
    <row r="22" spans="2:20" ht="15" thickBot="1" x14ac:dyDescent="0.35">
      <c r="B22" s="1"/>
      <c r="C22" s="1"/>
      <c r="D22" s="1" t="s">
        <v>170</v>
      </c>
      <c r="I22" s="26">
        <v>44592</v>
      </c>
      <c r="J22" s="1" t="s">
        <v>297</v>
      </c>
      <c r="K22" s="1" t="s">
        <v>299</v>
      </c>
      <c r="M22" s="1" t="s">
        <v>277</v>
      </c>
      <c r="N22" s="1" t="s">
        <v>278</v>
      </c>
      <c r="O22" s="1" t="s">
        <v>279</v>
      </c>
      <c r="Q22" s="86">
        <v>20</v>
      </c>
      <c r="R22" s="87" t="s">
        <v>930</v>
      </c>
      <c r="S22" s="88" t="s">
        <v>215</v>
      </c>
      <c r="T22" s="88"/>
    </row>
    <row r="23" spans="2:20" ht="29.4" thickBot="1" x14ac:dyDescent="0.35">
      <c r="I23" s="27">
        <v>44594</v>
      </c>
      <c r="J23" s="1" t="s">
        <v>221</v>
      </c>
      <c r="K23" s="1" t="s">
        <v>299</v>
      </c>
      <c r="M23" s="1" t="s">
        <v>149</v>
      </c>
      <c r="N23" s="1" t="s">
        <v>286</v>
      </c>
      <c r="O23" s="1"/>
      <c r="Q23" s="86">
        <v>21</v>
      </c>
      <c r="R23" s="87" t="s">
        <v>931</v>
      </c>
      <c r="S23" s="88" t="s">
        <v>936</v>
      </c>
      <c r="T23" s="88"/>
    </row>
    <row r="24" spans="2:20" ht="15" thickBot="1" x14ac:dyDescent="0.35">
      <c r="B24" s="96" t="s">
        <v>203</v>
      </c>
      <c r="C24" s="96"/>
      <c r="D24" s="96"/>
      <c r="I24" s="27">
        <v>44595</v>
      </c>
      <c r="J24" s="1" t="s">
        <v>222</v>
      </c>
      <c r="K24" s="1" t="s">
        <v>299</v>
      </c>
      <c r="M24" s="1" t="s">
        <v>287</v>
      </c>
      <c r="N24" s="1" t="s">
        <v>288</v>
      </c>
      <c r="O24" s="1"/>
      <c r="Q24" s="86">
        <v>22</v>
      </c>
      <c r="R24" s="87" t="s">
        <v>932</v>
      </c>
      <c r="S24" s="88" t="s">
        <v>213</v>
      </c>
      <c r="T24" s="88"/>
    </row>
    <row r="25" spans="2:20" ht="15" thickBot="1" x14ac:dyDescent="0.35">
      <c r="B25" s="2" t="s">
        <v>1</v>
      </c>
      <c r="C25" s="2" t="s">
        <v>154</v>
      </c>
      <c r="D25" s="2" t="s">
        <v>154</v>
      </c>
      <c r="I25" s="27">
        <v>44595</v>
      </c>
      <c r="J25" s="1" t="s">
        <v>305</v>
      </c>
      <c r="K25" s="1" t="s">
        <v>299</v>
      </c>
      <c r="M25" s="1" t="s">
        <v>416</v>
      </c>
      <c r="N25" s="1" t="s">
        <v>417</v>
      </c>
      <c r="O25" s="1" t="s">
        <v>418</v>
      </c>
      <c r="Q25" s="86">
        <v>23</v>
      </c>
      <c r="R25" s="87"/>
      <c r="S25" s="88"/>
      <c r="T25" s="88"/>
    </row>
    <row r="26" spans="2:20" ht="15" thickBot="1" x14ac:dyDescent="0.35">
      <c r="B26" s="7">
        <v>1</v>
      </c>
      <c r="C26" s="1" t="s">
        <v>171</v>
      </c>
      <c r="D26" s="1"/>
      <c r="I26" s="27">
        <v>44603</v>
      </c>
      <c r="J26" s="1" t="s">
        <v>248</v>
      </c>
      <c r="K26" s="1" t="s">
        <v>299</v>
      </c>
      <c r="M26" s="1" t="s">
        <v>291</v>
      </c>
      <c r="N26" s="1" t="s">
        <v>292</v>
      </c>
      <c r="O26" s="1" t="s">
        <v>293</v>
      </c>
      <c r="Q26" s="86">
        <v>24</v>
      </c>
      <c r="R26" s="87"/>
      <c r="S26" s="88"/>
      <c r="T26" s="88"/>
    </row>
    <row r="27" spans="2:20" x14ac:dyDescent="0.3">
      <c r="B27" s="7">
        <v>2</v>
      </c>
      <c r="C27" s="1" t="s">
        <v>172</v>
      </c>
      <c r="D27" s="1"/>
      <c r="I27" s="27">
        <v>44603</v>
      </c>
      <c r="J27" s="1" t="s">
        <v>223</v>
      </c>
      <c r="K27" s="1" t="s">
        <v>299</v>
      </c>
      <c r="M27" s="1" t="s">
        <v>157</v>
      </c>
      <c r="N27" s="1"/>
      <c r="O27" s="1"/>
    </row>
    <row r="28" spans="2:20" x14ac:dyDescent="0.3">
      <c r="B28" s="7">
        <v>3</v>
      </c>
      <c r="C28" s="1" t="s">
        <v>173</v>
      </c>
      <c r="D28" s="1"/>
      <c r="I28" s="27">
        <v>44611</v>
      </c>
      <c r="J28" s="1" t="s">
        <v>326</v>
      </c>
      <c r="K28" s="1" t="s">
        <v>299</v>
      </c>
      <c r="M28" s="1" t="s">
        <v>161</v>
      </c>
      <c r="N28" s="1" t="s">
        <v>425</v>
      </c>
      <c r="O28" s="1"/>
    </row>
    <row r="29" spans="2:20" x14ac:dyDescent="0.3">
      <c r="B29" s="7">
        <v>4</v>
      </c>
      <c r="C29" s="1" t="s">
        <v>174</v>
      </c>
      <c r="D29" s="1"/>
      <c r="I29" s="28">
        <v>44627</v>
      </c>
      <c r="J29" s="1" t="s">
        <v>315</v>
      </c>
      <c r="K29" s="1" t="s">
        <v>299</v>
      </c>
      <c r="M29" s="1" t="s">
        <v>316</v>
      </c>
      <c r="N29" s="1" t="s">
        <v>317</v>
      </c>
      <c r="O29" s="1" t="s">
        <v>318</v>
      </c>
    </row>
    <row r="30" spans="2:20" x14ac:dyDescent="0.3">
      <c r="B30" s="7"/>
      <c r="C30" s="1"/>
      <c r="D30" s="1"/>
      <c r="I30" s="28">
        <v>44628</v>
      </c>
      <c r="J30" s="1" t="s">
        <v>325</v>
      </c>
      <c r="K30" s="1" t="s">
        <v>299</v>
      </c>
      <c r="M30" s="1" t="s">
        <v>324</v>
      </c>
      <c r="N30" s="1" t="s">
        <v>426</v>
      </c>
      <c r="O30" s="1"/>
    </row>
    <row r="31" spans="2:20" x14ac:dyDescent="0.3">
      <c r="I31" s="28">
        <v>44628</v>
      </c>
      <c r="J31" s="1" t="s">
        <v>327</v>
      </c>
      <c r="K31" s="1" t="s">
        <v>299</v>
      </c>
      <c r="M31" s="1"/>
      <c r="N31" s="1"/>
      <c r="O31" s="1"/>
    </row>
    <row r="32" spans="2:20" x14ac:dyDescent="0.3">
      <c r="B32" s="2" t="s">
        <v>1</v>
      </c>
      <c r="C32" s="2" t="s">
        <v>154</v>
      </c>
      <c r="D32" s="2" t="s">
        <v>154</v>
      </c>
      <c r="I32" s="28">
        <v>44641</v>
      </c>
      <c r="J32" s="1" t="s">
        <v>247</v>
      </c>
      <c r="K32" s="1" t="s">
        <v>299</v>
      </c>
      <c r="M32" s="1" t="s">
        <v>158</v>
      </c>
      <c r="N32" s="1"/>
      <c r="O32" s="1"/>
    </row>
    <row r="33" spans="1:15" x14ac:dyDescent="0.3">
      <c r="B33" s="7">
        <v>1</v>
      </c>
      <c r="C33" s="1" t="s">
        <v>175</v>
      </c>
      <c r="D33" s="1" t="s">
        <v>179</v>
      </c>
      <c r="I33" s="28">
        <v>44645</v>
      </c>
      <c r="J33" s="1" t="s">
        <v>233</v>
      </c>
      <c r="K33" s="1" t="s">
        <v>299</v>
      </c>
      <c r="M33" s="1" t="s">
        <v>177</v>
      </c>
      <c r="N33" s="1" t="s">
        <v>301</v>
      </c>
      <c r="O33" s="1" t="s">
        <v>319</v>
      </c>
    </row>
    <row r="34" spans="1:15" x14ac:dyDescent="0.3">
      <c r="B34" s="7">
        <v>2</v>
      </c>
      <c r="C34" s="1" t="s">
        <v>176</v>
      </c>
      <c r="D34" s="1" t="s">
        <v>180</v>
      </c>
      <c r="I34" s="28">
        <v>44646</v>
      </c>
      <c r="J34" s="1" t="s">
        <v>234</v>
      </c>
      <c r="K34" s="1" t="s">
        <v>299</v>
      </c>
      <c r="M34" s="1" t="s">
        <v>190</v>
      </c>
      <c r="N34" s="1" t="s">
        <v>303</v>
      </c>
      <c r="O34" s="1"/>
    </row>
    <row r="35" spans="1:15" x14ac:dyDescent="0.3">
      <c r="B35" s="7">
        <v>3</v>
      </c>
      <c r="C35" s="1" t="s">
        <v>177</v>
      </c>
      <c r="D35" s="1"/>
      <c r="I35" s="29">
        <v>44662</v>
      </c>
      <c r="J35" s="1" t="s">
        <v>235</v>
      </c>
      <c r="K35" s="1" t="s">
        <v>299</v>
      </c>
      <c r="M35" s="1" t="s">
        <v>155</v>
      </c>
      <c r="N35" s="1" t="s">
        <v>172</v>
      </c>
      <c r="O35" s="1"/>
    </row>
    <row r="36" spans="1:15" x14ac:dyDescent="0.3">
      <c r="B36" s="7">
        <v>4</v>
      </c>
      <c r="C36" s="1" t="s">
        <v>178</v>
      </c>
      <c r="D36" s="1"/>
      <c r="I36" s="29">
        <v>44669</v>
      </c>
      <c r="J36" s="1" t="s">
        <v>236</v>
      </c>
      <c r="K36" s="1" t="s">
        <v>299</v>
      </c>
      <c r="M36" s="1"/>
      <c r="N36" s="1"/>
      <c r="O36" s="1"/>
    </row>
    <row r="37" spans="1:15" x14ac:dyDescent="0.3">
      <c r="B37" s="22">
        <v>5</v>
      </c>
      <c r="C37" s="1"/>
      <c r="D37" s="1" t="s">
        <v>181</v>
      </c>
      <c r="I37" s="29">
        <v>44678</v>
      </c>
      <c r="J37" s="1" t="s">
        <v>237</v>
      </c>
      <c r="K37" s="1" t="s">
        <v>299</v>
      </c>
      <c r="M37" s="1"/>
      <c r="N37" s="1"/>
      <c r="O37" s="1"/>
    </row>
    <row r="38" spans="1:15" x14ac:dyDescent="0.3">
      <c r="B38" s="22">
        <v>6</v>
      </c>
      <c r="C38" s="1" t="s">
        <v>189</v>
      </c>
      <c r="D38" s="1"/>
      <c r="I38" s="30">
        <v>44697</v>
      </c>
      <c r="J38" s="1" t="s">
        <v>246</v>
      </c>
      <c r="K38" s="1" t="s">
        <v>299</v>
      </c>
      <c r="M38" s="1"/>
      <c r="N38" s="1"/>
      <c r="O38" s="1"/>
    </row>
    <row r="39" spans="1:15" x14ac:dyDescent="0.3">
      <c r="B39" s="22">
        <v>7</v>
      </c>
      <c r="C39" s="1" t="s">
        <v>190</v>
      </c>
      <c r="D39" s="1"/>
      <c r="I39" s="30">
        <v>44705</v>
      </c>
      <c r="J39" s="1" t="s">
        <v>238</v>
      </c>
      <c r="K39" s="1" t="s">
        <v>299</v>
      </c>
      <c r="M39" s="1"/>
      <c r="N39" s="1"/>
      <c r="O39" s="1"/>
    </row>
    <row r="40" spans="1:15" x14ac:dyDescent="0.3">
      <c r="B40" s="22">
        <v>8</v>
      </c>
      <c r="C40" s="1"/>
      <c r="D40" s="1"/>
      <c r="I40" s="30">
        <v>44705</v>
      </c>
      <c r="J40" s="1" t="s">
        <v>313</v>
      </c>
      <c r="K40" s="1" t="s">
        <v>299</v>
      </c>
      <c r="M40" s="1"/>
      <c r="N40" s="1"/>
      <c r="O40" s="1"/>
    </row>
    <row r="41" spans="1:15" x14ac:dyDescent="0.3">
      <c r="B41" s="1"/>
      <c r="C41" s="1"/>
      <c r="D41" s="1"/>
      <c r="I41" s="30">
        <v>44708</v>
      </c>
      <c r="J41" s="1" t="s">
        <v>245</v>
      </c>
      <c r="K41" s="1" t="s">
        <v>299</v>
      </c>
      <c r="M41" s="1"/>
      <c r="N41" s="1"/>
      <c r="O41" s="1"/>
    </row>
    <row r="42" spans="1:15" x14ac:dyDescent="0.3">
      <c r="I42" s="31">
        <v>44714</v>
      </c>
      <c r="J42" s="1" t="s">
        <v>239</v>
      </c>
      <c r="K42" s="1" t="s">
        <v>299</v>
      </c>
      <c r="M42" s="1"/>
      <c r="N42" s="1"/>
      <c r="O42" s="1"/>
    </row>
    <row r="43" spans="1:15" x14ac:dyDescent="0.3">
      <c r="I43" s="31">
        <v>44718</v>
      </c>
      <c r="J43" s="1" t="s">
        <v>240</v>
      </c>
      <c r="K43" s="1" t="s">
        <v>299</v>
      </c>
      <c r="M43" s="1"/>
      <c r="N43" s="1"/>
      <c r="O43" s="1"/>
    </row>
    <row r="44" spans="1:15" x14ac:dyDescent="0.3">
      <c r="B44" s="94" t="s">
        <v>611</v>
      </c>
      <c r="C44" s="94"/>
      <c r="D44" s="94"/>
      <c r="I44" s="31">
        <v>44719</v>
      </c>
      <c r="J44" s="1" t="s">
        <v>241</v>
      </c>
      <c r="K44" s="1" t="s">
        <v>299</v>
      </c>
    </row>
    <row r="45" spans="1:15" x14ac:dyDescent="0.3">
      <c r="B45" s="2" t="s">
        <v>154</v>
      </c>
      <c r="C45" s="2" t="s">
        <v>226</v>
      </c>
      <c r="D45" s="2" t="s">
        <v>227</v>
      </c>
      <c r="I45" s="31">
        <v>44722</v>
      </c>
      <c r="J45" s="1" t="s">
        <v>321</v>
      </c>
      <c r="K45" s="1" t="s">
        <v>299</v>
      </c>
    </row>
    <row r="46" spans="1:15" ht="28.8" x14ac:dyDescent="0.3">
      <c r="A46" t="s">
        <v>612</v>
      </c>
      <c r="B46" s="1" t="s">
        <v>613</v>
      </c>
      <c r="C46" s="18" t="s">
        <v>614</v>
      </c>
      <c r="D46" s="18" t="s">
        <v>615</v>
      </c>
      <c r="I46" s="31">
        <v>44728</v>
      </c>
      <c r="J46" s="1" t="s">
        <v>310</v>
      </c>
      <c r="K46" s="1" t="s">
        <v>299</v>
      </c>
    </row>
    <row r="47" spans="1:15" x14ac:dyDescent="0.3">
      <c r="B47" s="1" t="s">
        <v>616</v>
      </c>
      <c r="C47" s="1" t="s">
        <v>292</v>
      </c>
      <c r="D47" s="1" t="s">
        <v>293</v>
      </c>
      <c r="I47" s="31">
        <v>44729</v>
      </c>
      <c r="J47" s="1" t="s">
        <v>314</v>
      </c>
      <c r="K47" s="1" t="s">
        <v>299</v>
      </c>
    </row>
    <row r="48" spans="1:15" x14ac:dyDescent="0.3">
      <c r="B48" s="1"/>
      <c r="C48" s="1"/>
      <c r="D48" s="1"/>
      <c r="I48" s="31">
        <v>44734</v>
      </c>
      <c r="J48" s="1" t="s">
        <v>242</v>
      </c>
      <c r="K48" s="1" t="s">
        <v>299</v>
      </c>
    </row>
    <row r="49" spans="2:11" x14ac:dyDescent="0.3">
      <c r="B49" s="1" t="s">
        <v>617</v>
      </c>
      <c r="C49" s="1" t="s">
        <v>618</v>
      </c>
      <c r="D49" s="1" t="s">
        <v>619</v>
      </c>
      <c r="I49" s="31">
        <v>44735</v>
      </c>
      <c r="J49" s="1" t="s">
        <v>243</v>
      </c>
      <c r="K49" s="1" t="s">
        <v>299</v>
      </c>
    </row>
    <row r="50" spans="2:11" x14ac:dyDescent="0.3">
      <c r="B50" s="1"/>
      <c r="C50" s="1"/>
      <c r="D50" s="1"/>
      <c r="I50" s="31">
        <v>44740</v>
      </c>
      <c r="J50" s="1" t="s">
        <v>320</v>
      </c>
      <c r="K50" s="1" t="s">
        <v>299</v>
      </c>
    </row>
    <row r="51" spans="2:11" x14ac:dyDescent="0.3">
      <c r="B51" s="1" t="s">
        <v>620</v>
      </c>
      <c r="C51" s="1"/>
      <c r="D51" s="1"/>
      <c r="I51" s="31">
        <v>44741</v>
      </c>
      <c r="J51" s="1" t="s">
        <v>244</v>
      </c>
      <c r="K51" s="1"/>
    </row>
    <row r="52" spans="2:11" x14ac:dyDescent="0.3">
      <c r="B52" s="1" t="s">
        <v>626</v>
      </c>
      <c r="C52" s="1"/>
      <c r="D52" s="1" t="s">
        <v>621</v>
      </c>
      <c r="I52" s="32">
        <v>44743</v>
      </c>
      <c r="J52" s="1" t="s">
        <v>249</v>
      </c>
      <c r="K52" s="1" t="s">
        <v>299</v>
      </c>
    </row>
    <row r="53" spans="2:11" x14ac:dyDescent="0.3">
      <c r="B53" s="1"/>
      <c r="C53" s="1"/>
      <c r="D53" s="1"/>
      <c r="I53" s="32">
        <v>44747</v>
      </c>
      <c r="J53" s="1" t="s">
        <v>282</v>
      </c>
      <c r="K53" s="1" t="s">
        <v>299</v>
      </c>
    </row>
    <row r="54" spans="2:11" ht="28.8" x14ac:dyDescent="0.3">
      <c r="B54" s="1" t="s">
        <v>622</v>
      </c>
      <c r="C54" s="1"/>
      <c r="D54" s="18" t="s">
        <v>623</v>
      </c>
      <c r="I54" s="32">
        <v>44756</v>
      </c>
      <c r="J54" s="1" t="s">
        <v>250</v>
      </c>
      <c r="K54" s="1"/>
    </row>
    <row r="55" spans="2:11" x14ac:dyDescent="0.3">
      <c r="B55" s="1" t="s">
        <v>624</v>
      </c>
      <c r="C55" s="1" t="s">
        <v>625</v>
      </c>
      <c r="D55" s="1"/>
      <c r="I55" s="32">
        <v>44759</v>
      </c>
      <c r="J55" s="1" t="s">
        <v>251</v>
      </c>
      <c r="K55" s="1" t="s">
        <v>299</v>
      </c>
    </row>
    <row r="56" spans="2:11" ht="28.8" x14ac:dyDescent="0.3">
      <c r="B56" s="1" t="s">
        <v>627</v>
      </c>
      <c r="C56" s="1"/>
      <c r="D56" s="18" t="s">
        <v>628</v>
      </c>
      <c r="I56" s="32">
        <v>44762</v>
      </c>
      <c r="J56" s="1" t="s">
        <v>283</v>
      </c>
      <c r="K56" s="1" t="s">
        <v>299</v>
      </c>
    </row>
    <row r="57" spans="2:11" x14ac:dyDescent="0.3">
      <c r="B57" s="1"/>
      <c r="C57" s="1"/>
      <c r="D57" s="1"/>
      <c r="I57" s="32">
        <v>44766</v>
      </c>
      <c r="J57" s="1" t="s">
        <v>252</v>
      </c>
      <c r="K57" s="1" t="s">
        <v>299</v>
      </c>
    </row>
    <row r="58" spans="2:11" x14ac:dyDescent="0.3">
      <c r="B58" s="1"/>
      <c r="C58" s="1"/>
      <c r="D58" s="1"/>
      <c r="I58" s="32">
        <v>44768</v>
      </c>
      <c r="J58" s="1" t="s">
        <v>253</v>
      </c>
      <c r="K58" s="1" t="s">
        <v>299</v>
      </c>
    </row>
    <row r="59" spans="2:11" x14ac:dyDescent="0.3">
      <c r="B59" s="1"/>
      <c r="C59" s="1"/>
      <c r="D59" s="1"/>
      <c r="I59" s="32">
        <v>44768</v>
      </c>
      <c r="J59" s="1" t="s">
        <v>254</v>
      </c>
      <c r="K59" s="1" t="s">
        <v>299</v>
      </c>
    </row>
    <row r="60" spans="2:11" x14ac:dyDescent="0.3">
      <c r="I60" s="28">
        <v>44782</v>
      </c>
      <c r="J60" s="1" t="s">
        <v>331</v>
      </c>
      <c r="K60" s="1" t="s">
        <v>299</v>
      </c>
    </row>
    <row r="61" spans="2:11" x14ac:dyDescent="0.3">
      <c r="I61" s="28">
        <v>44788</v>
      </c>
      <c r="J61" s="1" t="s">
        <v>284</v>
      </c>
      <c r="K61" s="1" t="s">
        <v>299</v>
      </c>
    </row>
    <row r="62" spans="2:11" x14ac:dyDescent="0.3">
      <c r="I62" s="28">
        <v>44791</v>
      </c>
      <c r="J62" s="1" t="s">
        <v>255</v>
      </c>
      <c r="K62" s="1" t="s">
        <v>299</v>
      </c>
    </row>
    <row r="63" spans="2:11" x14ac:dyDescent="0.3">
      <c r="I63" s="28">
        <v>44796</v>
      </c>
      <c r="J63" s="1" t="s">
        <v>256</v>
      </c>
      <c r="K63" s="1" t="s">
        <v>299</v>
      </c>
    </row>
    <row r="64" spans="2:11" x14ac:dyDescent="0.3">
      <c r="I64" s="28">
        <v>44797</v>
      </c>
      <c r="J64" s="1" t="s">
        <v>269</v>
      </c>
      <c r="K64" s="1" t="s">
        <v>299</v>
      </c>
    </row>
    <row r="65" spans="9:11" x14ac:dyDescent="0.3">
      <c r="I65" s="28">
        <v>44797</v>
      </c>
      <c r="J65" s="1" t="s">
        <v>270</v>
      </c>
      <c r="K65" s="1" t="s">
        <v>299</v>
      </c>
    </row>
    <row r="66" spans="9:11" x14ac:dyDescent="0.3">
      <c r="I66" s="28">
        <v>44802</v>
      </c>
      <c r="J66" s="1" t="s">
        <v>275</v>
      </c>
      <c r="K66" s="1" t="s">
        <v>299</v>
      </c>
    </row>
    <row r="67" spans="9:11" x14ac:dyDescent="0.3">
      <c r="I67" s="28">
        <v>44804</v>
      </c>
      <c r="J67" s="1" t="s">
        <v>257</v>
      </c>
      <c r="K67" s="1" t="s">
        <v>299</v>
      </c>
    </row>
    <row r="68" spans="9:11" x14ac:dyDescent="0.3">
      <c r="I68" s="28">
        <v>44804</v>
      </c>
      <c r="J68" s="1" t="s">
        <v>265</v>
      </c>
      <c r="K68" s="1" t="s">
        <v>299</v>
      </c>
    </row>
    <row r="69" spans="9:11" x14ac:dyDescent="0.3">
      <c r="I69" s="33">
        <v>44809</v>
      </c>
      <c r="J69" s="1" t="s">
        <v>323</v>
      </c>
      <c r="K69" s="1" t="s">
        <v>299</v>
      </c>
    </row>
    <row r="70" spans="9:11" x14ac:dyDescent="0.3">
      <c r="I70" s="33">
        <v>44811</v>
      </c>
      <c r="J70" s="1" t="s">
        <v>171</v>
      </c>
      <c r="K70" s="1" t="s">
        <v>299</v>
      </c>
    </row>
    <row r="71" spans="9:11" x14ac:dyDescent="0.3">
      <c r="I71" s="33">
        <v>44813</v>
      </c>
      <c r="J71" s="1" t="s">
        <v>312</v>
      </c>
      <c r="K71" s="1" t="s">
        <v>299</v>
      </c>
    </row>
    <row r="72" spans="9:11" x14ac:dyDescent="0.3">
      <c r="I72" s="33">
        <v>44820</v>
      </c>
      <c r="J72" s="1" t="s">
        <v>276</v>
      </c>
      <c r="K72" s="1" t="s">
        <v>299</v>
      </c>
    </row>
    <row r="73" spans="9:11" x14ac:dyDescent="0.3">
      <c r="I73" s="33">
        <v>44823</v>
      </c>
      <c r="J73" s="1" t="s">
        <v>304</v>
      </c>
      <c r="K73" s="1" t="s">
        <v>299</v>
      </c>
    </row>
    <row r="74" spans="9:11" x14ac:dyDescent="0.3">
      <c r="I74" s="33">
        <v>44826</v>
      </c>
      <c r="J74" s="1" t="s">
        <v>322</v>
      </c>
      <c r="K74" s="1" t="s">
        <v>299</v>
      </c>
    </row>
    <row r="75" spans="9:11" x14ac:dyDescent="0.3">
      <c r="I75" s="34">
        <v>44837</v>
      </c>
      <c r="J75" s="1" t="s">
        <v>332</v>
      </c>
      <c r="K75" s="1" t="s">
        <v>299</v>
      </c>
    </row>
    <row r="76" spans="9:11" x14ac:dyDescent="0.3">
      <c r="I76" s="34">
        <v>44839</v>
      </c>
      <c r="J76" s="1" t="s">
        <v>258</v>
      </c>
      <c r="K76" s="1" t="s">
        <v>299</v>
      </c>
    </row>
    <row r="77" spans="9:11" x14ac:dyDescent="0.3">
      <c r="I77" s="34">
        <v>44841</v>
      </c>
      <c r="J77" s="1" t="s">
        <v>259</v>
      </c>
      <c r="K77" s="1" t="s">
        <v>299</v>
      </c>
    </row>
    <row r="78" spans="9:11" x14ac:dyDescent="0.3">
      <c r="I78" s="34">
        <v>44844</v>
      </c>
      <c r="J78" s="1" t="s">
        <v>264</v>
      </c>
      <c r="K78" s="1" t="s">
        <v>299</v>
      </c>
    </row>
    <row r="79" spans="9:11" x14ac:dyDescent="0.3">
      <c r="I79" s="34">
        <v>44846</v>
      </c>
      <c r="J79" s="1" t="s">
        <v>300</v>
      </c>
      <c r="K79" s="1" t="s">
        <v>299</v>
      </c>
    </row>
    <row r="80" spans="9:11" x14ac:dyDescent="0.3">
      <c r="I80" s="34">
        <v>44848</v>
      </c>
      <c r="J80" s="1" t="s">
        <v>260</v>
      </c>
      <c r="K80" s="1" t="s">
        <v>299</v>
      </c>
    </row>
    <row r="81" spans="9:11" x14ac:dyDescent="0.3">
      <c r="I81" s="34">
        <v>44848</v>
      </c>
      <c r="J81" s="1" t="s">
        <v>261</v>
      </c>
      <c r="K81" s="1"/>
    </row>
    <row r="82" spans="9:11" x14ac:dyDescent="0.3">
      <c r="I82" s="34">
        <v>44851</v>
      </c>
      <c r="J82" s="1" t="s">
        <v>262</v>
      </c>
      <c r="K82" s="1" t="s">
        <v>299</v>
      </c>
    </row>
    <row r="83" spans="9:11" x14ac:dyDescent="0.3">
      <c r="I83" s="34">
        <v>44852</v>
      </c>
      <c r="J83" s="1" t="s">
        <v>263</v>
      </c>
      <c r="K83" s="1" t="s">
        <v>299</v>
      </c>
    </row>
    <row r="84" spans="9:11" x14ac:dyDescent="0.3">
      <c r="I84" s="34">
        <v>44862</v>
      </c>
      <c r="J84" s="1" t="s">
        <v>266</v>
      </c>
      <c r="K84" s="1" t="s">
        <v>299</v>
      </c>
    </row>
    <row r="85" spans="9:11" x14ac:dyDescent="0.3">
      <c r="I85" s="34">
        <v>44864</v>
      </c>
      <c r="J85" s="1" t="s">
        <v>267</v>
      </c>
      <c r="K85" s="1" t="s">
        <v>299</v>
      </c>
    </row>
    <row r="86" spans="9:11" x14ac:dyDescent="0.3">
      <c r="I86" s="34">
        <v>44864</v>
      </c>
      <c r="J86" s="1" t="s">
        <v>308</v>
      </c>
      <c r="K86" s="1" t="s">
        <v>299</v>
      </c>
    </row>
    <row r="87" spans="9:11" x14ac:dyDescent="0.3">
      <c r="I87" s="30">
        <v>44870</v>
      </c>
      <c r="J87" s="1" t="s">
        <v>268</v>
      </c>
      <c r="K87" s="1" t="s">
        <v>299</v>
      </c>
    </row>
    <row r="88" spans="9:11" x14ac:dyDescent="0.3">
      <c r="I88" s="30">
        <v>44875</v>
      </c>
      <c r="J88" s="1" t="s">
        <v>309</v>
      </c>
      <c r="K88" s="1" t="s">
        <v>299</v>
      </c>
    </row>
    <row r="89" spans="9:11" x14ac:dyDescent="0.3">
      <c r="I89" s="30">
        <v>44878</v>
      </c>
      <c r="J89" s="1" t="s">
        <v>271</v>
      </c>
      <c r="K89" s="1" t="s">
        <v>299</v>
      </c>
    </row>
    <row r="90" spans="9:11" x14ac:dyDescent="0.3">
      <c r="I90" s="30">
        <v>44878</v>
      </c>
      <c r="J90" s="1" t="s">
        <v>272</v>
      </c>
      <c r="K90" s="1" t="s">
        <v>299</v>
      </c>
    </row>
    <row r="91" spans="9:11" x14ac:dyDescent="0.3">
      <c r="I91" s="30">
        <v>44879</v>
      </c>
      <c r="J91" s="1" t="s">
        <v>273</v>
      </c>
      <c r="K91" s="1" t="s">
        <v>299</v>
      </c>
    </row>
    <row r="92" spans="9:11" x14ac:dyDescent="0.3">
      <c r="I92" s="30">
        <v>44880</v>
      </c>
      <c r="J92" s="1" t="s">
        <v>302</v>
      </c>
      <c r="K92" s="1" t="s">
        <v>299</v>
      </c>
    </row>
    <row r="93" spans="9:11" x14ac:dyDescent="0.3">
      <c r="I93" s="30">
        <v>44888</v>
      </c>
      <c r="J93" s="1" t="s">
        <v>274</v>
      </c>
      <c r="K93" s="1" t="s">
        <v>299</v>
      </c>
    </row>
    <row r="94" spans="9:11" x14ac:dyDescent="0.3">
      <c r="I94" s="30">
        <v>44890</v>
      </c>
      <c r="J94" s="1" t="s">
        <v>285</v>
      </c>
      <c r="K94" s="1" t="s">
        <v>299</v>
      </c>
    </row>
    <row r="95" spans="9:11" x14ac:dyDescent="0.3">
      <c r="I95" s="30">
        <v>44892</v>
      </c>
      <c r="J95" s="1" t="s">
        <v>275</v>
      </c>
      <c r="K95" s="1" t="s">
        <v>299</v>
      </c>
    </row>
  </sheetData>
  <autoFilter ref="I13:K95" xr:uid="{793109CE-B9DA-4197-A068-6AFB5BC24F21}"/>
  <mergeCells count="9">
    <mergeCell ref="B44:D44"/>
    <mergeCell ref="M1:O1"/>
    <mergeCell ref="B24:D24"/>
    <mergeCell ref="Q1:S1"/>
    <mergeCell ref="F1:G1"/>
    <mergeCell ref="B1:D1"/>
    <mergeCell ref="B10:D10"/>
    <mergeCell ref="B15:D15"/>
    <mergeCell ref="I1:K1"/>
  </mergeCells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CB8B3-805D-4853-8F85-77D36BE0E0D7}">
  <dimension ref="D2:O83"/>
  <sheetViews>
    <sheetView workbookViewId="0">
      <selection activeCell="F24" sqref="F24"/>
    </sheetView>
  </sheetViews>
  <sheetFormatPr defaultRowHeight="14.4" x14ac:dyDescent="0.3"/>
  <cols>
    <col min="4" max="4" width="7.21875" bestFit="1" customWidth="1"/>
    <col min="5" max="5" width="25.44140625" bestFit="1" customWidth="1"/>
    <col min="8" max="8" width="10.44140625" bestFit="1" customWidth="1"/>
    <col min="9" max="9" width="9.6640625" bestFit="1" customWidth="1"/>
    <col min="10" max="10" width="15.33203125" bestFit="1" customWidth="1"/>
  </cols>
  <sheetData>
    <row r="2" spans="4:15" x14ac:dyDescent="0.3">
      <c r="D2" s="2" t="s">
        <v>0</v>
      </c>
      <c r="E2" s="2" t="s">
        <v>217</v>
      </c>
      <c r="F2" s="2" t="s">
        <v>298</v>
      </c>
      <c r="H2" s="2" t="s">
        <v>225</v>
      </c>
      <c r="I2" s="2" t="s">
        <v>226</v>
      </c>
      <c r="J2" s="2" t="s">
        <v>227</v>
      </c>
    </row>
    <row r="3" spans="4:15" x14ac:dyDescent="0.3">
      <c r="D3" s="26">
        <v>44566</v>
      </c>
      <c r="E3" s="1" t="s">
        <v>218</v>
      </c>
      <c r="F3" s="1" t="s">
        <v>299</v>
      </c>
      <c r="H3" s="1" t="s">
        <v>164</v>
      </c>
      <c r="I3" s="1" t="s">
        <v>228</v>
      </c>
      <c r="J3" s="1" t="s">
        <v>229</v>
      </c>
    </row>
    <row r="4" spans="4:15" x14ac:dyDescent="0.3">
      <c r="D4" s="26">
        <v>44568</v>
      </c>
      <c r="E4" s="1" t="s">
        <v>294</v>
      </c>
      <c r="F4" s="1" t="s">
        <v>299</v>
      </c>
      <c r="H4" s="1" t="s">
        <v>280</v>
      </c>
      <c r="I4" s="1" t="s">
        <v>281</v>
      </c>
      <c r="J4" s="1" t="s">
        <v>295</v>
      </c>
    </row>
    <row r="5" spans="4:15" x14ac:dyDescent="0.3">
      <c r="D5" s="26">
        <v>44572</v>
      </c>
      <c r="E5" s="1" t="s">
        <v>219</v>
      </c>
      <c r="F5" s="1" t="s">
        <v>299</v>
      </c>
      <c r="H5" s="1" t="s">
        <v>165</v>
      </c>
      <c r="I5" s="1" t="s">
        <v>162</v>
      </c>
      <c r="J5" s="1" t="s">
        <v>230</v>
      </c>
    </row>
    <row r="6" spans="4:15" x14ac:dyDescent="0.3">
      <c r="D6" s="26">
        <v>44572</v>
      </c>
      <c r="E6" s="1" t="s">
        <v>220</v>
      </c>
      <c r="F6" s="1" t="s">
        <v>299</v>
      </c>
      <c r="H6" s="1" t="s">
        <v>150</v>
      </c>
      <c r="I6" s="1" t="s">
        <v>153</v>
      </c>
      <c r="J6" s="1" t="s">
        <v>296</v>
      </c>
    </row>
    <row r="7" spans="4:15" x14ac:dyDescent="0.3">
      <c r="D7" s="26">
        <v>44585</v>
      </c>
      <c r="E7" s="1" t="s">
        <v>306</v>
      </c>
      <c r="F7" s="1" t="s">
        <v>299</v>
      </c>
      <c r="H7" s="1" t="s">
        <v>175</v>
      </c>
      <c r="I7" s="1"/>
      <c r="J7" s="1" t="s">
        <v>307</v>
      </c>
    </row>
    <row r="8" spans="4:15" x14ac:dyDescent="0.3">
      <c r="D8" s="26">
        <v>44587</v>
      </c>
      <c r="E8" s="1" t="s">
        <v>311</v>
      </c>
      <c r="F8" s="1" t="s">
        <v>299</v>
      </c>
      <c r="H8" s="1" t="s">
        <v>328</v>
      </c>
      <c r="I8" s="1" t="s">
        <v>329</v>
      </c>
      <c r="J8" s="1" t="s">
        <v>330</v>
      </c>
    </row>
    <row r="9" spans="4:15" x14ac:dyDescent="0.3">
      <c r="D9" s="26">
        <v>44589</v>
      </c>
      <c r="E9" s="1" t="s">
        <v>224</v>
      </c>
      <c r="F9" s="1" t="s">
        <v>299</v>
      </c>
      <c r="H9" s="1" t="s">
        <v>151</v>
      </c>
      <c r="I9" s="1" t="s">
        <v>231</v>
      </c>
      <c r="J9" s="1" t="s">
        <v>232</v>
      </c>
    </row>
    <row r="10" spans="4:15" x14ac:dyDescent="0.3">
      <c r="D10" s="26">
        <v>44592</v>
      </c>
      <c r="E10" s="1" t="s">
        <v>297</v>
      </c>
      <c r="F10" s="1" t="s">
        <v>299</v>
      </c>
      <c r="H10" s="1" t="s">
        <v>277</v>
      </c>
      <c r="I10" s="1" t="s">
        <v>278</v>
      </c>
      <c r="J10" s="1" t="s">
        <v>279</v>
      </c>
      <c r="O10" s="25"/>
    </row>
    <row r="11" spans="4:15" x14ac:dyDescent="0.3">
      <c r="D11" s="27">
        <v>44594</v>
      </c>
      <c r="E11" s="1" t="s">
        <v>221</v>
      </c>
      <c r="F11" s="1" t="s">
        <v>299</v>
      </c>
      <c r="H11" s="1" t="s">
        <v>149</v>
      </c>
      <c r="I11" s="1" t="s">
        <v>286</v>
      </c>
      <c r="J11" s="1"/>
      <c r="O11" s="25"/>
    </row>
    <row r="12" spans="4:15" x14ac:dyDescent="0.3">
      <c r="D12" s="27">
        <v>44595</v>
      </c>
      <c r="E12" s="1" t="s">
        <v>222</v>
      </c>
      <c r="F12" s="1" t="s">
        <v>299</v>
      </c>
      <c r="H12" s="1" t="s">
        <v>287</v>
      </c>
      <c r="I12" s="1" t="s">
        <v>288</v>
      </c>
      <c r="J12" s="1"/>
    </row>
    <row r="13" spans="4:15" x14ac:dyDescent="0.3">
      <c r="D13" s="27">
        <v>44595</v>
      </c>
      <c r="E13" s="1" t="s">
        <v>305</v>
      </c>
      <c r="F13" s="1" t="s">
        <v>299</v>
      </c>
      <c r="H13" s="1" t="s">
        <v>416</v>
      </c>
      <c r="I13" s="1" t="s">
        <v>417</v>
      </c>
      <c r="J13" s="1" t="s">
        <v>418</v>
      </c>
    </row>
    <row r="14" spans="4:15" x14ac:dyDescent="0.3">
      <c r="D14" s="27">
        <v>44603</v>
      </c>
      <c r="E14" s="1" t="s">
        <v>248</v>
      </c>
      <c r="F14" s="1" t="s">
        <v>299</v>
      </c>
      <c r="H14" s="1" t="s">
        <v>291</v>
      </c>
      <c r="I14" s="1" t="s">
        <v>292</v>
      </c>
      <c r="J14" s="1" t="s">
        <v>293</v>
      </c>
    </row>
    <row r="15" spans="4:15" x14ac:dyDescent="0.3">
      <c r="D15" s="27">
        <v>44603</v>
      </c>
      <c r="E15" s="1" t="s">
        <v>223</v>
      </c>
      <c r="F15" s="1" t="s">
        <v>299</v>
      </c>
      <c r="H15" s="1" t="s">
        <v>157</v>
      </c>
      <c r="I15" s="1"/>
      <c r="J15" s="1"/>
    </row>
    <row r="16" spans="4:15" x14ac:dyDescent="0.3">
      <c r="D16" s="27">
        <v>44611</v>
      </c>
      <c r="E16" s="1" t="s">
        <v>326</v>
      </c>
      <c r="F16" s="1" t="s">
        <v>299</v>
      </c>
      <c r="H16" s="1" t="s">
        <v>161</v>
      </c>
      <c r="I16" s="1" t="s">
        <v>425</v>
      </c>
      <c r="J16" s="1"/>
    </row>
    <row r="17" spans="4:10" x14ac:dyDescent="0.3">
      <c r="D17" s="28">
        <v>44627</v>
      </c>
      <c r="E17" s="1" t="s">
        <v>315</v>
      </c>
      <c r="F17" s="1" t="s">
        <v>299</v>
      </c>
      <c r="H17" s="1" t="s">
        <v>316</v>
      </c>
      <c r="I17" s="1" t="s">
        <v>317</v>
      </c>
      <c r="J17" s="1" t="s">
        <v>318</v>
      </c>
    </row>
    <row r="18" spans="4:10" x14ac:dyDescent="0.3">
      <c r="D18" s="28">
        <v>44628</v>
      </c>
      <c r="E18" s="1" t="s">
        <v>325</v>
      </c>
      <c r="F18" s="1" t="s">
        <v>299</v>
      </c>
      <c r="H18" s="1" t="s">
        <v>324</v>
      </c>
      <c r="I18" s="1" t="s">
        <v>426</v>
      </c>
      <c r="J18" s="1"/>
    </row>
    <row r="19" spans="4:10" x14ac:dyDescent="0.3">
      <c r="D19" s="28">
        <v>44628</v>
      </c>
      <c r="E19" s="1" t="s">
        <v>327</v>
      </c>
      <c r="F19" s="1" t="s">
        <v>299</v>
      </c>
      <c r="H19" s="1"/>
      <c r="I19" s="1"/>
      <c r="J19" s="1"/>
    </row>
    <row r="20" spans="4:10" x14ac:dyDescent="0.3">
      <c r="D20" s="28">
        <v>44641</v>
      </c>
      <c r="E20" s="1" t="s">
        <v>247</v>
      </c>
      <c r="F20" s="1" t="s">
        <v>299</v>
      </c>
      <c r="H20" s="1" t="s">
        <v>158</v>
      </c>
      <c r="I20" s="1"/>
      <c r="J20" s="1"/>
    </row>
    <row r="21" spans="4:10" x14ac:dyDescent="0.3">
      <c r="D21" s="28">
        <v>44645</v>
      </c>
      <c r="E21" s="1" t="s">
        <v>233</v>
      </c>
      <c r="F21" s="1" t="s">
        <v>299</v>
      </c>
      <c r="H21" s="1" t="s">
        <v>177</v>
      </c>
      <c r="I21" s="1" t="s">
        <v>301</v>
      </c>
      <c r="J21" s="1" t="s">
        <v>319</v>
      </c>
    </row>
    <row r="22" spans="4:10" x14ac:dyDescent="0.3">
      <c r="D22" s="28">
        <v>44646</v>
      </c>
      <c r="E22" s="1" t="s">
        <v>234</v>
      </c>
      <c r="F22" s="1" t="s">
        <v>299</v>
      </c>
      <c r="H22" s="1" t="s">
        <v>190</v>
      </c>
      <c r="I22" s="1" t="s">
        <v>303</v>
      </c>
      <c r="J22" s="1"/>
    </row>
    <row r="23" spans="4:10" x14ac:dyDescent="0.3">
      <c r="D23" s="29">
        <v>44662</v>
      </c>
      <c r="E23" s="1" t="s">
        <v>235</v>
      </c>
      <c r="F23" s="1" t="s">
        <v>299</v>
      </c>
      <c r="H23" s="1" t="s">
        <v>155</v>
      </c>
      <c r="I23" s="1" t="s">
        <v>172</v>
      </c>
      <c r="J23" s="1"/>
    </row>
    <row r="24" spans="4:10" x14ac:dyDescent="0.3">
      <c r="D24" s="29">
        <v>44669</v>
      </c>
      <c r="E24" s="1" t="s">
        <v>236</v>
      </c>
      <c r="F24" s="1" t="s">
        <v>299</v>
      </c>
      <c r="H24" s="1"/>
      <c r="I24" s="1"/>
      <c r="J24" s="1"/>
    </row>
    <row r="25" spans="4:10" x14ac:dyDescent="0.3">
      <c r="D25" s="29">
        <v>44678</v>
      </c>
      <c r="E25" s="1" t="s">
        <v>237</v>
      </c>
      <c r="F25" s="1" t="s">
        <v>299</v>
      </c>
      <c r="H25" s="1"/>
      <c r="I25" s="1"/>
      <c r="J25" s="1"/>
    </row>
    <row r="26" spans="4:10" x14ac:dyDescent="0.3">
      <c r="D26" s="30">
        <v>44697</v>
      </c>
      <c r="E26" s="1" t="s">
        <v>246</v>
      </c>
      <c r="F26" s="1" t="s">
        <v>299</v>
      </c>
      <c r="H26" s="1"/>
      <c r="I26" s="1"/>
      <c r="J26" s="1"/>
    </row>
    <row r="27" spans="4:10" x14ac:dyDescent="0.3">
      <c r="D27" s="30">
        <v>44705</v>
      </c>
      <c r="E27" s="1" t="s">
        <v>238</v>
      </c>
      <c r="F27" s="1" t="s">
        <v>299</v>
      </c>
      <c r="H27" s="1"/>
      <c r="I27" s="1"/>
      <c r="J27" s="1"/>
    </row>
    <row r="28" spans="4:10" x14ac:dyDescent="0.3">
      <c r="D28" s="30">
        <v>44705</v>
      </c>
      <c r="E28" s="1" t="s">
        <v>313</v>
      </c>
      <c r="F28" s="1" t="s">
        <v>299</v>
      </c>
      <c r="H28" s="1"/>
      <c r="I28" s="1"/>
      <c r="J28" s="1"/>
    </row>
    <row r="29" spans="4:10" x14ac:dyDescent="0.3">
      <c r="D29" s="30">
        <v>44708</v>
      </c>
      <c r="E29" s="1" t="s">
        <v>245</v>
      </c>
      <c r="F29" s="1" t="s">
        <v>299</v>
      </c>
      <c r="H29" s="1"/>
      <c r="I29" s="1"/>
      <c r="J29" s="1"/>
    </row>
    <row r="30" spans="4:10" x14ac:dyDescent="0.3">
      <c r="D30" s="31">
        <v>44714</v>
      </c>
      <c r="E30" s="1" t="s">
        <v>239</v>
      </c>
      <c r="F30" s="1" t="s">
        <v>299</v>
      </c>
      <c r="H30" s="1"/>
      <c r="I30" s="1"/>
      <c r="J30" s="1"/>
    </row>
    <row r="31" spans="4:10" x14ac:dyDescent="0.3">
      <c r="D31" s="31">
        <v>44718</v>
      </c>
      <c r="E31" s="1" t="s">
        <v>240</v>
      </c>
      <c r="F31" s="1" t="s">
        <v>299</v>
      </c>
      <c r="H31" s="1"/>
      <c r="I31" s="1"/>
      <c r="J31" s="1"/>
    </row>
    <row r="32" spans="4:10" x14ac:dyDescent="0.3">
      <c r="D32" s="31">
        <v>44719</v>
      </c>
      <c r="E32" s="1" t="s">
        <v>241</v>
      </c>
      <c r="F32" s="1" t="s">
        <v>299</v>
      </c>
    </row>
    <row r="33" spans="4:6" x14ac:dyDescent="0.3">
      <c r="D33" s="31">
        <v>44722</v>
      </c>
      <c r="E33" s="1" t="s">
        <v>321</v>
      </c>
      <c r="F33" s="1" t="s">
        <v>299</v>
      </c>
    </row>
    <row r="34" spans="4:6" x14ac:dyDescent="0.3">
      <c r="D34" s="31">
        <v>44728</v>
      </c>
      <c r="E34" s="1" t="s">
        <v>310</v>
      </c>
      <c r="F34" s="1" t="s">
        <v>299</v>
      </c>
    </row>
    <row r="35" spans="4:6" x14ac:dyDescent="0.3">
      <c r="D35" s="31">
        <v>44729</v>
      </c>
      <c r="E35" s="1" t="s">
        <v>314</v>
      </c>
      <c r="F35" s="1" t="s">
        <v>299</v>
      </c>
    </row>
    <row r="36" spans="4:6" x14ac:dyDescent="0.3">
      <c r="D36" s="31">
        <v>44734</v>
      </c>
      <c r="E36" s="1" t="s">
        <v>242</v>
      </c>
      <c r="F36" s="1" t="s">
        <v>299</v>
      </c>
    </row>
    <row r="37" spans="4:6" x14ac:dyDescent="0.3">
      <c r="D37" s="31">
        <v>44735</v>
      </c>
      <c r="E37" s="1" t="s">
        <v>243</v>
      </c>
      <c r="F37" s="1" t="s">
        <v>299</v>
      </c>
    </row>
    <row r="38" spans="4:6" x14ac:dyDescent="0.3">
      <c r="D38" s="31">
        <v>44740</v>
      </c>
      <c r="E38" s="1" t="s">
        <v>320</v>
      </c>
      <c r="F38" s="1" t="s">
        <v>299</v>
      </c>
    </row>
    <row r="39" spans="4:6" x14ac:dyDescent="0.3">
      <c r="D39" s="31">
        <v>44741</v>
      </c>
      <c r="E39" s="1" t="s">
        <v>244</v>
      </c>
      <c r="F39" s="1"/>
    </row>
    <row r="40" spans="4:6" x14ac:dyDescent="0.3">
      <c r="D40" s="32">
        <v>44743</v>
      </c>
      <c r="E40" s="1" t="s">
        <v>249</v>
      </c>
      <c r="F40" s="1" t="s">
        <v>299</v>
      </c>
    </row>
    <row r="41" spans="4:6" x14ac:dyDescent="0.3">
      <c r="D41" s="32">
        <v>44747</v>
      </c>
      <c r="E41" s="1" t="s">
        <v>282</v>
      </c>
      <c r="F41" s="1" t="s">
        <v>299</v>
      </c>
    </row>
    <row r="42" spans="4:6" x14ac:dyDescent="0.3">
      <c r="D42" s="32">
        <v>44756</v>
      </c>
      <c r="E42" s="1" t="s">
        <v>250</v>
      </c>
      <c r="F42" s="1"/>
    </row>
    <row r="43" spans="4:6" x14ac:dyDescent="0.3">
      <c r="D43" s="32">
        <v>44759</v>
      </c>
      <c r="E43" s="1" t="s">
        <v>251</v>
      </c>
      <c r="F43" s="1" t="s">
        <v>299</v>
      </c>
    </row>
    <row r="44" spans="4:6" x14ac:dyDescent="0.3">
      <c r="D44" s="32">
        <v>44762</v>
      </c>
      <c r="E44" s="1" t="s">
        <v>283</v>
      </c>
      <c r="F44" s="1" t="s">
        <v>299</v>
      </c>
    </row>
    <row r="45" spans="4:6" x14ac:dyDescent="0.3">
      <c r="D45" s="32">
        <v>44766</v>
      </c>
      <c r="E45" s="1" t="s">
        <v>252</v>
      </c>
      <c r="F45" s="1" t="s">
        <v>299</v>
      </c>
    </row>
    <row r="46" spans="4:6" x14ac:dyDescent="0.3">
      <c r="D46" s="32">
        <v>44768</v>
      </c>
      <c r="E46" s="1" t="s">
        <v>253</v>
      </c>
      <c r="F46" s="1" t="s">
        <v>299</v>
      </c>
    </row>
    <row r="47" spans="4:6" x14ac:dyDescent="0.3">
      <c r="D47" s="32">
        <v>44768</v>
      </c>
      <c r="E47" s="1" t="s">
        <v>254</v>
      </c>
      <c r="F47" s="1" t="s">
        <v>299</v>
      </c>
    </row>
    <row r="48" spans="4:6" x14ac:dyDescent="0.3">
      <c r="D48" s="28">
        <v>44782</v>
      </c>
      <c r="E48" s="1" t="s">
        <v>331</v>
      </c>
      <c r="F48" s="1" t="s">
        <v>299</v>
      </c>
    </row>
    <row r="49" spans="4:6" x14ac:dyDescent="0.3">
      <c r="D49" s="28">
        <v>44788</v>
      </c>
      <c r="E49" s="1" t="s">
        <v>284</v>
      </c>
      <c r="F49" s="1" t="s">
        <v>299</v>
      </c>
    </row>
    <row r="50" spans="4:6" x14ac:dyDescent="0.3">
      <c r="D50" s="28">
        <v>44791</v>
      </c>
      <c r="E50" s="1" t="s">
        <v>255</v>
      </c>
      <c r="F50" s="1" t="s">
        <v>299</v>
      </c>
    </row>
    <row r="51" spans="4:6" x14ac:dyDescent="0.3">
      <c r="D51" s="28">
        <v>44796</v>
      </c>
      <c r="E51" s="1" t="s">
        <v>256</v>
      </c>
      <c r="F51" s="1" t="s">
        <v>299</v>
      </c>
    </row>
    <row r="52" spans="4:6" x14ac:dyDescent="0.3">
      <c r="D52" s="28">
        <v>44797</v>
      </c>
      <c r="E52" s="1" t="s">
        <v>269</v>
      </c>
      <c r="F52" s="1" t="s">
        <v>299</v>
      </c>
    </row>
    <row r="53" spans="4:6" x14ac:dyDescent="0.3">
      <c r="D53" s="28">
        <v>44797</v>
      </c>
      <c r="E53" s="1" t="s">
        <v>270</v>
      </c>
      <c r="F53" s="1" t="s">
        <v>299</v>
      </c>
    </row>
    <row r="54" spans="4:6" x14ac:dyDescent="0.3">
      <c r="D54" s="28">
        <v>44802</v>
      </c>
      <c r="E54" s="1" t="s">
        <v>275</v>
      </c>
      <c r="F54" s="1" t="s">
        <v>299</v>
      </c>
    </row>
    <row r="55" spans="4:6" x14ac:dyDescent="0.3">
      <c r="D55" s="28">
        <v>44804</v>
      </c>
      <c r="E55" s="1" t="s">
        <v>257</v>
      </c>
      <c r="F55" s="1" t="s">
        <v>299</v>
      </c>
    </row>
    <row r="56" spans="4:6" x14ac:dyDescent="0.3">
      <c r="D56" s="28">
        <v>44804</v>
      </c>
      <c r="E56" s="1" t="s">
        <v>265</v>
      </c>
      <c r="F56" s="1" t="s">
        <v>299</v>
      </c>
    </row>
    <row r="57" spans="4:6" x14ac:dyDescent="0.3">
      <c r="D57" s="33">
        <v>44809</v>
      </c>
      <c r="E57" s="1" t="s">
        <v>323</v>
      </c>
      <c r="F57" s="1" t="s">
        <v>299</v>
      </c>
    </row>
    <row r="58" spans="4:6" x14ac:dyDescent="0.3">
      <c r="D58" s="33">
        <v>44811</v>
      </c>
      <c r="E58" s="1" t="s">
        <v>171</v>
      </c>
      <c r="F58" s="1" t="s">
        <v>299</v>
      </c>
    </row>
    <row r="59" spans="4:6" x14ac:dyDescent="0.3">
      <c r="D59" s="33">
        <v>44813</v>
      </c>
      <c r="E59" s="1" t="s">
        <v>312</v>
      </c>
      <c r="F59" s="1" t="s">
        <v>299</v>
      </c>
    </row>
    <row r="60" spans="4:6" x14ac:dyDescent="0.3">
      <c r="D60" s="33">
        <v>44820</v>
      </c>
      <c r="E60" s="1" t="s">
        <v>276</v>
      </c>
      <c r="F60" s="1" t="s">
        <v>299</v>
      </c>
    </row>
    <row r="61" spans="4:6" x14ac:dyDescent="0.3">
      <c r="D61" s="33">
        <v>44823</v>
      </c>
      <c r="E61" s="1" t="s">
        <v>304</v>
      </c>
      <c r="F61" s="1" t="s">
        <v>299</v>
      </c>
    </row>
    <row r="62" spans="4:6" x14ac:dyDescent="0.3">
      <c r="D62" s="33">
        <v>44826</v>
      </c>
      <c r="E62" s="1" t="s">
        <v>322</v>
      </c>
      <c r="F62" s="1" t="s">
        <v>299</v>
      </c>
    </row>
    <row r="63" spans="4:6" x14ac:dyDescent="0.3">
      <c r="D63" s="34">
        <v>44837</v>
      </c>
      <c r="E63" s="1" t="s">
        <v>332</v>
      </c>
      <c r="F63" s="1" t="s">
        <v>299</v>
      </c>
    </row>
    <row r="64" spans="4:6" x14ac:dyDescent="0.3">
      <c r="D64" s="34">
        <v>44839</v>
      </c>
      <c r="E64" s="1" t="s">
        <v>258</v>
      </c>
      <c r="F64" s="1" t="s">
        <v>299</v>
      </c>
    </row>
    <row r="65" spans="4:6" x14ac:dyDescent="0.3">
      <c r="D65" s="34">
        <v>44841</v>
      </c>
      <c r="E65" s="1" t="s">
        <v>259</v>
      </c>
      <c r="F65" s="1" t="s">
        <v>299</v>
      </c>
    </row>
    <row r="66" spans="4:6" x14ac:dyDescent="0.3">
      <c r="D66" s="34">
        <v>44844</v>
      </c>
      <c r="E66" s="1" t="s">
        <v>264</v>
      </c>
      <c r="F66" s="1" t="s">
        <v>299</v>
      </c>
    </row>
    <row r="67" spans="4:6" x14ac:dyDescent="0.3">
      <c r="D67" s="34">
        <v>44846</v>
      </c>
      <c r="E67" s="1" t="s">
        <v>300</v>
      </c>
      <c r="F67" s="1" t="s">
        <v>299</v>
      </c>
    </row>
    <row r="68" spans="4:6" x14ac:dyDescent="0.3">
      <c r="D68" s="34">
        <v>44848</v>
      </c>
      <c r="E68" s="1" t="s">
        <v>260</v>
      </c>
      <c r="F68" s="1" t="s">
        <v>299</v>
      </c>
    </row>
    <row r="69" spans="4:6" x14ac:dyDescent="0.3">
      <c r="D69" s="34">
        <v>44848</v>
      </c>
      <c r="E69" s="1" t="s">
        <v>261</v>
      </c>
      <c r="F69" s="1"/>
    </row>
    <row r="70" spans="4:6" x14ac:dyDescent="0.3">
      <c r="D70" s="34">
        <v>44851</v>
      </c>
      <c r="E70" s="1" t="s">
        <v>262</v>
      </c>
      <c r="F70" s="1" t="s">
        <v>299</v>
      </c>
    </row>
    <row r="71" spans="4:6" x14ac:dyDescent="0.3">
      <c r="D71" s="34">
        <v>44852</v>
      </c>
      <c r="E71" s="1" t="s">
        <v>263</v>
      </c>
      <c r="F71" s="1" t="s">
        <v>299</v>
      </c>
    </row>
    <row r="72" spans="4:6" x14ac:dyDescent="0.3">
      <c r="D72" s="34">
        <v>44862</v>
      </c>
      <c r="E72" s="1" t="s">
        <v>266</v>
      </c>
      <c r="F72" s="1" t="s">
        <v>299</v>
      </c>
    </row>
    <row r="73" spans="4:6" x14ac:dyDescent="0.3">
      <c r="D73" s="34">
        <v>44864</v>
      </c>
      <c r="E73" s="1" t="s">
        <v>267</v>
      </c>
      <c r="F73" s="1" t="s">
        <v>299</v>
      </c>
    </row>
    <row r="74" spans="4:6" x14ac:dyDescent="0.3">
      <c r="D74" s="34">
        <v>44864</v>
      </c>
      <c r="E74" s="1" t="s">
        <v>308</v>
      </c>
      <c r="F74" s="1" t="s">
        <v>299</v>
      </c>
    </row>
    <row r="75" spans="4:6" x14ac:dyDescent="0.3">
      <c r="D75" s="30">
        <v>44870</v>
      </c>
      <c r="E75" s="1" t="s">
        <v>268</v>
      </c>
      <c r="F75" s="1" t="s">
        <v>299</v>
      </c>
    </row>
    <row r="76" spans="4:6" x14ac:dyDescent="0.3">
      <c r="D76" s="30">
        <v>44875</v>
      </c>
      <c r="E76" s="1" t="s">
        <v>309</v>
      </c>
      <c r="F76" s="1" t="s">
        <v>299</v>
      </c>
    </row>
    <row r="77" spans="4:6" x14ac:dyDescent="0.3">
      <c r="D77" s="30">
        <v>44878</v>
      </c>
      <c r="E77" s="1" t="s">
        <v>271</v>
      </c>
      <c r="F77" s="1" t="s">
        <v>299</v>
      </c>
    </row>
    <row r="78" spans="4:6" x14ac:dyDescent="0.3">
      <c r="D78" s="30">
        <v>44878</v>
      </c>
      <c r="E78" s="1" t="s">
        <v>272</v>
      </c>
      <c r="F78" s="1" t="s">
        <v>299</v>
      </c>
    </row>
    <row r="79" spans="4:6" x14ac:dyDescent="0.3">
      <c r="D79" s="30">
        <v>44879</v>
      </c>
      <c r="E79" s="1" t="s">
        <v>273</v>
      </c>
      <c r="F79" s="1" t="s">
        <v>299</v>
      </c>
    </row>
    <row r="80" spans="4:6" x14ac:dyDescent="0.3">
      <c r="D80" s="30">
        <v>44880</v>
      </c>
      <c r="E80" s="1" t="s">
        <v>302</v>
      </c>
      <c r="F80" s="1" t="s">
        <v>299</v>
      </c>
    </row>
    <row r="81" spans="4:6" x14ac:dyDescent="0.3">
      <c r="D81" s="30">
        <v>44888</v>
      </c>
      <c r="E81" s="1" t="s">
        <v>274</v>
      </c>
      <c r="F81" s="1" t="s">
        <v>299</v>
      </c>
    </row>
    <row r="82" spans="4:6" x14ac:dyDescent="0.3">
      <c r="D82" s="30">
        <v>44890</v>
      </c>
      <c r="E82" s="1" t="s">
        <v>285</v>
      </c>
      <c r="F82" s="1" t="s">
        <v>299</v>
      </c>
    </row>
    <row r="83" spans="4:6" x14ac:dyDescent="0.3">
      <c r="D83" s="30">
        <v>44892</v>
      </c>
      <c r="E83" s="1" t="s">
        <v>275</v>
      </c>
      <c r="F83" s="1" t="s">
        <v>299</v>
      </c>
    </row>
  </sheetData>
  <autoFilter ref="D2:F83" xr:uid="{431CB8B3-805D-4853-8F85-77D36BE0E0D7}"/>
  <pageMargins left="0.7" right="0.7" top="0.75" bottom="0.75" header="0.3" footer="0.3"/>
  <pageSetup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0BFCA-CA2F-46D4-AF8F-8BF6353EE367}">
  <dimension ref="B2:F35"/>
  <sheetViews>
    <sheetView tabSelected="1" topLeftCell="A9" workbookViewId="0">
      <selection activeCell="A15" sqref="A15:XFD15"/>
    </sheetView>
  </sheetViews>
  <sheetFormatPr defaultRowHeight="14.4" x14ac:dyDescent="0.3"/>
  <cols>
    <col min="3" max="3" width="35.77734375" customWidth="1"/>
    <col min="4" max="4" width="71.33203125" customWidth="1"/>
  </cols>
  <sheetData>
    <row r="2" spans="2:6" x14ac:dyDescent="0.3">
      <c r="C2" s="21" t="s">
        <v>118</v>
      </c>
      <c r="D2" s="21" t="s">
        <v>119</v>
      </c>
    </row>
    <row r="3" spans="2:6" x14ac:dyDescent="0.3">
      <c r="C3" t="s">
        <v>120</v>
      </c>
      <c r="D3" s="20" t="s">
        <v>121</v>
      </c>
    </row>
    <row r="4" spans="2:6" x14ac:dyDescent="0.3">
      <c r="C4" t="s">
        <v>413</v>
      </c>
      <c r="D4" s="20" t="s">
        <v>412</v>
      </c>
    </row>
    <row r="5" spans="2:6" x14ac:dyDescent="0.3">
      <c r="C5" t="s">
        <v>414</v>
      </c>
      <c r="D5" s="20" t="s">
        <v>415</v>
      </c>
    </row>
    <row r="6" spans="2:6" x14ac:dyDescent="0.3">
      <c r="C6" t="s">
        <v>430</v>
      </c>
      <c r="D6" s="20" t="s">
        <v>429</v>
      </c>
    </row>
    <row r="7" spans="2:6" x14ac:dyDescent="0.3">
      <c r="C7" t="s">
        <v>431</v>
      </c>
      <c r="D7" s="20" t="s">
        <v>432</v>
      </c>
    </row>
    <row r="8" spans="2:6" x14ac:dyDescent="0.3">
      <c r="C8" t="s">
        <v>705</v>
      </c>
      <c r="D8" s="20" t="s">
        <v>706</v>
      </c>
    </row>
    <row r="9" spans="2:6" x14ac:dyDescent="0.3">
      <c r="D9" s="20" t="s">
        <v>707</v>
      </c>
    </row>
    <row r="10" spans="2:6" x14ac:dyDescent="0.3">
      <c r="C10" t="s">
        <v>979</v>
      </c>
      <c r="D10" s="20" t="s">
        <v>978</v>
      </c>
      <c r="E10" t="s">
        <v>980</v>
      </c>
      <c r="F10" t="s">
        <v>981</v>
      </c>
    </row>
    <row r="12" spans="2:6" x14ac:dyDescent="0.3">
      <c r="B12" s="21" t="s">
        <v>12</v>
      </c>
      <c r="C12" s="21" t="s">
        <v>421</v>
      </c>
      <c r="D12" s="21" t="s">
        <v>119</v>
      </c>
    </row>
    <row r="13" spans="2:6" x14ac:dyDescent="0.3">
      <c r="B13" t="s">
        <v>424</v>
      </c>
      <c r="C13" t="s">
        <v>422</v>
      </c>
      <c r="D13" s="20" t="s">
        <v>423</v>
      </c>
    </row>
    <row r="14" spans="2:6" x14ac:dyDescent="0.3">
      <c r="C14" t="s">
        <v>633</v>
      </c>
      <c r="D14" s="20" t="s">
        <v>632</v>
      </c>
    </row>
    <row r="15" spans="2:6" hidden="1" x14ac:dyDescent="0.3">
      <c r="D15" s="20" t="s">
        <v>834</v>
      </c>
    </row>
    <row r="16" spans="2:6" x14ac:dyDescent="0.3">
      <c r="C16" t="s">
        <v>660</v>
      </c>
      <c r="D16" s="20" t="s">
        <v>661</v>
      </c>
    </row>
    <row r="17" spans="3:4" x14ac:dyDescent="0.3">
      <c r="D17" s="20" t="s">
        <v>662</v>
      </c>
    </row>
    <row r="18" spans="3:4" hidden="1" x14ac:dyDescent="0.3">
      <c r="D18" s="20" t="s">
        <v>664</v>
      </c>
    </row>
    <row r="19" spans="3:4" x14ac:dyDescent="0.3">
      <c r="C19" t="s">
        <v>679</v>
      </c>
      <c r="D19" s="20" t="s">
        <v>680</v>
      </c>
    </row>
    <row r="20" spans="3:4" x14ac:dyDescent="0.3">
      <c r="C20" t="s">
        <v>835</v>
      </c>
      <c r="D20" s="20" t="s">
        <v>836</v>
      </c>
    </row>
    <row r="21" spans="3:4" x14ac:dyDescent="0.3">
      <c r="C21" t="s">
        <v>858</v>
      </c>
      <c r="D21" s="20" t="s">
        <v>859</v>
      </c>
    </row>
    <row r="22" spans="3:4" x14ac:dyDescent="0.3">
      <c r="C22" t="s">
        <v>860</v>
      </c>
      <c r="D22" s="20" t="s">
        <v>861</v>
      </c>
    </row>
    <row r="23" spans="3:4" x14ac:dyDescent="0.3">
      <c r="C23" t="s">
        <v>862</v>
      </c>
      <c r="D23" s="20" t="s">
        <v>863</v>
      </c>
    </row>
    <row r="24" spans="3:4" hidden="1" x14ac:dyDescent="0.3">
      <c r="C24" t="s">
        <v>864</v>
      </c>
      <c r="D24" t="s">
        <v>865</v>
      </c>
    </row>
    <row r="25" spans="3:4" hidden="1" x14ac:dyDescent="0.3">
      <c r="C25" t="s">
        <v>895</v>
      </c>
      <c r="D25" s="20" t="s">
        <v>894</v>
      </c>
    </row>
    <row r="26" spans="3:4" hidden="1" x14ac:dyDescent="0.3">
      <c r="C26" t="s">
        <v>911</v>
      </c>
      <c r="D26" s="20" t="s">
        <v>912</v>
      </c>
    </row>
    <row r="27" spans="3:4" x14ac:dyDescent="0.3">
      <c r="C27" t="s">
        <v>942</v>
      </c>
      <c r="D27" s="20" t="s">
        <v>943</v>
      </c>
    </row>
    <row r="28" spans="3:4" x14ac:dyDescent="0.3">
      <c r="D28" s="20" t="s">
        <v>944</v>
      </c>
    </row>
    <row r="29" spans="3:4" x14ac:dyDescent="0.3">
      <c r="C29" t="s">
        <v>986</v>
      </c>
      <c r="D29" s="20" t="s">
        <v>985</v>
      </c>
    </row>
    <row r="30" spans="3:4" hidden="1" x14ac:dyDescent="0.3">
      <c r="C30" t="s">
        <v>987</v>
      </c>
      <c r="D30" s="20" t="s">
        <v>988</v>
      </c>
    </row>
    <row r="31" spans="3:4" x14ac:dyDescent="0.3">
      <c r="C31" t="s">
        <v>991</v>
      </c>
      <c r="D31" s="20" t="s">
        <v>992</v>
      </c>
    </row>
    <row r="32" spans="3:4" x14ac:dyDescent="0.3">
      <c r="C32" t="s">
        <v>998</v>
      </c>
      <c r="D32" s="20" t="s">
        <v>999</v>
      </c>
    </row>
    <row r="33" spans="3:4" x14ac:dyDescent="0.3">
      <c r="C33" t="s">
        <v>1002</v>
      </c>
      <c r="D33" s="20" t="s">
        <v>1003</v>
      </c>
    </row>
    <row r="34" spans="3:4" x14ac:dyDescent="0.3">
      <c r="C34" t="s">
        <v>1013</v>
      </c>
      <c r="D34" s="20" t="s">
        <v>1014</v>
      </c>
    </row>
    <row r="35" spans="3:4" x14ac:dyDescent="0.3">
      <c r="C35" t="s">
        <v>1015</v>
      </c>
    </row>
  </sheetData>
  <hyperlinks>
    <hyperlink ref="D3" r:id="rId1" display="https://www.amazon.in/Minimalist-Entrepreneur-Great-Founders-More/dp/034943140X/ref=asc_df_034943140X/?tag=googleshopdes-21&amp;linkCode=df0&amp;hvadid=545092880328&amp;hvpos=&amp;hvnetw=g&amp;hvrand=15339302146742940904&amp;hvpone=&amp;hvptwo=&amp;hvqmt=&amp;hvdev=c&amp;hvdvcmdl=&amp;hvlocint=&amp;hvlocphy=1007740&amp;hvtargid=pla-1361935387377&amp;psc=1" xr:uid="{17E3E595-257A-4C7F-A5FA-4ACD07CC9661}"/>
    <hyperlink ref="D4" r:id="rId2" xr:uid="{764ABAEB-04D7-4E9A-9A72-41C614EEE422}"/>
    <hyperlink ref="D5" r:id="rId3" location="best_java_books_for_experienced_developers" xr:uid="{6727E712-1D33-4899-B2E6-22383A95C623}"/>
    <hyperlink ref="D13" r:id="rId4" xr:uid="{DCF01F14-0760-4090-BC71-48BAB6889664}"/>
    <hyperlink ref="D6" r:id="rId5" xr:uid="{68E1FACF-12E0-4D48-9588-121A64C4EB3A}"/>
    <hyperlink ref="D7" r:id="rId6" xr:uid="{2501302D-5586-4EA9-A3FA-FB85B21B74AE}"/>
    <hyperlink ref="D14" r:id="rId7" display="https://www.amazon.in/D-Link-DIR-825-Dual-Band-Gigabit-Router/dp/B078L5J7G1/ref=asc_df_B078L5J7G1/?tag=googleshopdes-21&amp;linkCode=df0&amp;hvadid=396985973511&amp;hvpos=&amp;hvnetw=g&amp;hvrand=14444461617105573477&amp;hvpone=&amp;hvptwo=&amp;hvqmt=&amp;hvdev=c&amp;hvdvcmdl=&amp;hvlocint=&amp;hvlocphy=1007740&amp;hvtargid=pla-404895146134&amp;psc=1&amp;ext_vrnc=hi" xr:uid="{059CD93E-26EC-4B35-BDA3-83A22B50BB06}"/>
    <hyperlink ref="D16" r:id="rId8" xr:uid="{725F97B8-9229-485E-835A-426B29F22FBE}"/>
    <hyperlink ref="D17" r:id="rId9" xr:uid="{3AEDD54A-784B-4CA9-BADA-29B6107615DF}"/>
    <hyperlink ref="D18" r:id="rId10" xr:uid="{CBFAC2C6-A9B2-4AC1-B441-5841B36C8EB6}"/>
    <hyperlink ref="D19" r:id="rId11" xr:uid="{3AA62F54-919A-40F6-BD4A-568E14809B71}"/>
    <hyperlink ref="D8" r:id="rId12" xr:uid="{C2115C7D-48BD-424C-965D-4300890E26DD}"/>
    <hyperlink ref="D9" r:id="rId13" xr:uid="{6B730972-FD9A-485E-95D3-7BE7B4E6BE19}"/>
    <hyperlink ref="D15" r:id="rId14" display="https://www.amazon.in/D-Link-DIR-825-Dual-Band-Gigabit-Router/dp/B078L5J7G1/ref=asc_df_B078L5J7G1/?tag=googleshopdes-21&amp;linkCode=df0&amp;hvadid=396985973511&amp;hvpos=&amp;hvnetw=g&amp;hvrand=11436147904742700520&amp;hvpone=&amp;hvptwo=&amp;hvqmt=&amp;hvdev=c&amp;hvdvcmdl=&amp;hvlocint=&amp;hvlocphy=1007740&amp;hvtargid=pla-404895146134&amp;psc=1&amp;ext_vrnc=hi" xr:uid="{140E0555-B109-4534-923A-ADA53044BFBD}"/>
    <hyperlink ref="D20" r:id="rId15" xr:uid="{0FD3FD3D-ED61-47EE-AC01-48386F911213}"/>
    <hyperlink ref="D21" r:id="rId16" display="https://www.amazon.in/OnePlus-Nord-Shadow-128GB-Storage/dp/B0B3CQBRB4/ref=asc_df_B0B3CQBRB4/?tag=googleshopdes-21&amp;linkCode=df0&amp;hvadid=586198248675&amp;hvpos=&amp;hvnetw=g&amp;hvrand=11816686330448814823&amp;hvpone=&amp;hvptwo=&amp;hvqmt=&amp;hvdev=c&amp;hvdvcmdl=&amp;hvlocint=&amp;hvlocphy=1007740&amp;hvtargid=pla-1696124459228&amp;th=1" xr:uid="{8F6D8FA5-1AC8-4B13-B0C4-A3E9ABAB3A70}"/>
    <hyperlink ref="D22" r:id="rId17" xr:uid="{C4716BC6-F972-4AB5-B63D-94A5B9637764}"/>
    <hyperlink ref="D25" r:id="rId18" display="https://www.amazon.in/dp/B0BLK9XQ36/ref=sspa_dk_detail_4?psc=1&amp;pd_rd_i=B0BLK9XQ36&amp;pd_rd_w=tBwRS&amp;content-id=amzn1.sym.b3dfef88-30a1-490c-be36-e990ef384667&amp;pf_rd_p=b3dfef88-30a1-490c-be36-e990ef384667&amp;pf_rd_r=QAT62Y3HJ2F378JWWQS3&amp;pd_rd_wg=BpPbz&amp;pd_rd_r=d6631e32-4b82-4622-97f5-7cebd794cb3f&amp;s=computers&amp;sp_csd=d2lkZ2V0TmFtZT1zcF9kZXRhaWw" xr:uid="{C2D9CF63-BD6E-4232-B996-6EFB8F749F1A}"/>
    <hyperlink ref="D26" r:id="rId19" xr:uid="{5E72A283-C6C7-48B6-9976-4F773734324D}"/>
    <hyperlink ref="D23" r:id="rId20" display="https://www.amazon.in/FEDUS-Extension-Computer-Protectors-Organizer/dp/B08B62HPHD/ref=d_pd_sbs_sccl_4_7/262-2219199-9920453?pd_rd_w=ycVyW&amp;content-id=amzn1.sym.e2ce9e2f-6d12-4c08-abc6-a5b1e7e9208f&amp;pf_rd_p=e2ce9e2f-6d12-4c08-abc6-a5b1e7e9208f&amp;pf_rd_r=MNEB8ZH9MS5P7N5PJK7Z&amp;pd_rd_wg=vsFNq&amp;pd_rd_r=df9e94e4-c116-4f4f-90ca-45185dba5de6&amp;pd_rd_i=B08B62HPHD&amp;psc=1" xr:uid="{271A097C-FD3E-418D-B17C-F9DAEE067097}"/>
    <hyperlink ref="D27" r:id="rId21" xr:uid="{A22A4C4E-56AF-466E-96AC-C9EBA932B1D6}"/>
    <hyperlink ref="D28" r:id="rId22" xr:uid="{95BEC685-2AA1-446B-930C-1D0FDEBF7F97}"/>
    <hyperlink ref="D10" r:id="rId23" xr:uid="{96AE525F-2FB0-49EE-BEC9-AC1DF2E21DEE}"/>
    <hyperlink ref="D29" r:id="rId24" xr:uid="{58CFC55D-7DBC-451F-A59A-8ECA38350B4A}"/>
    <hyperlink ref="D30" r:id="rId25" xr:uid="{83EDBA5F-B014-4BC0-8778-B25567F013E4}"/>
    <hyperlink ref="D31" r:id="rId26" xr:uid="{B62EAA7D-16DD-43D9-B90F-B15C01D65A4F}"/>
    <hyperlink ref="D32" r:id="rId27" xr:uid="{3B806FE4-5DEE-4345-9612-381A34EA70A3}"/>
    <hyperlink ref="D33" r:id="rId28" xr:uid="{8DF16FFA-75E9-4A4C-A238-DF3C282FC48B}"/>
    <hyperlink ref="D34" r:id="rId29" xr:uid="{A4A9C2AA-3AFE-47A8-844D-AC333C56F5EC}"/>
  </hyperlinks>
  <pageMargins left="0.7" right="0.7" top="0.75" bottom="0.75" header="0.3" footer="0.3"/>
  <pageSetup orientation="portrait" horizontalDpi="200" verticalDpi="200" r:id="rId3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A6B1F-1FBB-4756-A5C7-08E7AF27CF36}">
  <dimension ref="B4:M19"/>
  <sheetViews>
    <sheetView topLeftCell="A3" zoomScale="109" workbookViewId="0">
      <selection activeCell="G13" sqref="G13"/>
    </sheetView>
  </sheetViews>
  <sheetFormatPr defaultRowHeight="14.4" x14ac:dyDescent="0.3"/>
  <cols>
    <col min="2" max="2" width="10.21875" bestFit="1" customWidth="1"/>
    <col min="6" max="6" width="16.109375" bestFit="1" customWidth="1"/>
    <col min="7" max="7" width="11.33203125" bestFit="1" customWidth="1"/>
    <col min="10" max="10" width="31.33203125" customWidth="1"/>
    <col min="13" max="13" width="32.33203125" customWidth="1"/>
  </cols>
  <sheetData>
    <row r="4" spans="2:13" x14ac:dyDescent="0.3">
      <c r="L4" s="85" t="s">
        <v>1</v>
      </c>
      <c r="M4" s="2" t="s">
        <v>899</v>
      </c>
    </row>
    <row r="5" spans="2:13" x14ac:dyDescent="0.3">
      <c r="F5" s="63" t="s">
        <v>12</v>
      </c>
      <c r="G5" s="63" t="s">
        <v>665</v>
      </c>
      <c r="L5" s="7">
        <v>1</v>
      </c>
      <c r="M5" s="1" t="s">
        <v>938</v>
      </c>
    </row>
    <row r="6" spans="2:13" x14ac:dyDescent="0.3">
      <c r="F6" s="17" t="s">
        <v>965</v>
      </c>
      <c r="G6" s="19">
        <v>15640</v>
      </c>
      <c r="I6" s="2" t="s">
        <v>782</v>
      </c>
      <c r="J6" s="1"/>
      <c r="L6" s="7">
        <v>2</v>
      </c>
      <c r="M6" s="1" t="s">
        <v>900</v>
      </c>
    </row>
    <row r="7" spans="2:13" x14ac:dyDescent="0.3">
      <c r="B7" s="2" t="s">
        <v>12</v>
      </c>
      <c r="C7" s="2" t="s">
        <v>11</v>
      </c>
      <c r="F7" s="17" t="s">
        <v>838</v>
      </c>
      <c r="G7" s="19">
        <v>2100</v>
      </c>
      <c r="I7" s="1" t="s">
        <v>612</v>
      </c>
      <c r="J7" s="1" t="s">
        <v>841</v>
      </c>
      <c r="L7" s="7">
        <v>3</v>
      </c>
      <c r="M7" s="1" t="s">
        <v>901</v>
      </c>
    </row>
    <row r="8" spans="2:13" x14ac:dyDescent="0.3">
      <c r="B8" s="17" t="s">
        <v>843</v>
      </c>
      <c r="C8" s="4">
        <v>5000000</v>
      </c>
      <c r="F8" s="17" t="s">
        <v>878</v>
      </c>
      <c r="G8" s="19">
        <v>30000</v>
      </c>
      <c r="I8" s="4" t="s">
        <v>842</v>
      </c>
      <c r="J8" s="3" t="s">
        <v>941</v>
      </c>
      <c r="L8" s="7">
        <v>4</v>
      </c>
      <c r="M8" s="1" t="s">
        <v>685</v>
      </c>
    </row>
    <row r="9" spans="2:13" x14ac:dyDescent="0.3">
      <c r="B9" s="17" t="s">
        <v>844</v>
      </c>
      <c r="C9" s="4">
        <v>5000000</v>
      </c>
      <c r="F9" s="17" t="s">
        <v>839</v>
      </c>
      <c r="G9" s="19">
        <v>2000</v>
      </c>
      <c r="I9" s="1"/>
      <c r="J9" s="1"/>
      <c r="L9" s="7">
        <v>5</v>
      </c>
      <c r="M9" s="1" t="s">
        <v>939</v>
      </c>
    </row>
    <row r="10" spans="2:13" x14ac:dyDescent="0.3">
      <c r="B10" s="17" t="s">
        <v>940</v>
      </c>
      <c r="C10" s="4">
        <v>17000000</v>
      </c>
      <c r="F10" s="17" t="s">
        <v>835</v>
      </c>
      <c r="G10" s="19">
        <v>1700</v>
      </c>
      <c r="I10" s="1"/>
      <c r="J10" s="1"/>
      <c r="L10" s="7"/>
      <c r="M10" s="1"/>
    </row>
    <row r="11" spans="2:13" x14ac:dyDescent="0.3">
      <c r="B11" s="1"/>
      <c r="C11" s="1"/>
      <c r="F11" s="17" t="s">
        <v>840</v>
      </c>
      <c r="G11" s="19">
        <v>1250</v>
      </c>
      <c r="I11" s="1"/>
      <c r="J11" s="1"/>
      <c r="L11" s="7"/>
      <c r="M11" s="1"/>
    </row>
    <row r="12" spans="2:13" x14ac:dyDescent="0.3">
      <c r="B12" s="1"/>
      <c r="C12" s="1"/>
      <c r="F12" s="17" t="s">
        <v>964</v>
      </c>
      <c r="G12" s="19">
        <v>11000</v>
      </c>
      <c r="L12" s="7"/>
      <c r="M12" s="1"/>
    </row>
    <row r="13" spans="2:13" x14ac:dyDescent="0.3">
      <c r="B13" s="1"/>
      <c r="C13" s="1"/>
      <c r="F13" s="17" t="s">
        <v>1000</v>
      </c>
      <c r="G13" s="19">
        <v>5000</v>
      </c>
      <c r="L13" s="7"/>
      <c r="M13" s="1"/>
    </row>
    <row r="14" spans="2:13" x14ac:dyDescent="0.3">
      <c r="B14" s="1"/>
      <c r="C14" s="1"/>
      <c r="F14" s="82"/>
      <c r="G14" s="7"/>
      <c r="L14" s="7"/>
      <c r="M14" s="1"/>
    </row>
    <row r="15" spans="2:13" x14ac:dyDescent="0.3">
      <c r="B15" s="1"/>
      <c r="C15" s="1"/>
      <c r="F15" s="82"/>
      <c r="G15" s="7"/>
      <c r="L15" s="7"/>
      <c r="M15" s="1"/>
    </row>
    <row r="16" spans="2:13" x14ac:dyDescent="0.3">
      <c r="B16" s="1"/>
      <c r="C16" s="1"/>
      <c r="F16" s="79" t="s">
        <v>15</v>
      </c>
      <c r="G16" s="83">
        <f>SUM(G6:G15)</f>
        <v>68690</v>
      </c>
      <c r="L16" s="7"/>
      <c r="M16" s="1"/>
    </row>
    <row r="17" spans="2:13" x14ac:dyDescent="0.3">
      <c r="B17" s="1"/>
      <c r="C17" s="1"/>
      <c r="L17" s="7"/>
      <c r="M17" s="1"/>
    </row>
    <row r="18" spans="2:13" x14ac:dyDescent="0.3">
      <c r="B18" s="1"/>
      <c r="C18" s="1"/>
    </row>
    <row r="19" spans="2:13" x14ac:dyDescent="0.3">
      <c r="B19" s="79" t="s">
        <v>15</v>
      </c>
      <c r="C19" s="79">
        <f>SUM(C8:C18)</f>
        <v>27000000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ED268-2BEE-4565-9E37-CED6F6EC62DD}">
  <dimension ref="D6:H12"/>
  <sheetViews>
    <sheetView workbookViewId="0">
      <selection activeCell="F7" sqref="F7"/>
    </sheetView>
  </sheetViews>
  <sheetFormatPr defaultRowHeight="14.4" x14ac:dyDescent="0.3"/>
  <cols>
    <col min="4" max="4" width="9.6640625" customWidth="1"/>
    <col min="5" max="5" width="32.109375" customWidth="1"/>
    <col min="6" max="6" width="34.109375" customWidth="1"/>
    <col min="7" max="7" width="34" customWidth="1"/>
    <col min="8" max="8" width="10.5546875" bestFit="1" customWidth="1"/>
  </cols>
  <sheetData>
    <row r="6" spans="4:8" x14ac:dyDescent="0.3">
      <c r="D6" s="2" t="s">
        <v>845</v>
      </c>
      <c r="E6" s="2" t="s">
        <v>846</v>
      </c>
      <c r="F6" s="2" t="s">
        <v>849</v>
      </c>
      <c r="G6" s="2" t="s">
        <v>847</v>
      </c>
      <c r="H6" s="2" t="s">
        <v>848</v>
      </c>
    </row>
    <row r="7" spans="4:8" ht="57.6" x14ac:dyDescent="0.3">
      <c r="D7" s="9">
        <v>2023</v>
      </c>
      <c r="E7" s="18" t="s">
        <v>953</v>
      </c>
      <c r="F7" s="1"/>
      <c r="G7" s="1"/>
      <c r="H7" s="1"/>
    </row>
    <row r="8" spans="4:8" x14ac:dyDescent="0.3">
      <c r="D8" s="9"/>
      <c r="E8" s="1"/>
      <c r="F8" s="1"/>
      <c r="G8" s="1"/>
      <c r="H8" s="1"/>
    </row>
    <row r="9" spans="4:8" x14ac:dyDescent="0.3">
      <c r="D9" s="9"/>
      <c r="E9" s="1"/>
      <c r="F9" s="1"/>
      <c r="G9" s="1"/>
      <c r="H9" s="1"/>
    </row>
    <row r="10" spans="4:8" x14ac:dyDescent="0.3">
      <c r="D10" s="9"/>
      <c r="E10" s="1"/>
      <c r="F10" s="1"/>
      <c r="G10" s="1"/>
      <c r="H10" s="1"/>
    </row>
    <row r="11" spans="4:8" x14ac:dyDescent="0.3">
      <c r="D11" s="9"/>
      <c r="E11" s="1"/>
      <c r="F11" s="1"/>
      <c r="G11" s="1"/>
      <c r="H11" s="1"/>
    </row>
    <row r="12" spans="4:8" x14ac:dyDescent="0.3">
      <c r="D12" s="9"/>
      <c r="E12" s="1"/>
      <c r="F12" s="1"/>
      <c r="G12" s="1"/>
      <c r="H12" s="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9022D-0A20-40B2-9AEC-EE2156DA248A}">
  <dimension ref="A1:G13"/>
  <sheetViews>
    <sheetView workbookViewId="0">
      <pane ySplit="4" topLeftCell="A5" activePane="bottomLeft" state="frozen"/>
      <selection pane="bottomLeft" activeCell="B2" sqref="B2"/>
    </sheetView>
  </sheetViews>
  <sheetFormatPr defaultRowHeight="14.4" x14ac:dyDescent="0.3"/>
  <cols>
    <col min="1" max="1" width="11.33203125" bestFit="1" customWidth="1"/>
    <col min="2" max="2" width="36.77734375" customWidth="1"/>
    <col min="3" max="3" width="38.33203125" customWidth="1"/>
    <col min="4" max="4" width="43" bestFit="1" customWidth="1"/>
    <col min="5" max="5" width="9.6640625" bestFit="1" customWidth="1"/>
    <col min="7" max="7" width="29.77734375" customWidth="1"/>
    <col min="8" max="8" width="10" bestFit="1" customWidth="1"/>
    <col min="9" max="9" width="10.88671875" bestFit="1" customWidth="1"/>
    <col min="10" max="10" width="9.44140625" bestFit="1" customWidth="1"/>
  </cols>
  <sheetData>
    <row r="1" spans="1:7" ht="15" thickBot="1" x14ac:dyDescent="0.35"/>
    <row r="2" spans="1:7" ht="144.6" thickBot="1" x14ac:dyDescent="0.35">
      <c r="B2" s="14" t="s">
        <v>692</v>
      </c>
      <c r="C2" s="13" t="s">
        <v>697</v>
      </c>
      <c r="D2" s="15"/>
      <c r="G2" s="13" t="s">
        <v>135</v>
      </c>
    </row>
    <row r="4" spans="1:7" ht="15" thickBot="1" x14ac:dyDescent="0.35">
      <c r="A4" s="12">
        <v>2022</v>
      </c>
      <c r="B4" s="11" t="s">
        <v>136</v>
      </c>
      <c r="C4" s="11" t="s">
        <v>137</v>
      </c>
      <c r="D4" s="11" t="s">
        <v>528</v>
      </c>
    </row>
    <row r="5" spans="1:7" ht="58.2" thickBot="1" x14ac:dyDescent="0.35">
      <c r="A5" s="9" t="s">
        <v>68</v>
      </c>
      <c r="B5" s="16" t="s">
        <v>74</v>
      </c>
      <c r="C5" s="10" t="s">
        <v>75</v>
      </c>
      <c r="D5" s="15" t="s">
        <v>82</v>
      </c>
    </row>
    <row r="6" spans="1:7" ht="158.4" x14ac:dyDescent="0.3">
      <c r="A6" s="9" t="s">
        <v>70</v>
      </c>
      <c r="B6" s="16" t="s">
        <v>138</v>
      </c>
      <c r="C6" s="16" t="s">
        <v>142</v>
      </c>
      <c r="D6" s="16" t="s">
        <v>139</v>
      </c>
    </row>
    <row r="7" spans="1:7" ht="216" x14ac:dyDescent="0.3">
      <c r="A7" s="9" t="s">
        <v>71</v>
      </c>
      <c r="B7" s="16" t="s">
        <v>372</v>
      </c>
      <c r="C7" s="16" t="s">
        <v>527</v>
      </c>
      <c r="D7" s="16" t="s">
        <v>530</v>
      </c>
    </row>
    <row r="8" spans="1:7" ht="144" x14ac:dyDescent="0.3">
      <c r="A8" s="9" t="s">
        <v>72</v>
      </c>
      <c r="B8" s="16" t="s">
        <v>529</v>
      </c>
      <c r="C8" s="16" t="s">
        <v>580</v>
      </c>
      <c r="D8" s="16" t="s">
        <v>554</v>
      </c>
    </row>
    <row r="9" spans="1:7" ht="144" x14ac:dyDescent="0.3">
      <c r="A9" s="9" t="s">
        <v>73</v>
      </c>
      <c r="B9" s="16" t="s">
        <v>581</v>
      </c>
      <c r="C9" s="17" t="s">
        <v>693</v>
      </c>
      <c r="D9" s="16" t="s">
        <v>696</v>
      </c>
    </row>
    <row r="10" spans="1:7" ht="100.8" x14ac:dyDescent="0.3">
      <c r="A10" s="9" t="s">
        <v>694</v>
      </c>
      <c r="B10" s="16" t="s">
        <v>695</v>
      </c>
      <c r="C10" s="16" t="s">
        <v>883</v>
      </c>
      <c r="D10" s="16" t="s">
        <v>882</v>
      </c>
    </row>
    <row r="11" spans="1:7" ht="115.2" x14ac:dyDescent="0.3">
      <c r="A11" s="9" t="s">
        <v>956</v>
      </c>
      <c r="B11" s="35" t="s">
        <v>957</v>
      </c>
      <c r="C11" s="17"/>
      <c r="D11" s="17"/>
    </row>
    <row r="12" spans="1:7" x14ac:dyDescent="0.3">
      <c r="A12" s="9"/>
      <c r="B12" s="17"/>
      <c r="C12" s="17"/>
      <c r="D12" s="17"/>
    </row>
    <row r="13" spans="1:7" x14ac:dyDescent="0.3">
      <c r="A13" s="9"/>
      <c r="B13" s="17"/>
      <c r="C13" s="17"/>
      <c r="D13" s="17"/>
    </row>
  </sheetData>
  <phoneticPr fontId="2" type="noConversion"/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Principles</vt:lpstr>
      <vt:lpstr>Diet</vt:lpstr>
      <vt:lpstr>Finance</vt:lpstr>
      <vt:lpstr>Network</vt:lpstr>
      <vt:lpstr>Family_Dates</vt:lpstr>
      <vt:lpstr>Later</vt:lpstr>
      <vt:lpstr>School</vt:lpstr>
      <vt:lpstr>Yearly_check</vt:lpstr>
      <vt:lpstr>Monthly_check</vt:lpstr>
      <vt:lpstr>Bi_Weekly_check</vt:lpstr>
      <vt:lpstr>January</vt:lpstr>
      <vt:lpstr>February</vt:lpstr>
      <vt:lpstr>March</vt:lpstr>
      <vt:lpstr>April</vt:lpstr>
      <vt:lpstr>May</vt:lpstr>
      <vt:lpstr>Sheet1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Gangigunta, Amarnath (CORP)</dc:creator>
  <cp:lastModifiedBy>Gangigunta, Amarnath (CORP)</cp:lastModifiedBy>
  <dcterms:created xsi:type="dcterms:W3CDTF">2015-06-05T18:17:20Z</dcterms:created>
  <dcterms:modified xsi:type="dcterms:W3CDTF">2023-05-05T06:04:52Z</dcterms:modified>
</cp:coreProperties>
</file>