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N:\ORP_accountability\projects\Andrew\Pre-Coding-2019\district_heat_maps\Heat Maps\"/>
    </mc:Choice>
  </mc:AlternateContent>
  <bookViews>
    <workbookView xWindow="0" yWindow="0" windowWidth="28800" windowHeight="12435" tabRatio="712"/>
  </bookViews>
  <sheets>
    <sheet name="Participation Rates" sheetId="1" r:id="rId1"/>
    <sheet name="Final Determination" sheetId="4" r:id="rId2"/>
    <sheet name="Achievement Pathway" sheetId="2" r:id="rId3"/>
    <sheet name="Subgroup Pathway" sheetId="3" r:id="rId4"/>
    <sheet name="Individual Subgroup Heat Map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/>
  <c r="B10" i="3"/>
  <c r="B9" i="3"/>
  <c r="A10" i="5"/>
  <c r="A17" i="5" s="1"/>
  <c r="A24" i="5" s="1"/>
  <c r="A11" i="5"/>
  <c r="A18" i="5"/>
  <c r="A25" i="5" s="1"/>
  <c r="A12" i="5"/>
  <c r="A19" i="5" s="1"/>
  <c r="A26" i="5" s="1"/>
  <c r="A13" i="5"/>
  <c r="A20" i="5" s="1"/>
  <c r="A27" i="5" s="1"/>
  <c r="A14" i="5"/>
  <c r="A21" i="5" s="1"/>
  <c r="A28" i="5" s="1"/>
  <c r="A9" i="5"/>
  <c r="A16" i="5" s="1"/>
  <c r="A23" i="5" s="1"/>
  <c r="A3" i="5"/>
  <c r="A5" i="5"/>
  <c r="A2" i="5"/>
  <c r="A3" i="3"/>
  <c r="A4" i="3"/>
  <c r="A4" i="5" s="1"/>
  <c r="A5" i="3"/>
  <c r="A6" i="3"/>
  <c r="A6" i="5" s="1"/>
  <c r="A7" i="3"/>
  <c r="A7" i="5" s="1"/>
  <c r="A2" i="3"/>
  <c r="C29" i="5" l="1"/>
  <c r="C22" i="5"/>
  <c r="C15" i="5"/>
  <c r="C8" i="5"/>
</calcChain>
</file>

<file path=xl/sharedStrings.xml><?xml version="1.0" encoding="utf-8"?>
<sst xmlns="http://schemas.openxmlformats.org/spreadsheetml/2006/main" count="162" uniqueCount="80">
  <si>
    <t>Content Area</t>
  </si>
  <si>
    <t>Graduation Rate</t>
  </si>
  <si>
    <t>Achievement Determination Key</t>
  </si>
  <si>
    <t>Exemplary</t>
  </si>
  <si>
    <t>2.0 to &lt; 3.0</t>
  </si>
  <si>
    <t>Points</t>
  </si>
  <si>
    <t>Definition</t>
  </si>
  <si>
    <t>Level 1</t>
  </si>
  <si>
    <t>Level 2</t>
  </si>
  <si>
    <t>Level 3</t>
  </si>
  <si>
    <t>Level 4</t>
  </si>
  <si>
    <t>Level 5</t>
  </si>
  <si>
    <t>Regressing or no improvement</t>
  </si>
  <si>
    <t>Improvement, but not meeting growth expectation or performance goal</t>
  </si>
  <si>
    <t>Meeting growth expectation or performance goal</t>
  </si>
  <si>
    <t>Exceeding growth expectation or performance goal</t>
  </si>
  <si>
    <t>Greatly exceeding growth expectation or performance goal</t>
  </si>
  <si>
    <t>Black/Hispanic/Native American</t>
  </si>
  <si>
    <t>Economically Disadvantaged</t>
  </si>
  <si>
    <t>English Learners</t>
  </si>
  <si>
    <t>Students with Disabilities</t>
  </si>
  <si>
    <t>Subgroup Average</t>
  </si>
  <si>
    <t>Pathway</t>
  </si>
  <si>
    <t>Average</t>
  </si>
  <si>
    <t>Determination</t>
  </si>
  <si>
    <t>Overall Average</t>
  </si>
  <si>
    <t>Final Determination</t>
  </si>
  <si>
    <t>Achievement</t>
  </si>
  <si>
    <t>Final Determination Key</t>
  </si>
  <si>
    <t>Subgroup</t>
  </si>
  <si>
    <t>English Language Learners</t>
  </si>
  <si>
    <t>AMOs</t>
  </si>
  <si>
    <t>AMO Pathway</t>
  </si>
  <si>
    <t>TVAAS Pathway</t>
  </si>
  <si>
    <t xml:space="preserve"> Achievement Determination</t>
  </si>
  <si>
    <t>Black/Hispanic/
Native American</t>
  </si>
  <si>
    <t>Subgroup AMO Goal</t>
  </si>
  <si>
    <t>BHN Overall Average</t>
  </si>
  <si>
    <t>ED Overall Average</t>
  </si>
  <si>
    <t>EL Overall Average</t>
  </si>
  <si>
    <t>SWD Overall Average</t>
  </si>
  <si>
    <t>Advancing</t>
  </si>
  <si>
    <t>Satisfactory</t>
  </si>
  <si>
    <t>1.0 to &lt; 2.0</t>
  </si>
  <si>
    <t>Below 1.0</t>
  </si>
  <si>
    <t>Overall Score</t>
  </si>
  <si>
    <t>Marginal</t>
  </si>
  <si>
    <t>Absolute Performance</t>
  </si>
  <si>
    <t>Absolute</t>
  </si>
  <si>
    <t>Success Rate meets/exceeds double AMO target</t>
  </si>
  <si>
    <t>Success rate meets/exceeds AMO target but is less than double AMO target</t>
  </si>
  <si>
    <t>Upper bound of success rate confience interval meets/exceeds AMO traget</t>
  </si>
  <si>
    <t>Upper bound of success rate confience interval equals or exceeds prior year success rate</t>
  </si>
  <si>
    <t>Success rate is 50 percent or greater</t>
  </si>
  <si>
    <t>Success rate is 45 to 49.9 percent</t>
  </si>
  <si>
    <t>Success rate is 25 to 34.9 percent</t>
  </si>
  <si>
    <t>Success rate is 35 to 44.9 percent</t>
  </si>
  <si>
    <t>Success rate is less than 25 percent</t>
  </si>
  <si>
    <t>District is meeting growth expectations on average.</t>
  </si>
  <si>
    <t>District is improving on average but is missing growth expectations.</t>
  </si>
  <si>
    <t>District is exceeding growth expectations on average.</t>
  </si>
  <si>
    <t>District improvement is making isolated improvement, if any.</t>
  </si>
  <si>
    <t>3.0 to 4.0</t>
  </si>
  <si>
    <r>
      <t xml:space="preserve">Upper bound of success rate is less than or equal to prior year success rate </t>
    </r>
    <r>
      <rPr>
        <b/>
        <sz val="9"/>
        <color theme="1"/>
        <rFont val="Open Sans"/>
        <family val="2"/>
      </rPr>
      <t>OR</t>
    </r>
    <r>
      <rPr>
        <sz val="9"/>
        <color theme="1"/>
        <rFont val="Open Sans"/>
        <family val="2"/>
      </rPr>
      <t xml:space="preserve"> does not meet particiaption minimum</t>
    </r>
  </si>
  <si>
    <t>Indicator</t>
  </si>
  <si>
    <t>Grades 3-5 Success Rate</t>
  </si>
  <si>
    <t>Grades 6-8 Success Rate</t>
  </si>
  <si>
    <t>Grades 9-12 Success Rate</t>
  </si>
  <si>
    <t>ACT Participation Rate</t>
  </si>
  <si>
    <t>Chronically Out of School</t>
  </si>
  <si>
    <t>English Language Proficiency</t>
  </si>
  <si>
    <t>Subgroup Determination</t>
  </si>
  <si>
    <t>Value-Added</t>
  </si>
  <si>
    <t>Subgroup Value-Added Goal</t>
  </si>
  <si>
    <t>Subgroup Absolute Performance</t>
  </si>
  <si>
    <t>Particpation Rate - All Students</t>
  </si>
  <si>
    <t>Particpation Rate - EL</t>
  </si>
  <si>
    <t>Particpation Rate - BHN</t>
  </si>
  <si>
    <t>Particpation Rate - ED</t>
  </si>
  <si>
    <t>Particpation Rate - SWD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</si>
</sst>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b/>
      <sz val="10"/>
      <color theme="1"/>
      <name val="Open Sans"/>
      <family val="2"/>
    </font>
    <font>
      <sz val="9"/>
      <color theme="1"/>
      <name val="Open Sans"/>
      <family val="2"/>
    </font>
    <font>
      <sz val="10"/>
      <color indexed="8"/>
      <name val="Open Sans"/>
      <family val="2"/>
    </font>
    <font>
      <b/>
      <sz val="10"/>
      <color rgb="FF000000"/>
      <name val="Open Sans"/>
      <family val="2"/>
    </font>
    <font>
      <b/>
      <sz val="10"/>
      <color indexed="8"/>
      <name val="Open Sans"/>
      <family val="2"/>
    </font>
    <font>
      <sz val="10"/>
      <color theme="0" tint="-4.9989318521683403E-2"/>
      <name val="Open Sans"/>
      <family val="2"/>
    </font>
    <font>
      <b/>
      <sz val="9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98999D"/>
        <bgColor indexed="64"/>
      </patternFill>
    </fill>
    <fill>
      <patternFill patternType="solid">
        <fgColor rgb="FFE0E0E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0" xfId="0" applyFont="1" applyProtection="1">
      <protection locked="0"/>
    </xf>
    <xf numFmtId="0" fontId="9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2" fillId="3" borderId="10" xfId="0" applyFont="1" applyFill="1" applyBorder="1"/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16" fontId="2" fillId="3" borderId="10" xfId="0" applyNumberFormat="1" applyFont="1" applyFill="1" applyBorder="1"/>
    <xf numFmtId="1" fontId="6" fillId="0" borderId="11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16" fontId="2" fillId="3" borderId="16" xfId="0" applyNumberFormat="1" applyFont="1" applyFill="1" applyBorder="1"/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16" fontId="2" fillId="3" borderId="8" xfId="0" applyNumberFormat="1" applyFont="1" applyFill="1" applyBorder="1"/>
    <xf numFmtId="0" fontId="2" fillId="0" borderId="9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 vertical="center"/>
    </xf>
    <xf numFmtId="1" fontId="6" fillId="0" borderId="24" xfId="0" applyNumberFormat="1" applyFont="1" applyBorder="1" applyAlignment="1">
      <alignment horizontal="center" vertical="center"/>
    </xf>
    <xf numFmtId="16" fontId="2" fillId="3" borderId="18" xfId="0" applyNumberFormat="1" applyFont="1" applyFill="1" applyBorder="1"/>
    <xf numFmtId="1" fontId="6" fillId="0" borderId="20" xfId="0" applyNumberFormat="1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16" fontId="2" fillId="3" borderId="12" xfId="0" applyNumberFormat="1" applyFont="1" applyFill="1" applyBorder="1"/>
    <xf numFmtId="0" fontId="6" fillId="0" borderId="27" xfId="0" applyFont="1" applyBorder="1"/>
    <xf numFmtId="0" fontId="6" fillId="0" borderId="2" xfId="0" applyFont="1" applyBorder="1"/>
    <xf numFmtId="0" fontId="6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6" fillId="0" borderId="26" xfId="0" applyFont="1" applyBorder="1"/>
    <xf numFmtId="0" fontId="6" fillId="0" borderId="6" xfId="0" applyFont="1" applyBorder="1"/>
    <xf numFmtId="0" fontId="2" fillId="0" borderId="16" xfId="0" applyFont="1" applyBorder="1" applyAlignment="1">
      <alignment horizontal="center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4" fillId="2" borderId="32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164" fontId="2" fillId="3" borderId="1" xfId="1" applyNumberFormat="1" applyFont="1" applyFill="1" applyBorder="1" applyAlignment="1">
      <alignment horizontal="center"/>
    </xf>
    <xf numFmtId="165" fontId="2" fillId="0" borderId="9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2" fontId="6" fillId="0" borderId="27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0" fontId="2" fillId="3" borderId="2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8" fillId="3" borderId="32" xfId="0" applyFont="1" applyFill="1" applyBorder="1" applyAlignment="1">
      <alignment horizontal="center"/>
    </xf>
    <xf numFmtId="0" fontId="6" fillId="3" borderId="42" xfId="0" applyFont="1" applyFill="1" applyBorder="1" applyAlignment="1">
      <alignment horizontal="center"/>
    </xf>
    <xf numFmtId="2" fontId="2" fillId="0" borderId="37" xfId="0" applyNumberFormat="1" applyFont="1" applyBorder="1" applyAlignment="1">
      <alignment horizontal="center"/>
    </xf>
    <xf numFmtId="2" fontId="2" fillId="0" borderId="38" xfId="0" applyNumberFormat="1" applyFont="1" applyBorder="1" applyAlignment="1">
      <alignment horizontal="center"/>
    </xf>
    <xf numFmtId="2" fontId="2" fillId="0" borderId="39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2" fontId="2" fillId="0" borderId="44" xfId="0" applyNumberFormat="1" applyFont="1" applyBorder="1" applyAlignment="1">
      <alignment horizontal="center"/>
    </xf>
    <xf numFmtId="2" fontId="2" fillId="0" borderId="4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82"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5E81B5"/>
        </patternFill>
      </fill>
    </dxf>
    <dxf>
      <fill>
        <patternFill>
          <bgColor rgb="FF66B19F"/>
        </patternFill>
      </fill>
    </dxf>
    <dxf>
      <fill>
        <patternFill>
          <bgColor rgb="FFECDC6F"/>
        </patternFill>
      </fill>
    </dxf>
    <dxf>
      <fill>
        <patternFill>
          <bgColor rgb="FFFFFFFF"/>
        </patternFill>
      </fill>
    </dxf>
    <dxf>
      <fill>
        <patternFill>
          <bgColor rgb="FF69B19F"/>
        </patternFill>
      </fill>
    </dxf>
    <dxf>
      <fill>
        <patternFill>
          <bgColor rgb="FF849C8D"/>
        </patternFill>
      </fill>
    </dxf>
    <dxf>
      <fill>
        <patternFill>
          <bgColor rgb="FF9F8B7B"/>
        </patternFill>
      </fill>
    </dxf>
    <dxf>
      <fill>
        <patternFill patternType="none">
          <bgColor auto="1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69B19F"/>
        </patternFill>
      </fill>
    </dxf>
    <dxf>
      <fill>
        <patternFill>
          <bgColor rgb="FF849C8D"/>
        </patternFill>
      </fill>
    </dxf>
    <dxf>
      <fill>
        <patternFill>
          <bgColor rgb="FF9F8B7B"/>
        </patternFill>
      </fill>
    </dxf>
    <dxf>
      <fill>
        <patternFill patternType="none">
          <bgColor auto="1"/>
        </patternFill>
      </fill>
    </dxf>
    <dxf>
      <fill>
        <patternFill>
          <bgColor rgb="FF5E81B5"/>
        </patternFill>
      </fill>
    </dxf>
    <dxf>
      <fill>
        <patternFill>
          <bgColor rgb="FF66B19F"/>
        </patternFill>
      </fill>
    </dxf>
    <dxf>
      <fill>
        <patternFill>
          <bgColor rgb="FFECDC6F"/>
        </patternFill>
      </fill>
    </dxf>
    <dxf>
      <fill>
        <patternFill>
          <bgColor rgb="FFFFFFF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</dxfs>
  <tableStyles count="1" defaultTableStyle="TableStyleMedium2" defaultPivotStyle="PivotStyleLight16">
    <tableStyle name="MySqlDefault" pivot="0" table="0" count="0"/>
  </tableStyles>
  <colors>
    <mruColors>
      <color rgb="FFD46057"/>
      <color rgb="FF69B19F"/>
      <color rgb="FF849C8D"/>
      <color rgb="FF9F887B"/>
      <color rgb="FF9F8B7B"/>
      <color rgb="FF5E81B5"/>
      <color rgb="FFECDC6F"/>
      <color rgb="FFE69A49"/>
      <color rgb="FFE0E0E0"/>
      <color rgb="FF9899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"/>
  <sheetViews>
    <sheetView tabSelected="1" view="pageLayout" zoomScaleNormal="100" workbookViewId="0">
      <selection activeCell="B8" sqref="B8"/>
    </sheetView>
  </sheetViews>
  <sheetFormatPr defaultColWidth="9.140625" defaultRowHeight="15" x14ac:dyDescent="0.3"/>
  <cols>
    <col min="1" max="1" width="23.5703125" style="1" customWidth="1"/>
    <col min="2" max="6" width="13.85546875" style="1" customWidth="1"/>
    <col min="7" max="16384" width="9.140625" style="1"/>
  </cols>
  <sheetData>
    <row r="1" spans="1:6" ht="55.5" customHeight="1" x14ac:dyDescent="0.3">
      <c r="A1" s="74" t="s">
        <v>64</v>
      </c>
      <c r="B1" s="75" t="s">
        <v>75</v>
      </c>
      <c r="C1" s="75" t="s">
        <v>77</v>
      </c>
      <c r="D1" s="75" t="s">
        <v>78</v>
      </c>
      <c r="E1" s="75" t="s">
        <v>76</v>
      </c>
      <c r="F1" s="75" t="s">
        <v>79</v>
      </c>
    </row>
    <row r="2" spans="1:6" x14ac:dyDescent="0.3">
      <c r="A2" s="76" t="s">
        <v>65</v>
      </c>
      <c r="B2" s="77">
        <v>1</v>
      </c>
      <c r="C2" s="77"/>
      <c r="D2" s="77">
        <v>1</v>
      </c>
      <c r="E2" s="77"/>
      <c r="F2" s="77"/>
    </row>
    <row r="3" spans="1:6" x14ac:dyDescent="0.3">
      <c r="A3" s="76" t="s">
        <v>66</v>
      </c>
      <c r="B3" s="77">
        <v>1</v>
      </c>
      <c r="C3" s="77"/>
      <c r="D3" s="77">
        <v>1</v>
      </c>
      <c r="E3" s="77"/>
      <c r="F3" s="77"/>
    </row>
    <row r="4" spans="1:6" x14ac:dyDescent="0.3">
      <c r="A4" s="76" t="s">
        <v>67</v>
      </c>
      <c r="B4" s="77">
        <v>1</v>
      </c>
      <c r="C4" s="77"/>
      <c r="D4" s="77">
        <v>1</v>
      </c>
      <c r="E4" s="77"/>
      <c r="F4" s="77"/>
    </row>
    <row r="5" spans="1:6" x14ac:dyDescent="0.3">
      <c r="A5" s="76" t="s">
        <v>68</v>
      </c>
      <c r="B5" s="77">
        <v>1</v>
      </c>
      <c r="C5" s="77"/>
      <c r="D5" s="77">
        <v>1</v>
      </c>
      <c r="E5" s="77"/>
      <c r="F5" s="77"/>
    </row>
  </sheetData>
  <pageMargins left="0.7" right="0.7" top="0.75" bottom="0.75" header="0.3" footer="0.3"/>
  <pageSetup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8" id="{1B5451E6-1089-496A-AC28-096C24B87CE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B2</xm:sqref>
        </x14:conditionalFormatting>
        <x14:conditionalFormatting xmlns:xm="http://schemas.microsoft.com/office/excel/2006/main">
          <x14:cfRule type="iconSet" priority="19" id="{282E2E32-CD6D-464A-B30C-3C900E89751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B3</xm:sqref>
        </x14:conditionalFormatting>
        <x14:conditionalFormatting xmlns:xm="http://schemas.microsoft.com/office/excel/2006/main">
          <x14:cfRule type="iconSet" priority="18" id="{355E35CE-07BA-47A3-8CAB-1AF0A155716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B4</xm:sqref>
        </x14:conditionalFormatting>
        <x14:conditionalFormatting xmlns:xm="http://schemas.microsoft.com/office/excel/2006/main">
          <x14:cfRule type="iconSet" priority="17" id="{AFEC03B2-1DA8-4775-AD04-36831B6524D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B5</xm:sqref>
        </x14:conditionalFormatting>
        <x14:conditionalFormatting xmlns:xm="http://schemas.microsoft.com/office/excel/2006/main">
          <x14:cfRule type="iconSet" priority="16" id="{97C173A8-4B83-4B51-B2B6-2C0EA00885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C2</xm:sqref>
        </x14:conditionalFormatting>
        <x14:conditionalFormatting xmlns:xm="http://schemas.microsoft.com/office/excel/2006/main">
          <x14:cfRule type="iconSet" priority="15" id="{141851A1-1A7F-4916-8284-50D42CE516A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</xm:sqref>
        </x14:conditionalFormatting>
        <x14:conditionalFormatting xmlns:xm="http://schemas.microsoft.com/office/excel/2006/main">
          <x14:cfRule type="iconSet" priority="14" id="{B176C709-4F08-4730-9622-47B88A2524F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C4</xm:sqref>
        </x14:conditionalFormatting>
        <x14:conditionalFormatting xmlns:xm="http://schemas.microsoft.com/office/excel/2006/main">
          <x14:cfRule type="iconSet" priority="13" id="{763CA5CC-3865-4847-AA6C-9FC010020E2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C5</xm:sqref>
        </x14:conditionalFormatting>
        <x14:conditionalFormatting xmlns:xm="http://schemas.microsoft.com/office/excel/2006/main">
          <x14:cfRule type="iconSet" priority="12" id="{4CB0899D-EF3B-483E-B411-FD82C1EC299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D2</xm:sqref>
        </x14:conditionalFormatting>
        <x14:conditionalFormatting xmlns:xm="http://schemas.microsoft.com/office/excel/2006/main">
          <x14:cfRule type="iconSet" priority="11" id="{4315A345-E336-47A5-A72B-67523726C58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D3</xm:sqref>
        </x14:conditionalFormatting>
        <x14:conditionalFormatting xmlns:xm="http://schemas.microsoft.com/office/excel/2006/main">
          <x14:cfRule type="iconSet" priority="10" id="{F5F78DF9-DF2E-45B6-B3E9-720DEFE6CA5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D4</xm:sqref>
        </x14:conditionalFormatting>
        <x14:conditionalFormatting xmlns:xm="http://schemas.microsoft.com/office/excel/2006/main">
          <x14:cfRule type="iconSet" priority="9" id="{E9A3A9E0-83AC-4C35-AC90-BB5BFCED36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D5</xm:sqref>
        </x14:conditionalFormatting>
        <x14:conditionalFormatting xmlns:xm="http://schemas.microsoft.com/office/excel/2006/main">
          <x14:cfRule type="iconSet" priority="8" id="{4BF9E214-C81A-414C-817C-2DA7EB8CCEB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E2</xm:sqref>
        </x14:conditionalFormatting>
        <x14:conditionalFormatting xmlns:xm="http://schemas.microsoft.com/office/excel/2006/main">
          <x14:cfRule type="iconSet" priority="7" id="{18140C49-96BE-4C66-B1FE-E601684AA3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E3</xm:sqref>
        </x14:conditionalFormatting>
        <x14:conditionalFormatting xmlns:xm="http://schemas.microsoft.com/office/excel/2006/main">
          <x14:cfRule type="iconSet" priority="6" id="{DF10E659-CB7F-4263-9651-D984C213DC1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E4</xm:sqref>
        </x14:conditionalFormatting>
        <x14:conditionalFormatting xmlns:xm="http://schemas.microsoft.com/office/excel/2006/main">
          <x14:cfRule type="iconSet" priority="5" id="{9B1D6069-7EA7-422F-932E-3E961105822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E5</xm:sqref>
        </x14:conditionalFormatting>
        <x14:conditionalFormatting xmlns:xm="http://schemas.microsoft.com/office/excel/2006/main">
          <x14:cfRule type="iconSet" priority="4" id="{D0516061-72D0-4CDA-9962-D6FF340D32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F2</xm:sqref>
        </x14:conditionalFormatting>
        <x14:conditionalFormatting xmlns:xm="http://schemas.microsoft.com/office/excel/2006/main">
          <x14:cfRule type="iconSet" priority="3" id="{466CCDD2-F6E1-4B26-A293-56F3B95B48B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F3</xm:sqref>
        </x14:conditionalFormatting>
        <x14:conditionalFormatting xmlns:xm="http://schemas.microsoft.com/office/excel/2006/main">
          <x14:cfRule type="iconSet" priority="2" id="{A13B7C91-A227-45F7-8D0E-39BBCF86155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1" id="{6511699E-13D2-4402-9978-6D571410A7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6"/>
  <sheetViews>
    <sheetView view="pageLayout" zoomScaleNormal="100" workbookViewId="0">
      <selection activeCell="B2" sqref="B2"/>
    </sheetView>
  </sheetViews>
  <sheetFormatPr defaultRowHeight="15" x14ac:dyDescent="0.3"/>
  <cols>
    <col min="1" max="1" width="14.85546875" style="1" customWidth="1"/>
    <col min="2" max="5" width="18.85546875" style="1" customWidth="1"/>
    <col min="6" max="16384" width="9.140625" style="1"/>
  </cols>
  <sheetData>
    <row r="1" spans="1:11" ht="15.75" thickBot="1" x14ac:dyDescent="0.35">
      <c r="A1" s="54" t="s">
        <v>22</v>
      </c>
      <c r="B1" s="55" t="s">
        <v>23</v>
      </c>
      <c r="C1" s="55" t="s">
        <v>24</v>
      </c>
      <c r="D1" s="55" t="s">
        <v>25</v>
      </c>
      <c r="E1" s="56" t="s">
        <v>26</v>
      </c>
      <c r="F1" s="4"/>
      <c r="G1" s="4"/>
      <c r="H1" s="4"/>
    </row>
    <row r="2" spans="1:11" x14ac:dyDescent="0.3">
      <c r="A2" s="51" t="s">
        <v>27</v>
      </c>
      <c r="B2" s="50">
        <v>1.8333333333333333</v>
      </c>
      <c r="C2" s="43" t="s">
        <v>42</v>
      </c>
      <c r="D2" s="78">
        <v>1.1000000000000001</v>
      </c>
      <c r="E2" s="80" t="s">
        <v>42</v>
      </c>
      <c r="F2" s="5"/>
      <c r="G2" s="5"/>
      <c r="H2" s="5"/>
      <c r="I2" s="5"/>
      <c r="J2" s="5"/>
      <c r="K2" s="5"/>
    </row>
    <row r="3" spans="1:11" ht="15.75" customHeight="1" thickBot="1" x14ac:dyDescent="0.35">
      <c r="A3" s="52" t="s">
        <v>29</v>
      </c>
      <c r="B3" s="53">
        <v>0</v>
      </c>
      <c r="C3" s="11" t="s">
        <v>46</v>
      </c>
      <c r="D3" s="79"/>
      <c r="E3" s="81"/>
    </row>
    <row r="4" spans="1:11" ht="15" customHeight="1" x14ac:dyDescent="0.3">
      <c r="A4" s="82" t="s">
        <v>28</v>
      </c>
      <c r="B4" s="27" t="s">
        <v>46</v>
      </c>
      <c r="C4" s="27" t="s">
        <v>42</v>
      </c>
      <c r="D4" s="27" t="s">
        <v>41</v>
      </c>
      <c r="E4" s="28" t="s">
        <v>3</v>
      </c>
    </row>
    <row r="5" spans="1:11" x14ac:dyDescent="0.3">
      <c r="A5" s="82"/>
      <c r="B5" s="8" t="s">
        <v>44</v>
      </c>
      <c r="C5" s="8" t="s">
        <v>43</v>
      </c>
      <c r="D5" s="8" t="s">
        <v>4</v>
      </c>
      <c r="E5" s="20" t="s">
        <v>62</v>
      </c>
    </row>
    <row r="6" spans="1:11" ht="70.5" customHeight="1" thickBot="1" x14ac:dyDescent="0.35">
      <c r="A6" s="83"/>
      <c r="B6" s="25" t="s">
        <v>61</v>
      </c>
      <c r="C6" s="25" t="s">
        <v>59</v>
      </c>
      <c r="D6" s="25" t="s">
        <v>58</v>
      </c>
      <c r="E6" s="26" t="s">
        <v>60</v>
      </c>
    </row>
  </sheetData>
  <mergeCells count="3">
    <mergeCell ref="D2:D3"/>
    <mergeCell ref="E2:E3"/>
    <mergeCell ref="A4:A6"/>
  </mergeCells>
  <conditionalFormatting sqref="B2:B3">
    <cfRule type="cellIs" dxfId="81" priority="10" operator="equal">
      <formula>3</formula>
    </cfRule>
    <cfRule type="containsBlanks" dxfId="80" priority="11">
      <formula>LEN(TRIM(B2))=0</formula>
    </cfRule>
    <cfRule type="cellIs" dxfId="79" priority="12" operator="equal">
      <formula>4</formula>
    </cfRule>
    <cfRule type="cellIs" dxfId="78" priority="13" operator="equal">
      <formula>2</formula>
    </cfRule>
    <cfRule type="cellIs" dxfId="77" priority="14" operator="equal">
      <formula>1</formula>
    </cfRule>
    <cfRule type="cellIs" dxfId="76" priority="15" operator="equal">
      <formula>0</formula>
    </cfRule>
  </conditionalFormatting>
  <conditionalFormatting sqref="B2:B3">
    <cfRule type="colorScale" priority="9">
      <colorScale>
        <cfvo type="num" val="0"/>
        <cfvo type="num" val="4"/>
        <color rgb="FFD46057"/>
        <color rgb="FF69B19F"/>
      </colorScale>
    </cfRule>
    <cfRule type="colorScale" priority="16">
      <colorScale>
        <cfvo type="min"/>
        <cfvo type="max"/>
        <color rgb="FFD46057"/>
        <color rgb="FF69B19F"/>
      </colorScale>
    </cfRule>
  </conditionalFormatting>
  <conditionalFormatting sqref="D2">
    <cfRule type="cellIs" dxfId="75" priority="2" operator="equal">
      <formula>3</formula>
    </cfRule>
    <cfRule type="containsBlanks" dxfId="74" priority="3">
      <formula>LEN(TRIM(D2))=0</formula>
    </cfRule>
    <cfRule type="cellIs" dxfId="73" priority="4" operator="equal">
      <formula>4</formula>
    </cfRule>
    <cfRule type="cellIs" dxfId="72" priority="5" operator="equal">
      <formula>2</formula>
    </cfRule>
    <cfRule type="cellIs" dxfId="71" priority="6" operator="equal">
      <formula>1</formula>
    </cfRule>
    <cfRule type="cellIs" dxfId="70" priority="7" operator="equal">
      <formula>0</formula>
    </cfRule>
  </conditionalFormatting>
  <conditionalFormatting sqref="D2">
    <cfRule type="colorScale" priority="1">
      <colorScale>
        <cfvo type="num" val="0"/>
        <cfvo type="num" val="4"/>
        <color rgb="FFD46057"/>
        <color rgb="FF69B19F"/>
      </colorScale>
    </cfRule>
    <cfRule type="colorScale" priority="8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8"/>
  <sheetViews>
    <sheetView view="pageLayout" zoomScaleNormal="100" workbookViewId="0">
      <selection activeCell="C3" sqref="C3"/>
    </sheetView>
  </sheetViews>
  <sheetFormatPr defaultRowHeight="15" x14ac:dyDescent="0.3"/>
  <cols>
    <col min="1" max="1" width="24.140625" style="1" customWidth="1"/>
    <col min="2" max="5" width="18" style="1" customWidth="1"/>
    <col min="6" max="16384" width="9.140625" style="1"/>
  </cols>
  <sheetData>
    <row r="1" spans="1:5" ht="30.75" thickBot="1" x14ac:dyDescent="0.35">
      <c r="A1" s="30" t="s">
        <v>64</v>
      </c>
      <c r="B1" s="31" t="s">
        <v>31</v>
      </c>
      <c r="C1" s="32" t="s">
        <v>47</v>
      </c>
      <c r="D1" s="31" t="s">
        <v>72</v>
      </c>
      <c r="E1" s="33" t="s">
        <v>45</v>
      </c>
    </row>
    <row r="2" spans="1:5" x14ac:dyDescent="0.3">
      <c r="A2" s="29" t="s">
        <v>65</v>
      </c>
      <c r="B2" s="13">
        <v>2</v>
      </c>
      <c r="C2" s="13">
        <v>3</v>
      </c>
      <c r="D2" s="13">
        <v>3</v>
      </c>
      <c r="E2" s="45">
        <v>3</v>
      </c>
    </row>
    <row r="3" spans="1:5" x14ac:dyDescent="0.3">
      <c r="A3" s="9" t="s">
        <v>66</v>
      </c>
      <c r="B3" s="3">
        <v>0</v>
      </c>
      <c r="C3" s="3">
        <v>1</v>
      </c>
      <c r="D3" s="3">
        <v>1</v>
      </c>
      <c r="E3" s="45">
        <v>1</v>
      </c>
    </row>
    <row r="4" spans="1:5" x14ac:dyDescent="0.3">
      <c r="A4" s="9" t="s">
        <v>67</v>
      </c>
      <c r="B4" s="3">
        <v>1</v>
      </c>
      <c r="C4" s="3">
        <v>1</v>
      </c>
      <c r="D4" s="3">
        <v>4</v>
      </c>
      <c r="E4" s="45">
        <v>2.5</v>
      </c>
    </row>
    <row r="5" spans="1:5" x14ac:dyDescent="0.3">
      <c r="A5" s="9" t="s">
        <v>69</v>
      </c>
      <c r="B5" s="3">
        <v>4</v>
      </c>
      <c r="C5" s="3">
        <v>4</v>
      </c>
      <c r="D5" s="3">
        <v>1</v>
      </c>
      <c r="E5" s="45">
        <v>2.5</v>
      </c>
    </row>
    <row r="6" spans="1:5" x14ac:dyDescent="0.3">
      <c r="A6" s="9" t="s">
        <v>70</v>
      </c>
      <c r="B6" s="3"/>
      <c r="C6" s="3"/>
      <c r="D6" s="3"/>
      <c r="E6" s="45"/>
    </row>
    <row r="7" spans="1:5" ht="15.75" thickBot="1" x14ac:dyDescent="0.35">
      <c r="A7" s="9" t="s">
        <v>1</v>
      </c>
      <c r="B7" s="3">
        <v>4</v>
      </c>
      <c r="C7" s="3">
        <v>4</v>
      </c>
      <c r="D7" s="3">
        <v>4</v>
      </c>
      <c r="E7" s="45">
        <v>4</v>
      </c>
    </row>
    <row r="8" spans="1:5" ht="15" customHeight="1" x14ac:dyDescent="0.3">
      <c r="A8" s="84" t="s">
        <v>34</v>
      </c>
      <c r="B8" s="89">
        <f>IF('Final Determination'!B2="","",'Final Determination'!B2)</f>
        <v>1.8333333333333333</v>
      </c>
      <c r="C8" s="90"/>
      <c r="D8" s="90"/>
      <c r="E8" s="91"/>
    </row>
    <row r="9" spans="1:5" ht="15.75" thickBot="1" x14ac:dyDescent="0.35">
      <c r="A9" s="85"/>
      <c r="B9" s="92" t="str">
        <f>IF('Final Determination'!C2="","",'Final Determination'!C2)</f>
        <v>Satisfactory</v>
      </c>
      <c r="C9" s="93"/>
      <c r="D9" s="93"/>
      <c r="E9" s="94"/>
    </row>
    <row r="10" spans="1:5" ht="12" customHeight="1" x14ac:dyDescent="0.3">
      <c r="A10" s="86" t="s">
        <v>2</v>
      </c>
      <c r="B10" s="27" t="s">
        <v>46</v>
      </c>
      <c r="C10" s="27" t="s">
        <v>42</v>
      </c>
      <c r="D10" s="27" t="s">
        <v>41</v>
      </c>
      <c r="E10" s="28" t="s">
        <v>3</v>
      </c>
    </row>
    <row r="11" spans="1:5" x14ac:dyDescent="0.3">
      <c r="A11" s="87"/>
      <c r="B11" s="8" t="s">
        <v>44</v>
      </c>
      <c r="C11" s="8" t="s">
        <v>43</v>
      </c>
      <c r="D11" s="8" t="s">
        <v>4</v>
      </c>
      <c r="E11" s="20" t="s">
        <v>62</v>
      </c>
    </row>
    <row r="12" spans="1:5" ht="57.75" thickBot="1" x14ac:dyDescent="0.35">
      <c r="A12" s="88"/>
      <c r="B12" s="34" t="s">
        <v>61</v>
      </c>
      <c r="C12" s="34" t="s">
        <v>59</v>
      </c>
      <c r="D12" s="34" t="s">
        <v>58</v>
      </c>
      <c r="E12" s="35" t="s">
        <v>60</v>
      </c>
    </row>
    <row r="13" spans="1:5" ht="12" customHeight="1" x14ac:dyDescent="0.3">
      <c r="A13" s="36" t="s">
        <v>5</v>
      </c>
      <c r="B13" s="37" t="s">
        <v>32</v>
      </c>
      <c r="C13" s="37" t="s">
        <v>48</v>
      </c>
      <c r="D13" s="38" t="s">
        <v>33</v>
      </c>
      <c r="E13" s="39" t="s">
        <v>6</v>
      </c>
    </row>
    <row r="14" spans="1:5" ht="99.75" x14ac:dyDescent="0.3">
      <c r="A14" s="22">
        <v>0</v>
      </c>
      <c r="B14" s="6" t="s">
        <v>63</v>
      </c>
      <c r="C14" s="6" t="s">
        <v>57</v>
      </c>
      <c r="D14" s="7" t="s">
        <v>7</v>
      </c>
      <c r="E14" s="21" t="s">
        <v>12</v>
      </c>
    </row>
    <row r="15" spans="1:5" ht="85.5" x14ac:dyDescent="0.3">
      <c r="A15" s="22">
        <v>1</v>
      </c>
      <c r="B15" s="6" t="s">
        <v>52</v>
      </c>
      <c r="C15" s="6" t="s">
        <v>55</v>
      </c>
      <c r="D15" s="7" t="s">
        <v>8</v>
      </c>
      <c r="E15" s="21" t="s">
        <v>13</v>
      </c>
    </row>
    <row r="16" spans="1:5" ht="71.25" x14ac:dyDescent="0.3">
      <c r="A16" s="22">
        <v>2</v>
      </c>
      <c r="B16" s="6" t="s">
        <v>51</v>
      </c>
      <c r="C16" s="6" t="s">
        <v>56</v>
      </c>
      <c r="D16" s="7" t="s">
        <v>9</v>
      </c>
      <c r="E16" s="21" t="s">
        <v>14</v>
      </c>
    </row>
    <row r="17" spans="1:5" ht="71.25" x14ac:dyDescent="0.3">
      <c r="A17" s="22">
        <v>3</v>
      </c>
      <c r="B17" s="6" t="s">
        <v>50</v>
      </c>
      <c r="C17" s="6" t="s">
        <v>54</v>
      </c>
      <c r="D17" s="7" t="s">
        <v>10</v>
      </c>
      <c r="E17" s="21" t="s">
        <v>15</v>
      </c>
    </row>
    <row r="18" spans="1:5" ht="43.5" thickBot="1" x14ac:dyDescent="0.35">
      <c r="A18" s="23">
        <v>4</v>
      </c>
      <c r="B18" s="24" t="s">
        <v>49</v>
      </c>
      <c r="C18" s="24" t="s">
        <v>53</v>
      </c>
      <c r="D18" s="25" t="s">
        <v>11</v>
      </c>
      <c r="E18" s="26" t="s">
        <v>16</v>
      </c>
    </row>
  </sheetData>
  <mergeCells count="4">
    <mergeCell ref="A8:A9"/>
    <mergeCell ref="A10:A12"/>
    <mergeCell ref="B8:E8"/>
    <mergeCell ref="B9:E9"/>
  </mergeCells>
  <conditionalFormatting sqref="E2:E7">
    <cfRule type="containsBlanks" dxfId="69" priority="17" stopIfTrue="1">
      <formula>LEN(TRIM(E2))=0</formula>
    </cfRule>
    <cfRule type="cellIs" dxfId="68" priority="18" stopIfTrue="1" operator="lessThan">
      <formula>2</formula>
    </cfRule>
    <cfRule type="cellIs" dxfId="67" priority="19" stopIfTrue="1" operator="lessThan">
      <formula>3</formula>
    </cfRule>
    <cfRule type="cellIs" dxfId="66" priority="20" stopIfTrue="1" operator="greaterThanOrEqual">
      <formula>3</formula>
    </cfRule>
  </conditionalFormatting>
  <conditionalFormatting sqref="B8">
    <cfRule type="containsBlanks" dxfId="65" priority="10" stopIfTrue="1">
      <formula>LEN(TRIM(B8))=0</formula>
    </cfRule>
    <cfRule type="cellIs" dxfId="64" priority="11" stopIfTrue="1" operator="lessThan">
      <formula>2</formula>
    </cfRule>
    <cfRule type="cellIs" dxfId="63" priority="12" stopIfTrue="1" operator="lessThan">
      <formula>3</formula>
    </cfRule>
    <cfRule type="cellIs" dxfId="62" priority="48" stopIfTrue="1" operator="greaterThanOrEqual">
      <formula>3</formula>
    </cfRule>
  </conditionalFormatting>
  <conditionalFormatting sqref="B2:D7">
    <cfRule type="cellIs" dxfId="61" priority="4" operator="equal">
      <formula>3</formula>
    </cfRule>
    <cfRule type="containsBlanks" dxfId="60" priority="5">
      <formula>LEN(TRIM(B2))=0</formula>
    </cfRule>
    <cfRule type="cellIs" dxfId="59" priority="6" operator="equal">
      <formula>4</formula>
    </cfRule>
    <cfRule type="cellIs" dxfId="58" priority="7" operator="equal">
      <formula>2</formula>
    </cfRule>
    <cfRule type="cellIs" dxfId="57" priority="8" operator="equal">
      <formula>1</formula>
    </cfRule>
    <cfRule type="cellIs" dxfId="56" priority="49" operator="equal">
      <formula>0</formula>
    </cfRule>
  </conditionalFormatting>
  <conditionalFormatting sqref="B2:E7">
    <cfRule type="colorScale" priority="1">
      <colorScale>
        <cfvo type="num" val="0"/>
        <cfvo type="num" val="4"/>
        <color rgb="FFD46057"/>
        <color rgb="FF69B19F"/>
      </colorScale>
    </cfRule>
    <cfRule type="colorScale" priority="82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0"/>
  <sheetViews>
    <sheetView view="pageLayout" zoomScaleNormal="100" workbookViewId="0">
      <selection activeCell="C2" sqref="C2"/>
    </sheetView>
  </sheetViews>
  <sheetFormatPr defaultRowHeight="15" x14ac:dyDescent="0.3"/>
  <cols>
    <col min="1" max="1" width="25.28515625" style="1" customWidth="1"/>
    <col min="2" max="5" width="17.85546875" style="1" customWidth="1"/>
    <col min="6" max="16384" width="9.140625" style="1"/>
  </cols>
  <sheetData>
    <row r="1" spans="1:5" ht="30.75" thickBot="1" x14ac:dyDescent="0.35">
      <c r="A1" s="15" t="s">
        <v>0</v>
      </c>
      <c r="B1" s="16" t="s">
        <v>35</v>
      </c>
      <c r="C1" s="16" t="s">
        <v>18</v>
      </c>
      <c r="D1" s="16" t="s">
        <v>19</v>
      </c>
      <c r="E1" s="17" t="s">
        <v>20</v>
      </c>
    </row>
    <row r="2" spans="1:5" x14ac:dyDescent="0.3">
      <c r="A2" s="42" t="str">
        <f>'Achievement Pathway'!A2</f>
        <v>Grades 3-5 Success Rate</v>
      </c>
      <c r="B2" s="43"/>
      <c r="C2" s="43">
        <v>2</v>
      </c>
      <c r="D2" s="43"/>
      <c r="E2" s="46"/>
    </row>
    <row r="3" spans="1:5" x14ac:dyDescent="0.3">
      <c r="A3" s="18" t="str">
        <f>'Achievement Pathway'!A3</f>
        <v>Grades 6-8 Success Rate</v>
      </c>
      <c r="B3" s="3"/>
      <c r="C3" s="3">
        <v>1.5</v>
      </c>
      <c r="D3" s="3"/>
      <c r="E3" s="19"/>
    </row>
    <row r="4" spans="1:5" x14ac:dyDescent="0.3">
      <c r="A4" s="18" t="str">
        <f>'Achievement Pathway'!A4</f>
        <v>Grades 9-12 Success Rate</v>
      </c>
      <c r="B4" s="3"/>
      <c r="C4" s="3"/>
      <c r="D4" s="3"/>
      <c r="E4" s="19"/>
    </row>
    <row r="5" spans="1:5" x14ac:dyDescent="0.3">
      <c r="A5" s="18" t="str">
        <f>'Achievement Pathway'!A5</f>
        <v>Chronically Out of School</v>
      </c>
      <c r="B5" s="3">
        <v>2</v>
      </c>
      <c r="C5" s="3">
        <v>2</v>
      </c>
      <c r="D5" s="3"/>
      <c r="E5" s="19">
        <v>2</v>
      </c>
    </row>
    <row r="6" spans="1:5" x14ac:dyDescent="0.3">
      <c r="A6" s="18" t="str">
        <f>'Achievement Pathway'!A6</f>
        <v>English Language Proficiency</v>
      </c>
      <c r="B6" s="3"/>
      <c r="C6" s="3"/>
      <c r="D6" s="3"/>
      <c r="E6" s="19"/>
    </row>
    <row r="7" spans="1:5" ht="15.75" thickBot="1" x14ac:dyDescent="0.35">
      <c r="A7" s="47" t="str">
        <f>'Achievement Pathway'!A7</f>
        <v>Graduation Rate</v>
      </c>
      <c r="B7" s="11"/>
      <c r="C7" s="11"/>
      <c r="D7" s="11"/>
      <c r="E7" s="48"/>
    </row>
    <row r="8" spans="1:5" ht="15" customHeight="1" x14ac:dyDescent="0.3">
      <c r="A8" s="49" t="s">
        <v>21</v>
      </c>
      <c r="B8" s="44">
        <v>2</v>
      </c>
      <c r="C8" s="44">
        <v>1.8333333333333333</v>
      </c>
      <c r="D8" s="44"/>
      <c r="E8" s="45">
        <v>2</v>
      </c>
    </row>
    <row r="9" spans="1:5" x14ac:dyDescent="0.3">
      <c r="A9" s="98" t="s">
        <v>71</v>
      </c>
      <c r="B9" s="95">
        <f>IF('Final Determination'!B3="","",'Final Determination'!B3)</f>
        <v>0</v>
      </c>
      <c r="C9" s="96"/>
      <c r="D9" s="96"/>
      <c r="E9" s="97"/>
    </row>
    <row r="10" spans="1:5" ht="15.75" customHeight="1" thickBot="1" x14ac:dyDescent="0.35">
      <c r="A10" s="99"/>
      <c r="B10" s="102" t="str">
        <f>IF('Final Determination'!C3="","",'Final Determination'!C3)</f>
        <v>Marginal</v>
      </c>
      <c r="C10" s="102"/>
      <c r="D10" s="102"/>
      <c r="E10" s="103"/>
    </row>
    <row r="11" spans="1:5" ht="12" customHeight="1" x14ac:dyDescent="0.3">
      <c r="A11" s="100" t="s">
        <v>2</v>
      </c>
      <c r="B11" s="40" t="s">
        <v>46</v>
      </c>
      <c r="C11" s="40" t="s">
        <v>42</v>
      </c>
      <c r="D11" s="40" t="s">
        <v>41</v>
      </c>
      <c r="E11" s="41" t="s">
        <v>3</v>
      </c>
    </row>
    <row r="12" spans="1:5" x14ac:dyDescent="0.3">
      <c r="A12" s="87"/>
      <c r="B12" s="8" t="s">
        <v>44</v>
      </c>
      <c r="C12" s="8" t="s">
        <v>43</v>
      </c>
      <c r="D12" s="8" t="s">
        <v>4</v>
      </c>
      <c r="E12" s="20" t="s">
        <v>62</v>
      </c>
    </row>
    <row r="13" spans="1:5" ht="57.75" thickBot="1" x14ac:dyDescent="0.35">
      <c r="A13" s="101"/>
      <c r="B13" s="25" t="s">
        <v>61</v>
      </c>
      <c r="C13" s="25" t="s">
        <v>59</v>
      </c>
      <c r="D13" s="25" t="s">
        <v>58</v>
      </c>
      <c r="E13" s="26" t="s">
        <v>60</v>
      </c>
    </row>
    <row r="14" spans="1:5" ht="12" customHeight="1" x14ac:dyDescent="0.3">
      <c r="A14" s="36" t="s">
        <v>5</v>
      </c>
      <c r="B14" s="37" t="s">
        <v>32</v>
      </c>
      <c r="C14" s="37" t="s">
        <v>48</v>
      </c>
      <c r="D14" s="38" t="s">
        <v>33</v>
      </c>
      <c r="E14" s="39" t="s">
        <v>6</v>
      </c>
    </row>
    <row r="15" spans="1:5" ht="99.75" x14ac:dyDescent="0.3">
      <c r="A15" s="22">
        <v>0</v>
      </c>
      <c r="B15" s="6" t="s">
        <v>63</v>
      </c>
      <c r="C15" s="6" t="s">
        <v>57</v>
      </c>
      <c r="D15" s="7" t="s">
        <v>7</v>
      </c>
      <c r="E15" s="21" t="s">
        <v>12</v>
      </c>
    </row>
    <row r="16" spans="1:5" ht="85.5" x14ac:dyDescent="0.3">
      <c r="A16" s="22">
        <v>1</v>
      </c>
      <c r="B16" s="6" t="s">
        <v>52</v>
      </c>
      <c r="C16" s="6" t="s">
        <v>55</v>
      </c>
      <c r="D16" s="7" t="s">
        <v>8</v>
      </c>
      <c r="E16" s="21" t="s">
        <v>13</v>
      </c>
    </row>
    <row r="17" spans="1:5" ht="71.25" x14ac:dyDescent="0.3">
      <c r="A17" s="22">
        <v>2</v>
      </c>
      <c r="B17" s="6" t="s">
        <v>51</v>
      </c>
      <c r="C17" s="6" t="s">
        <v>56</v>
      </c>
      <c r="D17" s="7" t="s">
        <v>9</v>
      </c>
      <c r="E17" s="21" t="s">
        <v>14</v>
      </c>
    </row>
    <row r="18" spans="1:5" ht="71.25" x14ac:dyDescent="0.3">
      <c r="A18" s="22">
        <v>3</v>
      </c>
      <c r="B18" s="6" t="s">
        <v>50</v>
      </c>
      <c r="C18" s="6" t="s">
        <v>54</v>
      </c>
      <c r="D18" s="7" t="s">
        <v>10</v>
      </c>
      <c r="E18" s="21" t="s">
        <v>15</v>
      </c>
    </row>
    <row r="19" spans="1:5" ht="43.5" thickBot="1" x14ac:dyDescent="0.35">
      <c r="A19" s="23">
        <v>4</v>
      </c>
      <c r="B19" s="24" t="s">
        <v>49</v>
      </c>
      <c r="C19" s="24" t="s">
        <v>53</v>
      </c>
      <c r="D19" s="25" t="s">
        <v>11</v>
      </c>
      <c r="E19" s="26" t="s">
        <v>16</v>
      </c>
    </row>
    <row r="20" spans="1:5" s="2" customFormat="1" x14ac:dyDescent="0.3">
      <c r="A20" s="1"/>
      <c r="B20" s="1"/>
      <c r="C20" s="1"/>
      <c r="D20" s="1"/>
      <c r="E20" s="1"/>
    </row>
  </sheetData>
  <mergeCells count="4">
    <mergeCell ref="B9:E9"/>
    <mergeCell ref="A9:A10"/>
    <mergeCell ref="A11:A13"/>
    <mergeCell ref="B10:E10"/>
  </mergeCells>
  <conditionalFormatting sqref="B9">
    <cfRule type="containsBlanks" dxfId="55" priority="13" stopIfTrue="1">
      <formula>LEN(TRIM(B9))=0</formula>
    </cfRule>
    <cfRule type="cellIs" dxfId="54" priority="14" stopIfTrue="1" operator="lessThan">
      <formula>2</formula>
    </cfRule>
    <cfRule type="cellIs" dxfId="53" priority="15" stopIfTrue="1" operator="lessThan">
      <formula>3</formula>
    </cfRule>
    <cfRule type="cellIs" dxfId="52" priority="16" stopIfTrue="1" operator="greaterThanOrEqual">
      <formula>3</formula>
    </cfRule>
  </conditionalFormatting>
  <conditionalFormatting sqref="E2:E8">
    <cfRule type="containsBlanks" dxfId="51" priority="7" stopIfTrue="1">
      <formula>LEN(TRIM(E2))=0</formula>
    </cfRule>
    <cfRule type="cellIs" dxfId="50" priority="8" stopIfTrue="1" operator="lessThan">
      <formula>2</formula>
    </cfRule>
    <cfRule type="cellIs" dxfId="49" priority="9" stopIfTrue="1" operator="lessThan">
      <formula>3</formula>
    </cfRule>
    <cfRule type="cellIs" dxfId="48" priority="10" stopIfTrue="1" operator="greaterThanOrEqual">
      <formula>3</formula>
    </cfRule>
  </conditionalFormatting>
  <conditionalFormatting sqref="B2:D8">
    <cfRule type="cellIs" dxfId="47" priority="2" operator="equal">
      <formula>3</formula>
    </cfRule>
    <cfRule type="containsBlanks" dxfId="46" priority="3">
      <formula>LEN(TRIM(B2))=0</formula>
    </cfRule>
    <cfRule type="cellIs" dxfId="45" priority="4" operator="equal">
      <formula>4</formula>
    </cfRule>
    <cfRule type="cellIs" dxfId="44" priority="5" operator="equal">
      <formula>2</formula>
    </cfRule>
    <cfRule type="cellIs" dxfId="43" priority="6" operator="equal">
      <formula>1</formula>
    </cfRule>
    <cfRule type="cellIs" dxfId="42" priority="11" operator="equal">
      <formula>0</formula>
    </cfRule>
  </conditionalFormatting>
  <conditionalFormatting sqref="B2:E8">
    <cfRule type="colorScale" priority="1">
      <colorScale>
        <cfvo type="num" val="0"/>
        <cfvo type="num" val="4"/>
        <color rgb="FFD46057"/>
        <color rgb="FF69B19F"/>
      </colorScale>
    </cfRule>
    <cfRule type="colorScale" priority="12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9"/>
  <sheetViews>
    <sheetView view="pageLayout" zoomScale="85" zoomScaleNormal="100" zoomScalePageLayoutView="85" workbookViewId="0">
      <selection activeCell="E25" sqref="E25"/>
    </sheetView>
  </sheetViews>
  <sheetFormatPr defaultRowHeight="15" x14ac:dyDescent="0.25"/>
  <cols>
    <col min="1" max="1" width="24.5703125" customWidth="1"/>
    <col min="2" max="2" width="29.28515625" bestFit="1" customWidth="1"/>
    <col min="3" max="6" width="13.42578125" customWidth="1"/>
  </cols>
  <sheetData>
    <row r="1" spans="1:6" ht="45.75" thickBot="1" x14ac:dyDescent="0.3">
      <c r="A1" s="67" t="s">
        <v>0</v>
      </c>
      <c r="B1" s="68" t="s">
        <v>29</v>
      </c>
      <c r="C1" s="68" t="s">
        <v>36</v>
      </c>
      <c r="D1" s="68" t="s">
        <v>74</v>
      </c>
      <c r="E1" s="68" t="s">
        <v>73</v>
      </c>
      <c r="F1" s="69" t="s">
        <v>45</v>
      </c>
    </row>
    <row r="2" spans="1:6" ht="15.75" x14ac:dyDescent="0.3">
      <c r="A2" s="29" t="str">
        <f>'Subgroup Pathway'!A2</f>
        <v>Grades 3-5 Success Rate</v>
      </c>
      <c r="B2" s="65" t="s">
        <v>17</v>
      </c>
      <c r="C2" s="66"/>
      <c r="D2" s="13"/>
      <c r="E2" s="13">
        <v>2</v>
      </c>
      <c r="F2" s="14"/>
    </row>
    <row r="3" spans="1:6" ht="15.75" x14ac:dyDescent="0.3">
      <c r="A3" s="18" t="str">
        <f>'Subgroup Pathway'!A3</f>
        <v>Grades 6-8 Success Rate</v>
      </c>
      <c r="B3" s="59" t="s">
        <v>17</v>
      </c>
      <c r="C3" s="62"/>
      <c r="D3" s="3"/>
      <c r="E3" s="3">
        <v>2</v>
      </c>
      <c r="F3" s="14"/>
    </row>
    <row r="4" spans="1:6" ht="15.75" x14ac:dyDescent="0.3">
      <c r="A4" s="18" t="str">
        <f>'Subgroup Pathway'!A4</f>
        <v>Grades 9-12 Success Rate</v>
      </c>
      <c r="B4" s="59" t="s">
        <v>17</v>
      </c>
      <c r="C4" s="62"/>
      <c r="D4" s="3"/>
      <c r="E4" s="3">
        <v>2</v>
      </c>
      <c r="F4" s="14"/>
    </row>
    <row r="5" spans="1:6" ht="15.75" x14ac:dyDescent="0.3">
      <c r="A5" s="18" t="str">
        <f>'Subgroup Pathway'!A5</f>
        <v>Chronically Out of School</v>
      </c>
      <c r="B5" s="59" t="s">
        <v>17</v>
      </c>
      <c r="C5" s="62">
        <v>4</v>
      </c>
      <c r="D5" s="3">
        <v>4</v>
      </c>
      <c r="E5" s="3">
        <v>0</v>
      </c>
      <c r="F5" s="14">
        <v>2</v>
      </c>
    </row>
    <row r="6" spans="1:6" ht="15.75" x14ac:dyDescent="0.3">
      <c r="A6" s="18" t="str">
        <f>'Subgroup Pathway'!A6</f>
        <v>English Language Proficiency</v>
      </c>
      <c r="B6" s="59" t="s">
        <v>17</v>
      </c>
      <c r="C6" s="62"/>
      <c r="D6" s="3"/>
      <c r="E6" s="3"/>
      <c r="F6" s="14"/>
    </row>
    <row r="7" spans="1:6" ht="16.5" thickBot="1" x14ac:dyDescent="0.35">
      <c r="A7" s="47" t="str">
        <f>'Subgroup Pathway'!A7</f>
        <v>Graduation Rate</v>
      </c>
      <c r="B7" s="64" t="s">
        <v>17</v>
      </c>
      <c r="C7" s="63"/>
      <c r="D7" s="11"/>
      <c r="E7" s="11"/>
      <c r="F7" s="14"/>
    </row>
    <row r="8" spans="1:6" ht="16.5" thickBot="1" x14ac:dyDescent="0.35">
      <c r="A8" s="104" t="s">
        <v>37</v>
      </c>
      <c r="B8" s="105"/>
      <c r="C8" s="108">
        <f>IF(COUNTBLANK(F2:F7) = 6, "", AVERAGE(F2:F7))</f>
        <v>2</v>
      </c>
      <c r="D8" s="109"/>
      <c r="E8" s="109"/>
      <c r="F8" s="110"/>
    </row>
    <row r="9" spans="1:6" ht="15.75" x14ac:dyDescent="0.3">
      <c r="A9" s="42" t="str">
        <f>'Achievement Pathway'!A2</f>
        <v>Grades 3-5 Success Rate</v>
      </c>
      <c r="B9" s="58" t="s">
        <v>18</v>
      </c>
      <c r="C9" s="62">
        <v>2</v>
      </c>
      <c r="D9" s="3">
        <v>2</v>
      </c>
      <c r="E9" s="3">
        <v>2</v>
      </c>
      <c r="F9" s="14">
        <v>2</v>
      </c>
    </row>
    <row r="10" spans="1:6" ht="15.75" x14ac:dyDescent="0.3">
      <c r="A10" s="18" t="str">
        <f>'Achievement Pathway'!A3</f>
        <v>Grades 6-8 Success Rate</v>
      </c>
      <c r="B10" s="59" t="s">
        <v>18</v>
      </c>
      <c r="C10" s="62">
        <v>1</v>
      </c>
      <c r="D10" s="3">
        <v>1</v>
      </c>
      <c r="E10" s="3">
        <v>2</v>
      </c>
      <c r="F10" s="14">
        <v>1.5</v>
      </c>
    </row>
    <row r="11" spans="1:6" ht="15.75" x14ac:dyDescent="0.3">
      <c r="A11" s="18" t="str">
        <f>'Achievement Pathway'!A4</f>
        <v>Grades 9-12 Success Rate</v>
      </c>
      <c r="B11" s="59" t="s">
        <v>18</v>
      </c>
      <c r="C11" s="62"/>
      <c r="D11" s="3">
        <v>0</v>
      </c>
      <c r="E11" s="3">
        <v>3</v>
      </c>
      <c r="F11" s="14"/>
    </row>
    <row r="12" spans="1:6" ht="15.75" x14ac:dyDescent="0.3">
      <c r="A12" s="18" t="str">
        <f>'Achievement Pathway'!A5</f>
        <v>Chronically Out of School</v>
      </c>
      <c r="B12" s="59" t="s">
        <v>18</v>
      </c>
      <c r="C12" s="62">
        <v>4</v>
      </c>
      <c r="D12" s="3">
        <v>3</v>
      </c>
      <c r="E12" s="3">
        <v>0</v>
      </c>
      <c r="F12" s="14">
        <v>2</v>
      </c>
    </row>
    <row r="13" spans="1:6" ht="15.75" x14ac:dyDescent="0.3">
      <c r="A13" s="18" t="str">
        <f>'Achievement Pathway'!A6</f>
        <v>English Language Proficiency</v>
      </c>
      <c r="B13" s="59" t="s">
        <v>18</v>
      </c>
      <c r="C13" s="62"/>
      <c r="D13" s="3"/>
      <c r="E13" s="3"/>
      <c r="F13" s="14"/>
    </row>
    <row r="14" spans="1:6" ht="16.5" thickBot="1" x14ac:dyDescent="0.35">
      <c r="A14" s="57" t="str">
        <f>'Achievement Pathway'!A7</f>
        <v>Graduation Rate</v>
      </c>
      <c r="B14" s="60" t="s">
        <v>18</v>
      </c>
      <c r="C14" s="63"/>
      <c r="D14" s="11">
        <v>4</v>
      </c>
      <c r="E14" s="11"/>
      <c r="F14" s="14"/>
    </row>
    <row r="15" spans="1:6" ht="16.5" thickBot="1" x14ac:dyDescent="0.35">
      <c r="A15" s="104" t="s">
        <v>38</v>
      </c>
      <c r="B15" s="105"/>
      <c r="C15" s="108">
        <f>IF(COUNTBLANK(F9:F14) = 6, "", AVERAGE(F9:F14))</f>
        <v>1.8333333333333333</v>
      </c>
      <c r="D15" s="109"/>
      <c r="E15" s="109"/>
      <c r="F15" s="110"/>
    </row>
    <row r="16" spans="1:6" ht="15.75" x14ac:dyDescent="0.3">
      <c r="A16" s="42" t="str">
        <f>A9</f>
        <v>Grades 3-5 Success Rate</v>
      </c>
      <c r="B16" s="58" t="s">
        <v>30</v>
      </c>
      <c r="C16" s="62"/>
      <c r="D16" s="3"/>
      <c r="E16" s="3"/>
      <c r="F16" s="14"/>
    </row>
    <row r="17" spans="1:6" ht="15.75" x14ac:dyDescent="0.3">
      <c r="A17" s="18" t="str">
        <f t="shared" ref="A17:A21" si="0">A10</f>
        <v>Grades 6-8 Success Rate</v>
      </c>
      <c r="B17" s="59" t="s">
        <v>30</v>
      </c>
      <c r="C17" s="62"/>
      <c r="D17" s="3"/>
      <c r="E17" s="3"/>
      <c r="F17" s="14"/>
    </row>
    <row r="18" spans="1:6" ht="15.75" x14ac:dyDescent="0.3">
      <c r="A18" s="18" t="str">
        <f t="shared" si="0"/>
        <v>Grades 9-12 Success Rate</v>
      </c>
      <c r="B18" s="59" t="s">
        <v>30</v>
      </c>
      <c r="C18" s="62"/>
      <c r="D18" s="3"/>
      <c r="E18" s="3"/>
      <c r="F18" s="14"/>
    </row>
    <row r="19" spans="1:6" ht="15.75" x14ac:dyDescent="0.3">
      <c r="A19" s="18" t="str">
        <f t="shared" si="0"/>
        <v>Chronically Out of School</v>
      </c>
      <c r="B19" s="59" t="s">
        <v>30</v>
      </c>
      <c r="C19" s="62"/>
      <c r="D19" s="3"/>
      <c r="E19" s="3"/>
      <c r="F19" s="14"/>
    </row>
    <row r="20" spans="1:6" ht="15.75" x14ac:dyDescent="0.3">
      <c r="A20" s="18" t="str">
        <f t="shared" si="0"/>
        <v>English Language Proficiency</v>
      </c>
      <c r="B20" s="59" t="s">
        <v>30</v>
      </c>
      <c r="C20" s="62"/>
      <c r="D20" s="3"/>
      <c r="E20" s="3"/>
      <c r="F20" s="14"/>
    </row>
    <row r="21" spans="1:6" ht="16.5" thickBot="1" x14ac:dyDescent="0.35">
      <c r="A21" s="57" t="str">
        <f t="shared" si="0"/>
        <v>Graduation Rate</v>
      </c>
      <c r="B21" s="60" t="s">
        <v>30</v>
      </c>
      <c r="C21" s="70"/>
      <c r="D21" s="71"/>
      <c r="E21" s="71"/>
      <c r="F21" s="72"/>
    </row>
    <row r="22" spans="1:6" ht="16.5" thickBot="1" x14ac:dyDescent="0.35">
      <c r="A22" s="106" t="s">
        <v>39</v>
      </c>
      <c r="B22" s="107"/>
      <c r="C22" s="111" t="str">
        <f>IF(COUNTBLANK(F16:F21)=6,"",AVERAGE(F16:F21))</f>
        <v/>
      </c>
      <c r="D22" s="112"/>
      <c r="E22" s="112"/>
      <c r="F22" s="113"/>
    </row>
    <row r="23" spans="1:6" ht="15.75" x14ac:dyDescent="0.3">
      <c r="A23" s="42" t="str">
        <f>A16</f>
        <v>Grades 3-5 Success Rate</v>
      </c>
      <c r="B23" s="58" t="s">
        <v>20</v>
      </c>
      <c r="C23" s="61"/>
      <c r="D23" s="43"/>
      <c r="E23" s="43">
        <v>3</v>
      </c>
      <c r="F23" s="73"/>
    </row>
    <row r="24" spans="1:6" ht="15.75" x14ac:dyDescent="0.3">
      <c r="A24" s="18" t="str">
        <f t="shared" ref="A24:A28" si="1">A17</f>
        <v>Grades 6-8 Success Rate</v>
      </c>
      <c r="B24" s="59" t="s">
        <v>20</v>
      </c>
      <c r="C24" s="62"/>
      <c r="D24" s="3"/>
      <c r="E24" s="3">
        <v>1</v>
      </c>
      <c r="F24" s="10"/>
    </row>
    <row r="25" spans="1:6" ht="15.75" x14ac:dyDescent="0.3">
      <c r="A25" s="18" t="str">
        <f t="shared" si="1"/>
        <v>Grades 9-12 Success Rate</v>
      </c>
      <c r="B25" s="59" t="s">
        <v>20</v>
      </c>
      <c r="C25" s="62"/>
      <c r="D25" s="3"/>
      <c r="E25" s="3"/>
      <c r="F25" s="10"/>
    </row>
    <row r="26" spans="1:6" ht="15.75" x14ac:dyDescent="0.3">
      <c r="A26" s="18" t="str">
        <f t="shared" si="1"/>
        <v>Chronically Out of School</v>
      </c>
      <c r="B26" s="59" t="s">
        <v>20</v>
      </c>
      <c r="C26" s="62">
        <v>4</v>
      </c>
      <c r="D26" s="3">
        <v>2</v>
      </c>
      <c r="E26" s="3">
        <v>0</v>
      </c>
      <c r="F26" s="10">
        <v>2</v>
      </c>
    </row>
    <row r="27" spans="1:6" ht="15.75" x14ac:dyDescent="0.3">
      <c r="A27" s="18" t="str">
        <f t="shared" si="1"/>
        <v>English Language Proficiency</v>
      </c>
      <c r="B27" s="59" t="s">
        <v>20</v>
      </c>
      <c r="C27" s="62"/>
      <c r="D27" s="3"/>
      <c r="E27" s="3"/>
      <c r="F27" s="10"/>
    </row>
    <row r="28" spans="1:6" ht="16.5" thickBot="1" x14ac:dyDescent="0.35">
      <c r="A28" s="47" t="str">
        <f t="shared" si="1"/>
        <v>Graduation Rate</v>
      </c>
      <c r="B28" s="64" t="s">
        <v>20</v>
      </c>
      <c r="C28" s="63"/>
      <c r="D28" s="11"/>
      <c r="E28" s="11"/>
      <c r="F28" s="12"/>
    </row>
    <row r="29" spans="1:6" ht="16.5" thickBot="1" x14ac:dyDescent="0.35">
      <c r="A29" s="104" t="s">
        <v>40</v>
      </c>
      <c r="B29" s="105"/>
      <c r="C29" s="108">
        <f>IF(COUNTBLANK(F23:F28) = 6, "", AVERAGE(F23:F28))</f>
        <v>2</v>
      </c>
      <c r="D29" s="109"/>
      <c r="E29" s="109"/>
      <c r="F29" s="110"/>
    </row>
  </sheetData>
  <mergeCells count="8">
    <mergeCell ref="A29:B29"/>
    <mergeCell ref="A8:B8"/>
    <mergeCell ref="A15:B15"/>
    <mergeCell ref="A22:B22"/>
    <mergeCell ref="C8:F8"/>
    <mergeCell ref="C15:F15"/>
    <mergeCell ref="C22:F22"/>
    <mergeCell ref="C29:F29"/>
  </mergeCells>
  <conditionalFormatting sqref="C8 C2:F7">
    <cfRule type="cellIs" dxfId="41" priority="82" operator="equal">
      <formula>3</formula>
    </cfRule>
    <cfRule type="containsBlanks" dxfId="40" priority="83">
      <formula>LEN(TRIM(C2))=0</formula>
    </cfRule>
    <cfRule type="cellIs" dxfId="39" priority="84" operator="equal">
      <formula>4</formula>
    </cfRule>
    <cfRule type="cellIs" dxfId="38" priority="85" operator="equal">
      <formula>2</formula>
    </cfRule>
    <cfRule type="cellIs" dxfId="37" priority="86" operator="equal">
      <formula>1</formula>
    </cfRule>
    <cfRule type="cellIs" dxfId="36" priority="87" operator="equal">
      <formula>0</formula>
    </cfRule>
  </conditionalFormatting>
  <conditionalFormatting sqref="C2:F7 C8">
    <cfRule type="colorScale" priority="81">
      <colorScale>
        <cfvo type="num" val="0"/>
        <cfvo type="num" val="4"/>
        <color rgb="FFD46057"/>
        <color rgb="FF69B19F"/>
      </colorScale>
    </cfRule>
    <cfRule type="colorScale" priority="88">
      <colorScale>
        <cfvo type="min"/>
        <cfvo type="max"/>
        <color rgb="FFD46057"/>
        <color rgb="FF69B19F"/>
      </colorScale>
    </cfRule>
  </conditionalFormatting>
  <conditionalFormatting sqref="C15 C9:E14">
    <cfRule type="cellIs" dxfId="35" priority="74" operator="equal">
      <formula>3</formula>
    </cfRule>
    <cfRule type="containsBlanks" dxfId="34" priority="75">
      <formula>LEN(TRIM(C9))=0</formula>
    </cfRule>
    <cfRule type="cellIs" dxfId="33" priority="76" operator="equal">
      <formula>4</formula>
    </cfRule>
    <cfRule type="cellIs" dxfId="32" priority="77" operator="equal">
      <formula>2</formula>
    </cfRule>
    <cfRule type="cellIs" dxfId="31" priority="78" operator="equal">
      <formula>1</formula>
    </cfRule>
    <cfRule type="cellIs" dxfId="30" priority="79" operator="equal">
      <formula>0</formula>
    </cfRule>
  </conditionalFormatting>
  <conditionalFormatting sqref="C9:E14 C15">
    <cfRule type="colorScale" priority="73">
      <colorScale>
        <cfvo type="num" val="0"/>
        <cfvo type="num" val="4"/>
        <color rgb="FFD46057"/>
        <color rgb="FF69B19F"/>
      </colorScale>
    </cfRule>
    <cfRule type="colorScale" priority="80">
      <colorScale>
        <cfvo type="min"/>
        <cfvo type="max"/>
        <color rgb="FFD46057"/>
        <color rgb="FF69B19F"/>
      </colorScale>
    </cfRule>
  </conditionalFormatting>
  <conditionalFormatting sqref="C22 C16:E21">
    <cfRule type="cellIs" dxfId="29" priority="66" operator="equal">
      <formula>3</formula>
    </cfRule>
    <cfRule type="containsBlanks" dxfId="28" priority="67">
      <formula>LEN(TRIM(C16))=0</formula>
    </cfRule>
    <cfRule type="cellIs" dxfId="27" priority="68" operator="equal">
      <formula>4</formula>
    </cfRule>
    <cfRule type="cellIs" dxfId="26" priority="69" operator="equal">
      <formula>2</formula>
    </cfRule>
    <cfRule type="cellIs" dxfId="25" priority="70" operator="equal">
      <formula>1</formula>
    </cfRule>
    <cfRule type="cellIs" dxfId="24" priority="71" operator="equal">
      <formula>0</formula>
    </cfRule>
  </conditionalFormatting>
  <conditionalFormatting sqref="C16:E21 C22">
    <cfRule type="colorScale" priority="65">
      <colorScale>
        <cfvo type="num" val="0"/>
        <cfvo type="num" val="4"/>
        <color rgb="FFD46057"/>
        <color rgb="FF69B19F"/>
      </colorScale>
    </cfRule>
    <cfRule type="colorScale" priority="72">
      <colorScale>
        <cfvo type="min"/>
        <cfvo type="max"/>
        <color rgb="FFD46057"/>
        <color rgb="FF69B19F"/>
      </colorScale>
    </cfRule>
  </conditionalFormatting>
  <conditionalFormatting sqref="C23:E28 C29">
    <cfRule type="cellIs" dxfId="23" priority="58" operator="equal">
      <formula>3</formula>
    </cfRule>
    <cfRule type="containsBlanks" dxfId="22" priority="59">
      <formula>LEN(TRIM(C23))=0</formula>
    </cfRule>
    <cfRule type="cellIs" dxfId="21" priority="60" operator="equal">
      <formula>4</formula>
    </cfRule>
    <cfRule type="cellIs" dxfId="20" priority="61" operator="equal">
      <formula>2</formula>
    </cfRule>
    <cfRule type="cellIs" dxfId="19" priority="62" operator="equal">
      <formula>1</formula>
    </cfRule>
    <cfRule type="cellIs" dxfId="18" priority="63" operator="equal">
      <formula>0</formula>
    </cfRule>
  </conditionalFormatting>
  <conditionalFormatting sqref="C23:E28 C29">
    <cfRule type="colorScale" priority="57">
      <colorScale>
        <cfvo type="num" val="0"/>
        <cfvo type="num" val="4"/>
        <color rgb="FFD46057"/>
        <color rgb="FF69B19F"/>
      </colorScale>
    </cfRule>
    <cfRule type="colorScale" priority="64">
      <colorScale>
        <cfvo type="min"/>
        <cfvo type="max"/>
        <color rgb="FFD46057"/>
        <color rgb="FF69B19F"/>
      </colorScale>
    </cfRule>
  </conditionalFormatting>
  <conditionalFormatting sqref="F9:F14">
    <cfRule type="cellIs" dxfId="17" priority="18" operator="equal">
      <formula>3</formula>
    </cfRule>
    <cfRule type="containsBlanks" dxfId="16" priority="19">
      <formula>LEN(TRIM(F9))=0</formula>
    </cfRule>
    <cfRule type="cellIs" dxfId="15" priority="20" operator="equal">
      <formula>4</formula>
    </cfRule>
    <cfRule type="cellIs" dxfId="14" priority="21" operator="equal">
      <formula>2</formula>
    </cfRule>
    <cfRule type="cellIs" dxfId="13" priority="22" operator="equal">
      <formula>1</formula>
    </cfRule>
    <cfRule type="cellIs" dxfId="12" priority="23" operator="equal">
      <formula>0</formula>
    </cfRule>
  </conditionalFormatting>
  <conditionalFormatting sqref="F9:F14">
    <cfRule type="colorScale" priority="17">
      <colorScale>
        <cfvo type="num" val="0"/>
        <cfvo type="num" val="4"/>
        <color rgb="FFD46057"/>
        <color rgb="FF69B19F"/>
      </colorScale>
    </cfRule>
    <cfRule type="colorScale" priority="24">
      <colorScale>
        <cfvo type="min"/>
        <cfvo type="max"/>
        <color rgb="FFD46057"/>
        <color rgb="FF69B19F"/>
      </colorScale>
    </cfRule>
  </conditionalFormatting>
  <conditionalFormatting sqref="F16:F21">
    <cfRule type="cellIs" dxfId="11" priority="10" operator="equal">
      <formula>3</formula>
    </cfRule>
    <cfRule type="containsBlanks" dxfId="10" priority="11">
      <formula>LEN(TRIM(F16))=0</formula>
    </cfRule>
    <cfRule type="cellIs" dxfId="9" priority="12" operator="equal">
      <formula>4</formula>
    </cfRule>
    <cfRule type="cellIs" dxfId="8" priority="13" operator="equal">
      <formula>2</formula>
    </cfRule>
    <cfRule type="cellIs" dxfId="7" priority="14" operator="equal">
      <formula>1</formula>
    </cfRule>
    <cfRule type="cellIs" dxfId="6" priority="15" operator="equal">
      <formula>0</formula>
    </cfRule>
  </conditionalFormatting>
  <conditionalFormatting sqref="F16:F21">
    <cfRule type="colorScale" priority="9">
      <colorScale>
        <cfvo type="num" val="0"/>
        <cfvo type="num" val="4"/>
        <color rgb="FFD46057"/>
        <color rgb="FF69B19F"/>
      </colorScale>
    </cfRule>
    <cfRule type="colorScale" priority="16">
      <colorScale>
        <cfvo type="min"/>
        <cfvo type="max"/>
        <color rgb="FFD46057"/>
        <color rgb="FF69B19F"/>
      </colorScale>
    </cfRule>
  </conditionalFormatting>
  <conditionalFormatting sqref="F23:F28">
    <cfRule type="cellIs" dxfId="5" priority="2" operator="equal">
      <formula>3</formula>
    </cfRule>
    <cfRule type="containsBlanks" dxfId="4" priority="3">
      <formula>LEN(TRIM(F23))=0</formula>
    </cfRule>
    <cfRule type="cellIs" dxfId="3" priority="4" operator="equal">
      <formula>4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conditionalFormatting sqref="F23:F28">
    <cfRule type="colorScale" priority="1">
      <colorScale>
        <cfvo type="num" val="0"/>
        <cfvo type="num" val="4"/>
        <color rgb="FFD46057"/>
        <color rgb="FF69B19F"/>
      </colorScale>
    </cfRule>
    <cfRule type="colorScale" priority="8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0D606821B33548A738CD5954AB4F22" ma:contentTypeVersion="4" ma:contentTypeDescription="Create a new document." ma:contentTypeScope="" ma:versionID="b13b4a5dedc916538ec6756c3ded4e2d">
  <xsd:schema xmlns:xsd="http://www.w3.org/2001/XMLSchema" xmlns:xs="http://www.w3.org/2001/XMLSchema" xmlns:p="http://schemas.microsoft.com/office/2006/metadata/properties" xmlns:ns2="79910ec1-8de6-42bd-a1b3-b4c73bea3fd5" xmlns:ns3="b650905b-cb69-4a12-beca-39b5816c4ae6" targetNamespace="http://schemas.microsoft.com/office/2006/metadata/properties" ma:root="true" ma:fieldsID="5a25c83297c224843af2f150b76ae64a" ns2:_="" ns3:_="">
    <xsd:import namespace="79910ec1-8de6-42bd-a1b3-b4c73bea3fd5"/>
    <xsd:import namespace="b650905b-cb69-4a12-beca-39b5816c4a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10ec1-8de6-42bd-a1b3-b4c73bea3f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0905b-cb69-4a12-beca-39b5816c4a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905F9E-88FF-42E1-AAF9-4148642450A3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b650905b-cb69-4a12-beca-39b5816c4ae6"/>
    <ds:schemaRef ds:uri="79910ec1-8de6-42bd-a1b3-b4c73bea3fd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25A1C3C-65D0-4D45-9AC0-9D2B80C6A8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DABBA4-33D3-4868-B5FB-28D11C45A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10ec1-8de6-42bd-a1b3-b4c73bea3fd5"/>
    <ds:schemaRef ds:uri="b650905b-cb69-4a12-beca-39b5816c4a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Participation Rates</vt:lpstr>
      <vt:lpstr>Final Determination</vt:lpstr>
      <vt:lpstr>Achievement Pathway</vt:lpstr>
      <vt:lpstr>Subgroup Pathway</vt:lpstr>
      <vt:lpstr>Individual Subgroup Heat Maps</vt:lpstr>
    </vt:vector>
  </TitlesOfParts>
  <Company>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Kramer</dc:creator>
  <cp:lastModifiedBy>Andrew Marsee</cp:lastModifiedBy>
  <dcterms:created xsi:type="dcterms:W3CDTF">2016-03-14T14:33:41Z</dcterms:created>
  <dcterms:modified xsi:type="dcterms:W3CDTF">2019-06-12T19:24:39Z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a8c849f1-cd0c-4a4b-a614-74ee0a734a83</vt:lpwstr>
  </property>
  <property fmtid="{D5CDD505-2E9C-101B-9397-08002B2CF9AE}" pid="3" name="ContentTypeId">
    <vt:lpwstr>0x0101008E0D606821B33548A738CD5954AB4F22</vt:lpwstr>
  </property>
</Properties>
</file>