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7"/>
  </bookViews>
  <sheets>
    <sheet name="Caso 1" sheetId="1" r:id="rId1"/>
  </sheets>
  <calcPr calcId="152511"/>
</workbook>
</file>

<file path=xl/calcChain.xml><?xml version="1.0" encoding="utf-8"?>
<calcChain xmlns="http://schemas.openxmlformats.org/spreadsheetml/2006/main">
  <c r="I12" i="1" l="1"/>
  <c r="I10" i="1"/>
  <c r="I9" i="1"/>
  <c r="I14" i="1"/>
  <c r="I13" i="1"/>
  <c r="I7" i="1"/>
  <c r="I6" i="1"/>
</calcChain>
</file>

<file path=xl/sharedStrings.xml><?xml version="1.0" encoding="utf-8"?>
<sst xmlns="http://schemas.openxmlformats.org/spreadsheetml/2006/main" count="20" uniqueCount="19">
  <si>
    <t>Escenario 1</t>
  </si>
  <si>
    <t>Operación</t>
  </si>
  <si>
    <t>Relaciones entre garantías y operaciones</t>
  </si>
  <si>
    <t>Gravamenes por Garantía</t>
  </si>
  <si>
    <t>Tipo Garantía Valor, Tipo Garantía Real y Tipo Garantía Fideicomiso</t>
  </si>
  <si>
    <t>Saldo Colonizado</t>
  </si>
  <si>
    <t>Saldo Original Colonizado</t>
  </si>
  <si>
    <t>ID Garantía</t>
  </si>
  <si>
    <t>Monto Grado Gravamen Original</t>
  </si>
  <si>
    <t>Monto Grado Gravamen Modificado</t>
  </si>
  <si>
    <t>Monto Grado Gravamen Calculado</t>
  </si>
  <si>
    <t>001-01-02-5770550</t>
  </si>
  <si>
    <t>FID-BCR04122016009</t>
  </si>
  <si>
    <t>REAL-143129</t>
  </si>
  <si>
    <t>521-02-02-5929599</t>
  </si>
  <si>
    <t>FID-BCR04052016002</t>
  </si>
  <si>
    <t>REAL-39972</t>
  </si>
  <si>
    <t>001-01-02-0115905</t>
  </si>
  <si>
    <t>VALOR-2689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</si>
</sst>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/>
    <xf numFmtId="43" fontId="0" fillId="0" borderId="1" xfId="1" applyFont="1" applyBorder="1" applyAlignment="1"/>
    <xf numFmtId="43" fontId="0" fillId="0" borderId="3" xfId="1" applyFont="1" applyBorder="1" applyAlignment="1"/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43" fontId="0" fillId="0" borderId="9" xfId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3" fontId="0" fillId="0" borderId="1" xfId="2" applyNumberFormat="1" applyFont="1" applyBorder="1" applyAlignment="1"/>
    <xf numFmtId="0" fontId="0" fillId="0" borderId="0" xfId="0" applyFill="1"/>
    <xf numFmtId="0" fontId="0" fillId="6" borderId="1" xfId="0" applyFill="1" applyBorder="1" applyAlignment="1">
      <alignment horizontal="left"/>
    </xf>
    <xf numFmtId="43" fontId="0" fillId="6" borderId="1" xfId="1" applyFont="1" applyFill="1" applyBorder="1" applyAlignment="1"/>
    <xf numFmtId="0" fontId="0" fillId="6" borderId="1" xfId="0" applyFill="1" applyBorder="1" applyAlignment="1"/>
    <xf numFmtId="43" fontId="0" fillId="6" borderId="1" xfId="2" applyNumberFormat="1" applyFont="1" applyFill="1" applyBorder="1" applyAlignment="1"/>
    <xf numFmtId="0" fontId="0" fillId="6" borderId="8" xfId="0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G19" sqref="G19"/>
    </sheetView>
  </sheetViews>
  <sheetFormatPr defaultColWidth="9.140625" defaultRowHeight="15" x14ac:dyDescent="0.25"/>
  <cols>
    <col min="3" max="3" width="20.5703125" bestFit="1" customWidth="1"/>
    <col min="4" max="4" width="25.5703125" bestFit="1" customWidth="1"/>
    <col min="5" max="5" width="6.5703125" customWidth="1"/>
    <col min="6" max="6" width="23.7109375" customWidth="1"/>
    <col min="7" max="7" width="31.5703125" bestFit="1" customWidth="1"/>
    <col min="8" max="8" width="34.7109375" bestFit="1" customWidth="1"/>
    <col min="9" max="9" width="33.140625" bestFit="1" customWidth="1"/>
  </cols>
  <sheetData>
    <row r="1" spans="1:9" x14ac:dyDescent="0.25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9" x14ac:dyDescent="0.25">
      <c r="A2" s="6" t="s">
        <v>4</v>
      </c>
      <c r="B2" s="6"/>
      <c r="C2" s="6"/>
      <c r="D2" s="6"/>
      <c r="E2" s="6"/>
      <c r="F2" s="6"/>
      <c r="G2" s="6"/>
      <c r="H2" s="6"/>
      <c r="I2" s="6"/>
    </row>
    <row r="3" spans="1:9" x14ac:dyDescent="0.25">
      <c r="A3" s="8" t="s">
        <v>2</v>
      </c>
      <c r="B3" s="8"/>
      <c r="C3" s="8"/>
      <c r="D3" s="8"/>
      <c r="E3" s="8"/>
      <c r="F3" s="8"/>
      <c r="G3" s="8"/>
      <c r="H3" s="8"/>
      <c r="I3" s="8"/>
    </row>
    <row r="4" spans="1:9" x14ac:dyDescent="0.25">
      <c r="A4" s="9" t="s">
        <v>1</v>
      </c>
      <c r="B4" s="9"/>
      <c r="C4" s="9"/>
      <c r="D4" s="9"/>
      <c r="E4" s="15"/>
      <c r="F4" s="9" t="s">
        <v>3</v>
      </c>
      <c r="G4" s="9"/>
      <c r="H4" s="9"/>
      <c r="I4" s="9"/>
    </row>
    <row r="5" spans="1:9" x14ac:dyDescent="0.25">
      <c r="A5" s="10" t="s">
        <v>1</v>
      </c>
      <c r="B5" s="10"/>
      <c r="C5" s="3" t="s">
        <v>5</v>
      </c>
      <c r="D5" s="3" t="s">
        <v>6</v>
      </c>
      <c r="E5" s="16"/>
      <c r="F5" s="2" t="s">
        <v>7</v>
      </c>
      <c r="G5" s="4" t="s">
        <v>8</v>
      </c>
      <c r="H5" s="4" t="s">
        <v>9</v>
      </c>
      <c r="I5" s="3" t="s">
        <v>10</v>
      </c>
    </row>
    <row r="6" spans="1:9" x14ac:dyDescent="0.25">
      <c r="A6" s="17" t="s">
        <v>11</v>
      </c>
      <c r="B6" s="11"/>
      <c r="C6" s="13">
        <v>7690374.9400000004</v>
      </c>
      <c r="D6" s="13">
        <v>7000000</v>
      </c>
      <c r="E6" s="16"/>
      <c r="F6" s="2" t="s">
        <v>12</v>
      </c>
      <c r="G6" s="3">
        <v>1232131</v>
      </c>
      <c r="H6" s="3">
        <v>0</v>
      </c>
      <c r="I6" s="19">
        <f>IFERROR(((((IF(H6 &gt; 0, H6,G6)) * $C$6)/$D$6)), "NULL")</f>
        <v>1353649.9093138773</v>
      </c>
    </row>
    <row r="7" spans="1:9" x14ac:dyDescent="0.25">
      <c r="A7" s="18"/>
      <c r="B7" s="12"/>
      <c r="C7" s="14"/>
      <c r="D7" s="14"/>
      <c r="E7" s="16"/>
      <c r="F7" s="2" t="s">
        <v>13</v>
      </c>
      <c r="G7" s="3">
        <v>8201528.8099999996</v>
      </c>
      <c r="H7" s="3">
        <v>0</v>
      </c>
      <c r="I7" s="19">
        <f t="shared" ref="I7:I14" si="0">IFERROR(((((IF(H7 &gt; 0, H7,G7)) * $C$6)/$D$6)), "NULL")</f>
        <v>9010404.5185874328</v>
      </c>
    </row>
    <row r="8" spans="1:9" s="20" customFormat="1" x14ac:dyDescent="0.25">
      <c r="A8" s="21"/>
      <c r="B8" s="21"/>
      <c r="C8" s="22"/>
      <c r="D8" s="22"/>
      <c r="E8" s="25"/>
      <c r="F8" s="23"/>
      <c r="G8" s="22"/>
      <c r="H8" s="22"/>
      <c r="I8" s="24"/>
    </row>
    <row r="9" spans="1:9" x14ac:dyDescent="0.25">
      <c r="A9" s="17" t="s">
        <v>14</v>
      </c>
      <c r="B9" s="11"/>
      <c r="C9" s="13">
        <v>69649481.510000005</v>
      </c>
      <c r="D9" s="13">
        <v>96298000</v>
      </c>
      <c r="E9" s="16"/>
      <c r="F9" s="2" t="s">
        <v>15</v>
      </c>
      <c r="G9" s="3">
        <v>18713994.870000001</v>
      </c>
      <c r="H9" s="3">
        <v>19713994.870000001</v>
      </c>
      <c r="I9" s="19">
        <f>IFERROR(((((IF(H9 &gt; 0, H9,G9)) * $C$9)/$D$9)), "NULL")</f>
        <v>14258546.60726391</v>
      </c>
    </row>
    <row r="10" spans="1:9" x14ac:dyDescent="0.25">
      <c r="A10" s="18"/>
      <c r="B10" s="12"/>
      <c r="C10" s="14"/>
      <c r="D10" s="14"/>
      <c r="E10" s="16"/>
      <c r="F10" s="2" t="s">
        <v>16</v>
      </c>
      <c r="G10" s="3">
        <v>68349682.909999996</v>
      </c>
      <c r="H10" s="3">
        <v>67349682.909999996</v>
      </c>
      <c r="I10" s="19">
        <f>IFERROR(((((IF(H10 &gt; 0, H10,G10)) * $C$9)/$D$9)), "NULL")</f>
        <v>48712024.076765954</v>
      </c>
    </row>
    <row r="11" spans="1:9" x14ac:dyDescent="0.25">
      <c r="A11" s="21"/>
      <c r="B11" s="21"/>
      <c r="C11" s="22"/>
      <c r="D11" s="22"/>
      <c r="E11" s="25"/>
      <c r="F11" s="23"/>
      <c r="G11" s="22"/>
      <c r="H11" s="22"/>
      <c r="I11" s="24"/>
    </row>
    <row r="12" spans="1:9" x14ac:dyDescent="0.25">
      <c r="A12" s="5" t="s">
        <v>17</v>
      </c>
      <c r="B12" s="5"/>
      <c r="C12" s="3">
        <v>1073388888888.97</v>
      </c>
      <c r="D12" s="3">
        <v>1300636</v>
      </c>
      <c r="E12" s="16"/>
      <c r="F12" s="2" t="s">
        <v>18</v>
      </c>
      <c r="G12" s="3">
        <v>125300</v>
      </c>
      <c r="H12" s="3">
        <v>0</v>
      </c>
      <c r="I12" s="19">
        <f>IFERROR(((((IF(H12 &gt; 0, H12,G12)) * $C$12)/$D$12)), "NULL")</f>
        <v>103407585041.30898</v>
      </c>
    </row>
    <row r="13" spans="1:9" x14ac:dyDescent="0.25">
      <c r="A13" s="5"/>
      <c r="B13" s="5"/>
      <c r="C13" s="3"/>
      <c r="D13" s="3"/>
      <c r="E13" s="16"/>
      <c r="F13" s="2"/>
      <c r="G13" s="3"/>
      <c r="H13" s="3"/>
      <c r="I13" s="19">
        <f t="shared" si="0"/>
        <v>0</v>
      </c>
    </row>
    <row r="14" spans="1:9" x14ac:dyDescent="0.25">
      <c r="A14" s="5"/>
      <c r="B14" s="5"/>
      <c r="C14" s="3"/>
      <c r="D14" s="3"/>
      <c r="E14" s="16"/>
      <c r="F14" s="2"/>
      <c r="G14" s="3"/>
      <c r="H14" s="3"/>
      <c r="I14" s="19">
        <f t="shared" si="0"/>
        <v>0</v>
      </c>
    </row>
    <row r="15" spans="1:9" x14ac:dyDescent="0.25">
      <c r="F15" s="1"/>
      <c r="G15" s="1"/>
    </row>
  </sheetData>
  <mergeCells count="20">
    <mergeCell ref="A14:B14"/>
    <mergeCell ref="A6:B7"/>
    <mergeCell ref="C6:C7"/>
    <mergeCell ref="D6:D7"/>
    <mergeCell ref="A9:B10"/>
    <mergeCell ref="C9:C10"/>
    <mergeCell ref="D9:D10"/>
    <mergeCell ref="E4:E7"/>
    <mergeCell ref="E12:E14"/>
    <mergeCell ref="E9:E10"/>
    <mergeCell ref="A11:B11"/>
    <mergeCell ref="A12:B12"/>
    <mergeCell ref="A13:B13"/>
    <mergeCell ref="A2:I2"/>
    <mergeCell ref="A1:I1"/>
    <mergeCell ref="A3:I3"/>
    <mergeCell ref="A4:D4"/>
    <mergeCell ref="F4:I4"/>
    <mergeCell ref="A8:B8"/>
    <mergeCell ref="A5: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Caso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2016-08-22T17:15:09Z</dcterms:modified>
</cp:coreProperties>
</file>