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\Documents\UOC\2020_2\TFM\Eurobarometro_FS_464\"/>
    </mc:Choice>
  </mc:AlternateContent>
  <xr:revisionPtr revIDLastSave="0" documentId="13_ncr:1_{51FAC0F9-B8E6-4B7E-8E9C-E0D57FF0051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finales_paises" sheetId="1" r:id="rId1"/>
    <sheet name="Hoja1" sheetId="2" r:id="rId2"/>
    <sheet name="Hoja3" sheetId="4" r:id="rId3"/>
    <sheet name="Hoja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3" i="4" l="1"/>
  <c r="R26" i="4"/>
  <c r="R25" i="4"/>
  <c r="R24" i="4"/>
  <c r="R23" i="4"/>
  <c r="R21" i="4"/>
  <c r="R20" i="4"/>
  <c r="R19" i="4"/>
  <c r="R18" i="4"/>
  <c r="R17" i="4"/>
  <c r="R16" i="4"/>
  <c r="R15" i="4"/>
  <c r="R14" i="4"/>
  <c r="R13" i="4"/>
  <c r="R12" i="4"/>
  <c r="R11" i="4"/>
  <c r="R10" i="4"/>
  <c r="R8" i="4"/>
  <c r="R7" i="4"/>
  <c r="R9" i="4"/>
  <c r="O7" i="4"/>
  <c r="O26" i="4"/>
  <c r="O25" i="4"/>
  <c r="O24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R27" i="4" l="1"/>
  <c r="S6" i="4" s="1"/>
  <c r="S5" i="4" s="1"/>
  <c r="O27" i="4"/>
  <c r="P6" i="4" s="1"/>
  <c r="P5" i="4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<sst xmlns="http://schemas.openxmlformats.org/spreadsheetml/2006/main" count="671" uniqueCount="407">
  <si>
    <t>&gt; for (val in c("AT","BE","BG","CY","CZ", "DE","EE",</t>
  </si>
  <si>
    <t>+               "DK","EE","ES","FI","FR","GB", "GR",</t>
  </si>
  <si>
    <t xml:space="preserve">+               "HR", "HU","IE","IT","LT", " ..." ... [TRUNCATED] </t>
  </si>
  <si>
    <t>[1] "AT"</t>
  </si>
  <si>
    <t>[1] "Modelo final"</t>
  </si>
  <si>
    <t>q4_2BIN ~ q2 + d4r2 + user8</t>
  </si>
  <si>
    <t>[1] " "</t>
  </si>
  <si>
    <t>[1] "BE"</t>
  </si>
  <si>
    <t>q4_2BIN ~ d2 + q2 + q3 + user2</t>
  </si>
  <si>
    <t>[1] "BG"</t>
  </si>
  <si>
    <t>q4_2BIN ~ d2 + q2 + q3 + uso1</t>
  </si>
  <si>
    <t>[1] "CY"</t>
  </si>
  <si>
    <t>q4_2BIN ~ q2 + d13</t>
  </si>
  <si>
    <t>[1] "CZ"</t>
  </si>
  <si>
    <t>q4_2BIN ~ q2</t>
  </si>
  <si>
    <t>[1] "DE"</t>
  </si>
  <si>
    <t>q4_2BIN ~ d2 + q2 + d4r2 + uso1 + uso3</t>
  </si>
  <si>
    <t>[1] "EE"</t>
  </si>
  <si>
    <t>q4_2BIN ~ q2 + d4r2</t>
  </si>
  <si>
    <t>[1] "DK"</t>
  </si>
  <si>
    <t>q4_2BIN ~ d2 + q2 + q3 + user8</t>
  </si>
  <si>
    <t>[1] "ES"</t>
  </si>
  <si>
    <t>q4_2BIN ~ d2 + q2 + q3 + uso1 + user2 + user4 + user8</t>
  </si>
  <si>
    <t>[1] "FI"</t>
  </si>
  <si>
    <t>q4_2BIN ~ d2 + q2</t>
  </si>
  <si>
    <t>[1] "FR"</t>
  </si>
  <si>
    <t>q4_2BIN ~ d1 + d2 + d4r2 + d13 + user2</t>
  </si>
  <si>
    <t>[1] "GB"</t>
  </si>
  <si>
    <t>q4_2BIN ~ d1 + q2 + d4r2 + q3 + uso2 + user4</t>
  </si>
  <si>
    <t>[1] "GR"</t>
  </si>
  <si>
    <t>q4_2BIN ~ d1 + q2 + d4r2 + q3 + user2</t>
  </si>
  <si>
    <t>[1] "HR"</t>
  </si>
  <si>
    <t>q4_2BIN ~ d1 + q2 + q3 + user8</t>
  </si>
  <si>
    <t>[1] "HU"</t>
  </si>
  <si>
    <t>q4_2BIN ~ q2 + q3 + d13 + user2 + uso1</t>
  </si>
  <si>
    <t>[1] "IE"</t>
  </si>
  <si>
    <t>q4_2BIN ~ d2 + q2 + d4r2 + user8</t>
  </si>
  <si>
    <t>[1] "IT"</t>
  </si>
  <si>
    <t>q4_2BIN ~ d2 + q2 + uso1 + uso2</t>
  </si>
  <si>
    <t>[1] "LT"</t>
  </si>
  <si>
    <t>q4_2BIN ~ user2 + user8</t>
  </si>
  <si>
    <t>[1] "LU"</t>
  </si>
  <si>
    <t>q4_2BIN ~ d4r2 + d13 + user2</t>
  </si>
  <si>
    <t>[1] "LV"</t>
  </si>
  <si>
    <t>q4_2BIN ~ q2 + uso3</t>
  </si>
  <si>
    <t>[1] "MT"</t>
  </si>
  <si>
    <t>q4_2BIN ~ uso1 + uso2 + user4</t>
  </si>
  <si>
    <t>[1] "NL"</t>
  </si>
  <si>
    <t>q4_2BIN ~ d2 + q2 + d4r2 + q3 + uso1 + uso2 + uso3 + user4</t>
  </si>
  <si>
    <t>[1] "PL"</t>
  </si>
  <si>
    <t>q4_2BIN ~ q2 + d4r2 + q3 + user2</t>
  </si>
  <si>
    <t>[1] "PT"</t>
  </si>
  <si>
    <t>q4_2BIN ~ d2 + d4r2</t>
  </si>
  <si>
    <t>[1] "RO"</t>
  </si>
  <si>
    <t>q4_2BIN ~ d1 + d2 + q2 + user4 + user8</t>
  </si>
  <si>
    <t>[1] "SE"</t>
  </si>
  <si>
    <t>q4_2BIN ~ q2 + user4</t>
  </si>
  <si>
    <t>[1] "SI"</t>
  </si>
  <si>
    <t>q4_2BIN ~ q2 + d4r2 + uso3 + user4 + user8</t>
  </si>
  <si>
    <t>[1] "SK"</t>
  </si>
  <si>
    <t>q4_2BIN ~ q2 + d4r2 + d13</t>
  </si>
  <si>
    <t>[1] "GLOBAL"</t>
  </si>
  <si>
    <t>AT</t>
  </si>
  <si>
    <t>BE</t>
  </si>
  <si>
    <t>BG</t>
  </si>
  <si>
    <t>CY</t>
  </si>
  <si>
    <t>CZ</t>
  </si>
  <si>
    <t>DE</t>
  </si>
  <si>
    <t>EE</t>
  </si>
  <si>
    <t>DK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</si>
  <si>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</si>
  <si>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</si>
  <si>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</si>
  <si>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</si>
  <si>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</si>
  <si>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</si>
  <si>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</si>
  <si>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</si>
  <si>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</si>
  <si>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</si>
  <si>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</si>
  <si>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</si>
  <si>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</si>
  <si>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</si>
  <si>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</si>
  <si>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</si>
  <si>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</si>
  <si>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</si>
  <si>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</si>
  <si>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</si>
  <si>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GL</t>
  </si>
  <si>
    <t>Modelo Final</t>
  </si>
  <si>
    <t>q4_2BIN ~ d1 + d2 + q2 + d4r2 + q3 + d13 + uso2 + user2 + user4 +  user8</t>
  </si>
  <si>
    <t>Orden</t>
  </si>
  <si>
    <t>País</t>
  </si>
  <si>
    <t>Belgium</t>
  </si>
  <si>
    <t>Latvia</t>
  </si>
  <si>
    <t>Luxembourg</t>
  </si>
  <si>
    <t>Bulgaria</t>
  </si>
  <si>
    <t>Hungary</t>
  </si>
  <si>
    <t>Denmark</t>
  </si>
  <si>
    <t>Malta</t>
  </si>
  <si>
    <t>Germany</t>
  </si>
  <si>
    <t>Estonia</t>
  </si>
  <si>
    <t>Austria</t>
  </si>
  <si>
    <t>Greece</t>
  </si>
  <si>
    <t>EL</t>
  </si>
  <si>
    <t>Poland</t>
  </si>
  <si>
    <t>Spain</t>
  </si>
  <si>
    <t>Portugal</t>
  </si>
  <si>
    <t>France</t>
  </si>
  <si>
    <t>Romania</t>
  </si>
  <si>
    <t>Croatia</t>
  </si>
  <si>
    <t>Slovenia</t>
  </si>
  <si>
    <t>Ireland</t>
  </si>
  <si>
    <t>Slovakia</t>
  </si>
  <si>
    <t>Italy</t>
  </si>
  <si>
    <t>Finland</t>
  </si>
  <si>
    <t>Sweden</t>
  </si>
  <si>
    <t>Lithuania</t>
  </si>
  <si>
    <t>UK</t>
  </si>
  <si>
    <t xml:space="preserve">Czech Republic </t>
  </si>
  <si>
    <t>The Netherlands</t>
  </si>
  <si>
    <t>Republic of Cyprus</t>
  </si>
  <si>
    <t>United Kingdom</t>
  </si>
  <si>
    <t>Global - EU28</t>
  </si>
  <si>
    <t>Isocntry</t>
  </si>
  <si>
    <t>q4_2BIN ~ d1 + d2 + q2 + d4r2 + q3 + d13 + user2 + user4 +  user8</t>
  </si>
  <si>
    <t>Frequency table:</t>
  </si>
  <si>
    <t xml:space="preserve">                              q3</t>
  </si>
  <si>
    <t xml:space="preserve">  Several times a month                         110                829</t>
  </si>
  <si>
    <t xml:space="preserve">  At least once a week                          231               1627</t>
  </si>
  <si>
    <t xml:space="preserve">  Every day or almost everyday                  275               1405</t>
  </si>
  <si>
    <t>q2                             Somewhat confident Very confident</t>
  </si>
  <si>
    <t xml:space="preserve">  Seldom or Never                            1878            506</t>
  </si>
  <si>
    <t xml:space="preserve">  Several times a month                      1804            338</t>
  </si>
  <si>
    <t xml:space="preserve">  At least once a week                       4322            790</t>
  </si>
  <si>
    <t xml:space="preserve">  Every day or almost everyday               4732           1904</t>
  </si>
  <si>
    <t xml:space="preserve">        Pearson's Chi-squared test</t>
  </si>
  <si>
    <t>data:  .Table</t>
  </si>
  <si>
    <t>X-squared = 1176.2, df = 9, p-value &lt; 2.2e-16</t>
  </si>
  <si>
    <t>q3</t>
  </si>
  <si>
    <t>q2</t>
  </si>
  <si>
    <t xml:space="preserve">Not at all confident </t>
  </si>
  <si>
    <t>Not very confident</t>
  </si>
  <si>
    <t xml:space="preserve">  Seldom or Never                             </t>
  </si>
  <si>
    <t xml:space="preserve">  425               1261</t>
  </si>
  <si>
    <t>-------------------------|</t>
  </si>
  <si>
    <t>|                   Count |</t>
  </si>
  <si>
    <t>| Chi-square contribution |</t>
  </si>
  <si>
    <t>|-------------------------|</t>
  </si>
  <si>
    <t xml:space="preserve">Total Observations in Table:  22437 </t>
  </si>
  <si>
    <t xml:space="preserve">                             | percepcion problema democracia </t>
  </si>
  <si>
    <t xml:space="preserve">        VECES QUE ENCUENTRAS |        0  |        1  | Row Total | </t>
  </si>
  <si>
    <t>-----------------------------|-----------|-----------|-----------|</t>
  </si>
  <si>
    <t xml:space="preserve">             Seldom or Never |      972  |     3098  |     4070  | </t>
  </si>
  <si>
    <t xml:space="preserve">                             |   249.37  |    42.18  |           | </t>
  </si>
  <si>
    <t xml:space="preserve">       Several times a month |      447  |     2634  |     3081  | </t>
  </si>
  <si>
    <t xml:space="preserve">                             |     0.00  |     0.00  |           | </t>
  </si>
  <si>
    <t xml:space="preserve">        At least once a week |      957  |     6013  |     6970  | </t>
  </si>
  <si>
    <t xml:space="preserve">                             |     2.62  |     0.44  |           | </t>
  </si>
  <si>
    <t xml:space="preserve">Every day or almost everyday |      870  |     7446  |     8316  | </t>
  </si>
  <si>
    <t xml:space="preserve">                             |    92.22  |    15.60  |           | </t>
  </si>
  <si>
    <t xml:space="preserve">                Column Total |     3246  |    19191  |    22437  | </t>
  </si>
  <si>
    <t xml:space="preserve"> </t>
  </si>
  <si>
    <t>Statistics for All Table Factors</t>
  </si>
  <si>
    <t xml:space="preserve">Pearson's Chi-squared test </t>
  </si>
  <si>
    <t>------------------------------------------------------------</t>
  </si>
  <si>
    <t xml:space="preserve">Chi^2 =  402.4281     d.f. =  3     p =  6.594934e-87 </t>
  </si>
  <si>
    <t xml:space="preserve">       Minimum expected frequency: 445.7337 </t>
  </si>
  <si>
    <t xml:space="preserve">  Cell Contents</t>
  </si>
  <si>
    <t xml:space="preserve">                             | Autoconfianza en detectar noticias falsas </t>
  </si>
  <si>
    <t xml:space="preserve">        VECES QUE ENCUENTRAS | Not at all confident  |   Not very confident  |   Somewhat confident  |       Very confident  |            Row Total | </t>
  </si>
  <si>
    <t>-----------------------------|----------------------|----------------------|----------------------|----------------------|----------------------|</t>
  </si>
  <si>
    <t xml:space="preserve">             Seldom or Never |                 425  |                1261  |                1878  |                 506  |                4070  | </t>
  </si>
  <si>
    <t xml:space="preserve">                             |              295.36  |              118.55  |               80.88  |               28.73  |                      | </t>
  </si>
  <si>
    <t xml:space="preserve">       Several times a month |                 110  |                 829  |                1804  |                 338  |                3081  | </t>
  </si>
  <si>
    <t xml:space="preserve">                             |                7.59  |               22.45  |                1.74  |               44.98  |                      | </t>
  </si>
  <si>
    <t xml:space="preserve">        At least once a week |                 231  |                1627  |                4322  |                 790  |                6970  | </t>
  </si>
  <si>
    <t xml:space="preserve">                             |               26.39  |                0.81  |               33.78  |               86.91  |                      | </t>
  </si>
  <si>
    <t xml:space="preserve">Every day or almost everyday |                 275  |                1405  |                4732  |                1904  |                8316  | </t>
  </si>
  <si>
    <t xml:space="preserve">                             |               31.84  |              128.24  |                0.03  |              267.88  |                      | </t>
  </si>
  <si>
    <t xml:space="preserve">                Column Total |                1041  |                5122  |               12736  |                3538  |               22437  | </t>
  </si>
  <si>
    <t xml:space="preserve">Chi^2 =  1176.167     d.f. =  9     p =  1.692552e-247 </t>
  </si>
  <si>
    <t>Estimate</t>
  </si>
  <si>
    <t>(Intercept)</t>
  </si>
  <si>
    <t>d1</t>
  </si>
  <si>
    <t>d2[T.Male]</t>
  </si>
  <si>
    <t>q2.L</t>
  </si>
  <si>
    <t>q2.Q</t>
  </si>
  <si>
    <t>q2.C</t>
  </si>
  <si>
    <t>d4r2.L</t>
  </si>
  <si>
    <t>d4r2.Q</t>
  </si>
  <si>
    <t>d4r2.C</t>
  </si>
  <si>
    <t>d4r2^4</t>
  </si>
  <si>
    <t>q3.L</t>
  </si>
  <si>
    <t>q3.Q</t>
  </si>
  <si>
    <t>q3.C</t>
  </si>
  <si>
    <t>d13.L</t>
  </si>
  <si>
    <t>d13.Q</t>
  </si>
  <si>
    <t>uso2</t>
  </si>
  <si>
    <t>user2</t>
  </si>
  <si>
    <t>user4</t>
  </si>
  <si>
    <t>user8</t>
  </si>
  <si>
    <t>ODD-RATIOS</t>
  </si>
  <si>
    <t>Odd-Ratio</t>
  </si>
  <si>
    <t>=======================================================================</t>
  </si>
  <si>
    <t>-----------------------------------------------------------------------</t>
  </si>
  <si>
    <t>q4_2BIN</t>
  </si>
  <si>
    <t>~</t>
  </si>
  <si>
    <t>d2</t>
  </si>
  <si>
    <t>+</t>
  </si>
  <si>
    <t>uso1</t>
  </si>
  <si>
    <t>-0,665***</t>
  </si>
  <si>
    <t>-0,666***</t>
  </si>
  <si>
    <t>0,883***</t>
  </si>
  <si>
    <t>0,874***</t>
  </si>
  <si>
    <t>-0,620*</t>
  </si>
  <si>
    <t>-0,577*</t>
  </si>
  <si>
    <t>0,714*</t>
  </si>
  <si>
    <t>0,737*</t>
  </si>
  <si>
    <t>1,707*</t>
  </si>
  <si>
    <t>d4r24</t>
  </si>
  <si>
    <t>-0,458*</t>
  </si>
  <si>
    <t>0,598*</t>
  </si>
  <si>
    <t>0,682**</t>
  </si>
  <si>
    <t>-0,871***</t>
  </si>
  <si>
    <t>-0,879***</t>
  </si>
  <si>
    <t>-0,438*</t>
  </si>
  <si>
    <t>-0,409*</t>
  </si>
  <si>
    <t>0,360*</t>
  </si>
  <si>
    <t>sd2.L</t>
  </si>
  <si>
    <t>sd2.Q</t>
  </si>
  <si>
    <t>sd2.C</t>
  </si>
  <si>
    <t>-0,574*</t>
  </si>
  <si>
    <t>-0,515*</t>
  </si>
  <si>
    <t>uso3</t>
  </si>
  <si>
    <t>0,511**</t>
  </si>
  <si>
    <t>0,662**</t>
  </si>
  <si>
    <t>Constant</t>
  </si>
  <si>
    <t>1,212*</t>
  </si>
  <si>
    <t>2,196***</t>
  </si>
  <si>
    <t>Observations</t>
  </si>
  <si>
    <t>Note:</t>
  </si>
  <si>
    <t>*p&lt;0.1;</t>
  </si>
  <si>
    <t>**p&lt;0.05;</t>
  </si>
  <si>
    <t>Percepción afectación a la democracia</t>
  </si>
  <si>
    <t>Modelo inicial</t>
  </si>
  <si>
    <t>Modelo final</t>
  </si>
  <si>
    <t>(1)</t>
  </si>
  <si>
    <t>(2)</t>
  </si>
  <si>
    <t>(-0,002,   0,031)</t>
  </si>
  <si>
    <t>(-1,088,  -0,242)</t>
  </si>
  <si>
    <t>(0,447,  1,318)</t>
  </si>
  <si>
    <t>(-1,162,  -0,079)</t>
  </si>
  <si>
    <t>(0,070,  1,359)</t>
  </si>
  <si>
    <t>(0,265,  3,149)</t>
  </si>
  <si>
    <t>(-1,854,  0,468)</t>
  </si>
  <si>
    <t>(-0,070,  1,493)</t>
  </si>
  <si>
    <t>(-0,914,  -0,002)</t>
  </si>
  <si>
    <t>(0,061,  1,135)</t>
  </si>
  <si>
    <t>(-1,324,  -0,417)</t>
  </si>
  <si>
    <t>(-0,812,  -0,064)</t>
  </si>
  <si>
    <t>(-0,417,  0,394)</t>
  </si>
  <si>
    <t>(0,021,  0,698)</t>
  </si>
  <si>
    <t>(-0,130,  0,893)</t>
  </si>
  <si>
    <t>(-0,541,  0,693)</t>
  </si>
  <si>
    <t>(-1,046,  0,470)</t>
  </si>
  <si>
    <t>(-1,145,  -0,004)</t>
  </si>
  <si>
    <t>(-0,678,  0,441)</t>
  </si>
  <si>
    <t>(-0,331,  0,748)</t>
  </si>
  <si>
    <t>(-0,035,  0,870)</t>
  </si>
  <si>
    <t>(-0,009,  1,211)</t>
  </si>
  <si>
    <t>(-0,893,  0,056)</t>
  </si>
  <si>
    <t>(0,016,  2,408)</t>
  </si>
  <si>
    <t>(-1,077,  -0,255)</t>
  </si>
  <si>
    <t>(0,454,  1,294)</t>
  </si>
  <si>
    <t>(-1,108,  -0,045)</t>
  </si>
  <si>
    <t>(0,102,  1,373)</t>
  </si>
  <si>
    <t xml:space="preserve">  </t>
  </si>
  <si>
    <t>(0,171,  1,193)</t>
  </si>
  <si>
    <t>(-1,315,  -0,443)</t>
  </si>
  <si>
    <t>(-0,775,  -0,043)</t>
  </si>
  <si>
    <t>(-1,014,  -0,016)</t>
  </si>
  <si>
    <t>(0,085,  0,937)</t>
  </si>
  <si>
    <t>(0,125,  1,199)</t>
  </si>
  <si>
    <t>(-0,911,  0,001)</t>
  </si>
  <si>
    <t>(1,675,  2,717)</t>
  </si>
  <si>
    <t>Log Likelihood</t>
  </si>
  <si>
    <t>Akaike Inf. Crit.</t>
  </si>
  <si>
    <t>------------------------------------------------------------------------------------------------</t>
  </si>
  <si>
    <t>0,062*</t>
  </si>
  <si>
    <t>0,073**</t>
  </si>
  <si>
    <t>=========================================================</t>
  </si>
  <si>
    <t>Global: Resultados modelos inicial y final</t>
  </si>
  <si>
    <t>===============================================================================</t>
  </si>
  <si>
    <t xml:space="preserve">                     </t>
  </si>
  <si>
    <t xml:space="preserve">                    </t>
  </si>
  <si>
    <t xml:space="preserve">              </t>
  </si>
  <si>
    <t>Coeficiente</t>
  </si>
  <si>
    <t>Intervalo de confianza</t>
  </si>
  <si>
    <t xml:space="preserve">d1            </t>
  </si>
  <si>
    <t xml:space="preserve">      0,004** </t>
  </si>
  <si>
    <t>(0,001,  0,006)</t>
  </si>
  <si>
    <t xml:space="preserve">0,004*** </t>
  </si>
  <si>
    <t>(0,002, 0,006)</t>
  </si>
  <si>
    <t xml:space="preserve">     -0,221*** </t>
  </si>
  <si>
    <t>(-0,286, -0,156)</t>
  </si>
  <si>
    <t xml:space="preserve">-0,218*** </t>
  </si>
  <si>
    <t>(-0,283, -0,153)</t>
  </si>
  <si>
    <t xml:space="preserve">q2.L       </t>
  </si>
  <si>
    <t xml:space="preserve">        0,595*** </t>
  </si>
  <si>
    <t>(0,531, 0,659)</t>
  </si>
  <si>
    <t xml:space="preserve"> 0,591*** </t>
  </si>
  <si>
    <t>(0,528, 0,655)</t>
  </si>
  <si>
    <t xml:space="preserve">q2.Q        </t>
  </si>
  <si>
    <t xml:space="preserve">      -0,102** </t>
  </si>
  <si>
    <t>(-0,169, -0,035)</t>
  </si>
  <si>
    <t xml:space="preserve">-0,102** </t>
  </si>
  <si>
    <t xml:space="preserve">q2.C         </t>
  </si>
  <si>
    <t xml:space="preserve">      0,154*** </t>
  </si>
  <si>
    <t>(0,083, 0,225)</t>
  </si>
  <si>
    <t xml:space="preserve"> 0,154*** </t>
  </si>
  <si>
    <t>(0,083, 0,226)</t>
  </si>
  <si>
    <t xml:space="preserve">d4r2.L     </t>
  </si>
  <si>
    <t>(-0,025, 0,548)</t>
  </si>
  <si>
    <t>(-0,029, 0,545)</t>
  </si>
  <si>
    <t xml:space="preserve">d4r2.Q      </t>
  </si>
  <si>
    <t xml:space="preserve">    -0,292** </t>
  </si>
  <si>
    <t>(-0,533, -0,052)</t>
  </si>
  <si>
    <t xml:space="preserve"> -0,295** </t>
  </si>
  <si>
    <t>(-0,535, -0,054)</t>
  </si>
  <si>
    <t xml:space="preserve">d4r2.C     </t>
  </si>
  <si>
    <t>(-0,240, 0,069)</t>
  </si>
  <si>
    <t xml:space="preserve"> (-0,240, 0,070)</t>
  </si>
  <si>
    <t xml:space="preserve">d4r24       </t>
  </si>
  <si>
    <t>(-0,133, 0,033)</t>
  </si>
  <si>
    <t>(-0,134, 0,031)</t>
  </si>
  <si>
    <t xml:space="preserve">q3.L        </t>
  </si>
  <si>
    <t xml:space="preserve">  0,450*** </t>
  </si>
  <si>
    <t>(0,350, 0,550)</t>
  </si>
  <si>
    <t xml:space="preserve"> 0,449*** </t>
  </si>
  <si>
    <t>(0,348, 0,549)</t>
  </si>
  <si>
    <t xml:space="preserve">q3.Q        </t>
  </si>
  <si>
    <t xml:space="preserve">     -0,241*** </t>
  </si>
  <si>
    <t>(-0,323, -0,159)</t>
  </si>
  <si>
    <t>-0,239***</t>
  </si>
  <si>
    <t xml:space="preserve"> (-0,321, -0,157)</t>
  </si>
  <si>
    <t xml:space="preserve">q3.C        </t>
  </si>
  <si>
    <t>(-0,093, 0,028)</t>
  </si>
  <si>
    <t>(-0,094, 0,026)</t>
  </si>
  <si>
    <t xml:space="preserve">d13.L       </t>
  </si>
  <si>
    <t xml:space="preserve">       0,062* </t>
  </si>
  <si>
    <t>(0,004, 0,120)</t>
  </si>
  <si>
    <t xml:space="preserve"> (0,004, 0,120)</t>
  </si>
  <si>
    <t xml:space="preserve">d13.Q       </t>
  </si>
  <si>
    <t xml:space="preserve">      0,073** </t>
  </si>
  <si>
    <t>(0,020, 0,126)</t>
  </si>
  <si>
    <t xml:space="preserve"> (0,020, 0,126)</t>
  </si>
  <si>
    <t xml:space="preserve">sd2.L       </t>
  </si>
  <si>
    <t>(-0,127, 0,057)</t>
  </si>
  <si>
    <t xml:space="preserve">sd2.Q       </t>
  </si>
  <si>
    <t>(-0,108, 0,116)</t>
  </si>
  <si>
    <t xml:space="preserve">sd2.C       </t>
  </si>
  <si>
    <t>(-0,224, 0,058)</t>
  </si>
  <si>
    <t xml:space="preserve">uso1        </t>
  </si>
  <si>
    <t>(-0,105, 0,073)</t>
  </si>
  <si>
    <t xml:space="preserve">uso2        </t>
  </si>
  <si>
    <t xml:space="preserve">       0,116** </t>
  </si>
  <si>
    <t>(0,024, 0,208)</t>
  </si>
  <si>
    <t>0,079*</t>
  </si>
  <si>
    <t xml:space="preserve"> (0,001, 0,157)</t>
  </si>
  <si>
    <t xml:space="preserve">uso3        </t>
  </si>
  <si>
    <t>(-0,127, 0,053)</t>
  </si>
  <si>
    <t xml:space="preserve">user2       </t>
  </si>
  <si>
    <t xml:space="preserve">       0,181*** </t>
  </si>
  <si>
    <t>(0,110, 0,253)</t>
  </si>
  <si>
    <t xml:space="preserve">0,174*** </t>
  </si>
  <si>
    <t>(0,103, 0,245)</t>
  </si>
  <si>
    <t xml:space="preserve">user4       </t>
  </si>
  <si>
    <t xml:space="preserve">       0,166*** </t>
  </si>
  <si>
    <t>(0,065, 0,266)</t>
  </si>
  <si>
    <t xml:space="preserve">0,113** </t>
  </si>
  <si>
    <t>(0,032, 0,193)</t>
  </si>
  <si>
    <t xml:space="preserve">user8       </t>
  </si>
  <si>
    <t xml:space="preserve">       0,115** </t>
  </si>
  <si>
    <t>(0,038, 0,192)</t>
  </si>
  <si>
    <t xml:space="preserve"> 0,111** </t>
  </si>
  <si>
    <t>(0,034, 0,188)</t>
  </si>
  <si>
    <t xml:space="preserve">Constant    </t>
  </si>
  <si>
    <t xml:space="preserve">     1,120*** </t>
  </si>
  <si>
    <t>(0,929, 1,312)</t>
  </si>
  <si>
    <t xml:space="preserve">1,127*** </t>
  </si>
  <si>
    <t>(0,951, 1,304)</t>
  </si>
  <si>
    <t xml:space="preserve">Observations              </t>
  </si>
  <si>
    <t xml:space="preserve">Log Likelihood            </t>
  </si>
  <si>
    <t xml:space="preserve">Akaike Inf. Crit.         </t>
  </si>
  <si>
    <t>Note:  *p&lt;0,1; **p&lt;0,05; ***p&lt;0,01</t>
  </si>
  <si>
    <t>España: Resultados modelos inicial y final</t>
  </si>
  <si>
    <t>GLOBAL</t>
  </si>
  <si>
    <t>ESPAÑA</t>
  </si>
  <si>
    <t>-</t>
  </si>
  <si>
    <t>MUJER</t>
  </si>
  <si>
    <t>HOMBRE</t>
  </si>
  <si>
    <t>Probabilidad</t>
  </si>
  <si>
    <t>EDAD</t>
  </si>
  <si>
    <t>PROBABILIDAD DE PERCIBIR QUE AFECTE A LA 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</si>
</sst>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34" borderId="0" xfId="0" applyFont="1" applyFill="1" applyAlignment="1">
      <alignment vertical="center"/>
    </xf>
    <xf numFmtId="0" fontId="20" fillId="35" borderId="12" xfId="0" applyFont="1" applyFill="1" applyBorder="1"/>
    <xf numFmtId="0" fontId="19" fillId="35" borderId="21" xfId="0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20" fillId="0" borderId="15" xfId="0" applyFont="1" applyBorder="1"/>
    <xf numFmtId="164" fontId="20" fillId="0" borderId="18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0" fontId="20" fillId="0" borderId="16" xfId="0" applyFont="1" applyBorder="1"/>
    <xf numFmtId="164" fontId="20" fillId="0" borderId="19" xfId="0" applyNumberFormat="1" applyFont="1" applyBorder="1" applyAlignment="1">
      <alignment horizontal="center"/>
    </xf>
    <xf numFmtId="164" fontId="20" fillId="35" borderId="10" xfId="0" applyNumberFormat="1" applyFont="1" applyFill="1" applyBorder="1" applyAlignment="1">
      <alignment horizontal="center"/>
    </xf>
    <xf numFmtId="0" fontId="20" fillId="0" borderId="17" xfId="0" applyFont="1" applyBorder="1"/>
    <xf numFmtId="164" fontId="20" fillId="0" borderId="20" xfId="0" applyNumberFormat="1" applyFont="1" applyBorder="1" applyAlignment="1">
      <alignment horizontal="center"/>
    </xf>
    <xf numFmtId="164" fontId="20" fillId="0" borderId="1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16" fillId="35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/>
    <xf numFmtId="0" fontId="22" fillId="0" borderId="0" xfId="0" applyFont="1" applyAlignment="1">
      <alignment horizontal="center"/>
    </xf>
    <xf numFmtId="0" fontId="16" fillId="0" borderId="2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5" borderId="29" xfId="0" applyFont="1" applyFill="1" applyBorder="1" applyAlignment="1">
      <alignment horizontal="center"/>
    </xf>
    <xf numFmtId="0" fontId="16" fillId="35" borderId="0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20" fillId="0" borderId="19" xfId="0" quotePrefix="1" applyNumberFormat="1" applyFont="1" applyBorder="1" applyAlignment="1">
      <alignment horizontal="center"/>
    </xf>
    <xf numFmtId="164" fontId="20" fillId="0" borderId="10" xfId="0" quotePrefix="1" applyNumberFormat="1" applyFont="1" applyBorder="1" applyAlignment="1">
      <alignment horizontal="center"/>
    </xf>
    <xf numFmtId="164" fontId="20" fillId="0" borderId="26" xfId="0" applyNumberFormat="1" applyFont="1" applyBorder="1" applyAlignment="1">
      <alignment horizontal="center"/>
    </xf>
    <xf numFmtId="164" fontId="20" fillId="0" borderId="24" xfId="0" applyNumberFormat="1" applyFont="1" applyBorder="1" applyAlignment="1">
      <alignment horizontal="center"/>
    </xf>
    <xf numFmtId="164" fontId="20" fillId="0" borderId="27" xfId="0" quotePrefix="1" applyNumberFormat="1" applyFont="1" applyBorder="1" applyAlignment="1">
      <alignment horizontal="center"/>
    </xf>
    <xf numFmtId="164" fontId="20" fillId="0" borderId="27" xfId="0" applyNumberFormat="1" applyFont="1" applyBorder="1" applyAlignment="1">
      <alignment horizontal="center"/>
    </xf>
    <xf numFmtId="164" fontId="20" fillId="0" borderId="28" xfId="0" applyNumberFormat="1" applyFont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5" borderId="14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6" fillId="35" borderId="23" xfId="0" applyFont="1" applyFill="1" applyBorder="1" applyAlignment="1">
      <alignment horizontal="center"/>
    </xf>
    <xf numFmtId="0" fontId="16" fillId="35" borderId="24" xfId="0" applyFont="1" applyFill="1" applyBorder="1" applyAlignment="1">
      <alignment horizontal="center"/>
    </xf>
    <xf numFmtId="0" fontId="16" fillId="35" borderId="25" xfId="0" quotePrefix="1" applyFont="1" applyFill="1" applyBorder="1" applyAlignment="1">
      <alignment horizontal="center"/>
    </xf>
    <xf numFmtId="0" fontId="16" fillId="35" borderId="11" xfId="0" quotePrefix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1" fillId="35" borderId="25" xfId="0" applyFont="1" applyFill="1" applyBorder="1" applyAlignment="1">
      <alignment horizontal="center"/>
    </xf>
    <xf numFmtId="0" fontId="21" fillId="35" borderId="30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164" fontId="0" fillId="0" borderId="0" xfId="0" applyNumberFormat="1"/>
    <xf numFmtId="164" fontId="20" fillId="0" borderId="0" xfId="0" applyNumberFormat="1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/>
    </xf>
    <xf numFmtId="164" fontId="19" fillId="35" borderId="0" xfId="0" applyNumberFormat="1" applyFont="1" applyFill="1" applyBorder="1" applyAlignment="1">
      <alignment horizontal="center"/>
    </xf>
    <xf numFmtId="10" fontId="0" fillId="0" borderId="0" xfId="42" applyNumberFormat="1" applyFont="1"/>
    <xf numFmtId="10" fontId="0" fillId="0" borderId="31" xfId="42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10" fontId="0" fillId="0" borderId="36" xfId="42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10" fontId="0" fillId="0" borderId="38" xfId="42" applyNumberFormat="1" applyFont="1" applyBorder="1" applyAlignment="1">
      <alignment horizontal="center"/>
    </xf>
    <xf numFmtId="10" fontId="0" fillId="0" borderId="39" xfId="42" applyNumberFormat="1" applyFont="1" applyBorder="1" applyAlignment="1">
      <alignment horizontal="center"/>
    </xf>
    <xf numFmtId="2" fontId="16" fillId="35" borderId="23" xfId="0" applyNumberFormat="1" applyFont="1" applyFill="1" applyBorder="1" applyAlignment="1">
      <alignment horizontal="center" wrapText="1"/>
    </xf>
    <xf numFmtId="2" fontId="16" fillId="35" borderId="29" xfId="0" applyNumberFormat="1" applyFont="1" applyFill="1" applyBorder="1" applyAlignment="1">
      <alignment horizontal="center" wrapText="1"/>
    </xf>
    <xf numFmtId="2" fontId="16" fillId="35" borderId="24" xfId="0" applyNumberFormat="1" applyFont="1" applyFill="1" applyBorder="1" applyAlignment="1">
      <alignment horizontal="center" wrapText="1"/>
    </xf>
    <xf numFmtId="2" fontId="16" fillId="35" borderId="25" xfId="0" applyNumberFormat="1" applyFont="1" applyFill="1" applyBorder="1" applyAlignment="1">
      <alignment horizontal="center" wrapText="1"/>
    </xf>
    <xf numFmtId="2" fontId="16" fillId="35" borderId="30" xfId="0" applyNumberFormat="1" applyFont="1" applyFill="1" applyBorder="1" applyAlignment="1">
      <alignment horizontal="center" wrapText="1"/>
    </xf>
    <xf numFmtId="2" fontId="16" fillId="35" borderId="11" xfId="0" applyNumberFormat="1" applyFont="1" applyFill="1" applyBorder="1" applyAlignment="1">
      <alignment horizontal="center" wrapText="1"/>
    </xf>
    <xf numFmtId="0" fontId="16" fillId="35" borderId="32" xfId="0" applyFont="1" applyFill="1" applyBorder="1" applyAlignment="1">
      <alignment horizontal="center"/>
    </xf>
    <xf numFmtId="0" fontId="16" fillId="35" borderId="33" xfId="0" applyFont="1" applyFill="1" applyBorder="1" applyAlignment="1">
      <alignment horizontal="center"/>
    </xf>
    <xf numFmtId="0" fontId="16" fillId="35" borderId="34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showGridLines="0" topLeftCell="K2" workbookViewId="0">
      <selection activeCell="L2" sqref="L2:N22"/>
    </sheetView>
  </sheetViews>
  <sheetFormatPr baseColWidth="10" defaultRowHeight="15" x14ac:dyDescent="0.25"/>
  <cols>
    <col min="1" max="1" width="63" bestFit="1" customWidth="1"/>
    <col min="2" max="2" width="6.5703125" style="1" bestFit="1" customWidth="1"/>
    <col min="3" max="3" width="14.140625" style="1" customWidth="1"/>
    <col min="4" max="4" width="17.5703125" style="1" bestFit="1" customWidth="1"/>
    <col min="5" max="5" width="63" bestFit="1" customWidth="1"/>
    <col min="6" max="6" width="17.42578125" bestFit="1" customWidth="1"/>
    <col min="8" max="8" width="17.5703125" bestFit="1" customWidth="1"/>
    <col min="13" max="13" width="15" customWidth="1"/>
    <col min="14" max="14" width="16.85546875" customWidth="1"/>
    <col min="22" max="22" width="20.7109375" bestFit="1" customWidth="1"/>
  </cols>
  <sheetData>
    <row r="1" spans="1:22" ht="15.75" thickBot="1" x14ac:dyDescent="0.3">
      <c r="A1" t="s">
        <v>0</v>
      </c>
    </row>
    <row r="2" spans="1:22" ht="24" thickBot="1" x14ac:dyDescent="0.4">
      <c r="A2" t="s">
        <v>1</v>
      </c>
      <c r="L2" s="40" t="s">
        <v>204</v>
      </c>
      <c r="M2" s="41"/>
      <c r="N2" s="42"/>
      <c r="R2" s="50" t="s">
        <v>294</v>
      </c>
      <c r="S2" s="50"/>
      <c r="T2" s="50"/>
      <c r="U2" s="50"/>
      <c r="V2" s="50"/>
    </row>
    <row r="3" spans="1:22" ht="15.75" thickBot="1" x14ac:dyDescent="0.3">
      <c r="A3" t="s">
        <v>2</v>
      </c>
      <c r="B3" s="2" t="s">
        <v>93</v>
      </c>
      <c r="C3" s="2" t="s">
        <v>126</v>
      </c>
      <c r="D3" s="2" t="s">
        <v>94</v>
      </c>
      <c r="E3" s="2" t="s">
        <v>91</v>
      </c>
      <c r="L3" s="6"/>
      <c r="M3" s="7" t="s">
        <v>184</v>
      </c>
      <c r="N3" s="8" t="s">
        <v>205</v>
      </c>
      <c r="R3" s="51" t="s">
        <v>295</v>
      </c>
      <c r="S3" s="51"/>
      <c r="T3" s="51"/>
      <c r="U3" s="51"/>
      <c r="V3" s="51"/>
    </row>
    <row r="4" spans="1:22" ht="15.75" thickBot="1" x14ac:dyDescent="0.3">
      <c r="A4" t="s">
        <v>3</v>
      </c>
      <c r="B4" s="1">
        <v>1</v>
      </c>
      <c r="C4" s="1" t="s">
        <v>62</v>
      </c>
      <c r="D4" s="1" t="s">
        <v>104</v>
      </c>
      <c r="E4" t="s">
        <v>5</v>
      </c>
      <c r="G4" t="s">
        <v>62</v>
      </c>
      <c r="H4" t="s">
        <v>104</v>
      </c>
      <c r="L4" s="9" t="s">
        <v>185</v>
      </c>
      <c r="M4" s="10">
        <v>1.1274</v>
      </c>
      <c r="N4" s="11">
        <v>3.0876999999999999</v>
      </c>
      <c r="R4" t="s">
        <v>296</v>
      </c>
      <c r="S4" s="43" t="s">
        <v>246</v>
      </c>
      <c r="T4" s="44"/>
      <c r="U4" s="44"/>
      <c r="V4" s="45"/>
    </row>
    <row r="5" spans="1:22" x14ac:dyDescent="0.25">
      <c r="A5" t="s">
        <v>4</v>
      </c>
      <c r="B5" s="1">
        <f>B4+1</f>
        <v>2</v>
      </c>
      <c r="C5" s="1" t="s">
        <v>63</v>
      </c>
      <c r="D5" s="1" t="s">
        <v>95</v>
      </c>
      <c r="E5" t="s">
        <v>8</v>
      </c>
      <c r="G5" t="s">
        <v>63</v>
      </c>
      <c r="H5" t="s">
        <v>95</v>
      </c>
      <c r="L5" s="12" t="s">
        <v>186</v>
      </c>
      <c r="M5" s="13">
        <v>4.0000000000000001E-3</v>
      </c>
      <c r="N5" s="11">
        <v>1.004</v>
      </c>
      <c r="R5" t="s">
        <v>297</v>
      </c>
      <c r="S5" s="46" t="s">
        <v>247</v>
      </c>
      <c r="T5" s="47"/>
      <c r="U5" s="46" t="s">
        <v>248</v>
      </c>
      <c r="V5" s="47"/>
    </row>
    <row r="6" spans="1:22" ht="15.75" thickBot="1" x14ac:dyDescent="0.3">
      <c r="A6" t="s">
        <v>5</v>
      </c>
      <c r="B6" s="1">
        <f t="shared" ref="B6:B34" si="0">B5+1</f>
        <v>3</v>
      </c>
      <c r="C6" s="1" t="s">
        <v>64</v>
      </c>
      <c r="D6" s="1" t="s">
        <v>98</v>
      </c>
      <c r="E6" t="s">
        <v>10</v>
      </c>
      <c r="G6" t="s">
        <v>64</v>
      </c>
      <c r="H6" t="s">
        <v>98</v>
      </c>
      <c r="L6" s="12" t="s">
        <v>187</v>
      </c>
      <c r="M6" s="13">
        <v>-0.21809999999999999</v>
      </c>
      <c r="N6" s="11">
        <v>0.80410000000000004</v>
      </c>
      <c r="R6" t="s">
        <v>298</v>
      </c>
      <c r="S6" s="48" t="s">
        <v>249</v>
      </c>
      <c r="T6" s="49"/>
      <c r="U6" s="48" t="s">
        <v>250</v>
      </c>
      <c r="V6" s="49"/>
    </row>
    <row r="7" spans="1:22" ht="15.75" thickBot="1" x14ac:dyDescent="0.3">
      <c r="A7" t="s">
        <v>6</v>
      </c>
      <c r="B7" s="1">
        <f t="shared" si="0"/>
        <v>4</v>
      </c>
      <c r="C7" s="1" t="s">
        <v>65</v>
      </c>
      <c r="D7" s="1" t="s">
        <v>123</v>
      </c>
      <c r="E7" t="s">
        <v>12</v>
      </c>
      <c r="G7" t="s">
        <v>65</v>
      </c>
      <c r="H7" t="s">
        <v>123</v>
      </c>
      <c r="L7" s="12" t="s">
        <v>188</v>
      </c>
      <c r="M7" s="13">
        <v>0.59119999999999995</v>
      </c>
      <c r="N7" s="14">
        <v>1.8061</v>
      </c>
      <c r="R7" t="s">
        <v>290</v>
      </c>
      <c r="S7" s="26" t="s">
        <v>299</v>
      </c>
      <c r="T7" s="26" t="s">
        <v>300</v>
      </c>
      <c r="U7" s="26" t="s">
        <v>299</v>
      </c>
      <c r="V7" s="26" t="s">
        <v>300</v>
      </c>
    </row>
    <row r="8" spans="1:22" x14ac:dyDescent="0.25">
      <c r="A8" t="s">
        <v>7</v>
      </c>
      <c r="B8" s="1">
        <f t="shared" si="0"/>
        <v>5</v>
      </c>
      <c r="C8" s="1" t="s">
        <v>66</v>
      </c>
      <c r="D8" s="1" t="s">
        <v>121</v>
      </c>
      <c r="E8" t="s">
        <v>14</v>
      </c>
      <c r="G8" t="s">
        <v>66</v>
      </c>
      <c r="H8" t="s">
        <v>121</v>
      </c>
      <c r="L8" s="12" t="s">
        <v>189</v>
      </c>
      <c r="M8" s="13">
        <v>-0.10199999999999999</v>
      </c>
      <c r="N8" s="11">
        <v>0.90300000000000002</v>
      </c>
      <c r="R8" t="s">
        <v>301</v>
      </c>
      <c r="S8" s="27" t="s">
        <v>302</v>
      </c>
      <c r="T8" s="28" t="s">
        <v>303</v>
      </c>
      <c r="U8" s="27" t="s">
        <v>304</v>
      </c>
      <c r="V8" s="18" t="s">
        <v>305</v>
      </c>
    </row>
    <row r="9" spans="1:22" x14ac:dyDescent="0.25">
      <c r="A9" t="s">
        <v>4</v>
      </c>
      <c r="B9" s="1">
        <f t="shared" si="0"/>
        <v>6</v>
      </c>
      <c r="C9" s="1" t="s">
        <v>67</v>
      </c>
      <c r="D9" s="1" t="s">
        <v>102</v>
      </c>
      <c r="E9" t="s">
        <v>16</v>
      </c>
      <c r="G9" t="s">
        <v>67</v>
      </c>
      <c r="H9" t="s">
        <v>102</v>
      </c>
      <c r="L9" s="12" t="s">
        <v>190</v>
      </c>
      <c r="M9" s="13">
        <v>0.1542</v>
      </c>
      <c r="N9" s="11">
        <v>1.1668000000000001</v>
      </c>
      <c r="R9" t="s">
        <v>187</v>
      </c>
      <c r="S9" s="22" t="s">
        <v>306</v>
      </c>
      <c r="T9" s="18" t="s">
        <v>307</v>
      </c>
      <c r="U9" s="22" t="s">
        <v>308</v>
      </c>
      <c r="V9" s="18" t="s">
        <v>309</v>
      </c>
    </row>
    <row r="10" spans="1:22" x14ac:dyDescent="0.25">
      <c r="A10" t="s">
        <v>8</v>
      </c>
      <c r="B10" s="1">
        <f t="shared" si="0"/>
        <v>7</v>
      </c>
      <c r="C10" s="1" t="s">
        <v>68</v>
      </c>
      <c r="D10" s="1" t="s">
        <v>103</v>
      </c>
      <c r="E10" t="s">
        <v>18</v>
      </c>
      <c r="G10" t="s">
        <v>69</v>
      </c>
      <c r="H10" t="s">
        <v>100</v>
      </c>
      <c r="L10" s="12" t="s">
        <v>191</v>
      </c>
      <c r="M10" s="13">
        <v>0.25800000000000001</v>
      </c>
      <c r="N10" s="14">
        <v>1.2943</v>
      </c>
      <c r="R10" t="s">
        <v>310</v>
      </c>
      <c r="S10" s="22" t="s">
        <v>311</v>
      </c>
      <c r="T10" s="18" t="s">
        <v>312</v>
      </c>
      <c r="U10" s="22" t="s">
        <v>313</v>
      </c>
      <c r="V10" s="18" t="s">
        <v>314</v>
      </c>
    </row>
    <row r="11" spans="1:22" x14ac:dyDescent="0.25">
      <c r="A11" t="s">
        <v>6</v>
      </c>
      <c r="B11" s="1">
        <f t="shared" si="0"/>
        <v>8</v>
      </c>
      <c r="C11" s="1" t="s">
        <v>69</v>
      </c>
      <c r="D11" s="1" t="s">
        <v>100</v>
      </c>
      <c r="E11" t="s">
        <v>20</v>
      </c>
      <c r="G11" t="s">
        <v>68</v>
      </c>
      <c r="H11" t="s">
        <v>103</v>
      </c>
      <c r="L11" s="12" t="s">
        <v>192</v>
      </c>
      <c r="M11" s="13">
        <v>-0.29459999999999997</v>
      </c>
      <c r="N11" s="11">
        <v>0.74480000000000002</v>
      </c>
      <c r="R11" t="s">
        <v>315</v>
      </c>
      <c r="S11" s="22" t="s">
        <v>316</v>
      </c>
      <c r="T11" s="18" t="s">
        <v>317</v>
      </c>
      <c r="U11" s="22" t="s">
        <v>318</v>
      </c>
      <c r="V11" s="18" t="s">
        <v>317</v>
      </c>
    </row>
    <row r="12" spans="1:22" x14ac:dyDescent="0.25">
      <c r="A12" t="s">
        <v>9</v>
      </c>
      <c r="B12" s="1">
        <f t="shared" si="0"/>
        <v>9</v>
      </c>
      <c r="C12" s="1" t="s">
        <v>68</v>
      </c>
      <c r="D12" s="1" t="s">
        <v>103</v>
      </c>
      <c r="E12" t="s">
        <v>18</v>
      </c>
      <c r="G12" t="s">
        <v>106</v>
      </c>
      <c r="H12" t="s">
        <v>105</v>
      </c>
      <c r="L12" s="12" t="s">
        <v>193</v>
      </c>
      <c r="M12" s="13">
        <v>-8.5000000000000006E-2</v>
      </c>
      <c r="N12" s="11">
        <v>0.91849999999999998</v>
      </c>
      <c r="R12" t="s">
        <v>319</v>
      </c>
      <c r="S12" s="22" t="s">
        <v>320</v>
      </c>
      <c r="T12" s="18" t="s">
        <v>321</v>
      </c>
      <c r="U12" s="22" t="s">
        <v>322</v>
      </c>
      <c r="V12" s="18" t="s">
        <v>323</v>
      </c>
    </row>
    <row r="13" spans="1:22" x14ac:dyDescent="0.25">
      <c r="A13" t="s">
        <v>4</v>
      </c>
      <c r="B13" s="1">
        <f t="shared" si="0"/>
        <v>10</v>
      </c>
      <c r="C13" s="1" t="s">
        <v>70</v>
      </c>
      <c r="D13" s="1" t="s">
        <v>108</v>
      </c>
      <c r="E13" t="s">
        <v>22</v>
      </c>
      <c r="G13" t="s">
        <v>70</v>
      </c>
      <c r="H13" t="s">
        <v>108</v>
      </c>
      <c r="L13" s="12" t="s">
        <v>194</v>
      </c>
      <c r="M13" s="13">
        <v>-5.1499999999999997E-2</v>
      </c>
      <c r="N13" s="11">
        <v>0.94979999999999998</v>
      </c>
      <c r="R13" t="s">
        <v>324</v>
      </c>
      <c r="S13" s="22">
        <v>0.26200000000000001</v>
      </c>
      <c r="T13" s="18" t="s">
        <v>325</v>
      </c>
      <c r="U13" s="22">
        <v>0.25800000000000001</v>
      </c>
      <c r="V13" s="18" t="s">
        <v>326</v>
      </c>
    </row>
    <row r="14" spans="1:22" x14ac:dyDescent="0.25">
      <c r="A14" t="s">
        <v>10</v>
      </c>
      <c r="B14" s="1">
        <f t="shared" si="0"/>
        <v>11</v>
      </c>
      <c r="C14" s="1" t="s">
        <v>71</v>
      </c>
      <c r="D14" s="1" t="s">
        <v>117</v>
      </c>
      <c r="E14" t="s">
        <v>24</v>
      </c>
      <c r="G14" t="s">
        <v>71</v>
      </c>
      <c r="H14" t="s">
        <v>117</v>
      </c>
      <c r="L14" s="12" t="s">
        <v>195</v>
      </c>
      <c r="M14" s="13">
        <v>0.4486</v>
      </c>
      <c r="N14" s="14">
        <v>1.5662</v>
      </c>
      <c r="R14" t="s">
        <v>327</v>
      </c>
      <c r="S14" s="22" t="s">
        <v>328</v>
      </c>
      <c r="T14" s="18" t="s">
        <v>329</v>
      </c>
      <c r="U14" s="22" t="s">
        <v>330</v>
      </c>
      <c r="V14" s="18" t="s">
        <v>331</v>
      </c>
    </row>
    <row r="15" spans="1:22" x14ac:dyDescent="0.25">
      <c r="A15" t="s">
        <v>6</v>
      </c>
      <c r="B15" s="1">
        <f t="shared" si="0"/>
        <v>12</v>
      </c>
      <c r="C15" s="1" t="s">
        <v>72</v>
      </c>
      <c r="D15" s="1" t="s">
        <v>110</v>
      </c>
      <c r="E15" t="s">
        <v>26</v>
      </c>
      <c r="G15" t="s">
        <v>72</v>
      </c>
      <c r="H15" t="s">
        <v>110</v>
      </c>
      <c r="L15" s="12" t="s">
        <v>196</v>
      </c>
      <c r="M15" s="13">
        <v>-0.2389</v>
      </c>
      <c r="N15" s="11">
        <v>0.78749999999999998</v>
      </c>
      <c r="R15" t="s">
        <v>332</v>
      </c>
      <c r="S15" s="22">
        <v>-8.5000000000000006E-2</v>
      </c>
      <c r="T15" s="18" t="s">
        <v>333</v>
      </c>
      <c r="U15" s="22">
        <v>-8.5000000000000006E-2</v>
      </c>
      <c r="V15" s="18" t="s">
        <v>334</v>
      </c>
    </row>
    <row r="16" spans="1:22" x14ac:dyDescent="0.25">
      <c r="A16" t="s">
        <v>11</v>
      </c>
      <c r="B16" s="1">
        <f t="shared" si="0"/>
        <v>13</v>
      </c>
      <c r="C16" s="1" t="s">
        <v>73</v>
      </c>
      <c r="D16" s="1" t="s">
        <v>124</v>
      </c>
      <c r="E16" t="s">
        <v>28</v>
      </c>
      <c r="G16" t="s">
        <v>73</v>
      </c>
      <c r="H16" t="s">
        <v>124</v>
      </c>
      <c r="L16" s="12" t="s">
        <v>197</v>
      </c>
      <c r="M16" s="13">
        <v>-3.3799999999999997E-2</v>
      </c>
      <c r="N16" s="11">
        <v>0.9667</v>
      </c>
      <c r="R16" t="s">
        <v>335</v>
      </c>
      <c r="S16" s="22">
        <v>-0.05</v>
      </c>
      <c r="T16" s="18" t="s">
        <v>336</v>
      </c>
      <c r="U16" s="22">
        <v>-5.1999999999999998E-2</v>
      </c>
      <c r="V16" s="18" t="s">
        <v>337</v>
      </c>
    </row>
    <row r="17" spans="1:22" x14ac:dyDescent="0.25">
      <c r="A17" t="s">
        <v>4</v>
      </c>
      <c r="B17" s="1">
        <f t="shared" si="0"/>
        <v>14</v>
      </c>
      <c r="C17" s="1" t="s">
        <v>74</v>
      </c>
      <c r="D17" s="1" t="s">
        <v>105</v>
      </c>
      <c r="E17" t="s">
        <v>30</v>
      </c>
      <c r="G17" t="s">
        <v>90</v>
      </c>
      <c r="H17" t="s">
        <v>125</v>
      </c>
      <c r="L17" s="12" t="s">
        <v>198</v>
      </c>
      <c r="M17" s="13">
        <v>6.1899999999999997E-2</v>
      </c>
      <c r="N17" s="11">
        <v>1.0639000000000001</v>
      </c>
      <c r="R17" t="s">
        <v>338</v>
      </c>
      <c r="S17" s="22" t="s">
        <v>339</v>
      </c>
      <c r="T17" s="18" t="s">
        <v>340</v>
      </c>
      <c r="U17" s="22" t="s">
        <v>341</v>
      </c>
      <c r="V17" s="18" t="s">
        <v>342</v>
      </c>
    </row>
    <row r="18" spans="1:22" x14ac:dyDescent="0.25">
      <c r="A18" t="s">
        <v>12</v>
      </c>
      <c r="B18" s="1">
        <f t="shared" si="0"/>
        <v>15</v>
      </c>
      <c r="C18" s="1" t="s">
        <v>75</v>
      </c>
      <c r="D18" s="1" t="s">
        <v>112</v>
      </c>
      <c r="E18" t="s">
        <v>32</v>
      </c>
      <c r="G18" t="s">
        <v>74</v>
      </c>
      <c r="H18" t="s">
        <v>105</v>
      </c>
      <c r="L18" s="12" t="s">
        <v>199</v>
      </c>
      <c r="M18" s="13">
        <v>7.3099999999999998E-2</v>
      </c>
      <c r="N18" s="11">
        <v>1.0759000000000001</v>
      </c>
      <c r="R18" t="s">
        <v>343</v>
      </c>
      <c r="S18" s="22" t="s">
        <v>344</v>
      </c>
      <c r="T18" s="18" t="s">
        <v>345</v>
      </c>
      <c r="U18" s="22" t="s">
        <v>346</v>
      </c>
      <c r="V18" s="18" t="s">
        <v>347</v>
      </c>
    </row>
    <row r="19" spans="1:22" x14ac:dyDescent="0.25">
      <c r="A19" t="s">
        <v>6</v>
      </c>
      <c r="B19" s="1">
        <f t="shared" si="0"/>
        <v>16</v>
      </c>
      <c r="C19" s="1" t="s">
        <v>76</v>
      </c>
      <c r="D19" s="1" t="s">
        <v>99</v>
      </c>
      <c r="E19" t="s">
        <v>34</v>
      </c>
      <c r="G19" t="s">
        <v>75</v>
      </c>
      <c r="H19" t="s">
        <v>112</v>
      </c>
      <c r="L19" s="12" t="s">
        <v>200</v>
      </c>
      <c r="M19" s="13">
        <v>7.9200000000000007E-2</v>
      </c>
      <c r="N19" s="11">
        <v>1.0824</v>
      </c>
      <c r="R19" t="s">
        <v>348</v>
      </c>
      <c r="S19" s="22">
        <v>-3.3000000000000002E-2</v>
      </c>
      <c r="T19" s="18" t="s">
        <v>349</v>
      </c>
      <c r="U19" s="22">
        <v>-3.4000000000000002E-2</v>
      </c>
      <c r="V19" s="18" t="s">
        <v>350</v>
      </c>
    </row>
    <row r="20" spans="1:22" x14ac:dyDescent="0.25">
      <c r="A20" t="s">
        <v>13</v>
      </c>
      <c r="B20" s="1">
        <f t="shared" si="0"/>
        <v>17</v>
      </c>
      <c r="C20" s="1" t="s">
        <v>77</v>
      </c>
      <c r="D20" s="1" t="s">
        <v>114</v>
      </c>
      <c r="E20" t="s">
        <v>36</v>
      </c>
      <c r="G20" t="s">
        <v>76</v>
      </c>
      <c r="H20" t="s">
        <v>99</v>
      </c>
      <c r="L20" s="12" t="s">
        <v>201</v>
      </c>
      <c r="M20" s="13">
        <v>0.17380000000000001</v>
      </c>
      <c r="N20" s="11">
        <v>1.1899</v>
      </c>
      <c r="R20" t="s">
        <v>351</v>
      </c>
      <c r="S20" s="22" t="s">
        <v>352</v>
      </c>
      <c r="T20" s="18" t="s">
        <v>353</v>
      </c>
      <c r="U20" s="22" t="s">
        <v>291</v>
      </c>
      <c r="V20" s="18" t="s">
        <v>354</v>
      </c>
    </row>
    <row r="21" spans="1:22" x14ac:dyDescent="0.25">
      <c r="A21" t="s">
        <v>4</v>
      </c>
      <c r="B21" s="1">
        <f t="shared" si="0"/>
        <v>18</v>
      </c>
      <c r="C21" s="1" t="s">
        <v>78</v>
      </c>
      <c r="D21" s="1" t="s">
        <v>116</v>
      </c>
      <c r="E21" t="s">
        <v>38</v>
      </c>
      <c r="G21" t="s">
        <v>77</v>
      </c>
      <c r="H21" t="s">
        <v>114</v>
      </c>
      <c r="L21" s="12" t="s">
        <v>202</v>
      </c>
      <c r="M21" s="13">
        <v>0.1125</v>
      </c>
      <c r="N21" s="11">
        <v>1.1191</v>
      </c>
      <c r="R21" t="s">
        <v>355</v>
      </c>
      <c r="S21" s="22" t="s">
        <v>356</v>
      </c>
      <c r="T21" s="18" t="s">
        <v>357</v>
      </c>
      <c r="U21" s="22" t="s">
        <v>292</v>
      </c>
      <c r="V21" s="18" t="s">
        <v>358</v>
      </c>
    </row>
    <row r="22" spans="1:22" ht="15.75" thickBot="1" x14ac:dyDescent="0.3">
      <c r="A22" t="s">
        <v>14</v>
      </c>
      <c r="B22" s="1">
        <f t="shared" si="0"/>
        <v>19</v>
      </c>
      <c r="C22" s="1" t="s">
        <v>79</v>
      </c>
      <c r="D22" s="1" t="s">
        <v>119</v>
      </c>
      <c r="E22" t="s">
        <v>40</v>
      </c>
      <c r="G22" t="s">
        <v>78</v>
      </c>
      <c r="H22" t="s">
        <v>116</v>
      </c>
      <c r="L22" s="15" t="s">
        <v>203</v>
      </c>
      <c r="M22" s="16">
        <v>0.1109</v>
      </c>
      <c r="N22" s="17">
        <v>1.1173</v>
      </c>
      <c r="R22" t="s">
        <v>359</v>
      </c>
      <c r="S22" s="22">
        <v>-3.5000000000000003E-2</v>
      </c>
      <c r="T22" s="18" t="s">
        <v>360</v>
      </c>
      <c r="U22" s="22"/>
      <c r="V22" s="18"/>
    </row>
    <row r="23" spans="1:22" x14ac:dyDescent="0.25">
      <c r="A23" t="s">
        <v>6</v>
      </c>
      <c r="B23" s="1">
        <f t="shared" si="0"/>
        <v>20</v>
      </c>
      <c r="C23" s="1" t="s">
        <v>80</v>
      </c>
      <c r="D23" s="1" t="s">
        <v>97</v>
      </c>
      <c r="E23" t="s">
        <v>42</v>
      </c>
      <c r="G23" t="s">
        <v>79</v>
      </c>
      <c r="H23" t="s">
        <v>119</v>
      </c>
      <c r="R23" t="s">
        <v>361</v>
      </c>
      <c r="S23" s="22">
        <v>4.0000000000000001E-3</v>
      </c>
      <c r="T23" s="18" t="s">
        <v>362</v>
      </c>
      <c r="U23" s="22"/>
      <c r="V23" s="18"/>
    </row>
    <row r="24" spans="1:22" x14ac:dyDescent="0.25">
      <c r="A24" t="s">
        <v>15</v>
      </c>
      <c r="B24" s="1">
        <f t="shared" si="0"/>
        <v>21</v>
      </c>
      <c r="C24" s="1" t="s">
        <v>81</v>
      </c>
      <c r="D24" s="1" t="s">
        <v>96</v>
      </c>
      <c r="E24" t="s">
        <v>44</v>
      </c>
      <c r="G24" t="s">
        <v>80</v>
      </c>
      <c r="H24" t="s">
        <v>97</v>
      </c>
      <c r="R24" t="s">
        <v>363</v>
      </c>
      <c r="S24" s="22">
        <v>-8.3000000000000004E-2</v>
      </c>
      <c r="T24" s="18" t="s">
        <v>364</v>
      </c>
      <c r="U24" s="22"/>
      <c r="V24" s="18"/>
    </row>
    <row r="25" spans="1:22" x14ac:dyDescent="0.25">
      <c r="A25" t="s">
        <v>4</v>
      </c>
      <c r="B25" s="1">
        <f t="shared" si="0"/>
        <v>22</v>
      </c>
      <c r="C25" s="1" t="s">
        <v>82</v>
      </c>
      <c r="D25" s="1" t="s">
        <v>101</v>
      </c>
      <c r="E25" t="s">
        <v>46</v>
      </c>
      <c r="G25" t="s">
        <v>81</v>
      </c>
      <c r="H25" t="s">
        <v>96</v>
      </c>
      <c r="R25" t="s">
        <v>365</v>
      </c>
      <c r="S25" s="22">
        <v>-1.6E-2</v>
      </c>
      <c r="T25" s="18" t="s">
        <v>366</v>
      </c>
      <c r="U25" s="22"/>
      <c r="V25" s="18"/>
    </row>
    <row r="26" spans="1:22" x14ac:dyDescent="0.25">
      <c r="A26" t="s">
        <v>16</v>
      </c>
      <c r="B26" s="1">
        <f t="shared" si="0"/>
        <v>23</v>
      </c>
      <c r="C26" s="1" t="s">
        <v>83</v>
      </c>
      <c r="D26" s="1" t="s">
        <v>122</v>
      </c>
      <c r="E26" t="s">
        <v>48</v>
      </c>
      <c r="G26" t="s">
        <v>82</v>
      </c>
      <c r="H26" t="s">
        <v>101</v>
      </c>
      <c r="R26" t="s">
        <v>367</v>
      </c>
      <c r="S26" s="22" t="s">
        <v>368</v>
      </c>
      <c r="T26" s="18" t="s">
        <v>369</v>
      </c>
      <c r="U26" s="22" t="s">
        <v>370</v>
      </c>
      <c r="V26" s="18" t="s">
        <v>371</v>
      </c>
    </row>
    <row r="27" spans="1:22" x14ac:dyDescent="0.25">
      <c r="A27" t="s">
        <v>6</v>
      </c>
      <c r="B27" s="1">
        <f t="shared" si="0"/>
        <v>24</v>
      </c>
      <c r="C27" s="1" t="s">
        <v>84</v>
      </c>
      <c r="D27" s="1" t="s">
        <v>107</v>
      </c>
      <c r="E27" t="s">
        <v>50</v>
      </c>
      <c r="G27" t="s">
        <v>83</v>
      </c>
      <c r="H27" t="s">
        <v>122</v>
      </c>
      <c r="R27" t="s">
        <v>372</v>
      </c>
      <c r="S27" s="22">
        <v>-3.6999999999999998E-2</v>
      </c>
      <c r="T27" s="18" t="s">
        <v>373</v>
      </c>
      <c r="U27" s="22"/>
      <c r="V27" s="18"/>
    </row>
    <row r="28" spans="1:22" x14ac:dyDescent="0.25">
      <c r="A28" t="s">
        <v>17</v>
      </c>
      <c r="B28" s="1">
        <f t="shared" si="0"/>
        <v>25</v>
      </c>
      <c r="C28" s="1" t="s">
        <v>85</v>
      </c>
      <c r="D28" s="1" t="s">
        <v>109</v>
      </c>
      <c r="E28" t="s">
        <v>52</v>
      </c>
      <c r="G28" t="s">
        <v>84</v>
      </c>
      <c r="H28" t="s">
        <v>107</v>
      </c>
      <c r="R28" t="s">
        <v>374</v>
      </c>
      <c r="S28" s="22" t="s">
        <v>375</v>
      </c>
      <c r="T28" s="18" t="s">
        <v>376</v>
      </c>
      <c r="U28" s="22" t="s">
        <v>377</v>
      </c>
      <c r="V28" s="18" t="s">
        <v>378</v>
      </c>
    </row>
    <row r="29" spans="1:22" x14ac:dyDescent="0.25">
      <c r="A29" t="s">
        <v>4</v>
      </c>
      <c r="B29" s="1">
        <f t="shared" si="0"/>
        <v>26</v>
      </c>
      <c r="C29" s="1" t="s">
        <v>86</v>
      </c>
      <c r="D29" s="1" t="s">
        <v>111</v>
      </c>
      <c r="E29" t="s">
        <v>54</v>
      </c>
      <c r="G29" t="s">
        <v>85</v>
      </c>
      <c r="H29" t="s">
        <v>109</v>
      </c>
      <c r="R29" t="s">
        <v>379</v>
      </c>
      <c r="S29" s="22" t="s">
        <v>380</v>
      </c>
      <c r="T29" s="18" t="s">
        <v>381</v>
      </c>
      <c r="U29" s="22" t="s">
        <v>382</v>
      </c>
      <c r="V29" s="18" t="s">
        <v>383</v>
      </c>
    </row>
    <row r="30" spans="1:22" x14ac:dyDescent="0.25">
      <c r="A30" t="s">
        <v>18</v>
      </c>
      <c r="B30" s="1">
        <f t="shared" si="0"/>
        <v>27</v>
      </c>
      <c r="C30" s="1" t="s">
        <v>87</v>
      </c>
      <c r="D30" s="1" t="s">
        <v>118</v>
      </c>
      <c r="E30" t="s">
        <v>56</v>
      </c>
      <c r="G30" t="s">
        <v>86</v>
      </c>
      <c r="H30" t="s">
        <v>111</v>
      </c>
      <c r="R30" t="s">
        <v>384</v>
      </c>
      <c r="S30" s="22" t="s">
        <v>385</v>
      </c>
      <c r="T30" s="18" t="s">
        <v>386</v>
      </c>
      <c r="U30" s="22" t="s">
        <v>387</v>
      </c>
      <c r="V30" s="18" t="s">
        <v>388</v>
      </c>
    </row>
    <row r="31" spans="1:22" ht="15.75" thickBot="1" x14ac:dyDescent="0.3">
      <c r="A31" t="s">
        <v>6</v>
      </c>
      <c r="B31" s="1">
        <f t="shared" si="0"/>
        <v>28</v>
      </c>
      <c r="C31" s="1" t="s">
        <v>88</v>
      </c>
      <c r="D31" s="1" t="s">
        <v>113</v>
      </c>
      <c r="E31" t="s">
        <v>58</v>
      </c>
      <c r="G31" t="s">
        <v>87</v>
      </c>
      <c r="H31" t="s">
        <v>118</v>
      </c>
      <c r="R31" t="s">
        <v>389</v>
      </c>
      <c r="S31" s="23" t="s">
        <v>390</v>
      </c>
      <c r="T31" s="19" t="s">
        <v>391</v>
      </c>
      <c r="U31" s="23" t="s">
        <v>392</v>
      </c>
      <c r="V31" s="19" t="s">
        <v>393</v>
      </c>
    </row>
    <row r="32" spans="1:22" x14ac:dyDescent="0.25">
      <c r="A32" t="s">
        <v>19</v>
      </c>
      <c r="B32" s="1">
        <f t="shared" si="0"/>
        <v>29</v>
      </c>
      <c r="C32" s="1" t="s">
        <v>89</v>
      </c>
      <c r="D32" s="1" t="s">
        <v>115</v>
      </c>
      <c r="E32" t="s">
        <v>60</v>
      </c>
      <c r="G32" t="s">
        <v>88</v>
      </c>
      <c r="H32" t="s">
        <v>113</v>
      </c>
      <c r="R32" t="s">
        <v>207</v>
      </c>
    </row>
    <row r="33" spans="1:22" x14ac:dyDescent="0.25">
      <c r="A33" t="s">
        <v>4</v>
      </c>
      <c r="B33" s="1">
        <f t="shared" si="0"/>
        <v>30</v>
      </c>
      <c r="C33" s="1" t="s">
        <v>88</v>
      </c>
      <c r="D33" s="1" t="s">
        <v>113</v>
      </c>
      <c r="E33" t="s">
        <v>58</v>
      </c>
      <c r="G33" t="s">
        <v>89</v>
      </c>
      <c r="H33" t="s">
        <v>115</v>
      </c>
      <c r="R33" t="s">
        <v>394</v>
      </c>
      <c r="T33">
        <v>22.437000000000001</v>
      </c>
      <c r="V33">
        <v>22.437000000000001</v>
      </c>
    </row>
    <row r="34" spans="1:22" x14ac:dyDescent="0.25">
      <c r="A34" t="s">
        <v>20</v>
      </c>
      <c r="B34" s="1">
        <f t="shared" si="0"/>
        <v>31</v>
      </c>
      <c r="C34" s="1" t="s">
        <v>90</v>
      </c>
      <c r="D34" s="1" t="s">
        <v>125</v>
      </c>
      <c r="E34" t="s">
        <v>127</v>
      </c>
      <c r="G34" t="s">
        <v>120</v>
      </c>
      <c r="H34" t="s">
        <v>124</v>
      </c>
      <c r="R34" t="s">
        <v>395</v>
      </c>
      <c r="T34">
        <v>-8963.2170000000006</v>
      </c>
      <c r="V34">
        <v>-8965.0560000000005</v>
      </c>
    </row>
    <row r="35" spans="1:22" x14ac:dyDescent="0.25">
      <c r="A35" t="s">
        <v>6</v>
      </c>
      <c r="R35" t="s">
        <v>396</v>
      </c>
      <c r="T35">
        <v>17974.43</v>
      </c>
      <c r="V35">
        <v>17968.11</v>
      </c>
    </row>
    <row r="36" spans="1:22" x14ac:dyDescent="0.25">
      <c r="A36" t="s">
        <v>17</v>
      </c>
      <c r="R36" t="s">
        <v>293</v>
      </c>
    </row>
    <row r="37" spans="1:22" x14ac:dyDescent="0.25">
      <c r="A37" t="s">
        <v>4</v>
      </c>
      <c r="R37" t="s">
        <v>397</v>
      </c>
    </row>
    <row r="38" spans="1:22" x14ac:dyDescent="0.25">
      <c r="A38" t="s">
        <v>18</v>
      </c>
    </row>
    <row r="39" spans="1:22" x14ac:dyDescent="0.25">
      <c r="A39" t="s">
        <v>6</v>
      </c>
    </row>
    <row r="40" spans="1:22" x14ac:dyDescent="0.25">
      <c r="A40" t="s">
        <v>21</v>
      </c>
    </row>
    <row r="41" spans="1:22" x14ac:dyDescent="0.25">
      <c r="A41" t="s">
        <v>4</v>
      </c>
    </row>
    <row r="42" spans="1:22" x14ac:dyDescent="0.25">
      <c r="A42" t="s">
        <v>22</v>
      </c>
    </row>
    <row r="43" spans="1:22" x14ac:dyDescent="0.25">
      <c r="A43" t="s">
        <v>6</v>
      </c>
    </row>
    <row r="44" spans="1:22" x14ac:dyDescent="0.25">
      <c r="A44" t="s">
        <v>23</v>
      </c>
    </row>
    <row r="45" spans="1:22" x14ac:dyDescent="0.25">
      <c r="A45" t="s">
        <v>4</v>
      </c>
    </row>
    <row r="46" spans="1:22" x14ac:dyDescent="0.25">
      <c r="A46" t="s">
        <v>24</v>
      </c>
    </row>
    <row r="47" spans="1:22" x14ac:dyDescent="0.25">
      <c r="A47" t="s">
        <v>6</v>
      </c>
    </row>
    <row r="48" spans="1:22" x14ac:dyDescent="0.25">
      <c r="A48" t="s">
        <v>25</v>
      </c>
    </row>
    <row r="49" spans="1:1" x14ac:dyDescent="0.25">
      <c r="A49" t="s">
        <v>4</v>
      </c>
    </row>
    <row r="50" spans="1:1" x14ac:dyDescent="0.25">
      <c r="A50" t="s">
        <v>26</v>
      </c>
    </row>
    <row r="51" spans="1:1" x14ac:dyDescent="0.25">
      <c r="A51" t="s">
        <v>6</v>
      </c>
    </row>
    <row r="52" spans="1:1" x14ac:dyDescent="0.25">
      <c r="A52" t="s">
        <v>27</v>
      </c>
    </row>
    <row r="53" spans="1:1" x14ac:dyDescent="0.25">
      <c r="A53" t="s">
        <v>4</v>
      </c>
    </row>
    <row r="54" spans="1:1" x14ac:dyDescent="0.25">
      <c r="A54" t="s">
        <v>28</v>
      </c>
    </row>
    <row r="55" spans="1:1" x14ac:dyDescent="0.25">
      <c r="A55" t="s">
        <v>6</v>
      </c>
    </row>
    <row r="56" spans="1:1" x14ac:dyDescent="0.25">
      <c r="A56" t="s">
        <v>29</v>
      </c>
    </row>
    <row r="57" spans="1:1" x14ac:dyDescent="0.25">
      <c r="A57" t="s">
        <v>4</v>
      </c>
    </row>
    <row r="58" spans="1:1" x14ac:dyDescent="0.25">
      <c r="A58" t="s">
        <v>30</v>
      </c>
    </row>
    <row r="59" spans="1:1" x14ac:dyDescent="0.25">
      <c r="A59" t="s">
        <v>6</v>
      </c>
    </row>
    <row r="60" spans="1:1" x14ac:dyDescent="0.25">
      <c r="A60" t="s">
        <v>31</v>
      </c>
    </row>
    <row r="61" spans="1:1" x14ac:dyDescent="0.25">
      <c r="A61" t="s">
        <v>4</v>
      </c>
    </row>
    <row r="62" spans="1:1" x14ac:dyDescent="0.25">
      <c r="A62" t="s">
        <v>32</v>
      </c>
    </row>
    <row r="63" spans="1:1" x14ac:dyDescent="0.25">
      <c r="A63" t="s">
        <v>6</v>
      </c>
    </row>
    <row r="64" spans="1:1" x14ac:dyDescent="0.25">
      <c r="A64" t="s">
        <v>33</v>
      </c>
    </row>
    <row r="65" spans="1:1" x14ac:dyDescent="0.25">
      <c r="A65" t="s">
        <v>4</v>
      </c>
    </row>
    <row r="66" spans="1:1" x14ac:dyDescent="0.25">
      <c r="A66" t="s">
        <v>34</v>
      </c>
    </row>
    <row r="67" spans="1:1" x14ac:dyDescent="0.25">
      <c r="A67" t="s">
        <v>6</v>
      </c>
    </row>
    <row r="68" spans="1:1" x14ac:dyDescent="0.25">
      <c r="A68" t="s">
        <v>35</v>
      </c>
    </row>
    <row r="69" spans="1:1" x14ac:dyDescent="0.25">
      <c r="A69" t="s">
        <v>4</v>
      </c>
    </row>
    <row r="70" spans="1:1" x14ac:dyDescent="0.25">
      <c r="A70" t="s">
        <v>36</v>
      </c>
    </row>
    <row r="71" spans="1:1" x14ac:dyDescent="0.25">
      <c r="A71" t="s">
        <v>6</v>
      </c>
    </row>
    <row r="72" spans="1:1" x14ac:dyDescent="0.25">
      <c r="A72" t="s">
        <v>37</v>
      </c>
    </row>
    <row r="73" spans="1:1" x14ac:dyDescent="0.25">
      <c r="A73" t="s">
        <v>4</v>
      </c>
    </row>
    <row r="74" spans="1:1" x14ac:dyDescent="0.25">
      <c r="A74" t="s">
        <v>38</v>
      </c>
    </row>
    <row r="75" spans="1:1" x14ac:dyDescent="0.25">
      <c r="A75" t="s">
        <v>6</v>
      </c>
    </row>
    <row r="76" spans="1:1" x14ac:dyDescent="0.25">
      <c r="A76" t="s">
        <v>39</v>
      </c>
    </row>
    <row r="77" spans="1:1" x14ac:dyDescent="0.25">
      <c r="A77" t="s">
        <v>4</v>
      </c>
    </row>
    <row r="78" spans="1:1" x14ac:dyDescent="0.25">
      <c r="A78" t="s">
        <v>40</v>
      </c>
    </row>
    <row r="79" spans="1:1" x14ac:dyDescent="0.25">
      <c r="A79" t="s">
        <v>6</v>
      </c>
    </row>
    <row r="80" spans="1:1" x14ac:dyDescent="0.25">
      <c r="A80" t="s">
        <v>41</v>
      </c>
    </row>
    <row r="81" spans="1:1" x14ac:dyDescent="0.25">
      <c r="A81" t="s">
        <v>4</v>
      </c>
    </row>
    <row r="82" spans="1:1" x14ac:dyDescent="0.25">
      <c r="A82" t="s">
        <v>42</v>
      </c>
    </row>
    <row r="83" spans="1:1" x14ac:dyDescent="0.25">
      <c r="A83" t="s">
        <v>6</v>
      </c>
    </row>
    <row r="84" spans="1:1" x14ac:dyDescent="0.25">
      <c r="A84" t="s">
        <v>43</v>
      </c>
    </row>
    <row r="85" spans="1:1" x14ac:dyDescent="0.25">
      <c r="A85" t="s">
        <v>4</v>
      </c>
    </row>
    <row r="86" spans="1:1" x14ac:dyDescent="0.25">
      <c r="A86" t="s">
        <v>44</v>
      </c>
    </row>
    <row r="87" spans="1:1" x14ac:dyDescent="0.25">
      <c r="A87" t="s">
        <v>6</v>
      </c>
    </row>
    <row r="88" spans="1:1" x14ac:dyDescent="0.25">
      <c r="A88" t="s">
        <v>45</v>
      </c>
    </row>
    <row r="89" spans="1:1" x14ac:dyDescent="0.25">
      <c r="A89" t="s">
        <v>4</v>
      </c>
    </row>
    <row r="90" spans="1:1" x14ac:dyDescent="0.25">
      <c r="A90" t="s">
        <v>46</v>
      </c>
    </row>
    <row r="91" spans="1:1" x14ac:dyDescent="0.25">
      <c r="A91" t="s">
        <v>6</v>
      </c>
    </row>
    <row r="92" spans="1:1" x14ac:dyDescent="0.25">
      <c r="A92" t="s">
        <v>47</v>
      </c>
    </row>
    <row r="93" spans="1:1" x14ac:dyDescent="0.25">
      <c r="A93" t="s">
        <v>4</v>
      </c>
    </row>
    <row r="94" spans="1:1" x14ac:dyDescent="0.25">
      <c r="A94" t="s">
        <v>48</v>
      </c>
    </row>
    <row r="95" spans="1:1" x14ac:dyDescent="0.25">
      <c r="A95" t="s">
        <v>6</v>
      </c>
    </row>
    <row r="96" spans="1:1" x14ac:dyDescent="0.25">
      <c r="A96" t="s">
        <v>49</v>
      </c>
    </row>
    <row r="97" spans="1:1" x14ac:dyDescent="0.25">
      <c r="A97" t="s">
        <v>4</v>
      </c>
    </row>
    <row r="98" spans="1:1" x14ac:dyDescent="0.25">
      <c r="A98" t="s">
        <v>50</v>
      </c>
    </row>
    <row r="99" spans="1:1" x14ac:dyDescent="0.25">
      <c r="A99" t="s">
        <v>6</v>
      </c>
    </row>
    <row r="100" spans="1:1" x14ac:dyDescent="0.25">
      <c r="A100" t="s">
        <v>51</v>
      </c>
    </row>
    <row r="101" spans="1:1" x14ac:dyDescent="0.25">
      <c r="A101" t="s">
        <v>4</v>
      </c>
    </row>
    <row r="102" spans="1:1" x14ac:dyDescent="0.25">
      <c r="A102" t="s">
        <v>52</v>
      </c>
    </row>
    <row r="103" spans="1:1" x14ac:dyDescent="0.25">
      <c r="A103" t="s">
        <v>6</v>
      </c>
    </row>
    <row r="104" spans="1:1" x14ac:dyDescent="0.25">
      <c r="A104" t="s">
        <v>53</v>
      </c>
    </row>
    <row r="105" spans="1:1" x14ac:dyDescent="0.25">
      <c r="A105" t="s">
        <v>4</v>
      </c>
    </row>
    <row r="106" spans="1:1" x14ac:dyDescent="0.25">
      <c r="A106" t="s">
        <v>54</v>
      </c>
    </row>
    <row r="107" spans="1:1" x14ac:dyDescent="0.25">
      <c r="A107" t="s">
        <v>6</v>
      </c>
    </row>
    <row r="108" spans="1:1" x14ac:dyDescent="0.25">
      <c r="A108" t="s">
        <v>55</v>
      </c>
    </row>
    <row r="109" spans="1:1" x14ac:dyDescent="0.25">
      <c r="A109" t="s">
        <v>4</v>
      </c>
    </row>
    <row r="110" spans="1:1" x14ac:dyDescent="0.25">
      <c r="A110" t="s">
        <v>56</v>
      </c>
    </row>
    <row r="111" spans="1:1" x14ac:dyDescent="0.25">
      <c r="A111" t="s">
        <v>6</v>
      </c>
    </row>
    <row r="112" spans="1:1" x14ac:dyDescent="0.25">
      <c r="A112" t="s">
        <v>57</v>
      </c>
    </row>
    <row r="113" spans="1:1" x14ac:dyDescent="0.25">
      <c r="A113" t="s">
        <v>4</v>
      </c>
    </row>
    <row r="114" spans="1:1" x14ac:dyDescent="0.25">
      <c r="A114" t="s">
        <v>58</v>
      </c>
    </row>
    <row r="115" spans="1:1" x14ac:dyDescent="0.25">
      <c r="A115" t="s">
        <v>6</v>
      </c>
    </row>
    <row r="116" spans="1:1" x14ac:dyDescent="0.25">
      <c r="A116" t="s">
        <v>59</v>
      </c>
    </row>
    <row r="117" spans="1:1" x14ac:dyDescent="0.25">
      <c r="A117" t="s">
        <v>4</v>
      </c>
    </row>
    <row r="118" spans="1:1" x14ac:dyDescent="0.25">
      <c r="A118" t="s">
        <v>60</v>
      </c>
    </row>
    <row r="119" spans="1:1" x14ac:dyDescent="0.25">
      <c r="A119" t="s">
        <v>6</v>
      </c>
    </row>
    <row r="120" spans="1:1" x14ac:dyDescent="0.25">
      <c r="A120" t="s">
        <v>57</v>
      </c>
    </row>
    <row r="121" spans="1:1" x14ac:dyDescent="0.25">
      <c r="A121" t="s">
        <v>4</v>
      </c>
    </row>
    <row r="122" spans="1:1" x14ac:dyDescent="0.25">
      <c r="A122" t="s">
        <v>58</v>
      </c>
    </row>
    <row r="123" spans="1:1" x14ac:dyDescent="0.25">
      <c r="A123" t="s">
        <v>6</v>
      </c>
    </row>
    <row r="124" spans="1:1" x14ac:dyDescent="0.25">
      <c r="A124" t="s">
        <v>61</v>
      </c>
    </row>
    <row r="125" spans="1:1" x14ac:dyDescent="0.25">
      <c r="A125" t="s">
        <v>4</v>
      </c>
    </row>
    <row r="126" spans="1:1" x14ac:dyDescent="0.25">
      <c r="A126" t="s">
        <v>92</v>
      </c>
    </row>
  </sheetData>
  <sortState xmlns:xlrd2="http://schemas.microsoft.com/office/spreadsheetml/2017/richdata2" ref="F4:G34">
    <sortCondition ref="G4:G34"/>
  </sortState>
  <mergeCells count="8">
    <mergeCell ref="L2:N2"/>
    <mergeCell ref="S4:V4"/>
    <mergeCell ref="S5:T5"/>
    <mergeCell ref="U5:V5"/>
    <mergeCell ref="S6:T6"/>
    <mergeCell ref="U6:V6"/>
    <mergeCell ref="R2:V2"/>
    <mergeCell ref="R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0AE6-79F7-4F20-8268-611A9C9ED9F6}">
  <dimension ref="A1:T37"/>
  <sheetViews>
    <sheetView showGridLines="0" workbookViewId="0">
      <selection activeCell="A76" sqref="A76"/>
    </sheetView>
  </sheetViews>
  <sheetFormatPr baseColWidth="10" defaultRowHeight="15" x14ac:dyDescent="0.25"/>
  <cols>
    <col min="5" max="5" width="25.28515625" bestFit="1" customWidth="1"/>
    <col min="6" max="6" width="17.7109375" bestFit="1" customWidth="1"/>
  </cols>
  <sheetData>
    <row r="1" spans="1:20" x14ac:dyDescent="0.25">
      <c r="A1" s="4" t="s">
        <v>128</v>
      </c>
    </row>
    <row r="2" spans="1:20" x14ac:dyDescent="0.25">
      <c r="A2" s="4" t="s">
        <v>142</v>
      </c>
      <c r="E2" t="s">
        <v>141</v>
      </c>
      <c r="L2" s="4" t="s">
        <v>147</v>
      </c>
    </row>
    <row r="3" spans="1:20" x14ac:dyDescent="0.25">
      <c r="A3" s="4"/>
      <c r="E3" s="4" t="s">
        <v>143</v>
      </c>
      <c r="F3" t="s">
        <v>144</v>
      </c>
      <c r="H3" s="4"/>
      <c r="L3" s="4" t="s">
        <v>148</v>
      </c>
      <c r="T3" t="s">
        <v>170</v>
      </c>
    </row>
    <row r="4" spans="1:20" x14ac:dyDescent="0.25">
      <c r="A4" s="4" t="s">
        <v>145</v>
      </c>
      <c r="H4" t="s">
        <v>146</v>
      </c>
      <c r="L4" s="4" t="s">
        <v>149</v>
      </c>
      <c r="T4" t="s">
        <v>150</v>
      </c>
    </row>
    <row r="5" spans="1:20" x14ac:dyDescent="0.25">
      <c r="A5" s="4" t="s">
        <v>130</v>
      </c>
      <c r="L5" s="4" t="s">
        <v>150</v>
      </c>
      <c r="T5" t="s">
        <v>148</v>
      </c>
    </row>
    <row r="6" spans="1:20" x14ac:dyDescent="0.25">
      <c r="A6" s="4" t="s">
        <v>131</v>
      </c>
      <c r="L6" s="3"/>
      <c r="T6" t="s">
        <v>149</v>
      </c>
    </row>
    <row r="7" spans="1:20" x14ac:dyDescent="0.25">
      <c r="A7" s="4" t="s">
        <v>132</v>
      </c>
      <c r="L7" s="4" t="s">
        <v>151</v>
      </c>
      <c r="T7" t="s">
        <v>150</v>
      </c>
    </row>
    <row r="8" spans="1:20" x14ac:dyDescent="0.25">
      <c r="A8" s="4" t="s">
        <v>129</v>
      </c>
      <c r="L8" s="3"/>
    </row>
    <row r="9" spans="1:20" x14ac:dyDescent="0.25">
      <c r="A9" s="4" t="s">
        <v>133</v>
      </c>
      <c r="L9" s="4" t="s">
        <v>152</v>
      </c>
      <c r="T9" t="s">
        <v>151</v>
      </c>
    </row>
    <row r="10" spans="1:20" x14ac:dyDescent="0.25">
      <c r="A10" s="4" t="s">
        <v>134</v>
      </c>
      <c r="L10" s="4" t="s">
        <v>153</v>
      </c>
    </row>
    <row r="11" spans="1:20" x14ac:dyDescent="0.25">
      <c r="A11" s="4" t="s">
        <v>135</v>
      </c>
      <c r="L11" s="4" t="s">
        <v>154</v>
      </c>
      <c r="T11" t="s">
        <v>171</v>
      </c>
    </row>
    <row r="12" spans="1:20" x14ac:dyDescent="0.25">
      <c r="A12" s="4" t="s">
        <v>136</v>
      </c>
      <c r="L12" s="4" t="s">
        <v>155</v>
      </c>
      <c r="T12" t="s">
        <v>172</v>
      </c>
    </row>
    <row r="13" spans="1:20" x14ac:dyDescent="0.25">
      <c r="A13" s="4" t="s">
        <v>137</v>
      </c>
      <c r="L13" s="4" t="s">
        <v>156</v>
      </c>
      <c r="T13" t="s">
        <v>173</v>
      </c>
    </row>
    <row r="14" spans="1:20" x14ac:dyDescent="0.25">
      <c r="A14" s="3"/>
      <c r="L14" s="4" t="s">
        <v>154</v>
      </c>
      <c r="T14" t="s">
        <v>174</v>
      </c>
    </row>
    <row r="15" spans="1:20" x14ac:dyDescent="0.25">
      <c r="A15" s="4" t="s">
        <v>138</v>
      </c>
      <c r="L15" s="4" t="s">
        <v>157</v>
      </c>
      <c r="T15" t="s">
        <v>175</v>
      </c>
    </row>
    <row r="16" spans="1:20" x14ac:dyDescent="0.25">
      <c r="A16" s="3"/>
      <c r="L16" s="4" t="s">
        <v>158</v>
      </c>
      <c r="T16" t="s">
        <v>173</v>
      </c>
    </row>
    <row r="17" spans="1:20" x14ac:dyDescent="0.25">
      <c r="A17" s="4" t="s">
        <v>139</v>
      </c>
      <c r="L17" s="4" t="s">
        <v>154</v>
      </c>
      <c r="T17" t="s">
        <v>176</v>
      </c>
    </row>
    <row r="18" spans="1:20" x14ac:dyDescent="0.25">
      <c r="A18" s="5" t="s">
        <v>140</v>
      </c>
      <c r="L18" s="4" t="s">
        <v>159</v>
      </c>
      <c r="T18" t="s">
        <v>177</v>
      </c>
    </row>
    <row r="19" spans="1:20" x14ac:dyDescent="0.25">
      <c r="L19" s="4" t="s">
        <v>160</v>
      </c>
      <c r="T19" t="s">
        <v>173</v>
      </c>
    </row>
    <row r="20" spans="1:20" x14ac:dyDescent="0.25">
      <c r="L20" s="4" t="s">
        <v>154</v>
      </c>
      <c r="T20" t="s">
        <v>178</v>
      </c>
    </row>
    <row r="21" spans="1:20" x14ac:dyDescent="0.25">
      <c r="L21" s="4" t="s">
        <v>161</v>
      </c>
      <c r="T21" t="s">
        <v>179</v>
      </c>
    </row>
    <row r="22" spans="1:20" x14ac:dyDescent="0.25">
      <c r="L22" s="4" t="s">
        <v>162</v>
      </c>
      <c r="T22" t="s">
        <v>173</v>
      </c>
    </row>
    <row r="23" spans="1:20" x14ac:dyDescent="0.25">
      <c r="L23" s="4" t="s">
        <v>154</v>
      </c>
      <c r="T23" t="s">
        <v>180</v>
      </c>
    </row>
    <row r="24" spans="1:20" x14ac:dyDescent="0.25">
      <c r="L24" s="4" t="s">
        <v>163</v>
      </c>
      <c r="T24" t="s">
        <v>181</v>
      </c>
    </row>
    <row r="25" spans="1:20" x14ac:dyDescent="0.25">
      <c r="L25" s="4" t="s">
        <v>154</v>
      </c>
      <c r="T25" t="s">
        <v>173</v>
      </c>
    </row>
    <row r="26" spans="1:20" x14ac:dyDescent="0.25">
      <c r="L26" s="3"/>
      <c r="T26" t="s">
        <v>182</v>
      </c>
    </row>
    <row r="27" spans="1:20" x14ac:dyDescent="0.25">
      <c r="L27" s="4" t="s">
        <v>164</v>
      </c>
      <c r="T27" t="s">
        <v>173</v>
      </c>
    </row>
    <row r="28" spans="1:20" x14ac:dyDescent="0.25">
      <c r="L28" s="4" t="s">
        <v>165</v>
      </c>
    </row>
    <row r="29" spans="1:20" x14ac:dyDescent="0.25">
      <c r="L29" s="3"/>
      <c r="T29" t="s">
        <v>164</v>
      </c>
    </row>
    <row r="30" spans="1:20" x14ac:dyDescent="0.25">
      <c r="L30" s="3"/>
      <c r="T30" t="s">
        <v>165</v>
      </c>
    </row>
    <row r="31" spans="1:20" x14ac:dyDescent="0.25">
      <c r="L31" s="4" t="s">
        <v>166</v>
      </c>
    </row>
    <row r="32" spans="1:20" x14ac:dyDescent="0.25">
      <c r="L32" s="4" t="s">
        <v>167</v>
      </c>
    </row>
    <row r="33" spans="12:20" x14ac:dyDescent="0.25">
      <c r="L33" s="4" t="s">
        <v>168</v>
      </c>
      <c r="T33" t="s">
        <v>166</v>
      </c>
    </row>
    <row r="34" spans="12:20" x14ac:dyDescent="0.25">
      <c r="L34" s="3"/>
      <c r="T34" t="s">
        <v>167</v>
      </c>
    </row>
    <row r="35" spans="12:20" x14ac:dyDescent="0.25">
      <c r="L35" s="3"/>
      <c r="T35" t="s">
        <v>183</v>
      </c>
    </row>
    <row r="36" spans="12:20" x14ac:dyDescent="0.25">
      <c r="L36" s="4" t="s">
        <v>164</v>
      </c>
    </row>
    <row r="37" spans="12:20" x14ac:dyDescent="0.25">
      <c r="L37" s="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7B09-EF0E-4E5D-8224-EF30DD3640A7}">
  <dimension ref="A1:W38"/>
  <sheetViews>
    <sheetView showGridLines="0" tabSelected="1" topLeftCell="K3" workbookViewId="0">
      <selection activeCell="U3" sqref="U3"/>
    </sheetView>
  </sheetViews>
  <sheetFormatPr baseColWidth="10" defaultRowHeight="15" x14ac:dyDescent="0.25"/>
  <cols>
    <col min="1" max="1" width="16.5703125" customWidth="1"/>
    <col min="3" max="3" width="14.42578125" bestFit="1" customWidth="1"/>
    <col min="5" max="5" width="14.42578125" bestFit="1" customWidth="1"/>
    <col min="6" max="7" width="14.42578125" customWidth="1"/>
    <col min="8" max="8" width="15.42578125" customWidth="1"/>
    <col min="11" max="11" width="12.42578125" customWidth="1"/>
    <col min="12" max="12" width="12.5703125" customWidth="1"/>
  </cols>
  <sheetData>
    <row r="1" spans="1:23" x14ac:dyDescent="0.25">
      <c r="A1" t="s">
        <v>208</v>
      </c>
      <c r="B1" t="s">
        <v>209</v>
      </c>
      <c r="C1" t="s">
        <v>210</v>
      </c>
      <c r="D1" t="s">
        <v>142</v>
      </c>
      <c r="E1" t="s">
        <v>211</v>
      </c>
      <c r="H1" t="s">
        <v>211</v>
      </c>
      <c r="I1" t="s">
        <v>202</v>
      </c>
      <c r="J1" t="s">
        <v>211</v>
      </c>
      <c r="P1" s="62"/>
      <c r="S1" s="62"/>
    </row>
    <row r="2" spans="1:23" x14ac:dyDescent="0.25">
      <c r="P2" s="62"/>
      <c r="Q2" s="62"/>
      <c r="R2" s="62"/>
      <c r="S2" s="62"/>
    </row>
    <row r="3" spans="1:23" ht="24" thickBot="1" x14ac:dyDescent="0.4">
      <c r="A3" s="50" t="s">
        <v>398</v>
      </c>
      <c r="B3" s="50"/>
      <c r="C3" s="50"/>
      <c r="D3" s="50"/>
      <c r="E3" s="50"/>
      <c r="F3" s="25"/>
      <c r="G3" s="25"/>
      <c r="P3" s="62"/>
      <c r="Q3" s="62"/>
      <c r="R3" s="62"/>
      <c r="S3" s="62"/>
    </row>
    <row r="4" spans="1:23" ht="29.25" customHeight="1" thickBot="1" x14ac:dyDescent="0.5">
      <c r="A4" t="s">
        <v>206</v>
      </c>
      <c r="H4" s="55" t="s">
        <v>399</v>
      </c>
      <c r="I4" s="56"/>
      <c r="J4" s="57"/>
      <c r="K4" s="56" t="s">
        <v>400</v>
      </c>
      <c r="L4" s="57"/>
      <c r="P4" s="62"/>
      <c r="Q4" s="62"/>
      <c r="R4" s="62"/>
      <c r="S4" s="62"/>
      <c r="U4" s="69" t="s">
        <v>406</v>
      </c>
      <c r="V4" s="70"/>
      <c r="W4" s="71"/>
    </row>
    <row r="5" spans="1:23" ht="18.75" thickBot="1" x14ac:dyDescent="0.3">
      <c r="H5" s="52" t="s">
        <v>204</v>
      </c>
      <c r="I5" s="53"/>
      <c r="J5" s="54"/>
      <c r="K5" s="41" t="s">
        <v>204</v>
      </c>
      <c r="L5" s="42"/>
      <c r="O5" t="s">
        <v>404</v>
      </c>
      <c r="P5">
        <f>1/(1+EXP(-P6))</f>
        <v>0.80017684354527274</v>
      </c>
      <c r="S5">
        <f>1/(1+EXP(-S6))</f>
        <v>0.76301846413053898</v>
      </c>
      <c r="U5" s="72"/>
      <c r="V5" s="73"/>
      <c r="W5" s="74"/>
    </row>
    <row r="6" spans="1:23" ht="15.75" thickBot="1" x14ac:dyDescent="0.3">
      <c r="B6" s="43" t="s">
        <v>246</v>
      </c>
      <c r="C6" s="44"/>
      <c r="D6" s="44"/>
      <c r="E6" s="45"/>
      <c r="F6" s="21"/>
      <c r="G6" s="21"/>
      <c r="H6" s="6"/>
      <c r="I6" s="7" t="s">
        <v>184</v>
      </c>
      <c r="J6" s="8" t="s">
        <v>205</v>
      </c>
      <c r="K6" s="7" t="s">
        <v>184</v>
      </c>
      <c r="L6" s="8" t="s">
        <v>205</v>
      </c>
      <c r="O6" s="60" t="s">
        <v>402</v>
      </c>
      <c r="P6" s="61">
        <f>O27</f>
        <v>1.3874</v>
      </c>
      <c r="Q6" s="61"/>
      <c r="R6" s="60" t="s">
        <v>403</v>
      </c>
      <c r="S6" s="61">
        <f>R27</f>
        <v>1.1693</v>
      </c>
      <c r="U6" s="75" t="s">
        <v>405</v>
      </c>
      <c r="V6" s="76" t="s">
        <v>402</v>
      </c>
      <c r="W6" s="77" t="s">
        <v>403</v>
      </c>
    </row>
    <row r="7" spans="1:23" x14ac:dyDescent="0.25">
      <c r="B7" s="46" t="s">
        <v>247</v>
      </c>
      <c r="C7" s="47"/>
      <c r="D7" s="46" t="s">
        <v>248</v>
      </c>
      <c r="E7" s="47"/>
      <c r="F7" s="29"/>
      <c r="G7" s="29"/>
      <c r="H7" s="9" t="s">
        <v>185</v>
      </c>
      <c r="I7" s="10">
        <v>1.1274</v>
      </c>
      <c r="J7" s="11">
        <v>3.0876999999999999</v>
      </c>
      <c r="K7" s="35">
        <v>2.1957</v>
      </c>
      <c r="L7" s="36">
        <v>8.9862000000000002</v>
      </c>
      <c r="N7" s="59">
        <v>1</v>
      </c>
      <c r="O7" s="59">
        <f>I7*N7</f>
        <v>1.1274</v>
      </c>
      <c r="P7" s="59"/>
      <c r="Q7" s="59">
        <v>1</v>
      </c>
      <c r="R7" s="59">
        <f>Q7*I7</f>
        <v>1.1274</v>
      </c>
      <c r="U7" s="64">
        <v>20</v>
      </c>
      <c r="V7" s="63">
        <v>0.76983858572989083</v>
      </c>
      <c r="W7" s="65">
        <v>0.72894963707262894</v>
      </c>
    </row>
    <row r="8" spans="1:23" ht="15.75" thickBot="1" x14ac:dyDescent="0.3">
      <c r="B8" s="48" t="s">
        <v>249</v>
      </c>
      <c r="C8" s="49"/>
      <c r="D8" s="48" t="s">
        <v>250</v>
      </c>
      <c r="E8" s="49"/>
      <c r="F8" s="30"/>
      <c r="G8" s="30"/>
      <c r="H8" s="12" t="s">
        <v>186</v>
      </c>
      <c r="I8" s="13">
        <v>4.0000000000000001E-3</v>
      </c>
      <c r="J8" s="11">
        <v>1.004</v>
      </c>
      <c r="K8" s="37" t="s">
        <v>401</v>
      </c>
      <c r="L8" s="34" t="s">
        <v>401</v>
      </c>
      <c r="N8" s="59">
        <v>65</v>
      </c>
      <c r="O8" s="59">
        <f>N8*I8</f>
        <v>0.26</v>
      </c>
      <c r="P8" s="59"/>
      <c r="Q8" s="59">
        <v>65</v>
      </c>
      <c r="R8" s="59">
        <f>Q8*I8</f>
        <v>0.26</v>
      </c>
      <c r="U8" s="64">
        <v>25</v>
      </c>
      <c r="V8" s="63">
        <v>0.77336318951489513</v>
      </c>
      <c r="W8" s="65">
        <v>0.73288313576858866</v>
      </c>
    </row>
    <row r="9" spans="1:23" x14ac:dyDescent="0.25">
      <c r="A9" t="s">
        <v>186</v>
      </c>
      <c r="B9" s="22">
        <v>1.4E-2</v>
      </c>
      <c r="C9" s="18" t="s">
        <v>251</v>
      </c>
      <c r="D9" s="24"/>
      <c r="E9" s="20"/>
      <c r="F9" s="31"/>
      <c r="G9" s="31"/>
      <c r="H9" s="12" t="s">
        <v>187</v>
      </c>
      <c r="I9" s="13">
        <v>-0.21809999999999999</v>
      </c>
      <c r="J9" s="11">
        <v>0.80410000000000004</v>
      </c>
      <c r="K9" s="38">
        <v>-0.66590000000000005</v>
      </c>
      <c r="L9" s="11">
        <v>0.51380000000000003</v>
      </c>
      <c r="N9" s="59">
        <v>0</v>
      </c>
      <c r="O9" s="59">
        <f>N9*I9</f>
        <v>0</v>
      </c>
      <c r="P9" s="59"/>
      <c r="Q9" s="59">
        <v>1</v>
      </c>
      <c r="R9" s="59">
        <f>Q9*I9</f>
        <v>-0.21809999999999999</v>
      </c>
      <c r="U9" s="64">
        <v>30</v>
      </c>
      <c r="V9" s="63">
        <v>0.77684946425522572</v>
      </c>
      <c r="W9" s="65">
        <v>0.73678016372818633</v>
      </c>
    </row>
    <row r="10" spans="1:23" x14ac:dyDescent="0.25">
      <c r="A10" t="s">
        <v>187</v>
      </c>
      <c r="B10" s="22" t="s">
        <v>213</v>
      </c>
      <c r="C10" s="18" t="s">
        <v>252</v>
      </c>
      <c r="D10" s="22" t="s">
        <v>214</v>
      </c>
      <c r="E10" s="18" t="s">
        <v>275</v>
      </c>
      <c r="F10" s="32"/>
      <c r="G10" s="32"/>
      <c r="H10" s="12" t="s">
        <v>188</v>
      </c>
      <c r="I10" s="13">
        <v>0.59119999999999995</v>
      </c>
      <c r="J10" s="14">
        <v>1.8061</v>
      </c>
      <c r="K10" s="38">
        <v>0.874</v>
      </c>
      <c r="L10" s="11">
        <v>2.3963999999999999</v>
      </c>
      <c r="N10" s="59">
        <v>0</v>
      </c>
      <c r="O10" s="59">
        <f>N10*I10</f>
        <v>0</v>
      </c>
      <c r="P10" s="59"/>
      <c r="Q10" s="59">
        <v>0</v>
      </c>
      <c r="R10" s="59">
        <f>Q10*I10</f>
        <v>0</v>
      </c>
      <c r="U10" s="64">
        <v>35</v>
      </c>
      <c r="V10" s="63">
        <v>0.78029734592556987</v>
      </c>
      <c r="W10" s="65">
        <v>0.74064045731493811</v>
      </c>
    </row>
    <row r="11" spans="1:23" x14ac:dyDescent="0.25">
      <c r="A11" t="s">
        <v>188</v>
      </c>
      <c r="B11" s="22" t="s">
        <v>215</v>
      </c>
      <c r="C11" s="18" t="s">
        <v>253</v>
      </c>
      <c r="D11" s="22" t="s">
        <v>216</v>
      </c>
      <c r="E11" s="18" t="s">
        <v>276</v>
      </c>
      <c r="F11" s="32"/>
      <c r="G11" s="32"/>
      <c r="H11" s="12" t="s">
        <v>189</v>
      </c>
      <c r="I11" s="13">
        <v>-0.10199999999999999</v>
      </c>
      <c r="J11" s="11">
        <v>0.90300000000000002</v>
      </c>
      <c r="K11" s="38">
        <v>-0.57669999999999999</v>
      </c>
      <c r="L11" s="11">
        <v>0.56179999999999997</v>
      </c>
      <c r="N11" s="59">
        <v>0</v>
      </c>
      <c r="O11" s="59">
        <f>N11*I11</f>
        <v>0</v>
      </c>
      <c r="P11" s="59"/>
      <c r="Q11" s="59">
        <v>0</v>
      </c>
      <c r="R11" s="59">
        <f>Q11*I11</f>
        <v>0</v>
      </c>
      <c r="U11" s="64">
        <v>40</v>
      </c>
      <c r="V11" s="63">
        <v>0.78370678708944375</v>
      </c>
      <c r="W11" s="65">
        <v>0.74446377239224371</v>
      </c>
    </row>
    <row r="12" spans="1:23" x14ac:dyDescent="0.25">
      <c r="A12" t="s">
        <v>189</v>
      </c>
      <c r="B12" s="22" t="s">
        <v>217</v>
      </c>
      <c r="C12" s="18" t="s">
        <v>254</v>
      </c>
      <c r="D12" s="22" t="s">
        <v>218</v>
      </c>
      <c r="E12" s="18" t="s">
        <v>277</v>
      </c>
      <c r="F12" s="32"/>
      <c r="G12" s="32"/>
      <c r="H12" s="12" t="s">
        <v>190</v>
      </c>
      <c r="I12" s="13">
        <v>0.1542</v>
      </c>
      <c r="J12" s="11">
        <v>1.1668000000000001</v>
      </c>
      <c r="K12" s="38">
        <v>0.73750000000000004</v>
      </c>
      <c r="L12" s="11">
        <v>2.0907</v>
      </c>
      <c r="N12" s="59">
        <v>0</v>
      </c>
      <c r="O12" s="59">
        <f>N12*I12</f>
        <v>0</v>
      </c>
      <c r="P12" s="59"/>
      <c r="Q12" s="59">
        <v>0</v>
      </c>
      <c r="R12" s="59">
        <f>Q12*I12</f>
        <v>0</v>
      </c>
      <c r="U12" s="64">
        <v>45</v>
      </c>
      <c r="V12" s="63">
        <v>0.78707775656534384</v>
      </c>
      <c r="W12" s="65">
        <v>0.74824988412597315</v>
      </c>
    </row>
    <row r="13" spans="1:23" x14ac:dyDescent="0.25">
      <c r="A13" t="s">
        <v>190</v>
      </c>
      <c r="B13" s="22" t="s">
        <v>219</v>
      </c>
      <c r="C13" s="18" t="s">
        <v>255</v>
      </c>
      <c r="D13" s="22" t="s">
        <v>220</v>
      </c>
      <c r="E13" s="18" t="s">
        <v>278</v>
      </c>
      <c r="F13" s="32"/>
      <c r="G13" s="32"/>
      <c r="H13" s="12" t="s">
        <v>191</v>
      </c>
      <c r="I13" s="13">
        <v>0.25800000000000001</v>
      </c>
      <c r="J13" s="14">
        <v>1.2943</v>
      </c>
      <c r="K13" s="37" t="s">
        <v>401</v>
      </c>
      <c r="L13" s="34" t="s">
        <v>401</v>
      </c>
      <c r="N13" s="59">
        <v>0</v>
      </c>
      <c r="O13" s="59">
        <f>N13*I13</f>
        <v>0</v>
      </c>
      <c r="P13" s="59"/>
      <c r="Q13" s="59">
        <v>0</v>
      </c>
      <c r="R13" s="59">
        <f>Q13*I13</f>
        <v>0</v>
      </c>
      <c r="U13" s="64">
        <v>50</v>
      </c>
      <c r="V13" s="63">
        <v>0.79041023908493147</v>
      </c>
      <c r="W13" s="65">
        <v>0.7519985867707365</v>
      </c>
    </row>
    <row r="14" spans="1:23" x14ac:dyDescent="0.25">
      <c r="A14" t="s">
        <v>191</v>
      </c>
      <c r="B14" s="22" t="s">
        <v>221</v>
      </c>
      <c r="C14" s="18" t="s">
        <v>256</v>
      </c>
      <c r="D14" s="22"/>
      <c r="E14" s="18" t="s">
        <v>279</v>
      </c>
      <c r="F14" s="32"/>
      <c r="G14" s="32"/>
      <c r="H14" s="12" t="s">
        <v>192</v>
      </c>
      <c r="I14" s="13">
        <v>-0.29459999999999997</v>
      </c>
      <c r="J14" s="11">
        <v>0.74480000000000002</v>
      </c>
      <c r="K14" s="37" t="s">
        <v>401</v>
      </c>
      <c r="L14" s="34" t="s">
        <v>401</v>
      </c>
      <c r="N14" s="59">
        <v>0</v>
      </c>
      <c r="O14" s="59">
        <f>N14*I14</f>
        <v>0</v>
      </c>
      <c r="P14" s="59"/>
      <c r="Q14" s="59">
        <v>0</v>
      </c>
      <c r="R14" s="59">
        <f>Q14*I14</f>
        <v>0</v>
      </c>
      <c r="U14" s="64">
        <v>55</v>
      </c>
      <c r="V14" s="63">
        <v>0.79370423494399467</v>
      </c>
      <c r="W14" s="65">
        <v>0.75570969344059336</v>
      </c>
    </row>
    <row r="15" spans="1:23" x14ac:dyDescent="0.25">
      <c r="A15" t="s">
        <v>192</v>
      </c>
      <c r="B15" s="22">
        <v>-0.69299999999999995</v>
      </c>
      <c r="C15" s="18" t="s">
        <v>257</v>
      </c>
      <c r="D15" s="22"/>
      <c r="E15" s="18" t="s">
        <v>279</v>
      </c>
      <c r="F15" s="32"/>
      <c r="G15" s="32"/>
      <c r="H15" s="12" t="s">
        <v>193</v>
      </c>
      <c r="I15" s="13">
        <v>-8.5000000000000006E-2</v>
      </c>
      <c r="J15" s="11">
        <v>0.91849999999999998</v>
      </c>
      <c r="K15" s="37" t="s">
        <v>401</v>
      </c>
      <c r="L15" s="34" t="s">
        <v>401</v>
      </c>
      <c r="N15" s="59">
        <v>0</v>
      </c>
      <c r="O15" s="59">
        <f>N15*I15</f>
        <v>0</v>
      </c>
      <c r="P15" s="59"/>
      <c r="Q15" s="59">
        <v>0</v>
      </c>
      <c r="R15" s="59">
        <f>Q15*I15</f>
        <v>0</v>
      </c>
      <c r="U15" s="64">
        <v>60</v>
      </c>
      <c r="V15" s="63">
        <v>0.79695975964690313</v>
      </c>
      <c r="W15" s="65">
        <v>0.75938303586496769</v>
      </c>
    </row>
    <row r="16" spans="1:23" ht="15.75" thickBot="1" x14ac:dyDescent="0.3">
      <c r="A16" t="s">
        <v>193</v>
      </c>
      <c r="B16" s="22">
        <v>0.71199999999999997</v>
      </c>
      <c r="C16" s="18" t="s">
        <v>258</v>
      </c>
      <c r="D16" s="22"/>
      <c r="E16" s="18" t="s">
        <v>279</v>
      </c>
      <c r="F16" s="32"/>
      <c r="G16" s="32"/>
      <c r="H16" s="12" t="s">
        <v>194</v>
      </c>
      <c r="I16" s="13">
        <v>-5.1499999999999997E-2</v>
      </c>
      <c r="J16" s="11">
        <v>0.94979999999999998</v>
      </c>
      <c r="K16" s="37" t="s">
        <v>401</v>
      </c>
      <c r="L16" s="34" t="s">
        <v>401</v>
      </c>
      <c r="N16" s="59">
        <v>0</v>
      </c>
      <c r="O16" s="59">
        <f>N16*I16</f>
        <v>0</v>
      </c>
      <c r="P16" s="59"/>
      <c r="Q16" s="59">
        <v>0</v>
      </c>
      <c r="R16" s="59">
        <f>Q16*I16</f>
        <v>0</v>
      </c>
      <c r="U16" s="66">
        <v>65</v>
      </c>
      <c r="V16" s="67">
        <v>0.80017684354527274</v>
      </c>
      <c r="W16" s="68">
        <v>0.76301846413053898</v>
      </c>
    </row>
    <row r="17" spans="1:18" x14ac:dyDescent="0.25">
      <c r="A17" t="s">
        <v>222</v>
      </c>
      <c r="B17" s="22" t="s">
        <v>223</v>
      </c>
      <c r="C17" s="18" t="s">
        <v>259</v>
      </c>
      <c r="D17" s="22"/>
      <c r="E17" s="18" t="s">
        <v>279</v>
      </c>
      <c r="F17" s="32"/>
      <c r="G17" s="32"/>
      <c r="H17" s="12" t="s">
        <v>195</v>
      </c>
      <c r="I17" s="13">
        <v>0.4486</v>
      </c>
      <c r="J17" s="14">
        <v>1.5662</v>
      </c>
      <c r="K17" s="38">
        <v>0.68220000000000003</v>
      </c>
      <c r="L17" s="11">
        <v>1.9782</v>
      </c>
      <c r="N17" s="59">
        <v>0</v>
      </c>
      <c r="O17" s="59">
        <f>N17*I17</f>
        <v>0</v>
      </c>
      <c r="P17" s="59"/>
      <c r="Q17" s="59">
        <v>0</v>
      </c>
      <c r="R17" s="59">
        <f>Q17*I17</f>
        <v>0</v>
      </c>
    </row>
    <row r="18" spans="1:18" x14ac:dyDescent="0.25">
      <c r="A18" t="s">
        <v>195</v>
      </c>
      <c r="B18" s="22" t="s">
        <v>224</v>
      </c>
      <c r="C18" s="18" t="s">
        <v>260</v>
      </c>
      <c r="D18" s="22" t="s">
        <v>225</v>
      </c>
      <c r="E18" s="18" t="s">
        <v>280</v>
      </c>
      <c r="F18" s="32"/>
      <c r="G18" s="32"/>
      <c r="H18" s="12" t="s">
        <v>196</v>
      </c>
      <c r="I18" s="13">
        <v>-0.2389</v>
      </c>
      <c r="J18" s="11">
        <v>0.78749999999999998</v>
      </c>
      <c r="K18" s="38">
        <v>-0.87919999999999998</v>
      </c>
      <c r="L18" s="11">
        <v>0.41510000000000002</v>
      </c>
      <c r="N18" s="59">
        <v>0</v>
      </c>
      <c r="O18" s="59">
        <f>N18*I18</f>
        <v>0</v>
      </c>
      <c r="P18" s="59"/>
      <c r="Q18" s="59">
        <v>0</v>
      </c>
      <c r="R18" s="59">
        <f>Q18*I18</f>
        <v>0</v>
      </c>
    </row>
    <row r="19" spans="1:18" x14ac:dyDescent="0.25">
      <c r="A19" t="s">
        <v>196</v>
      </c>
      <c r="B19" s="22" t="s">
        <v>226</v>
      </c>
      <c r="C19" s="18" t="s">
        <v>261</v>
      </c>
      <c r="D19" s="22" t="s">
        <v>227</v>
      </c>
      <c r="E19" s="18" t="s">
        <v>281</v>
      </c>
      <c r="F19" s="32"/>
      <c r="G19" s="32"/>
      <c r="H19" s="12" t="s">
        <v>197</v>
      </c>
      <c r="I19" s="13">
        <v>-3.3799999999999997E-2</v>
      </c>
      <c r="J19" s="11">
        <v>0.9667</v>
      </c>
      <c r="K19" s="38">
        <v>-0.40899999999999997</v>
      </c>
      <c r="L19" s="11">
        <v>0.6643</v>
      </c>
      <c r="N19" s="59">
        <v>0</v>
      </c>
      <c r="O19" s="59">
        <f>N19*I19</f>
        <v>0</v>
      </c>
      <c r="P19" s="59"/>
      <c r="Q19" s="59">
        <v>0</v>
      </c>
      <c r="R19" s="59">
        <f>Q19*I19</f>
        <v>0</v>
      </c>
    </row>
    <row r="20" spans="1:18" x14ac:dyDescent="0.25">
      <c r="A20" t="s">
        <v>197</v>
      </c>
      <c r="B20" s="22" t="s">
        <v>228</v>
      </c>
      <c r="C20" s="18" t="s">
        <v>262</v>
      </c>
      <c r="D20" s="22" t="s">
        <v>229</v>
      </c>
      <c r="E20" s="18" t="s">
        <v>282</v>
      </c>
      <c r="F20" s="32"/>
      <c r="G20" s="32"/>
      <c r="H20" s="12" t="s">
        <v>198</v>
      </c>
      <c r="I20" s="13">
        <v>6.1899999999999997E-2</v>
      </c>
      <c r="J20" s="11">
        <v>1.0639000000000001</v>
      </c>
      <c r="K20" s="37" t="s">
        <v>401</v>
      </c>
      <c r="L20" s="34" t="s">
        <v>401</v>
      </c>
      <c r="N20" s="59">
        <v>0</v>
      </c>
      <c r="O20" s="59">
        <f>N20*I20</f>
        <v>0</v>
      </c>
      <c r="P20" s="59"/>
      <c r="Q20" s="59">
        <v>0</v>
      </c>
      <c r="R20" s="59">
        <f>Q20*I20</f>
        <v>0</v>
      </c>
    </row>
    <row r="21" spans="1:18" x14ac:dyDescent="0.25">
      <c r="A21" t="s">
        <v>198</v>
      </c>
      <c r="B21" s="22">
        <v>-1.2E-2</v>
      </c>
      <c r="C21" s="18" t="s">
        <v>263</v>
      </c>
      <c r="D21" s="22"/>
      <c r="E21" s="18" t="s">
        <v>279</v>
      </c>
      <c r="F21" s="32"/>
      <c r="G21" s="32"/>
      <c r="H21" s="12" t="s">
        <v>199</v>
      </c>
      <c r="I21" s="13">
        <v>7.3099999999999998E-2</v>
      </c>
      <c r="J21" s="11">
        <v>1.0759000000000001</v>
      </c>
      <c r="K21" s="37" t="s">
        <v>401</v>
      </c>
      <c r="L21" s="34" t="s">
        <v>401</v>
      </c>
      <c r="N21" s="59">
        <v>0</v>
      </c>
      <c r="O21" s="59">
        <f>N21*I21</f>
        <v>0</v>
      </c>
      <c r="P21" s="59"/>
      <c r="Q21" s="59">
        <v>0</v>
      </c>
      <c r="R21" s="59">
        <f>Q21*I21</f>
        <v>0</v>
      </c>
    </row>
    <row r="22" spans="1:18" x14ac:dyDescent="0.25">
      <c r="A22" t="s">
        <v>199</v>
      </c>
      <c r="B22" s="22" t="s">
        <v>230</v>
      </c>
      <c r="C22" s="18" t="s">
        <v>264</v>
      </c>
      <c r="D22" s="22"/>
      <c r="E22" s="18" t="s">
        <v>279</v>
      </c>
      <c r="F22" s="32"/>
      <c r="G22" s="32"/>
      <c r="H22" s="24" t="s">
        <v>212</v>
      </c>
      <c r="I22" s="33" t="s">
        <v>401</v>
      </c>
      <c r="J22" s="34" t="s">
        <v>401</v>
      </c>
      <c r="K22" s="38">
        <v>-0.51490000000000002</v>
      </c>
      <c r="L22" s="11">
        <v>0.59760000000000002</v>
      </c>
      <c r="O22" s="59"/>
      <c r="P22" s="59"/>
      <c r="Q22" s="59"/>
      <c r="R22" s="59"/>
    </row>
    <row r="23" spans="1:18" x14ac:dyDescent="0.25">
      <c r="A23" t="s">
        <v>231</v>
      </c>
      <c r="B23" s="22">
        <v>0.38200000000000001</v>
      </c>
      <c r="C23" s="18" t="s">
        <v>265</v>
      </c>
      <c r="D23" s="22"/>
      <c r="E23" s="18" t="s">
        <v>279</v>
      </c>
      <c r="F23" s="32"/>
      <c r="G23" s="32"/>
      <c r="H23" s="12" t="s">
        <v>200</v>
      </c>
      <c r="I23" s="13">
        <v>7.9200000000000007E-2</v>
      </c>
      <c r="J23" s="11">
        <v>1.0824</v>
      </c>
      <c r="K23" s="37" t="s">
        <v>401</v>
      </c>
      <c r="L23" s="34" t="s">
        <v>401</v>
      </c>
      <c r="N23" s="59">
        <v>0</v>
      </c>
      <c r="O23" s="59">
        <f>N23*I23</f>
        <v>0</v>
      </c>
      <c r="P23" s="59"/>
      <c r="Q23" s="59">
        <v>0</v>
      </c>
      <c r="R23" s="59">
        <f>Q23*I23</f>
        <v>0</v>
      </c>
    </row>
    <row r="24" spans="1:18" x14ac:dyDescent="0.25">
      <c r="A24" t="s">
        <v>232</v>
      </c>
      <c r="B24" s="22">
        <v>7.5999999999999998E-2</v>
      </c>
      <c r="C24" s="18" t="s">
        <v>266</v>
      </c>
      <c r="D24" s="22"/>
      <c r="E24" s="18" t="s">
        <v>279</v>
      </c>
      <c r="F24" s="32"/>
      <c r="G24" s="32"/>
      <c r="H24" s="12" t="s">
        <v>201</v>
      </c>
      <c r="I24" s="13">
        <v>0.17380000000000001</v>
      </c>
      <c r="J24" s="11">
        <v>1.1899</v>
      </c>
      <c r="K24" s="38">
        <v>0.51070000000000004</v>
      </c>
      <c r="L24" s="11">
        <v>1.6665000000000001</v>
      </c>
      <c r="N24" s="59">
        <v>0</v>
      </c>
      <c r="O24" s="59">
        <f>N24*I24</f>
        <v>0</v>
      </c>
      <c r="P24" s="59"/>
      <c r="Q24" s="59">
        <v>0</v>
      </c>
      <c r="R24" s="59">
        <f>Q24*I24</f>
        <v>0</v>
      </c>
    </row>
    <row r="25" spans="1:18" x14ac:dyDescent="0.25">
      <c r="A25" t="s">
        <v>233</v>
      </c>
      <c r="B25" s="22">
        <v>-0.28799999999999998</v>
      </c>
      <c r="C25" s="18" t="s">
        <v>267</v>
      </c>
      <c r="D25" s="22"/>
      <c r="E25" s="18" t="s">
        <v>279</v>
      </c>
      <c r="F25" s="32"/>
      <c r="G25" s="32"/>
      <c r="H25" s="12" t="s">
        <v>202</v>
      </c>
      <c r="I25" s="13">
        <v>0.1125</v>
      </c>
      <c r="J25" s="11">
        <v>1.1191</v>
      </c>
      <c r="K25" s="38">
        <v>0.66239999999999999</v>
      </c>
      <c r="L25" s="11">
        <v>1.9395</v>
      </c>
      <c r="N25" s="59">
        <v>0</v>
      </c>
      <c r="O25" s="59">
        <f>N25*I25</f>
        <v>0</v>
      </c>
      <c r="P25" s="59"/>
      <c r="Q25" s="59">
        <v>0</v>
      </c>
      <c r="R25" s="59">
        <f>Q25*I25</f>
        <v>0</v>
      </c>
    </row>
    <row r="26" spans="1:18" ht="15.75" thickBot="1" x14ac:dyDescent="0.3">
      <c r="A26" t="s">
        <v>212</v>
      </c>
      <c r="B26" s="22" t="s">
        <v>234</v>
      </c>
      <c r="C26" s="18" t="s">
        <v>268</v>
      </c>
      <c r="D26" s="22" t="s">
        <v>235</v>
      </c>
      <c r="E26" s="18" t="s">
        <v>283</v>
      </c>
      <c r="F26" s="32"/>
      <c r="G26" s="32"/>
      <c r="H26" s="15" t="s">
        <v>203</v>
      </c>
      <c r="I26" s="16">
        <v>0.1109</v>
      </c>
      <c r="J26" s="17">
        <v>1.1173</v>
      </c>
      <c r="K26" s="39">
        <v>-0.45479999999999998</v>
      </c>
      <c r="L26" s="17">
        <v>0.63449999999999995</v>
      </c>
      <c r="N26" s="59">
        <v>0</v>
      </c>
      <c r="O26" s="59">
        <f>N26*I26</f>
        <v>0</v>
      </c>
      <c r="P26" s="59"/>
      <c r="Q26" s="59">
        <v>0</v>
      </c>
      <c r="R26" s="59">
        <f>Q26*I26</f>
        <v>0</v>
      </c>
    </row>
    <row r="27" spans="1:18" x14ac:dyDescent="0.25">
      <c r="A27" t="s">
        <v>200</v>
      </c>
      <c r="B27" s="22">
        <v>-0.11899999999999999</v>
      </c>
      <c r="C27" s="18" t="s">
        <v>269</v>
      </c>
      <c r="D27" s="22"/>
      <c r="E27" s="18" t="s">
        <v>279</v>
      </c>
      <c r="F27" s="32"/>
      <c r="G27" s="32"/>
      <c r="N27" s="58"/>
      <c r="O27" s="59">
        <f>SUM(O7:O26)</f>
        <v>1.3874</v>
      </c>
      <c r="P27" s="59"/>
      <c r="Q27" s="59"/>
      <c r="R27" s="59">
        <f>SUM(R7:R26)</f>
        <v>1.1693</v>
      </c>
    </row>
    <row r="28" spans="1:18" x14ac:dyDescent="0.25">
      <c r="A28" t="s">
        <v>236</v>
      </c>
      <c r="B28" s="22">
        <v>0.20899999999999999</v>
      </c>
      <c r="C28" s="18" t="s">
        <v>270</v>
      </c>
      <c r="D28" s="22"/>
      <c r="E28" s="18" t="s">
        <v>279</v>
      </c>
      <c r="F28" s="32"/>
      <c r="G28" s="32"/>
    </row>
    <row r="29" spans="1:18" x14ac:dyDescent="0.25">
      <c r="A29" t="s">
        <v>201</v>
      </c>
      <c r="B29" s="22">
        <v>0.41699999999999998</v>
      </c>
      <c r="C29" s="18" t="s">
        <v>271</v>
      </c>
      <c r="D29" s="22" t="s">
        <v>237</v>
      </c>
      <c r="E29" s="18" t="s">
        <v>284</v>
      </c>
      <c r="F29" s="32"/>
      <c r="G29" s="32"/>
    </row>
    <row r="30" spans="1:18" x14ac:dyDescent="0.25">
      <c r="A30" t="s">
        <v>202</v>
      </c>
      <c r="B30" s="22">
        <v>0.60099999999999998</v>
      </c>
      <c r="C30" s="18" t="s">
        <v>272</v>
      </c>
      <c r="D30" s="22" t="s">
        <v>238</v>
      </c>
      <c r="E30" s="18" t="s">
        <v>285</v>
      </c>
      <c r="F30" s="32"/>
      <c r="G30" s="32"/>
    </row>
    <row r="31" spans="1:18" x14ac:dyDescent="0.25">
      <c r="A31" t="s">
        <v>203</v>
      </c>
      <c r="B31" s="22">
        <v>-0.41899999999999998</v>
      </c>
      <c r="C31" s="18" t="s">
        <v>273</v>
      </c>
      <c r="D31" s="22">
        <v>-0.45500000000000002</v>
      </c>
      <c r="E31" s="18" t="s">
        <v>286</v>
      </c>
      <c r="F31" s="32"/>
      <c r="G31" s="32"/>
    </row>
    <row r="32" spans="1:18" ht="15.75" thickBot="1" x14ac:dyDescent="0.3">
      <c r="A32" t="s">
        <v>239</v>
      </c>
      <c r="B32" s="23" t="s">
        <v>240</v>
      </c>
      <c r="C32" s="19" t="s">
        <v>274</v>
      </c>
      <c r="D32" s="23" t="s">
        <v>241</v>
      </c>
      <c r="E32" s="19" t="s">
        <v>287</v>
      </c>
      <c r="F32" s="32"/>
      <c r="G32" s="32"/>
    </row>
    <row r="33" spans="1:5" x14ac:dyDescent="0.25">
      <c r="A33" t="s">
        <v>207</v>
      </c>
    </row>
    <row r="34" spans="1:5" x14ac:dyDescent="0.25">
      <c r="A34" t="s">
        <v>242</v>
      </c>
      <c r="C34">
        <v>953</v>
      </c>
      <c r="E34">
        <v>953</v>
      </c>
    </row>
    <row r="35" spans="1:5" x14ac:dyDescent="0.25">
      <c r="A35" t="s">
        <v>288</v>
      </c>
      <c r="C35">
        <v>-246.94399999999999</v>
      </c>
      <c r="E35">
        <v>-252.756</v>
      </c>
    </row>
    <row r="36" spans="1:5" x14ac:dyDescent="0.25">
      <c r="A36" t="s">
        <v>289</v>
      </c>
      <c r="C36">
        <v>541.88800000000003</v>
      </c>
      <c r="E36">
        <v>529.51199999999994</v>
      </c>
    </row>
    <row r="37" spans="1:5" x14ac:dyDescent="0.25">
      <c r="A37" t="s">
        <v>206</v>
      </c>
    </row>
    <row r="38" spans="1:5" x14ac:dyDescent="0.25">
      <c r="A38" t="s">
        <v>243</v>
      </c>
      <c r="B38" t="s">
        <v>244</v>
      </c>
      <c r="C38" t="s">
        <v>245</v>
      </c>
    </row>
  </sheetData>
  <mergeCells count="11">
    <mergeCell ref="U4:W5"/>
    <mergeCell ref="D7:E7"/>
    <mergeCell ref="D8:E8"/>
    <mergeCell ref="B7:C7"/>
    <mergeCell ref="B8:C8"/>
    <mergeCell ref="B6:E6"/>
    <mergeCell ref="A3:E3"/>
    <mergeCell ref="H5:J5"/>
    <mergeCell ref="H4:J4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E3D6-3C12-4791-ABA1-0EEACEF250D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mfinales_paises</vt:lpstr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amart</cp:lastModifiedBy>
  <dcterms:created xsi:type="dcterms:W3CDTF">2020-07-19T17:55:44Z</dcterms:created>
  <dcterms:modified xsi:type="dcterms:W3CDTF">2020-10-24T20:42:07Z</dcterms:modified>
</cp:coreProperties>
</file>