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940" yWindow="480" windowWidth="22900" windowHeight="18040" tabRatio="792" activeTab="6"/>
  </bookViews>
  <sheets>
    <sheet name="GOALS SCORED" sheetId="6" r:id="rId1"/>
    <sheet name="SHOTS" sheetId="7" r:id="rId2"/>
    <sheet name="SHOT POSITION" sheetId="10" r:id="rId3"/>
    <sheet name="ATTACKING" sheetId="9" r:id="rId4"/>
    <sheet name="DEFENDING" sheetId="2" r:id="rId5"/>
    <sheet name="DISCIPLINE" sheetId="3" r:id="rId6"/>
    <sheet name="PASSING" sheetId="4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7" i="4" l="1"/>
  <c r="L36" i="4"/>
  <c r="L35" i="4"/>
  <c r="L34" i="4"/>
  <c r="K37" i="4"/>
  <c r="K36" i="4"/>
  <c r="K35" i="4"/>
  <c r="K34" i="4"/>
  <c r="K37" i="3"/>
  <c r="K36" i="3"/>
  <c r="K35" i="3"/>
  <c r="K34" i="3"/>
  <c r="J37" i="3"/>
  <c r="J36" i="3"/>
  <c r="J35" i="3"/>
  <c r="J34" i="3"/>
  <c r="K37" i="9"/>
  <c r="K36" i="9"/>
  <c r="K35" i="9"/>
  <c r="K34" i="9"/>
  <c r="I37" i="7"/>
  <c r="I36" i="7"/>
  <c r="I35" i="7"/>
  <c r="I34" i="7"/>
  <c r="H37" i="7"/>
  <c r="H36" i="7"/>
  <c r="H35" i="7"/>
  <c r="H34" i="7"/>
  <c r="M37" i="6"/>
  <c r="L37" i="6"/>
  <c r="K37" i="6"/>
  <c r="M36" i="6"/>
  <c r="L36" i="6"/>
  <c r="K36" i="6"/>
  <c r="M35" i="6"/>
  <c r="L35" i="6"/>
  <c r="K35" i="6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" i="3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2" i="9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2" i="7"/>
  <c r="K34" i="6"/>
  <c r="L34" i="6"/>
  <c r="M34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2" i="6"/>
</calcChain>
</file>

<file path=xl/sharedStrings.xml><?xml version="1.0" encoding="utf-8"?>
<sst xmlns="http://schemas.openxmlformats.org/spreadsheetml/2006/main" count="541" uniqueCount="119">
  <si>
    <t>USA</t>
  </si>
  <si>
    <t>Germany</t>
  </si>
  <si>
    <t>GER</t>
  </si>
  <si>
    <t>Algeria</t>
  </si>
  <si>
    <t>ALG</t>
  </si>
  <si>
    <t>Switzerland</t>
  </si>
  <si>
    <t>SUI</t>
  </si>
  <si>
    <t>Colombia</t>
  </si>
  <si>
    <t>COL</t>
  </si>
  <si>
    <t>Costa Rica</t>
  </si>
  <si>
    <t>CRC</t>
  </si>
  <si>
    <t>Nigeria</t>
  </si>
  <si>
    <t>NGA</t>
  </si>
  <si>
    <t>Argentina</t>
  </si>
  <si>
    <t>ARG</t>
  </si>
  <si>
    <t>Netherlands</t>
  </si>
  <si>
    <t>NED</t>
  </si>
  <si>
    <t>Chile</t>
  </si>
  <si>
    <t>CHI</t>
  </si>
  <si>
    <t>Ecuador</t>
  </si>
  <si>
    <t>ECU</t>
  </si>
  <si>
    <t>Cameroon</t>
  </si>
  <si>
    <t>CMR</t>
  </si>
  <si>
    <t>Bosnia and Herzegovina</t>
  </si>
  <si>
    <t>BIH</t>
  </si>
  <si>
    <t>Belgium</t>
  </si>
  <si>
    <t>BEL</t>
  </si>
  <si>
    <t>Iran</t>
  </si>
  <si>
    <t>IRN</t>
  </si>
  <si>
    <t>Korea Republic</t>
  </si>
  <si>
    <t>KOR</t>
  </si>
  <si>
    <t>Italy</t>
  </si>
  <si>
    <t>ITA</t>
  </si>
  <si>
    <t>Ghana</t>
  </si>
  <si>
    <t>GHA</t>
  </si>
  <si>
    <t>Greece</t>
  </si>
  <si>
    <t>GRE</t>
  </si>
  <si>
    <t>Honduras</t>
  </si>
  <si>
    <t>HON</t>
  </si>
  <si>
    <t>Australia</t>
  </si>
  <si>
    <t>AUS</t>
  </si>
  <si>
    <t>Brazil</t>
  </si>
  <si>
    <t>BRA</t>
  </si>
  <si>
    <t>France</t>
  </si>
  <si>
    <t>FRA</t>
  </si>
  <si>
    <t>Mexico</t>
  </si>
  <si>
    <t>MEX</t>
  </si>
  <si>
    <t>Uruguay</t>
  </si>
  <si>
    <t>URU</t>
  </si>
  <si>
    <t>Russia</t>
  </si>
  <si>
    <t>RUS</t>
  </si>
  <si>
    <t>Côte d'Ivoire</t>
  </si>
  <si>
    <t>CIV</t>
  </si>
  <si>
    <t>Japan</t>
  </si>
  <si>
    <t>JPN</t>
  </si>
  <si>
    <t>Spain</t>
  </si>
  <si>
    <t>ESP</t>
  </si>
  <si>
    <t>Portugal</t>
  </si>
  <si>
    <t>POR</t>
  </si>
  <si>
    <t>England</t>
  </si>
  <si>
    <t>ENG</t>
  </si>
  <si>
    <t>Croatia</t>
  </si>
  <si>
    <t>CRO</t>
  </si>
  <si>
    <t>Teams</t>
  </si>
  <si>
    <t>Matches Played</t>
  </si>
  <si>
    <t>Shots</t>
  </si>
  <si>
    <t>Attempts On Target</t>
  </si>
  <si>
    <t>Attempts Off-Target</t>
  </si>
  <si>
    <t>Woodwork</t>
  </si>
  <si>
    <t>Goals for</t>
  </si>
  <si>
    <t>Goals scored</t>
  </si>
  <si>
    <t>Goals Against</t>
  </si>
  <si>
    <t>Penalty goal</t>
  </si>
  <si>
    <t>Own goals For</t>
  </si>
  <si>
    <t>Open Play Goals</t>
  </si>
  <si>
    <t>Set Piece Goals</t>
  </si>
  <si>
    <t>Attempts on-target from inside the area</t>
  </si>
  <si>
    <t>Attempts on-target from outside the area</t>
  </si>
  <si>
    <t>Attacks</t>
  </si>
  <si>
    <t>Attacks From Left</t>
  </si>
  <si>
    <t>Attacks From Centre</t>
  </si>
  <si>
    <t>Attacks From Right</t>
  </si>
  <si>
    <t>Offsides</t>
  </si>
  <si>
    <t>Assists</t>
  </si>
  <si>
    <t>Solo runs into area</t>
  </si>
  <si>
    <t>Attempted Clearances</t>
  </si>
  <si>
    <t>Clearances completion rate</t>
  </si>
  <si>
    <t>Completed Clearances</t>
  </si>
  <si>
    <t>Tackles</t>
  </si>
  <si>
    <t>Tackles won</t>
  </si>
  <si>
    <t>Tackles suffered</t>
  </si>
  <si>
    <t>Saves</t>
  </si>
  <si>
    <t>Yellow Card</t>
  </si>
  <si>
    <t>Second yellow card and red card</t>
  </si>
  <si>
    <t>Red Cards</t>
  </si>
  <si>
    <t>Fouls Committed</t>
  </si>
  <si>
    <t>Fouls Suffered</t>
  </si>
  <si>
    <t>Fouls causing a penalty</t>
  </si>
  <si>
    <t>Total Passes</t>
  </si>
  <si>
    <t>Passes Completed</t>
  </si>
  <si>
    <t>Crosses</t>
  </si>
  <si>
    <t>Crosses Completed</t>
  </si>
  <si>
    <t>Corners</t>
  </si>
  <si>
    <t>Throw-ins</t>
  </si>
  <si>
    <t>GFPG-GAPG</t>
  </si>
  <si>
    <t>MEDIAN</t>
  </si>
  <si>
    <t>SPG</t>
  </si>
  <si>
    <t>AOnTPG</t>
  </si>
  <si>
    <t>%AOnT</t>
  </si>
  <si>
    <t>OPG</t>
  </si>
  <si>
    <t>YPG</t>
  </si>
  <si>
    <t>RPG</t>
  </si>
  <si>
    <t>PPG</t>
  </si>
  <si>
    <t>%PassesCompleted</t>
  </si>
  <si>
    <t>GoalsForPerGame</t>
  </si>
  <si>
    <t>GoalsAgainstPerGame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</si>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</sst>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9" fontId="1" fillId="0" borderId="0" xfId="0" applyNumberFormat="1" applyFont="1"/>
    <xf numFmtId="0" fontId="4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showRuler="0" workbookViewId="0">
      <selection activeCell="A34" sqref="A34:XFD37"/>
    </sheetView>
  </sheetViews>
  <sheetFormatPr baseColWidth="10" defaultRowHeight="15" x14ac:dyDescent="0"/>
  <cols>
    <col min="3" max="3" width="14.1640625" bestFit="1" customWidth="1"/>
    <col min="4" max="4" width="8.5" bestFit="1" customWidth="1"/>
    <col min="10" max="10" width="13.6640625" bestFit="1" customWidth="1"/>
  </cols>
  <sheetData>
    <row r="1" spans="1:13" s="3" customFormat="1">
      <c r="A1" s="3" t="s">
        <v>63</v>
      </c>
      <c r="B1" s="3" t="s">
        <v>63</v>
      </c>
      <c r="C1" s="3" t="s">
        <v>64</v>
      </c>
      <c r="D1" s="3" t="s">
        <v>69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114</v>
      </c>
      <c r="L1" s="3" t="s">
        <v>115</v>
      </c>
      <c r="M1" s="3" t="s">
        <v>104</v>
      </c>
    </row>
    <row r="2" spans="1:13" s="3" customFormat="1">
      <c r="A2" s="3" t="s">
        <v>1</v>
      </c>
      <c r="B2" s="3" t="s">
        <v>2</v>
      </c>
      <c r="C2" s="3">
        <v>7</v>
      </c>
      <c r="D2" s="3">
        <v>18</v>
      </c>
      <c r="E2" s="3">
        <v>18</v>
      </c>
      <c r="F2" s="3">
        <v>4</v>
      </c>
      <c r="G2" s="3">
        <v>1</v>
      </c>
      <c r="H2" s="3">
        <v>0</v>
      </c>
      <c r="I2" s="3">
        <v>15</v>
      </c>
      <c r="J2" s="3">
        <v>3</v>
      </c>
      <c r="K2" s="3">
        <f>D2/C2</f>
        <v>2.5714285714285716</v>
      </c>
      <c r="L2" s="3">
        <f>F2/C2</f>
        <v>0.5714285714285714</v>
      </c>
      <c r="M2" s="3">
        <f>K2-L2</f>
        <v>2</v>
      </c>
    </row>
    <row r="3" spans="1:13">
      <c r="A3" t="s">
        <v>15</v>
      </c>
      <c r="B3" t="s">
        <v>16</v>
      </c>
      <c r="C3">
        <v>7</v>
      </c>
      <c r="D3">
        <v>15</v>
      </c>
      <c r="E3">
        <v>15</v>
      </c>
      <c r="F3">
        <v>4</v>
      </c>
      <c r="G3">
        <v>2</v>
      </c>
      <c r="H3">
        <v>0</v>
      </c>
      <c r="I3">
        <v>13</v>
      </c>
      <c r="J3">
        <v>2</v>
      </c>
      <c r="K3">
        <f t="shared" ref="K3:K33" si="0">D3/C3</f>
        <v>2.1428571428571428</v>
      </c>
      <c r="L3">
        <f t="shared" ref="L3:L33" si="1">F3/C3</f>
        <v>0.5714285714285714</v>
      </c>
      <c r="M3">
        <f t="shared" ref="M3:M33" si="2">K3-L3</f>
        <v>1.5714285714285714</v>
      </c>
    </row>
    <row r="4" spans="1:13">
      <c r="A4" t="s">
        <v>7</v>
      </c>
      <c r="B4" t="s">
        <v>8</v>
      </c>
      <c r="C4">
        <v>5</v>
      </c>
      <c r="D4">
        <v>12</v>
      </c>
      <c r="E4">
        <v>12</v>
      </c>
      <c r="F4">
        <v>4</v>
      </c>
      <c r="G4">
        <v>2</v>
      </c>
      <c r="H4">
        <v>0</v>
      </c>
      <c r="I4">
        <v>9</v>
      </c>
      <c r="J4">
        <v>3</v>
      </c>
      <c r="K4">
        <f t="shared" si="0"/>
        <v>2.4</v>
      </c>
      <c r="L4">
        <f t="shared" si="1"/>
        <v>0.8</v>
      </c>
      <c r="M4">
        <f t="shared" si="2"/>
        <v>1.5999999999999999</v>
      </c>
    </row>
    <row r="5" spans="1:13">
      <c r="A5" t="s">
        <v>41</v>
      </c>
      <c r="B5" t="s">
        <v>42</v>
      </c>
      <c r="C5">
        <v>7</v>
      </c>
      <c r="D5">
        <v>11</v>
      </c>
      <c r="E5">
        <v>11</v>
      </c>
      <c r="F5">
        <v>14</v>
      </c>
      <c r="G5">
        <v>1</v>
      </c>
      <c r="H5">
        <v>0</v>
      </c>
      <c r="I5">
        <v>8</v>
      </c>
      <c r="J5">
        <v>3</v>
      </c>
      <c r="K5">
        <f t="shared" si="0"/>
        <v>1.5714285714285714</v>
      </c>
      <c r="L5">
        <f t="shared" si="1"/>
        <v>2</v>
      </c>
      <c r="M5">
        <f t="shared" si="2"/>
        <v>-0.4285714285714286</v>
      </c>
    </row>
    <row r="6" spans="1:13">
      <c r="A6" t="s">
        <v>43</v>
      </c>
      <c r="B6" t="s">
        <v>44</v>
      </c>
      <c r="C6">
        <v>5</v>
      </c>
      <c r="D6">
        <v>10</v>
      </c>
      <c r="E6">
        <v>8</v>
      </c>
      <c r="F6">
        <v>3</v>
      </c>
      <c r="G6">
        <v>1</v>
      </c>
      <c r="H6">
        <v>2</v>
      </c>
      <c r="I6">
        <v>8</v>
      </c>
      <c r="J6">
        <v>2</v>
      </c>
      <c r="K6">
        <f t="shared" si="0"/>
        <v>2</v>
      </c>
      <c r="L6">
        <f t="shared" si="1"/>
        <v>0.6</v>
      </c>
      <c r="M6">
        <f t="shared" si="2"/>
        <v>1.4</v>
      </c>
    </row>
    <row r="7" spans="1:13">
      <c r="A7" t="s">
        <v>13</v>
      </c>
      <c r="B7" t="s">
        <v>14</v>
      </c>
      <c r="C7">
        <v>7</v>
      </c>
      <c r="D7">
        <v>8</v>
      </c>
      <c r="E7">
        <v>7</v>
      </c>
      <c r="F7">
        <v>4</v>
      </c>
      <c r="G7">
        <v>0</v>
      </c>
      <c r="H7">
        <v>1</v>
      </c>
      <c r="I7">
        <v>7</v>
      </c>
      <c r="J7">
        <v>1</v>
      </c>
      <c r="K7">
        <f t="shared" si="0"/>
        <v>1.1428571428571428</v>
      </c>
      <c r="L7">
        <f t="shared" si="1"/>
        <v>0.5714285714285714</v>
      </c>
      <c r="M7">
        <f t="shared" si="2"/>
        <v>0.5714285714285714</v>
      </c>
    </row>
    <row r="8" spans="1:13">
      <c r="A8" t="s">
        <v>3</v>
      </c>
      <c r="B8" t="s">
        <v>4</v>
      </c>
      <c r="C8">
        <v>4</v>
      </c>
      <c r="D8">
        <v>7</v>
      </c>
      <c r="E8">
        <v>7</v>
      </c>
      <c r="F8">
        <v>7</v>
      </c>
      <c r="G8">
        <v>1</v>
      </c>
      <c r="H8">
        <v>0</v>
      </c>
      <c r="I8">
        <v>4</v>
      </c>
      <c r="J8">
        <v>3</v>
      </c>
      <c r="K8">
        <f t="shared" si="0"/>
        <v>1.75</v>
      </c>
      <c r="L8">
        <f t="shared" si="1"/>
        <v>1.75</v>
      </c>
      <c r="M8">
        <f t="shared" si="2"/>
        <v>0</v>
      </c>
    </row>
    <row r="9" spans="1:13">
      <c r="A9" t="s">
        <v>5</v>
      </c>
      <c r="B9" t="s">
        <v>6</v>
      </c>
      <c r="C9">
        <v>4</v>
      </c>
      <c r="D9">
        <v>7</v>
      </c>
      <c r="E9">
        <v>7</v>
      </c>
      <c r="F9">
        <v>7</v>
      </c>
      <c r="G9">
        <v>0</v>
      </c>
      <c r="H9">
        <v>0</v>
      </c>
      <c r="I9">
        <v>5</v>
      </c>
      <c r="J9">
        <v>2</v>
      </c>
      <c r="K9">
        <f t="shared" si="0"/>
        <v>1.75</v>
      </c>
      <c r="L9">
        <f t="shared" si="1"/>
        <v>1.75</v>
      </c>
      <c r="M9">
        <f t="shared" si="2"/>
        <v>0</v>
      </c>
    </row>
    <row r="10" spans="1:13">
      <c r="A10" t="s">
        <v>61</v>
      </c>
      <c r="B10" t="s">
        <v>62</v>
      </c>
      <c r="C10">
        <v>3</v>
      </c>
      <c r="D10">
        <v>6</v>
      </c>
      <c r="E10">
        <v>5</v>
      </c>
      <c r="F10">
        <v>6</v>
      </c>
      <c r="G10">
        <v>0</v>
      </c>
      <c r="H10">
        <v>1</v>
      </c>
      <c r="I10">
        <v>5</v>
      </c>
      <c r="J10">
        <v>1</v>
      </c>
      <c r="K10">
        <f t="shared" si="0"/>
        <v>2</v>
      </c>
      <c r="L10">
        <f t="shared" si="1"/>
        <v>2</v>
      </c>
      <c r="M10">
        <f t="shared" si="2"/>
        <v>0</v>
      </c>
    </row>
    <row r="11" spans="1:13">
      <c r="A11" t="s">
        <v>17</v>
      </c>
      <c r="B11" t="s">
        <v>18</v>
      </c>
      <c r="C11">
        <v>4</v>
      </c>
      <c r="D11">
        <v>6</v>
      </c>
      <c r="E11">
        <v>6</v>
      </c>
      <c r="F11">
        <v>4</v>
      </c>
      <c r="G11">
        <v>0</v>
      </c>
      <c r="H11">
        <v>0</v>
      </c>
      <c r="I11">
        <v>6</v>
      </c>
      <c r="J11">
        <v>0</v>
      </c>
      <c r="K11">
        <f t="shared" si="0"/>
        <v>1.5</v>
      </c>
      <c r="L11">
        <f t="shared" si="1"/>
        <v>1</v>
      </c>
      <c r="M11">
        <f t="shared" si="2"/>
        <v>0.5</v>
      </c>
    </row>
    <row r="12" spans="1:13">
      <c r="A12" t="s">
        <v>25</v>
      </c>
      <c r="B12" t="s">
        <v>26</v>
      </c>
      <c r="C12">
        <v>5</v>
      </c>
      <c r="D12">
        <v>6</v>
      </c>
      <c r="E12">
        <v>6</v>
      </c>
      <c r="F12">
        <v>3</v>
      </c>
      <c r="G12">
        <v>0</v>
      </c>
      <c r="H12">
        <v>0</v>
      </c>
      <c r="I12">
        <v>6</v>
      </c>
      <c r="J12">
        <v>0</v>
      </c>
      <c r="K12">
        <f t="shared" si="0"/>
        <v>1.2</v>
      </c>
      <c r="L12">
        <f t="shared" si="1"/>
        <v>0.6</v>
      </c>
      <c r="M12">
        <f t="shared" si="2"/>
        <v>0.6</v>
      </c>
    </row>
    <row r="13" spans="1:13">
      <c r="A13" t="s">
        <v>45</v>
      </c>
      <c r="B13" t="s">
        <v>46</v>
      </c>
      <c r="C13">
        <v>4</v>
      </c>
      <c r="D13">
        <v>5</v>
      </c>
      <c r="E13">
        <v>5</v>
      </c>
      <c r="F13">
        <v>3</v>
      </c>
      <c r="G13">
        <v>0</v>
      </c>
      <c r="H13">
        <v>0</v>
      </c>
      <c r="I13">
        <v>4</v>
      </c>
      <c r="J13">
        <v>1</v>
      </c>
      <c r="K13">
        <f t="shared" si="0"/>
        <v>1.25</v>
      </c>
      <c r="L13">
        <f t="shared" si="1"/>
        <v>0.75</v>
      </c>
      <c r="M13">
        <f t="shared" si="2"/>
        <v>0.5</v>
      </c>
    </row>
    <row r="14" spans="1:13">
      <c r="A14" t="s">
        <v>0</v>
      </c>
      <c r="B14" t="s">
        <v>0</v>
      </c>
      <c r="C14">
        <v>4</v>
      </c>
      <c r="D14">
        <v>5</v>
      </c>
      <c r="E14">
        <v>5</v>
      </c>
      <c r="F14">
        <v>6</v>
      </c>
      <c r="G14">
        <v>0</v>
      </c>
      <c r="H14">
        <v>0</v>
      </c>
      <c r="I14">
        <v>4</v>
      </c>
      <c r="J14">
        <v>1</v>
      </c>
      <c r="K14">
        <f t="shared" si="0"/>
        <v>1.25</v>
      </c>
      <c r="L14">
        <f t="shared" si="1"/>
        <v>1.5</v>
      </c>
      <c r="M14">
        <f t="shared" si="2"/>
        <v>-0.25</v>
      </c>
    </row>
    <row r="15" spans="1:13">
      <c r="A15" t="s">
        <v>9</v>
      </c>
      <c r="B15" t="s">
        <v>10</v>
      </c>
      <c r="C15">
        <v>5</v>
      </c>
      <c r="D15">
        <v>5</v>
      </c>
      <c r="E15">
        <v>5</v>
      </c>
      <c r="F15">
        <v>2</v>
      </c>
      <c r="G15">
        <v>0</v>
      </c>
      <c r="H15">
        <v>0</v>
      </c>
      <c r="I15">
        <v>4</v>
      </c>
      <c r="J15">
        <v>1</v>
      </c>
      <c r="K15">
        <f t="shared" si="0"/>
        <v>1</v>
      </c>
      <c r="L15">
        <f t="shared" si="1"/>
        <v>0.4</v>
      </c>
      <c r="M15">
        <f t="shared" si="2"/>
        <v>0.6</v>
      </c>
    </row>
    <row r="16" spans="1:13">
      <c r="A16" t="s">
        <v>23</v>
      </c>
      <c r="B16" t="s">
        <v>24</v>
      </c>
      <c r="C16">
        <v>3</v>
      </c>
      <c r="D16">
        <v>4</v>
      </c>
      <c r="E16">
        <v>4</v>
      </c>
      <c r="F16">
        <v>4</v>
      </c>
      <c r="G16">
        <v>0</v>
      </c>
      <c r="H16">
        <v>0</v>
      </c>
      <c r="I16">
        <v>4</v>
      </c>
      <c r="J16">
        <v>0</v>
      </c>
      <c r="K16">
        <f t="shared" si="0"/>
        <v>1.3333333333333333</v>
      </c>
      <c r="L16">
        <f t="shared" si="1"/>
        <v>1.3333333333333333</v>
      </c>
      <c r="M16">
        <f t="shared" si="2"/>
        <v>0</v>
      </c>
    </row>
    <row r="17" spans="1:13">
      <c r="A17" t="s">
        <v>51</v>
      </c>
      <c r="B17" t="s">
        <v>52</v>
      </c>
      <c r="C17">
        <v>3</v>
      </c>
      <c r="D17">
        <v>4</v>
      </c>
      <c r="E17">
        <v>4</v>
      </c>
      <c r="F17">
        <v>5</v>
      </c>
      <c r="G17">
        <v>0</v>
      </c>
      <c r="H17">
        <v>0</v>
      </c>
      <c r="I17">
        <v>4</v>
      </c>
      <c r="J17">
        <v>0</v>
      </c>
      <c r="K17">
        <f t="shared" si="0"/>
        <v>1.3333333333333333</v>
      </c>
      <c r="L17">
        <f t="shared" si="1"/>
        <v>1.6666666666666667</v>
      </c>
      <c r="M17">
        <f t="shared" si="2"/>
        <v>-0.33333333333333348</v>
      </c>
    </row>
    <row r="18" spans="1:13">
      <c r="A18" t="s">
        <v>33</v>
      </c>
      <c r="B18" t="s">
        <v>34</v>
      </c>
      <c r="C18">
        <v>3</v>
      </c>
      <c r="D18">
        <v>4</v>
      </c>
      <c r="E18">
        <v>4</v>
      </c>
      <c r="F18">
        <v>6</v>
      </c>
      <c r="G18">
        <v>0</v>
      </c>
      <c r="H18">
        <v>0</v>
      </c>
      <c r="I18">
        <v>4</v>
      </c>
      <c r="J18">
        <v>0</v>
      </c>
      <c r="K18">
        <f t="shared" si="0"/>
        <v>1.3333333333333333</v>
      </c>
      <c r="L18">
        <f t="shared" si="1"/>
        <v>2</v>
      </c>
      <c r="M18">
        <f t="shared" si="2"/>
        <v>-0.66666666666666674</v>
      </c>
    </row>
    <row r="19" spans="1:13">
      <c r="A19" t="s">
        <v>55</v>
      </c>
      <c r="B19" t="s">
        <v>56</v>
      </c>
      <c r="C19">
        <v>3</v>
      </c>
      <c r="D19">
        <v>4</v>
      </c>
      <c r="E19">
        <v>4</v>
      </c>
      <c r="F19">
        <v>7</v>
      </c>
      <c r="G19">
        <v>1</v>
      </c>
      <c r="H19">
        <v>0</v>
      </c>
      <c r="I19">
        <v>3</v>
      </c>
      <c r="J19">
        <v>1</v>
      </c>
      <c r="K19">
        <f t="shared" si="0"/>
        <v>1.3333333333333333</v>
      </c>
      <c r="L19">
        <f t="shared" si="1"/>
        <v>2.3333333333333335</v>
      </c>
      <c r="M19">
        <f t="shared" si="2"/>
        <v>-1.0000000000000002</v>
      </c>
    </row>
    <row r="20" spans="1:13">
      <c r="A20" t="s">
        <v>57</v>
      </c>
      <c r="B20" t="s">
        <v>58</v>
      </c>
      <c r="C20">
        <v>3</v>
      </c>
      <c r="D20">
        <v>4</v>
      </c>
      <c r="E20">
        <v>3</v>
      </c>
      <c r="F20">
        <v>7</v>
      </c>
      <c r="G20">
        <v>0</v>
      </c>
      <c r="H20">
        <v>1</v>
      </c>
      <c r="I20">
        <v>4</v>
      </c>
      <c r="J20">
        <v>0</v>
      </c>
      <c r="K20">
        <f t="shared" si="0"/>
        <v>1.3333333333333333</v>
      </c>
      <c r="L20">
        <f t="shared" si="1"/>
        <v>2.3333333333333335</v>
      </c>
      <c r="M20">
        <f t="shared" si="2"/>
        <v>-1.0000000000000002</v>
      </c>
    </row>
    <row r="21" spans="1:13">
      <c r="A21" t="s">
        <v>47</v>
      </c>
      <c r="B21" t="s">
        <v>48</v>
      </c>
      <c r="C21">
        <v>4</v>
      </c>
      <c r="D21">
        <v>4</v>
      </c>
      <c r="E21">
        <v>4</v>
      </c>
      <c r="F21">
        <v>6</v>
      </c>
      <c r="G21">
        <v>1</v>
      </c>
      <c r="H21">
        <v>0</v>
      </c>
      <c r="I21">
        <v>2</v>
      </c>
      <c r="J21">
        <v>2</v>
      </c>
      <c r="K21">
        <f t="shared" si="0"/>
        <v>1</v>
      </c>
      <c r="L21">
        <f t="shared" si="1"/>
        <v>1.5</v>
      </c>
      <c r="M21">
        <f t="shared" si="2"/>
        <v>-0.5</v>
      </c>
    </row>
    <row r="22" spans="1:13">
      <c r="A22" t="s">
        <v>19</v>
      </c>
      <c r="B22" t="s">
        <v>20</v>
      </c>
      <c r="C22">
        <v>3</v>
      </c>
      <c r="D22">
        <v>3</v>
      </c>
      <c r="E22">
        <v>3</v>
      </c>
      <c r="F22">
        <v>3</v>
      </c>
      <c r="G22">
        <v>0</v>
      </c>
      <c r="H22">
        <v>0</v>
      </c>
      <c r="I22">
        <v>1</v>
      </c>
      <c r="J22">
        <v>2</v>
      </c>
      <c r="K22">
        <f t="shared" si="0"/>
        <v>1</v>
      </c>
      <c r="L22">
        <f t="shared" si="1"/>
        <v>1</v>
      </c>
      <c r="M22">
        <f t="shared" si="2"/>
        <v>0</v>
      </c>
    </row>
    <row r="23" spans="1:13">
      <c r="A23" t="s">
        <v>29</v>
      </c>
      <c r="B23" t="s">
        <v>30</v>
      </c>
      <c r="C23">
        <v>3</v>
      </c>
      <c r="D23">
        <v>3</v>
      </c>
      <c r="E23">
        <v>3</v>
      </c>
      <c r="F23">
        <v>6</v>
      </c>
      <c r="G23">
        <v>0</v>
      </c>
      <c r="H23">
        <v>0</v>
      </c>
      <c r="I23">
        <v>3</v>
      </c>
      <c r="J23">
        <v>0</v>
      </c>
      <c r="K23">
        <f t="shared" si="0"/>
        <v>1</v>
      </c>
      <c r="L23">
        <f t="shared" si="1"/>
        <v>2</v>
      </c>
      <c r="M23">
        <f t="shared" si="2"/>
        <v>-1</v>
      </c>
    </row>
    <row r="24" spans="1:13">
      <c r="A24" t="s">
        <v>39</v>
      </c>
      <c r="B24" t="s">
        <v>40</v>
      </c>
      <c r="C24">
        <v>3</v>
      </c>
      <c r="D24">
        <v>3</v>
      </c>
      <c r="E24">
        <v>3</v>
      </c>
      <c r="F24">
        <v>9</v>
      </c>
      <c r="G24">
        <v>1</v>
      </c>
      <c r="H24">
        <v>0</v>
      </c>
      <c r="I24">
        <v>2</v>
      </c>
      <c r="J24">
        <v>1</v>
      </c>
      <c r="K24">
        <f t="shared" si="0"/>
        <v>1</v>
      </c>
      <c r="L24">
        <f t="shared" si="1"/>
        <v>3</v>
      </c>
      <c r="M24">
        <f t="shared" si="2"/>
        <v>-2</v>
      </c>
    </row>
    <row r="25" spans="1:13">
      <c r="A25" t="s">
        <v>35</v>
      </c>
      <c r="B25" t="s">
        <v>36</v>
      </c>
      <c r="C25">
        <v>4</v>
      </c>
      <c r="D25">
        <v>3</v>
      </c>
      <c r="E25">
        <v>3</v>
      </c>
      <c r="F25">
        <v>5</v>
      </c>
      <c r="G25">
        <v>1</v>
      </c>
      <c r="H25">
        <v>0</v>
      </c>
      <c r="I25">
        <v>2</v>
      </c>
      <c r="J25">
        <v>1</v>
      </c>
      <c r="K25">
        <f t="shared" si="0"/>
        <v>0.75</v>
      </c>
      <c r="L25">
        <f t="shared" si="1"/>
        <v>1.25</v>
      </c>
      <c r="M25">
        <f t="shared" si="2"/>
        <v>-0.5</v>
      </c>
    </row>
    <row r="26" spans="1:13">
      <c r="A26" t="s">
        <v>11</v>
      </c>
      <c r="B26" t="s">
        <v>12</v>
      </c>
      <c r="C26">
        <v>4</v>
      </c>
      <c r="D26">
        <v>3</v>
      </c>
      <c r="E26">
        <v>3</v>
      </c>
      <c r="F26">
        <v>5</v>
      </c>
      <c r="G26">
        <v>0</v>
      </c>
      <c r="H26">
        <v>0</v>
      </c>
      <c r="I26">
        <v>3</v>
      </c>
      <c r="J26">
        <v>0</v>
      </c>
      <c r="K26">
        <f t="shared" si="0"/>
        <v>0.75</v>
      </c>
      <c r="L26">
        <f t="shared" si="1"/>
        <v>1.25</v>
      </c>
      <c r="M26">
        <f t="shared" si="2"/>
        <v>-0.5</v>
      </c>
    </row>
    <row r="27" spans="1:13">
      <c r="A27" t="s">
        <v>31</v>
      </c>
      <c r="B27" t="s">
        <v>32</v>
      </c>
      <c r="C27">
        <v>3</v>
      </c>
      <c r="D27">
        <v>2</v>
      </c>
      <c r="E27">
        <v>2</v>
      </c>
      <c r="F27">
        <v>3</v>
      </c>
      <c r="G27">
        <v>0</v>
      </c>
      <c r="H27">
        <v>0</v>
      </c>
      <c r="I27">
        <v>2</v>
      </c>
      <c r="J27">
        <v>0</v>
      </c>
      <c r="K27">
        <f t="shared" si="0"/>
        <v>0.66666666666666663</v>
      </c>
      <c r="L27">
        <f t="shared" si="1"/>
        <v>1</v>
      </c>
      <c r="M27">
        <f t="shared" si="2"/>
        <v>-0.33333333333333337</v>
      </c>
    </row>
    <row r="28" spans="1:13">
      <c r="A28" t="s">
        <v>49</v>
      </c>
      <c r="B28" t="s">
        <v>50</v>
      </c>
      <c r="C28">
        <v>3</v>
      </c>
      <c r="D28">
        <v>2</v>
      </c>
      <c r="E28">
        <v>2</v>
      </c>
      <c r="F28">
        <v>3</v>
      </c>
      <c r="G28">
        <v>0</v>
      </c>
      <c r="H28">
        <v>0</v>
      </c>
      <c r="I28">
        <v>2</v>
      </c>
      <c r="J28">
        <v>0</v>
      </c>
      <c r="K28">
        <f t="shared" si="0"/>
        <v>0.66666666666666663</v>
      </c>
      <c r="L28">
        <f t="shared" si="1"/>
        <v>1</v>
      </c>
      <c r="M28">
        <f t="shared" si="2"/>
        <v>-0.33333333333333337</v>
      </c>
    </row>
    <row r="29" spans="1:13">
      <c r="A29" t="s">
        <v>59</v>
      </c>
      <c r="B29" t="s">
        <v>60</v>
      </c>
      <c r="C29">
        <v>3</v>
      </c>
      <c r="D29">
        <v>2</v>
      </c>
      <c r="E29">
        <v>2</v>
      </c>
      <c r="F29">
        <v>4</v>
      </c>
      <c r="G29">
        <v>0</v>
      </c>
      <c r="H29">
        <v>0</v>
      </c>
      <c r="I29">
        <v>2</v>
      </c>
      <c r="J29">
        <v>0</v>
      </c>
      <c r="K29">
        <f t="shared" si="0"/>
        <v>0.66666666666666663</v>
      </c>
      <c r="L29">
        <f t="shared" si="1"/>
        <v>1.3333333333333333</v>
      </c>
      <c r="M29">
        <f t="shared" si="2"/>
        <v>-0.66666666666666663</v>
      </c>
    </row>
    <row r="30" spans="1:13">
      <c r="A30" t="s">
        <v>53</v>
      </c>
      <c r="B30" t="s">
        <v>54</v>
      </c>
      <c r="C30">
        <v>3</v>
      </c>
      <c r="D30">
        <v>2</v>
      </c>
      <c r="E30">
        <v>2</v>
      </c>
      <c r="F30">
        <v>6</v>
      </c>
      <c r="G30">
        <v>0</v>
      </c>
      <c r="H30">
        <v>0</v>
      </c>
      <c r="I30">
        <v>2</v>
      </c>
      <c r="J30">
        <v>0</v>
      </c>
      <c r="K30">
        <f t="shared" si="0"/>
        <v>0.66666666666666663</v>
      </c>
      <c r="L30">
        <f t="shared" si="1"/>
        <v>2</v>
      </c>
      <c r="M30">
        <f t="shared" si="2"/>
        <v>-1.3333333333333335</v>
      </c>
    </row>
    <row r="31" spans="1:13">
      <c r="A31" t="s">
        <v>27</v>
      </c>
      <c r="B31" t="s">
        <v>28</v>
      </c>
      <c r="C31">
        <v>3</v>
      </c>
      <c r="D31">
        <v>1</v>
      </c>
      <c r="E31">
        <v>1</v>
      </c>
      <c r="F31">
        <v>4</v>
      </c>
      <c r="G31">
        <v>0</v>
      </c>
      <c r="H31">
        <v>0</v>
      </c>
      <c r="I31">
        <v>1</v>
      </c>
      <c r="J31">
        <v>0</v>
      </c>
      <c r="K31">
        <f t="shared" si="0"/>
        <v>0.33333333333333331</v>
      </c>
      <c r="L31">
        <f t="shared" si="1"/>
        <v>1.3333333333333333</v>
      </c>
      <c r="M31">
        <f t="shared" si="2"/>
        <v>-1</v>
      </c>
    </row>
    <row r="32" spans="1:13">
      <c r="A32" t="s">
        <v>37</v>
      </c>
      <c r="B32" t="s">
        <v>38</v>
      </c>
      <c r="C32">
        <v>3</v>
      </c>
      <c r="D32">
        <v>1</v>
      </c>
      <c r="E32">
        <v>1</v>
      </c>
      <c r="F32">
        <v>8</v>
      </c>
      <c r="G32">
        <v>0</v>
      </c>
      <c r="H32">
        <v>0</v>
      </c>
      <c r="I32">
        <v>1</v>
      </c>
      <c r="J32">
        <v>0</v>
      </c>
      <c r="K32">
        <f t="shared" si="0"/>
        <v>0.33333333333333331</v>
      </c>
      <c r="L32">
        <f t="shared" si="1"/>
        <v>2.6666666666666665</v>
      </c>
      <c r="M32">
        <f t="shared" si="2"/>
        <v>-2.333333333333333</v>
      </c>
    </row>
    <row r="33" spans="1:13">
      <c r="A33" t="s">
        <v>21</v>
      </c>
      <c r="B33" t="s">
        <v>22</v>
      </c>
      <c r="C33">
        <v>3</v>
      </c>
      <c r="D33">
        <v>1</v>
      </c>
      <c r="E33">
        <v>1</v>
      </c>
      <c r="F33">
        <v>9</v>
      </c>
      <c r="G33">
        <v>0</v>
      </c>
      <c r="H33">
        <v>0</v>
      </c>
      <c r="I33">
        <v>1</v>
      </c>
      <c r="J33">
        <v>0</v>
      </c>
      <c r="K33">
        <f t="shared" si="0"/>
        <v>0.33333333333333331</v>
      </c>
      <c r="L33">
        <f t="shared" si="1"/>
        <v>3</v>
      </c>
      <c r="M33">
        <f t="shared" si="2"/>
        <v>-2.6666666666666665</v>
      </c>
    </row>
    <row r="34" spans="1:13" s="3" customFormat="1">
      <c r="A34" s="3" t="s">
        <v>105</v>
      </c>
      <c r="K34" s="3">
        <f t="shared" ref="D34:M34" si="3">MEDIAN(K2:K33)</f>
        <v>1.2250000000000001</v>
      </c>
      <c r="L34" s="3">
        <f t="shared" si="3"/>
        <v>1.3333333333333333</v>
      </c>
      <c r="M34" s="3">
        <f t="shared" si="3"/>
        <v>-0.33333333333333337</v>
      </c>
    </row>
    <row r="35" spans="1:13" s="3" customFormat="1">
      <c r="A35" s="3" t="s">
        <v>116</v>
      </c>
      <c r="K35" s="3">
        <f>AVERAGE(K2:K33)</f>
        <v>1.2300595238095235</v>
      </c>
      <c r="L35" s="3">
        <f>AVERAGE(L2:L33)</f>
        <v>1.4645089285714286</v>
      </c>
      <c r="M35" s="3">
        <f>AVERAGE(M2:M33)</f>
        <v>-0.23444940476190484</v>
      </c>
    </row>
    <row r="36" spans="1:13" s="3" customFormat="1">
      <c r="A36" s="3" t="s">
        <v>117</v>
      </c>
      <c r="K36" s="3">
        <f>MIN(K2:K33)</f>
        <v>0.33333333333333331</v>
      </c>
      <c r="L36" s="3">
        <f>MIN(L2:L33)</f>
        <v>0.4</v>
      </c>
      <c r="M36" s="3">
        <f>MIN(M2:M33)</f>
        <v>-2.6666666666666665</v>
      </c>
    </row>
    <row r="37" spans="1:13" s="3" customFormat="1">
      <c r="A37" s="3" t="s">
        <v>118</v>
      </c>
      <c r="K37" s="3">
        <f>MAX(K2:K33)</f>
        <v>2.5714285714285716</v>
      </c>
      <c r="L37" s="3">
        <f>MAX(L2:L33)</f>
        <v>3</v>
      </c>
      <c r="M37" s="3">
        <f>MAX(M2:M33)</f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Ruler="0" workbookViewId="0">
      <selection activeCell="A4" sqref="A4:XFD4"/>
    </sheetView>
  </sheetViews>
  <sheetFormatPr baseColWidth="10" defaultRowHeight="15" x14ac:dyDescent="0"/>
  <cols>
    <col min="3" max="3" width="14.1640625" bestFit="1" customWidth="1"/>
    <col min="4" max="4" width="5.6640625" bestFit="1" customWidth="1"/>
    <col min="5" max="5" width="17.33203125" bestFit="1" customWidth="1"/>
    <col min="6" max="6" width="17.6640625" bestFit="1" customWidth="1"/>
    <col min="7" max="7" width="10.33203125" bestFit="1" customWidth="1"/>
  </cols>
  <sheetData>
    <row r="1" spans="1:10" s="3" customFormat="1">
      <c r="A1" s="3" t="s">
        <v>63</v>
      </c>
      <c r="B1" s="3" t="s">
        <v>63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68</v>
      </c>
      <c r="H1" s="3" t="s">
        <v>106</v>
      </c>
      <c r="I1" s="3" t="s">
        <v>107</v>
      </c>
      <c r="J1" s="3" t="s">
        <v>108</v>
      </c>
    </row>
    <row r="2" spans="1:10">
      <c r="A2" t="s">
        <v>41</v>
      </c>
      <c r="B2" t="s">
        <v>42</v>
      </c>
      <c r="C2">
        <v>7</v>
      </c>
      <c r="D2">
        <v>111</v>
      </c>
      <c r="E2">
        <v>72</v>
      </c>
      <c r="F2">
        <v>39</v>
      </c>
      <c r="G2">
        <v>0</v>
      </c>
      <c r="H2">
        <f>D2/C2</f>
        <v>15.857142857142858</v>
      </c>
      <c r="I2">
        <f>E2/C2</f>
        <v>10.285714285714286</v>
      </c>
      <c r="J2" s="2">
        <f>E2/D2</f>
        <v>0.64864864864864868</v>
      </c>
    </row>
    <row r="3" spans="1:10">
      <c r="A3" t="s">
        <v>13</v>
      </c>
      <c r="B3" t="s">
        <v>14</v>
      </c>
      <c r="C3">
        <v>7</v>
      </c>
      <c r="D3">
        <v>105</v>
      </c>
      <c r="E3">
        <v>63</v>
      </c>
      <c r="F3">
        <v>42</v>
      </c>
      <c r="G3">
        <v>2</v>
      </c>
      <c r="H3">
        <f t="shared" ref="H3:H33" si="0">D3/C3</f>
        <v>15</v>
      </c>
      <c r="I3">
        <f t="shared" ref="I3:I33" si="1">E3/C3</f>
        <v>9</v>
      </c>
      <c r="J3" s="2">
        <f t="shared" ref="J3:J33" si="2">E3/D3</f>
        <v>0.6</v>
      </c>
    </row>
    <row r="4" spans="1:10" s="3" customFormat="1">
      <c r="A4" s="3" t="s">
        <v>1</v>
      </c>
      <c r="B4" s="3" t="s">
        <v>2</v>
      </c>
      <c r="C4" s="3">
        <v>7</v>
      </c>
      <c r="D4" s="3">
        <v>98</v>
      </c>
      <c r="E4" s="3">
        <v>71</v>
      </c>
      <c r="F4" s="3">
        <v>27</v>
      </c>
      <c r="G4" s="3">
        <v>1</v>
      </c>
      <c r="H4" s="3">
        <f t="shared" si="0"/>
        <v>14</v>
      </c>
      <c r="I4" s="3">
        <f t="shared" si="1"/>
        <v>10.142857142857142</v>
      </c>
      <c r="J4" s="4">
        <f t="shared" si="2"/>
        <v>0.72448979591836737</v>
      </c>
    </row>
    <row r="5" spans="1:10">
      <c r="A5" t="s">
        <v>25</v>
      </c>
      <c r="B5" t="s">
        <v>26</v>
      </c>
      <c r="C5">
        <v>5</v>
      </c>
      <c r="D5">
        <v>91</v>
      </c>
      <c r="E5">
        <v>58</v>
      </c>
      <c r="F5">
        <v>33</v>
      </c>
      <c r="G5">
        <v>2</v>
      </c>
      <c r="H5">
        <f t="shared" si="0"/>
        <v>18.2</v>
      </c>
      <c r="I5">
        <f t="shared" si="1"/>
        <v>11.6</v>
      </c>
      <c r="J5" s="2">
        <f t="shared" si="2"/>
        <v>0.63736263736263732</v>
      </c>
    </row>
    <row r="6" spans="1:10">
      <c r="A6" t="s">
        <v>15</v>
      </c>
      <c r="B6" t="s">
        <v>16</v>
      </c>
      <c r="C6">
        <v>7</v>
      </c>
      <c r="D6">
        <v>90</v>
      </c>
      <c r="E6">
        <v>64</v>
      </c>
      <c r="F6">
        <v>26</v>
      </c>
      <c r="G6">
        <v>4</v>
      </c>
      <c r="H6">
        <f t="shared" si="0"/>
        <v>12.857142857142858</v>
      </c>
      <c r="I6">
        <f t="shared" si="1"/>
        <v>9.1428571428571423</v>
      </c>
      <c r="J6" s="2">
        <f t="shared" si="2"/>
        <v>0.71111111111111114</v>
      </c>
    </row>
    <row r="7" spans="1:10">
      <c r="A7" t="s">
        <v>43</v>
      </c>
      <c r="B7" t="s">
        <v>44</v>
      </c>
      <c r="C7">
        <v>5</v>
      </c>
      <c r="D7">
        <v>90</v>
      </c>
      <c r="E7">
        <v>57</v>
      </c>
      <c r="F7">
        <v>33</v>
      </c>
      <c r="G7">
        <v>5</v>
      </c>
      <c r="H7">
        <f t="shared" si="0"/>
        <v>18</v>
      </c>
      <c r="I7">
        <f t="shared" si="1"/>
        <v>11.4</v>
      </c>
      <c r="J7" s="2">
        <f t="shared" si="2"/>
        <v>0.6333333333333333</v>
      </c>
    </row>
    <row r="8" spans="1:10">
      <c r="A8" t="s">
        <v>5</v>
      </c>
      <c r="B8" t="s">
        <v>6</v>
      </c>
      <c r="C8">
        <v>4</v>
      </c>
      <c r="D8">
        <v>65</v>
      </c>
      <c r="E8">
        <v>40</v>
      </c>
      <c r="F8">
        <v>25</v>
      </c>
      <c r="G8">
        <v>1</v>
      </c>
      <c r="H8">
        <f t="shared" si="0"/>
        <v>16.25</v>
      </c>
      <c r="I8">
        <f t="shared" si="1"/>
        <v>10</v>
      </c>
      <c r="J8" s="2">
        <f t="shared" si="2"/>
        <v>0.61538461538461542</v>
      </c>
    </row>
    <row r="9" spans="1:10">
      <c r="A9" t="s">
        <v>33</v>
      </c>
      <c r="B9" t="s">
        <v>34</v>
      </c>
      <c r="C9">
        <v>3</v>
      </c>
      <c r="D9">
        <v>59</v>
      </c>
      <c r="E9">
        <v>24</v>
      </c>
      <c r="F9">
        <v>35</v>
      </c>
      <c r="G9">
        <v>0</v>
      </c>
      <c r="H9">
        <f t="shared" si="0"/>
        <v>19.666666666666668</v>
      </c>
      <c r="I9">
        <f t="shared" si="1"/>
        <v>8</v>
      </c>
      <c r="J9" s="2">
        <f t="shared" si="2"/>
        <v>0.40677966101694918</v>
      </c>
    </row>
    <row r="10" spans="1:10">
      <c r="A10" t="s">
        <v>35</v>
      </c>
      <c r="B10" t="s">
        <v>36</v>
      </c>
      <c r="C10">
        <v>4</v>
      </c>
      <c r="D10">
        <v>58</v>
      </c>
      <c r="E10">
        <v>30</v>
      </c>
      <c r="F10">
        <v>28</v>
      </c>
      <c r="G10">
        <v>4</v>
      </c>
      <c r="H10">
        <f t="shared" si="0"/>
        <v>14.5</v>
      </c>
      <c r="I10">
        <f t="shared" si="1"/>
        <v>7.5</v>
      </c>
      <c r="J10" s="2">
        <f t="shared" si="2"/>
        <v>0.51724137931034486</v>
      </c>
    </row>
    <row r="11" spans="1:10">
      <c r="A11" t="s">
        <v>7</v>
      </c>
      <c r="B11" t="s">
        <v>8</v>
      </c>
      <c r="C11">
        <v>5</v>
      </c>
      <c r="D11">
        <v>57</v>
      </c>
      <c r="E11">
        <v>38</v>
      </c>
      <c r="F11">
        <v>19</v>
      </c>
      <c r="G11">
        <v>0</v>
      </c>
      <c r="H11">
        <f t="shared" si="0"/>
        <v>11.4</v>
      </c>
      <c r="I11">
        <f t="shared" si="1"/>
        <v>7.6</v>
      </c>
      <c r="J11" s="2">
        <f t="shared" si="2"/>
        <v>0.66666666666666663</v>
      </c>
    </row>
    <row r="12" spans="1:10">
      <c r="A12" t="s">
        <v>57</v>
      </c>
      <c r="B12" t="s">
        <v>58</v>
      </c>
      <c r="C12">
        <v>3</v>
      </c>
      <c r="D12">
        <v>53</v>
      </c>
      <c r="E12">
        <v>28</v>
      </c>
      <c r="F12">
        <v>25</v>
      </c>
      <c r="G12">
        <v>2</v>
      </c>
      <c r="H12">
        <f t="shared" si="0"/>
        <v>17.666666666666668</v>
      </c>
      <c r="I12">
        <f t="shared" si="1"/>
        <v>9.3333333333333339</v>
      </c>
      <c r="J12" s="2">
        <f t="shared" si="2"/>
        <v>0.52830188679245282</v>
      </c>
    </row>
    <row r="13" spans="1:10">
      <c r="A13" t="s">
        <v>11</v>
      </c>
      <c r="B13" t="s">
        <v>12</v>
      </c>
      <c r="C13">
        <v>4</v>
      </c>
      <c r="D13">
        <v>50</v>
      </c>
      <c r="E13">
        <v>32</v>
      </c>
      <c r="F13">
        <v>18</v>
      </c>
      <c r="G13">
        <v>0</v>
      </c>
      <c r="H13">
        <f t="shared" si="0"/>
        <v>12.5</v>
      </c>
      <c r="I13">
        <f t="shared" si="1"/>
        <v>8</v>
      </c>
      <c r="J13" s="2">
        <f t="shared" si="2"/>
        <v>0.64</v>
      </c>
    </row>
    <row r="14" spans="1:10">
      <c r="A14" t="s">
        <v>47</v>
      </c>
      <c r="B14" t="s">
        <v>48</v>
      </c>
      <c r="C14">
        <v>4</v>
      </c>
      <c r="D14">
        <v>49</v>
      </c>
      <c r="E14">
        <v>29</v>
      </c>
      <c r="F14">
        <v>20</v>
      </c>
      <c r="G14">
        <v>0</v>
      </c>
      <c r="H14">
        <f t="shared" si="0"/>
        <v>12.25</v>
      </c>
      <c r="I14">
        <f t="shared" si="1"/>
        <v>7.25</v>
      </c>
      <c r="J14" s="2">
        <f t="shared" si="2"/>
        <v>0.59183673469387754</v>
      </c>
    </row>
    <row r="15" spans="1:10">
      <c r="A15" t="s">
        <v>23</v>
      </c>
      <c r="B15" t="s">
        <v>24</v>
      </c>
      <c r="C15">
        <v>3</v>
      </c>
      <c r="D15">
        <v>47</v>
      </c>
      <c r="E15">
        <v>30</v>
      </c>
      <c r="F15">
        <v>17</v>
      </c>
      <c r="G15">
        <v>0</v>
      </c>
      <c r="H15">
        <f t="shared" si="0"/>
        <v>15.666666666666666</v>
      </c>
      <c r="I15">
        <f t="shared" si="1"/>
        <v>10</v>
      </c>
      <c r="J15" s="2">
        <f t="shared" si="2"/>
        <v>0.63829787234042556</v>
      </c>
    </row>
    <row r="16" spans="1:10">
      <c r="A16" t="s">
        <v>51</v>
      </c>
      <c r="B16" t="s">
        <v>52</v>
      </c>
      <c r="C16">
        <v>3</v>
      </c>
      <c r="D16">
        <v>47</v>
      </c>
      <c r="E16">
        <v>30</v>
      </c>
      <c r="F16">
        <v>17</v>
      </c>
      <c r="G16">
        <v>0</v>
      </c>
      <c r="H16">
        <f t="shared" si="0"/>
        <v>15.666666666666666</v>
      </c>
      <c r="I16">
        <f t="shared" si="1"/>
        <v>10</v>
      </c>
      <c r="J16" s="2">
        <f t="shared" si="2"/>
        <v>0.63829787234042556</v>
      </c>
    </row>
    <row r="17" spans="1:10">
      <c r="A17" t="s">
        <v>53</v>
      </c>
      <c r="B17" t="s">
        <v>54</v>
      </c>
      <c r="C17">
        <v>3</v>
      </c>
      <c r="D17">
        <v>46</v>
      </c>
      <c r="E17">
        <v>28</v>
      </c>
      <c r="F17">
        <v>18</v>
      </c>
      <c r="G17">
        <v>0</v>
      </c>
      <c r="H17">
        <f t="shared" si="0"/>
        <v>15.333333333333334</v>
      </c>
      <c r="I17">
        <f t="shared" si="1"/>
        <v>9.3333333333333339</v>
      </c>
      <c r="J17" s="2">
        <f t="shared" si="2"/>
        <v>0.60869565217391308</v>
      </c>
    </row>
    <row r="18" spans="1:10">
      <c r="A18" t="s">
        <v>45</v>
      </c>
      <c r="B18" t="s">
        <v>46</v>
      </c>
      <c r="C18">
        <v>4</v>
      </c>
      <c r="D18">
        <v>46</v>
      </c>
      <c r="E18">
        <v>22</v>
      </c>
      <c r="F18">
        <v>24</v>
      </c>
      <c r="G18">
        <v>1</v>
      </c>
      <c r="H18">
        <f t="shared" si="0"/>
        <v>11.5</v>
      </c>
      <c r="I18">
        <f t="shared" si="1"/>
        <v>5.5</v>
      </c>
      <c r="J18" s="2">
        <f t="shared" si="2"/>
        <v>0.47826086956521741</v>
      </c>
    </row>
    <row r="19" spans="1:10">
      <c r="A19" t="s">
        <v>0</v>
      </c>
      <c r="B19" t="s">
        <v>0</v>
      </c>
      <c r="C19">
        <v>4</v>
      </c>
      <c r="D19">
        <v>41</v>
      </c>
      <c r="E19">
        <v>27</v>
      </c>
      <c r="F19">
        <v>14</v>
      </c>
      <c r="G19">
        <v>0</v>
      </c>
      <c r="H19">
        <f t="shared" si="0"/>
        <v>10.25</v>
      </c>
      <c r="I19">
        <f t="shared" si="1"/>
        <v>6.75</v>
      </c>
      <c r="J19" s="2">
        <f t="shared" si="2"/>
        <v>0.65853658536585369</v>
      </c>
    </row>
    <row r="20" spans="1:10">
      <c r="A20" t="s">
        <v>61</v>
      </c>
      <c r="B20" t="s">
        <v>62</v>
      </c>
      <c r="C20">
        <v>3</v>
      </c>
      <c r="D20">
        <v>41</v>
      </c>
      <c r="E20">
        <v>23</v>
      </c>
      <c r="F20">
        <v>18</v>
      </c>
      <c r="G20">
        <v>0</v>
      </c>
      <c r="H20">
        <f t="shared" si="0"/>
        <v>13.666666666666666</v>
      </c>
      <c r="I20">
        <f t="shared" si="1"/>
        <v>7.666666666666667</v>
      </c>
      <c r="J20" s="2">
        <f t="shared" si="2"/>
        <v>0.56097560975609762</v>
      </c>
    </row>
    <row r="21" spans="1:10">
      <c r="A21" t="s">
        <v>21</v>
      </c>
      <c r="B21" t="s">
        <v>22</v>
      </c>
      <c r="C21">
        <v>3</v>
      </c>
      <c r="D21">
        <v>40</v>
      </c>
      <c r="E21">
        <v>17</v>
      </c>
      <c r="F21">
        <v>23</v>
      </c>
      <c r="G21">
        <v>2</v>
      </c>
      <c r="H21">
        <f t="shared" si="0"/>
        <v>13.333333333333334</v>
      </c>
      <c r="I21">
        <f t="shared" si="1"/>
        <v>5.666666666666667</v>
      </c>
      <c r="J21" s="2">
        <f t="shared" si="2"/>
        <v>0.42499999999999999</v>
      </c>
    </row>
    <row r="22" spans="1:10">
      <c r="A22" t="s">
        <v>49</v>
      </c>
      <c r="B22" t="s">
        <v>50</v>
      </c>
      <c r="C22">
        <v>3</v>
      </c>
      <c r="D22">
        <v>39</v>
      </c>
      <c r="E22">
        <v>23</v>
      </c>
      <c r="F22">
        <v>16</v>
      </c>
      <c r="G22">
        <v>0</v>
      </c>
      <c r="H22">
        <f t="shared" si="0"/>
        <v>13</v>
      </c>
      <c r="I22">
        <f t="shared" si="1"/>
        <v>7.666666666666667</v>
      </c>
      <c r="J22" s="2">
        <f t="shared" si="2"/>
        <v>0.58974358974358976</v>
      </c>
    </row>
    <row r="23" spans="1:10">
      <c r="A23" t="s">
        <v>59</v>
      </c>
      <c r="B23" t="s">
        <v>60</v>
      </c>
      <c r="C23">
        <v>3</v>
      </c>
      <c r="D23">
        <v>39</v>
      </c>
      <c r="E23">
        <v>19</v>
      </c>
      <c r="F23">
        <v>20</v>
      </c>
      <c r="G23">
        <v>1</v>
      </c>
      <c r="H23">
        <f t="shared" si="0"/>
        <v>13</v>
      </c>
      <c r="I23">
        <f t="shared" si="1"/>
        <v>6.333333333333333</v>
      </c>
      <c r="J23" s="2">
        <f t="shared" si="2"/>
        <v>0.48717948717948717</v>
      </c>
    </row>
    <row r="24" spans="1:10">
      <c r="A24" t="s">
        <v>17</v>
      </c>
      <c r="B24" t="s">
        <v>18</v>
      </c>
      <c r="C24">
        <v>4</v>
      </c>
      <c r="D24">
        <v>38</v>
      </c>
      <c r="E24">
        <v>19</v>
      </c>
      <c r="F24">
        <v>19</v>
      </c>
      <c r="G24">
        <v>1</v>
      </c>
      <c r="H24">
        <f t="shared" si="0"/>
        <v>9.5</v>
      </c>
      <c r="I24">
        <f t="shared" si="1"/>
        <v>4.75</v>
      </c>
      <c r="J24" s="2">
        <f t="shared" si="2"/>
        <v>0.5</v>
      </c>
    </row>
    <row r="25" spans="1:10">
      <c r="A25" t="s">
        <v>9</v>
      </c>
      <c r="B25" t="s">
        <v>10</v>
      </c>
      <c r="C25">
        <v>5</v>
      </c>
      <c r="D25">
        <v>38</v>
      </c>
      <c r="E25">
        <v>18</v>
      </c>
      <c r="F25">
        <v>20</v>
      </c>
      <c r="G25">
        <v>0</v>
      </c>
      <c r="H25">
        <f t="shared" si="0"/>
        <v>7.6</v>
      </c>
      <c r="I25">
        <f t="shared" si="1"/>
        <v>3.6</v>
      </c>
      <c r="J25" s="2">
        <f t="shared" si="2"/>
        <v>0.47368421052631576</v>
      </c>
    </row>
    <row r="26" spans="1:10">
      <c r="A26" t="s">
        <v>29</v>
      </c>
      <c r="B26" t="s">
        <v>30</v>
      </c>
      <c r="C26">
        <v>3</v>
      </c>
      <c r="D26">
        <v>37</v>
      </c>
      <c r="E26">
        <v>24</v>
      </c>
      <c r="F26">
        <v>13</v>
      </c>
      <c r="G26">
        <v>0</v>
      </c>
      <c r="H26">
        <f t="shared" si="0"/>
        <v>12.333333333333334</v>
      </c>
      <c r="I26">
        <f t="shared" si="1"/>
        <v>8</v>
      </c>
      <c r="J26" s="2">
        <f t="shared" si="2"/>
        <v>0.64864864864864868</v>
      </c>
    </row>
    <row r="27" spans="1:10">
      <c r="A27" t="s">
        <v>3</v>
      </c>
      <c r="B27" t="s">
        <v>4</v>
      </c>
      <c r="C27">
        <v>4</v>
      </c>
      <c r="D27">
        <v>37</v>
      </c>
      <c r="E27">
        <v>22</v>
      </c>
      <c r="F27">
        <v>15</v>
      </c>
      <c r="G27">
        <v>0</v>
      </c>
      <c r="H27">
        <f t="shared" si="0"/>
        <v>9.25</v>
      </c>
      <c r="I27">
        <f t="shared" si="1"/>
        <v>5.5</v>
      </c>
      <c r="J27" s="2">
        <f t="shared" si="2"/>
        <v>0.59459459459459463</v>
      </c>
    </row>
    <row r="28" spans="1:10">
      <c r="A28" t="s">
        <v>55</v>
      </c>
      <c r="B28" t="s">
        <v>56</v>
      </c>
      <c r="C28">
        <v>3</v>
      </c>
      <c r="D28">
        <v>35</v>
      </c>
      <c r="E28">
        <v>23</v>
      </c>
      <c r="F28">
        <v>12</v>
      </c>
      <c r="G28">
        <v>0</v>
      </c>
      <c r="H28">
        <f t="shared" si="0"/>
        <v>11.666666666666666</v>
      </c>
      <c r="I28">
        <f t="shared" si="1"/>
        <v>7.666666666666667</v>
      </c>
      <c r="J28" s="2">
        <f t="shared" si="2"/>
        <v>0.65714285714285714</v>
      </c>
    </row>
    <row r="29" spans="1:10">
      <c r="A29" t="s">
        <v>37</v>
      </c>
      <c r="B29" t="s">
        <v>38</v>
      </c>
      <c r="C29">
        <v>3</v>
      </c>
      <c r="D29">
        <v>33</v>
      </c>
      <c r="E29">
        <v>17</v>
      </c>
      <c r="F29">
        <v>16</v>
      </c>
      <c r="G29">
        <v>1</v>
      </c>
      <c r="H29">
        <f t="shared" si="0"/>
        <v>11</v>
      </c>
      <c r="I29">
        <f t="shared" si="1"/>
        <v>5.666666666666667</v>
      </c>
      <c r="J29" s="2">
        <f t="shared" si="2"/>
        <v>0.51515151515151514</v>
      </c>
    </row>
    <row r="30" spans="1:10">
      <c r="A30" t="s">
        <v>31</v>
      </c>
      <c r="B30" t="s">
        <v>32</v>
      </c>
      <c r="C30">
        <v>3</v>
      </c>
      <c r="D30">
        <v>31</v>
      </c>
      <c r="E30">
        <v>16</v>
      </c>
      <c r="F30">
        <v>15</v>
      </c>
      <c r="G30">
        <v>2</v>
      </c>
      <c r="H30">
        <f t="shared" si="0"/>
        <v>10.333333333333334</v>
      </c>
      <c r="I30">
        <f t="shared" si="1"/>
        <v>5.333333333333333</v>
      </c>
      <c r="J30" s="2">
        <f t="shared" si="2"/>
        <v>0.5161290322580645</v>
      </c>
    </row>
    <row r="31" spans="1:10">
      <c r="A31" t="s">
        <v>19</v>
      </c>
      <c r="B31" t="s">
        <v>20</v>
      </c>
      <c r="C31">
        <v>3</v>
      </c>
      <c r="D31">
        <v>29</v>
      </c>
      <c r="E31">
        <v>18</v>
      </c>
      <c r="F31">
        <v>11</v>
      </c>
      <c r="G31">
        <v>0</v>
      </c>
      <c r="H31">
        <f t="shared" si="0"/>
        <v>9.6666666666666661</v>
      </c>
      <c r="I31">
        <f t="shared" si="1"/>
        <v>6</v>
      </c>
      <c r="J31" s="2">
        <f t="shared" si="2"/>
        <v>0.62068965517241381</v>
      </c>
    </row>
    <row r="32" spans="1:10">
      <c r="A32" t="s">
        <v>39</v>
      </c>
      <c r="B32" t="s">
        <v>40</v>
      </c>
      <c r="C32">
        <v>3</v>
      </c>
      <c r="D32">
        <v>27</v>
      </c>
      <c r="E32">
        <v>14</v>
      </c>
      <c r="F32">
        <v>13</v>
      </c>
      <c r="G32">
        <v>0</v>
      </c>
      <c r="H32">
        <f t="shared" si="0"/>
        <v>9</v>
      </c>
      <c r="I32">
        <f t="shared" si="1"/>
        <v>4.666666666666667</v>
      </c>
      <c r="J32" s="2">
        <f t="shared" si="2"/>
        <v>0.51851851851851849</v>
      </c>
    </row>
    <row r="33" spans="1:10">
      <c r="A33" t="s">
        <v>27</v>
      </c>
      <c r="B33" t="s">
        <v>28</v>
      </c>
      <c r="C33">
        <v>3</v>
      </c>
      <c r="D33">
        <v>22</v>
      </c>
      <c r="E33">
        <v>12</v>
      </c>
      <c r="F33">
        <v>10</v>
      </c>
      <c r="G33">
        <v>1</v>
      </c>
      <c r="H33">
        <f t="shared" si="0"/>
        <v>7.333333333333333</v>
      </c>
      <c r="I33">
        <f t="shared" si="1"/>
        <v>4</v>
      </c>
      <c r="J33" s="2">
        <f t="shared" si="2"/>
        <v>0.54545454545454541</v>
      </c>
    </row>
    <row r="34" spans="1:10" s="3" customFormat="1">
      <c r="A34" s="3" t="s">
        <v>105</v>
      </c>
      <c r="H34" s="3">
        <f t="shared" ref="H34:I34" si="3">MEDIAN(H2:H33)</f>
        <v>12.928571428571429</v>
      </c>
      <c r="I34" s="3">
        <f t="shared" si="3"/>
        <v>7.666666666666667</v>
      </c>
      <c r="J34" s="6">
        <v>1.2250000000000001</v>
      </c>
    </row>
    <row r="35" spans="1:10" s="3" customFormat="1">
      <c r="A35" s="3" t="s">
        <v>116</v>
      </c>
      <c r="H35" s="3">
        <f>AVERAGE(H2:H33)</f>
        <v>13.038988095238095</v>
      </c>
      <c r="I35" s="3">
        <f>AVERAGE(I2:I33)</f>
        <v>7.6048363095238081</v>
      </c>
      <c r="J35" s="6">
        <v>1.2300595240000001</v>
      </c>
    </row>
    <row r="36" spans="1:10" s="3" customFormat="1">
      <c r="A36" s="3" t="s">
        <v>117</v>
      </c>
      <c r="H36" s="3">
        <f>MIN(H2:H33)</f>
        <v>7.333333333333333</v>
      </c>
      <c r="I36" s="3">
        <f>MIN(I2:I33)</f>
        <v>3.6</v>
      </c>
      <c r="J36" s="6">
        <v>0.33333333300000001</v>
      </c>
    </row>
    <row r="37" spans="1:10" s="3" customFormat="1">
      <c r="A37" s="3" t="s">
        <v>118</v>
      </c>
      <c r="H37" s="3">
        <f>MAX(H2:H33)</f>
        <v>19.666666666666668</v>
      </c>
      <c r="I37" s="3">
        <f>MAX(I2:I33)</f>
        <v>11.6</v>
      </c>
      <c r="J37" s="6">
        <v>2.5714285710000002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Ruler="0" workbookViewId="0">
      <selection activeCell="A4" sqref="A4:XFD4"/>
    </sheetView>
  </sheetViews>
  <sheetFormatPr baseColWidth="10" defaultRowHeight="15" x14ac:dyDescent="0"/>
  <cols>
    <col min="3" max="3" width="14.1640625" bestFit="1" customWidth="1"/>
    <col min="5" max="5" width="33.83203125" bestFit="1" customWidth="1"/>
    <col min="6" max="6" width="35.1640625" bestFit="1" customWidth="1"/>
  </cols>
  <sheetData>
    <row r="1" spans="1:6" s="3" customFormat="1">
      <c r="A1" s="3" t="s">
        <v>63</v>
      </c>
      <c r="B1" s="3" t="s">
        <v>63</v>
      </c>
      <c r="C1" s="3" t="s">
        <v>64</v>
      </c>
      <c r="D1" s="3" t="s">
        <v>65</v>
      </c>
      <c r="E1" s="3" t="s">
        <v>76</v>
      </c>
      <c r="F1" s="3" t="s">
        <v>77</v>
      </c>
    </row>
    <row r="2" spans="1:6">
      <c r="A2" t="s">
        <v>41</v>
      </c>
      <c r="B2" t="s">
        <v>42</v>
      </c>
      <c r="C2">
        <v>7</v>
      </c>
      <c r="D2">
        <v>111</v>
      </c>
      <c r="E2">
        <v>37</v>
      </c>
      <c r="F2">
        <v>35</v>
      </c>
    </row>
    <row r="3" spans="1:6">
      <c r="A3" t="s">
        <v>13</v>
      </c>
      <c r="B3" t="s">
        <v>14</v>
      </c>
      <c r="C3">
        <v>7</v>
      </c>
      <c r="D3">
        <v>105</v>
      </c>
      <c r="E3">
        <v>35</v>
      </c>
      <c r="F3">
        <v>28</v>
      </c>
    </row>
    <row r="4" spans="1:6" s="3" customFormat="1">
      <c r="A4" s="3" t="s">
        <v>1</v>
      </c>
      <c r="B4" s="3" t="s">
        <v>2</v>
      </c>
      <c r="C4" s="3">
        <v>7</v>
      </c>
      <c r="D4" s="3">
        <v>98</v>
      </c>
      <c r="E4" s="3">
        <v>47</v>
      </c>
      <c r="F4" s="3">
        <v>24</v>
      </c>
    </row>
    <row r="5" spans="1:6">
      <c r="A5" t="s">
        <v>25</v>
      </c>
      <c r="B5" t="s">
        <v>26</v>
      </c>
      <c r="C5">
        <v>5</v>
      </c>
      <c r="D5">
        <v>91</v>
      </c>
      <c r="E5">
        <v>29</v>
      </c>
      <c r="F5">
        <v>29</v>
      </c>
    </row>
    <row r="6" spans="1:6">
      <c r="A6" t="s">
        <v>43</v>
      </c>
      <c r="B6" t="s">
        <v>44</v>
      </c>
      <c r="C6">
        <v>5</v>
      </c>
      <c r="D6">
        <v>90</v>
      </c>
      <c r="E6">
        <v>43</v>
      </c>
      <c r="F6">
        <v>14</v>
      </c>
    </row>
    <row r="7" spans="1:6">
      <c r="A7" t="s">
        <v>15</v>
      </c>
      <c r="B7" t="s">
        <v>16</v>
      </c>
      <c r="C7">
        <v>7</v>
      </c>
      <c r="D7">
        <v>90</v>
      </c>
      <c r="E7">
        <v>37</v>
      </c>
      <c r="F7">
        <v>27</v>
      </c>
    </row>
    <row r="8" spans="1:6">
      <c r="A8" t="s">
        <v>5</v>
      </c>
      <c r="B8" t="s">
        <v>6</v>
      </c>
      <c r="C8">
        <v>4</v>
      </c>
      <c r="D8">
        <v>65</v>
      </c>
      <c r="E8">
        <v>15</v>
      </c>
      <c r="F8">
        <v>25</v>
      </c>
    </row>
    <row r="9" spans="1:6">
      <c r="A9" t="s">
        <v>33</v>
      </c>
      <c r="B9" t="s">
        <v>34</v>
      </c>
      <c r="C9">
        <v>3</v>
      </c>
      <c r="D9">
        <v>59</v>
      </c>
      <c r="E9">
        <v>14</v>
      </c>
      <c r="F9">
        <v>10</v>
      </c>
    </row>
    <row r="10" spans="1:6">
      <c r="A10" t="s">
        <v>35</v>
      </c>
      <c r="B10" t="s">
        <v>36</v>
      </c>
      <c r="C10">
        <v>4</v>
      </c>
      <c r="D10">
        <v>58</v>
      </c>
      <c r="E10">
        <v>15</v>
      </c>
      <c r="F10">
        <v>15</v>
      </c>
    </row>
    <row r="11" spans="1:6">
      <c r="A11" t="s">
        <v>7</v>
      </c>
      <c r="B11" t="s">
        <v>8</v>
      </c>
      <c r="C11">
        <v>5</v>
      </c>
      <c r="D11">
        <v>57</v>
      </c>
      <c r="E11">
        <v>19</v>
      </c>
      <c r="F11">
        <v>19</v>
      </c>
    </row>
    <row r="12" spans="1:6">
      <c r="A12" t="s">
        <v>57</v>
      </c>
      <c r="B12" t="s">
        <v>58</v>
      </c>
      <c r="C12">
        <v>3</v>
      </c>
      <c r="D12">
        <v>53</v>
      </c>
      <c r="E12">
        <v>12</v>
      </c>
      <c r="F12">
        <v>16</v>
      </c>
    </row>
    <row r="13" spans="1:6">
      <c r="A13" t="s">
        <v>11</v>
      </c>
      <c r="B13" t="s">
        <v>12</v>
      </c>
      <c r="C13">
        <v>4</v>
      </c>
      <c r="D13">
        <v>50</v>
      </c>
      <c r="E13">
        <v>11</v>
      </c>
      <c r="F13">
        <v>21</v>
      </c>
    </row>
    <row r="14" spans="1:6">
      <c r="A14" t="s">
        <v>47</v>
      </c>
      <c r="B14" t="s">
        <v>48</v>
      </c>
      <c r="C14">
        <v>4</v>
      </c>
      <c r="D14">
        <v>49</v>
      </c>
      <c r="E14">
        <v>11</v>
      </c>
      <c r="F14">
        <v>18</v>
      </c>
    </row>
    <row r="15" spans="1:6">
      <c r="A15" t="s">
        <v>23</v>
      </c>
      <c r="B15" t="s">
        <v>24</v>
      </c>
      <c r="C15">
        <v>3</v>
      </c>
      <c r="D15">
        <v>47</v>
      </c>
      <c r="E15">
        <v>16</v>
      </c>
      <c r="F15">
        <v>14</v>
      </c>
    </row>
    <row r="16" spans="1:6">
      <c r="A16" t="s">
        <v>51</v>
      </c>
      <c r="B16" t="s">
        <v>52</v>
      </c>
      <c r="C16">
        <v>3</v>
      </c>
      <c r="D16">
        <v>47</v>
      </c>
      <c r="E16">
        <v>15</v>
      </c>
      <c r="F16">
        <v>17</v>
      </c>
    </row>
    <row r="17" spans="1:6">
      <c r="A17" t="s">
        <v>53</v>
      </c>
      <c r="B17" t="s">
        <v>54</v>
      </c>
      <c r="C17">
        <v>3</v>
      </c>
      <c r="D17">
        <v>46</v>
      </c>
      <c r="E17">
        <v>7</v>
      </c>
      <c r="F17">
        <v>21</v>
      </c>
    </row>
    <row r="18" spans="1:6">
      <c r="A18" t="s">
        <v>45</v>
      </c>
      <c r="B18" t="s">
        <v>46</v>
      </c>
      <c r="C18">
        <v>4</v>
      </c>
      <c r="D18">
        <v>46</v>
      </c>
      <c r="E18">
        <v>11</v>
      </c>
      <c r="F18">
        <v>11</v>
      </c>
    </row>
    <row r="19" spans="1:6">
      <c r="A19" t="s">
        <v>61</v>
      </c>
      <c r="B19" t="s">
        <v>62</v>
      </c>
      <c r="C19">
        <v>3</v>
      </c>
      <c r="D19">
        <v>41</v>
      </c>
      <c r="E19">
        <v>18</v>
      </c>
      <c r="F19">
        <v>5</v>
      </c>
    </row>
    <row r="20" spans="1:6">
      <c r="A20" t="s">
        <v>0</v>
      </c>
      <c r="B20" t="s">
        <v>0</v>
      </c>
      <c r="C20">
        <v>4</v>
      </c>
      <c r="D20">
        <v>41</v>
      </c>
      <c r="E20">
        <v>14</v>
      </c>
      <c r="F20">
        <v>13</v>
      </c>
    </row>
    <row r="21" spans="1:6">
      <c r="A21" t="s">
        <v>21</v>
      </c>
      <c r="B21" t="s">
        <v>22</v>
      </c>
      <c r="C21">
        <v>3</v>
      </c>
      <c r="D21">
        <v>40</v>
      </c>
      <c r="E21">
        <v>8</v>
      </c>
      <c r="F21">
        <v>9</v>
      </c>
    </row>
    <row r="22" spans="1:6">
      <c r="A22" t="s">
        <v>59</v>
      </c>
      <c r="B22" t="s">
        <v>60</v>
      </c>
      <c r="C22">
        <v>3</v>
      </c>
      <c r="D22">
        <v>39</v>
      </c>
      <c r="E22">
        <v>8</v>
      </c>
      <c r="F22">
        <v>11</v>
      </c>
    </row>
    <row r="23" spans="1:6">
      <c r="A23" t="s">
        <v>49</v>
      </c>
      <c r="B23" t="s">
        <v>50</v>
      </c>
      <c r="C23">
        <v>3</v>
      </c>
      <c r="D23">
        <v>39</v>
      </c>
      <c r="E23">
        <v>8</v>
      </c>
      <c r="F23">
        <v>15</v>
      </c>
    </row>
    <row r="24" spans="1:6">
      <c r="A24" t="s">
        <v>17</v>
      </c>
      <c r="B24" t="s">
        <v>18</v>
      </c>
      <c r="C24">
        <v>4</v>
      </c>
      <c r="D24">
        <v>38</v>
      </c>
      <c r="E24">
        <v>14</v>
      </c>
      <c r="F24">
        <v>5</v>
      </c>
    </row>
    <row r="25" spans="1:6">
      <c r="A25" t="s">
        <v>9</v>
      </c>
      <c r="B25" t="s">
        <v>10</v>
      </c>
      <c r="C25">
        <v>5</v>
      </c>
      <c r="D25">
        <v>38</v>
      </c>
      <c r="E25">
        <v>10</v>
      </c>
      <c r="F25">
        <v>8</v>
      </c>
    </row>
    <row r="26" spans="1:6">
      <c r="A26" t="s">
        <v>29</v>
      </c>
      <c r="B26" t="s">
        <v>30</v>
      </c>
      <c r="C26">
        <v>3</v>
      </c>
      <c r="D26">
        <v>37</v>
      </c>
      <c r="E26">
        <v>13</v>
      </c>
      <c r="F26">
        <v>11</v>
      </c>
    </row>
    <row r="27" spans="1:6">
      <c r="A27" t="s">
        <v>3</v>
      </c>
      <c r="B27" t="s">
        <v>4</v>
      </c>
      <c r="C27">
        <v>4</v>
      </c>
      <c r="D27">
        <v>37</v>
      </c>
      <c r="E27">
        <v>15</v>
      </c>
      <c r="F27">
        <v>7</v>
      </c>
    </row>
    <row r="28" spans="1:6">
      <c r="A28" t="s">
        <v>55</v>
      </c>
      <c r="B28" t="s">
        <v>56</v>
      </c>
      <c r="C28">
        <v>3</v>
      </c>
      <c r="D28">
        <v>35</v>
      </c>
      <c r="E28">
        <v>16</v>
      </c>
      <c r="F28">
        <v>7</v>
      </c>
    </row>
    <row r="29" spans="1:6">
      <c r="A29" t="s">
        <v>37</v>
      </c>
      <c r="B29" t="s">
        <v>38</v>
      </c>
      <c r="C29">
        <v>3</v>
      </c>
      <c r="D29">
        <v>33</v>
      </c>
      <c r="E29">
        <v>5</v>
      </c>
      <c r="F29">
        <v>12</v>
      </c>
    </row>
    <row r="30" spans="1:6">
      <c r="A30" t="s">
        <v>31</v>
      </c>
      <c r="B30" t="s">
        <v>32</v>
      </c>
      <c r="C30">
        <v>3</v>
      </c>
      <c r="D30">
        <v>31</v>
      </c>
      <c r="E30">
        <v>4</v>
      </c>
      <c r="F30">
        <v>12</v>
      </c>
    </row>
    <row r="31" spans="1:6">
      <c r="A31" t="s">
        <v>19</v>
      </c>
      <c r="B31" t="s">
        <v>20</v>
      </c>
      <c r="C31">
        <v>3</v>
      </c>
      <c r="D31">
        <v>29</v>
      </c>
      <c r="E31">
        <v>8</v>
      </c>
      <c r="F31">
        <v>10</v>
      </c>
    </row>
    <row r="32" spans="1:6">
      <c r="A32" t="s">
        <v>39</v>
      </c>
      <c r="B32" t="s">
        <v>40</v>
      </c>
      <c r="C32">
        <v>3</v>
      </c>
      <c r="D32">
        <v>27</v>
      </c>
      <c r="E32">
        <v>10</v>
      </c>
      <c r="F32">
        <v>4</v>
      </c>
    </row>
    <row r="33" spans="1:6">
      <c r="A33" t="s">
        <v>27</v>
      </c>
      <c r="B33" t="s">
        <v>28</v>
      </c>
      <c r="C33">
        <v>3</v>
      </c>
      <c r="D33">
        <v>22</v>
      </c>
      <c r="E33">
        <v>6</v>
      </c>
      <c r="F33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showRuler="0" workbookViewId="0">
      <selection activeCell="A34" sqref="A34:XFD37"/>
    </sheetView>
  </sheetViews>
  <sheetFormatPr baseColWidth="10" defaultRowHeight="15" x14ac:dyDescent="0"/>
  <cols>
    <col min="3" max="3" width="14.1640625" bestFit="1" customWidth="1"/>
    <col min="4" max="4" width="7.1640625" bestFit="1" customWidth="1"/>
    <col min="5" max="5" width="15.5" bestFit="1" customWidth="1"/>
    <col min="8" max="8" width="7.83203125" bestFit="1" customWidth="1"/>
  </cols>
  <sheetData>
    <row r="1" spans="1:11" s="3" customFormat="1">
      <c r="A1" s="3" t="s">
        <v>63</v>
      </c>
      <c r="B1" s="3" t="s">
        <v>63</v>
      </c>
      <c r="C1" s="3" t="s">
        <v>64</v>
      </c>
      <c r="D1" s="3" t="s">
        <v>78</v>
      </c>
      <c r="E1" s="3" t="s">
        <v>79</v>
      </c>
      <c r="F1" s="3" t="s">
        <v>80</v>
      </c>
      <c r="G1" s="3" t="s">
        <v>81</v>
      </c>
      <c r="H1" s="3" t="s">
        <v>82</v>
      </c>
      <c r="I1" s="3" t="s">
        <v>83</v>
      </c>
      <c r="J1" s="3" t="s">
        <v>84</v>
      </c>
      <c r="K1" s="3" t="s">
        <v>109</v>
      </c>
    </row>
    <row r="2" spans="1:11">
      <c r="A2" t="s">
        <v>13</v>
      </c>
      <c r="B2" t="s">
        <v>14</v>
      </c>
      <c r="C2">
        <v>7</v>
      </c>
      <c r="D2">
        <v>341</v>
      </c>
      <c r="E2">
        <v>121</v>
      </c>
      <c r="F2">
        <v>63</v>
      </c>
      <c r="G2">
        <v>157</v>
      </c>
      <c r="H2">
        <v>8</v>
      </c>
      <c r="I2">
        <v>3</v>
      </c>
      <c r="J2">
        <v>32</v>
      </c>
      <c r="K2">
        <f>H2/C2</f>
        <v>1.1428571428571428</v>
      </c>
    </row>
    <row r="3" spans="1:11">
      <c r="A3" t="s">
        <v>41</v>
      </c>
      <c r="B3" t="s">
        <v>42</v>
      </c>
      <c r="C3">
        <v>7</v>
      </c>
      <c r="D3">
        <v>319</v>
      </c>
      <c r="E3">
        <v>128</v>
      </c>
      <c r="F3">
        <v>59</v>
      </c>
      <c r="G3">
        <v>132</v>
      </c>
      <c r="H3">
        <v>15</v>
      </c>
      <c r="I3">
        <v>7</v>
      </c>
      <c r="J3">
        <v>26</v>
      </c>
      <c r="K3">
        <f t="shared" ref="K3:K33" si="0">H3/C3</f>
        <v>2.1428571428571428</v>
      </c>
    </row>
    <row r="4" spans="1:11" s="3" customFormat="1">
      <c r="A4" s="3" t="s">
        <v>1</v>
      </c>
      <c r="B4" s="3" t="s">
        <v>2</v>
      </c>
      <c r="C4" s="3">
        <v>7</v>
      </c>
      <c r="D4" s="3">
        <v>314</v>
      </c>
      <c r="E4" s="3">
        <v>106</v>
      </c>
      <c r="F4" s="3">
        <v>63</v>
      </c>
      <c r="G4" s="3">
        <v>145</v>
      </c>
      <c r="H4" s="3">
        <v>17</v>
      </c>
      <c r="I4" s="3">
        <v>13</v>
      </c>
      <c r="J4" s="3">
        <v>28</v>
      </c>
      <c r="K4" s="3">
        <f t="shared" si="0"/>
        <v>2.4285714285714284</v>
      </c>
    </row>
    <row r="5" spans="1:11">
      <c r="A5" t="s">
        <v>15</v>
      </c>
      <c r="B5" t="s">
        <v>16</v>
      </c>
      <c r="C5">
        <v>7</v>
      </c>
      <c r="D5">
        <v>270</v>
      </c>
      <c r="E5">
        <v>97</v>
      </c>
      <c r="F5">
        <v>47</v>
      </c>
      <c r="G5">
        <v>126</v>
      </c>
      <c r="H5">
        <v>27</v>
      </c>
      <c r="I5">
        <v>9</v>
      </c>
      <c r="J5">
        <v>31</v>
      </c>
      <c r="K5">
        <f t="shared" si="0"/>
        <v>3.8571428571428572</v>
      </c>
    </row>
    <row r="6" spans="1:11">
      <c r="A6" t="s">
        <v>25</v>
      </c>
      <c r="B6" t="s">
        <v>26</v>
      </c>
      <c r="C6">
        <v>5</v>
      </c>
      <c r="D6">
        <v>266</v>
      </c>
      <c r="E6">
        <v>104</v>
      </c>
      <c r="F6">
        <v>50</v>
      </c>
      <c r="G6">
        <v>112</v>
      </c>
      <c r="H6">
        <v>22</v>
      </c>
      <c r="I6">
        <v>4</v>
      </c>
      <c r="J6">
        <v>24</v>
      </c>
      <c r="K6">
        <f t="shared" si="0"/>
        <v>4.4000000000000004</v>
      </c>
    </row>
    <row r="7" spans="1:11">
      <c r="A7" t="s">
        <v>43</v>
      </c>
      <c r="B7" t="s">
        <v>44</v>
      </c>
      <c r="C7">
        <v>5</v>
      </c>
      <c r="D7">
        <v>223</v>
      </c>
      <c r="E7">
        <v>87</v>
      </c>
      <c r="F7">
        <v>34</v>
      </c>
      <c r="G7">
        <v>102</v>
      </c>
      <c r="H7">
        <v>10</v>
      </c>
      <c r="I7">
        <v>5</v>
      </c>
      <c r="J7">
        <v>13</v>
      </c>
      <c r="K7">
        <f t="shared" si="0"/>
        <v>2</v>
      </c>
    </row>
    <row r="8" spans="1:11">
      <c r="A8" t="s">
        <v>35</v>
      </c>
      <c r="B8" t="s">
        <v>36</v>
      </c>
      <c r="C8">
        <v>4</v>
      </c>
      <c r="D8">
        <v>167</v>
      </c>
      <c r="E8">
        <v>68</v>
      </c>
      <c r="F8">
        <v>36</v>
      </c>
      <c r="G8">
        <v>63</v>
      </c>
      <c r="H8">
        <v>17</v>
      </c>
      <c r="I8">
        <v>1</v>
      </c>
      <c r="J8">
        <v>13</v>
      </c>
      <c r="K8">
        <f t="shared" si="0"/>
        <v>4.25</v>
      </c>
    </row>
    <row r="9" spans="1:11">
      <c r="A9" t="s">
        <v>11</v>
      </c>
      <c r="B9" t="s">
        <v>12</v>
      </c>
      <c r="C9">
        <v>4</v>
      </c>
      <c r="D9">
        <v>157</v>
      </c>
      <c r="E9">
        <v>40</v>
      </c>
      <c r="F9">
        <v>32</v>
      </c>
      <c r="G9">
        <v>85</v>
      </c>
      <c r="H9">
        <v>6</v>
      </c>
      <c r="I9">
        <v>3</v>
      </c>
      <c r="J9">
        <v>17</v>
      </c>
      <c r="K9">
        <f t="shared" si="0"/>
        <v>1.5</v>
      </c>
    </row>
    <row r="10" spans="1:11">
      <c r="A10" t="s">
        <v>7</v>
      </c>
      <c r="B10" t="s">
        <v>8</v>
      </c>
      <c r="C10">
        <v>5</v>
      </c>
      <c r="D10">
        <v>156</v>
      </c>
      <c r="E10">
        <v>46</v>
      </c>
      <c r="F10">
        <v>39</v>
      </c>
      <c r="G10">
        <v>71</v>
      </c>
      <c r="H10">
        <v>10</v>
      </c>
      <c r="I10">
        <v>10</v>
      </c>
      <c r="J10">
        <v>11</v>
      </c>
      <c r="K10">
        <f t="shared" si="0"/>
        <v>2</v>
      </c>
    </row>
    <row r="11" spans="1:11">
      <c r="A11" t="s">
        <v>17</v>
      </c>
      <c r="B11" t="s">
        <v>18</v>
      </c>
      <c r="C11">
        <v>4</v>
      </c>
      <c r="D11">
        <v>150</v>
      </c>
      <c r="E11">
        <v>61</v>
      </c>
      <c r="F11">
        <v>22</v>
      </c>
      <c r="G11">
        <v>67</v>
      </c>
      <c r="H11">
        <v>8</v>
      </c>
      <c r="I11">
        <v>4</v>
      </c>
      <c r="J11">
        <v>15</v>
      </c>
      <c r="K11">
        <f t="shared" si="0"/>
        <v>2</v>
      </c>
    </row>
    <row r="12" spans="1:11">
      <c r="A12" t="s">
        <v>5</v>
      </c>
      <c r="B12" t="s">
        <v>6</v>
      </c>
      <c r="C12">
        <v>4</v>
      </c>
      <c r="D12">
        <v>148</v>
      </c>
      <c r="E12">
        <v>55</v>
      </c>
      <c r="F12">
        <v>30</v>
      </c>
      <c r="G12">
        <v>63</v>
      </c>
      <c r="H12">
        <v>5</v>
      </c>
      <c r="I12">
        <v>6</v>
      </c>
      <c r="J12">
        <v>8</v>
      </c>
      <c r="K12">
        <f t="shared" si="0"/>
        <v>1.25</v>
      </c>
    </row>
    <row r="13" spans="1:11">
      <c r="A13" t="s">
        <v>33</v>
      </c>
      <c r="B13" t="s">
        <v>34</v>
      </c>
      <c r="C13">
        <v>3</v>
      </c>
      <c r="D13">
        <v>142</v>
      </c>
      <c r="E13">
        <v>38</v>
      </c>
      <c r="F13">
        <v>19</v>
      </c>
      <c r="G13">
        <v>85</v>
      </c>
      <c r="H13">
        <v>14</v>
      </c>
      <c r="I13">
        <v>4</v>
      </c>
      <c r="J13">
        <v>7</v>
      </c>
      <c r="K13">
        <f t="shared" si="0"/>
        <v>4.666666666666667</v>
      </c>
    </row>
    <row r="14" spans="1:11">
      <c r="A14" t="s">
        <v>53</v>
      </c>
      <c r="B14" t="s">
        <v>54</v>
      </c>
      <c r="C14">
        <v>3</v>
      </c>
      <c r="D14">
        <v>141</v>
      </c>
      <c r="E14">
        <v>61</v>
      </c>
      <c r="F14">
        <v>34</v>
      </c>
      <c r="G14">
        <v>46</v>
      </c>
      <c r="H14">
        <v>2</v>
      </c>
      <c r="I14">
        <v>2</v>
      </c>
      <c r="J14">
        <v>6</v>
      </c>
      <c r="K14">
        <f t="shared" si="0"/>
        <v>0.66666666666666663</v>
      </c>
    </row>
    <row r="15" spans="1:11">
      <c r="A15" t="s">
        <v>59</v>
      </c>
      <c r="B15" t="s">
        <v>60</v>
      </c>
      <c r="C15">
        <v>3</v>
      </c>
      <c r="D15">
        <v>138</v>
      </c>
      <c r="E15">
        <v>48</v>
      </c>
      <c r="F15">
        <v>16</v>
      </c>
      <c r="G15">
        <v>74</v>
      </c>
      <c r="H15">
        <v>2</v>
      </c>
      <c r="I15">
        <v>2</v>
      </c>
      <c r="J15">
        <v>10</v>
      </c>
      <c r="K15">
        <f t="shared" si="0"/>
        <v>0.66666666666666663</v>
      </c>
    </row>
    <row r="16" spans="1:11">
      <c r="A16" t="s">
        <v>47</v>
      </c>
      <c r="B16" t="s">
        <v>48</v>
      </c>
      <c r="C16">
        <v>4</v>
      </c>
      <c r="D16">
        <v>138</v>
      </c>
      <c r="E16">
        <v>48</v>
      </c>
      <c r="F16">
        <v>29</v>
      </c>
      <c r="G16">
        <v>61</v>
      </c>
      <c r="H16">
        <v>11</v>
      </c>
      <c r="I16">
        <v>2</v>
      </c>
      <c r="J16">
        <v>5</v>
      </c>
      <c r="K16">
        <f t="shared" si="0"/>
        <v>2.75</v>
      </c>
    </row>
    <row r="17" spans="1:11">
      <c r="A17" t="s">
        <v>45</v>
      </c>
      <c r="B17" t="s">
        <v>46</v>
      </c>
      <c r="C17">
        <v>4</v>
      </c>
      <c r="D17">
        <v>136</v>
      </c>
      <c r="E17">
        <v>46</v>
      </c>
      <c r="F17">
        <v>17</v>
      </c>
      <c r="G17">
        <v>73</v>
      </c>
      <c r="H17">
        <v>7</v>
      </c>
      <c r="I17">
        <v>3</v>
      </c>
      <c r="J17">
        <v>6</v>
      </c>
      <c r="K17">
        <f t="shared" si="0"/>
        <v>1.75</v>
      </c>
    </row>
    <row r="18" spans="1:11">
      <c r="A18" t="s">
        <v>49</v>
      </c>
      <c r="B18" t="s">
        <v>50</v>
      </c>
      <c r="C18">
        <v>3</v>
      </c>
      <c r="D18">
        <v>134</v>
      </c>
      <c r="E18">
        <v>49</v>
      </c>
      <c r="F18">
        <v>16</v>
      </c>
      <c r="G18">
        <v>69</v>
      </c>
      <c r="H18">
        <v>3</v>
      </c>
      <c r="I18">
        <v>2</v>
      </c>
      <c r="J18">
        <v>4</v>
      </c>
      <c r="K18">
        <f t="shared" si="0"/>
        <v>1</v>
      </c>
    </row>
    <row r="19" spans="1:11">
      <c r="A19" t="s">
        <v>51</v>
      </c>
      <c r="B19" t="s">
        <v>52</v>
      </c>
      <c r="C19">
        <v>3</v>
      </c>
      <c r="D19">
        <v>133</v>
      </c>
      <c r="E19">
        <v>35</v>
      </c>
      <c r="F19">
        <v>28</v>
      </c>
      <c r="G19">
        <v>70</v>
      </c>
      <c r="H19">
        <v>6</v>
      </c>
      <c r="I19">
        <v>3</v>
      </c>
      <c r="J19">
        <v>18</v>
      </c>
      <c r="K19">
        <f t="shared" si="0"/>
        <v>2</v>
      </c>
    </row>
    <row r="20" spans="1:11">
      <c r="A20" t="s">
        <v>23</v>
      </c>
      <c r="B20" t="s">
        <v>24</v>
      </c>
      <c r="C20">
        <v>3</v>
      </c>
      <c r="D20">
        <v>132</v>
      </c>
      <c r="E20">
        <v>44</v>
      </c>
      <c r="F20">
        <v>33</v>
      </c>
      <c r="G20">
        <v>55</v>
      </c>
      <c r="H20">
        <v>6</v>
      </c>
      <c r="I20">
        <v>4</v>
      </c>
      <c r="J20">
        <v>6</v>
      </c>
      <c r="K20">
        <f t="shared" si="0"/>
        <v>2</v>
      </c>
    </row>
    <row r="21" spans="1:11">
      <c r="A21" t="s">
        <v>55</v>
      </c>
      <c r="B21" t="s">
        <v>56</v>
      </c>
      <c r="C21">
        <v>3</v>
      </c>
      <c r="D21">
        <v>131</v>
      </c>
      <c r="E21">
        <v>54</v>
      </c>
      <c r="F21">
        <v>24</v>
      </c>
      <c r="G21">
        <v>53</v>
      </c>
      <c r="H21">
        <v>12</v>
      </c>
      <c r="I21">
        <v>3</v>
      </c>
      <c r="J21">
        <v>11</v>
      </c>
      <c r="K21">
        <f t="shared" si="0"/>
        <v>4</v>
      </c>
    </row>
    <row r="22" spans="1:11">
      <c r="A22" t="s">
        <v>0</v>
      </c>
      <c r="B22" t="s">
        <v>0</v>
      </c>
      <c r="C22">
        <v>4</v>
      </c>
      <c r="D22">
        <v>131</v>
      </c>
      <c r="E22">
        <v>38</v>
      </c>
      <c r="F22">
        <v>16</v>
      </c>
      <c r="G22">
        <v>77</v>
      </c>
      <c r="H22">
        <v>4</v>
      </c>
      <c r="I22">
        <v>3</v>
      </c>
      <c r="J22">
        <v>8</v>
      </c>
      <c r="K22">
        <f t="shared" si="0"/>
        <v>1</v>
      </c>
    </row>
    <row r="23" spans="1:11">
      <c r="A23" t="s">
        <v>9</v>
      </c>
      <c r="B23" t="s">
        <v>10</v>
      </c>
      <c r="C23">
        <v>5</v>
      </c>
      <c r="D23">
        <v>130</v>
      </c>
      <c r="E23">
        <v>38</v>
      </c>
      <c r="F23">
        <v>31</v>
      </c>
      <c r="G23">
        <v>61</v>
      </c>
      <c r="H23">
        <v>11</v>
      </c>
      <c r="I23">
        <v>5</v>
      </c>
      <c r="J23">
        <v>9</v>
      </c>
      <c r="K23">
        <f t="shared" si="0"/>
        <v>2.2000000000000002</v>
      </c>
    </row>
    <row r="24" spans="1:11">
      <c r="A24" t="s">
        <v>57</v>
      </c>
      <c r="B24" t="s">
        <v>58</v>
      </c>
      <c r="C24">
        <v>3</v>
      </c>
      <c r="D24">
        <v>129</v>
      </c>
      <c r="E24">
        <v>41</v>
      </c>
      <c r="F24">
        <v>33</v>
      </c>
      <c r="G24">
        <v>55</v>
      </c>
      <c r="H24">
        <v>5</v>
      </c>
      <c r="I24">
        <v>1</v>
      </c>
      <c r="J24">
        <v>6</v>
      </c>
      <c r="K24">
        <f t="shared" si="0"/>
        <v>1.6666666666666667</v>
      </c>
    </row>
    <row r="25" spans="1:11">
      <c r="A25" t="s">
        <v>29</v>
      </c>
      <c r="B25" t="s">
        <v>30</v>
      </c>
      <c r="C25">
        <v>3</v>
      </c>
      <c r="D25">
        <v>128</v>
      </c>
      <c r="E25">
        <v>34</v>
      </c>
      <c r="F25">
        <v>33</v>
      </c>
      <c r="G25">
        <v>61</v>
      </c>
      <c r="H25">
        <v>2</v>
      </c>
      <c r="I25">
        <v>2</v>
      </c>
      <c r="J25">
        <v>5</v>
      </c>
      <c r="K25">
        <f t="shared" si="0"/>
        <v>0.66666666666666663</v>
      </c>
    </row>
    <row r="26" spans="1:11">
      <c r="A26" t="s">
        <v>61</v>
      </c>
      <c r="B26" t="s">
        <v>62</v>
      </c>
      <c r="C26">
        <v>3</v>
      </c>
      <c r="D26">
        <v>123</v>
      </c>
      <c r="E26">
        <v>45</v>
      </c>
      <c r="F26">
        <v>18</v>
      </c>
      <c r="G26">
        <v>60</v>
      </c>
      <c r="H26">
        <v>5</v>
      </c>
      <c r="I26">
        <v>3</v>
      </c>
      <c r="J26">
        <v>15</v>
      </c>
      <c r="K26">
        <f t="shared" si="0"/>
        <v>1.6666666666666667</v>
      </c>
    </row>
    <row r="27" spans="1:11">
      <c r="A27" t="s">
        <v>19</v>
      </c>
      <c r="B27" t="s">
        <v>20</v>
      </c>
      <c r="C27">
        <v>3</v>
      </c>
      <c r="D27">
        <v>103</v>
      </c>
      <c r="E27">
        <v>37</v>
      </c>
      <c r="F27">
        <v>15</v>
      </c>
      <c r="G27">
        <v>51</v>
      </c>
      <c r="H27">
        <v>6</v>
      </c>
      <c r="I27">
        <v>3</v>
      </c>
      <c r="J27">
        <v>10</v>
      </c>
      <c r="K27">
        <f t="shared" si="0"/>
        <v>2</v>
      </c>
    </row>
    <row r="28" spans="1:11">
      <c r="A28" t="s">
        <v>3</v>
      </c>
      <c r="B28" t="s">
        <v>4</v>
      </c>
      <c r="C28">
        <v>4</v>
      </c>
      <c r="D28">
        <v>103</v>
      </c>
      <c r="E28">
        <v>55</v>
      </c>
      <c r="F28">
        <v>14</v>
      </c>
      <c r="G28">
        <v>34</v>
      </c>
      <c r="H28">
        <v>7</v>
      </c>
      <c r="I28">
        <v>6</v>
      </c>
      <c r="J28">
        <v>9</v>
      </c>
      <c r="K28">
        <f t="shared" si="0"/>
        <v>1.75</v>
      </c>
    </row>
    <row r="29" spans="1:11">
      <c r="A29" t="s">
        <v>21</v>
      </c>
      <c r="B29" t="s">
        <v>22</v>
      </c>
      <c r="C29">
        <v>3</v>
      </c>
      <c r="D29">
        <v>100</v>
      </c>
      <c r="E29">
        <v>35</v>
      </c>
      <c r="F29">
        <v>15</v>
      </c>
      <c r="G29">
        <v>50</v>
      </c>
      <c r="H29">
        <v>4</v>
      </c>
      <c r="I29">
        <v>1</v>
      </c>
      <c r="J29">
        <v>6</v>
      </c>
      <c r="K29">
        <f t="shared" si="0"/>
        <v>1.3333333333333333</v>
      </c>
    </row>
    <row r="30" spans="1:11">
      <c r="A30" t="s">
        <v>31</v>
      </c>
      <c r="B30" t="s">
        <v>32</v>
      </c>
      <c r="C30">
        <v>3</v>
      </c>
      <c r="D30">
        <v>100</v>
      </c>
      <c r="E30">
        <v>40</v>
      </c>
      <c r="F30">
        <v>22</v>
      </c>
      <c r="G30">
        <v>38</v>
      </c>
      <c r="H30">
        <v>21</v>
      </c>
      <c r="I30">
        <v>2</v>
      </c>
      <c r="J30">
        <v>3</v>
      </c>
      <c r="K30">
        <f t="shared" si="0"/>
        <v>7</v>
      </c>
    </row>
    <row r="31" spans="1:11">
      <c r="A31" t="s">
        <v>39</v>
      </c>
      <c r="B31" t="s">
        <v>40</v>
      </c>
      <c r="C31">
        <v>3</v>
      </c>
      <c r="D31">
        <v>90</v>
      </c>
      <c r="E31">
        <v>36</v>
      </c>
      <c r="F31">
        <v>16</v>
      </c>
      <c r="G31">
        <v>38</v>
      </c>
      <c r="H31">
        <v>3</v>
      </c>
      <c r="I31">
        <v>2</v>
      </c>
      <c r="J31">
        <v>7</v>
      </c>
      <c r="K31">
        <f t="shared" si="0"/>
        <v>1</v>
      </c>
    </row>
    <row r="32" spans="1:11">
      <c r="A32" t="s">
        <v>37</v>
      </c>
      <c r="B32" t="s">
        <v>38</v>
      </c>
      <c r="C32">
        <v>3</v>
      </c>
      <c r="D32">
        <v>86</v>
      </c>
      <c r="E32">
        <v>37</v>
      </c>
      <c r="F32">
        <v>21</v>
      </c>
      <c r="G32">
        <v>28</v>
      </c>
      <c r="H32">
        <v>3</v>
      </c>
      <c r="I32">
        <v>1</v>
      </c>
      <c r="J32">
        <v>6</v>
      </c>
      <c r="K32">
        <f t="shared" si="0"/>
        <v>1</v>
      </c>
    </row>
    <row r="33" spans="1:11">
      <c r="A33" t="s">
        <v>27</v>
      </c>
      <c r="B33" t="s">
        <v>28</v>
      </c>
      <c r="C33">
        <v>3</v>
      </c>
      <c r="D33">
        <v>74</v>
      </c>
      <c r="E33">
        <v>28</v>
      </c>
      <c r="F33">
        <v>9</v>
      </c>
      <c r="G33">
        <v>37</v>
      </c>
      <c r="H33">
        <v>10</v>
      </c>
      <c r="I33">
        <v>1</v>
      </c>
      <c r="J33">
        <v>2</v>
      </c>
      <c r="K33">
        <f t="shared" si="0"/>
        <v>3.3333333333333335</v>
      </c>
    </row>
    <row r="34" spans="1:11" s="3" customFormat="1">
      <c r="A34" s="3" t="s">
        <v>105</v>
      </c>
      <c r="K34" s="3">
        <f t="shared" ref="K34" si="1">MEDIAN(K2:K33)</f>
        <v>2</v>
      </c>
    </row>
    <row r="35" spans="1:11" s="3" customFormat="1">
      <c r="A35" s="3" t="s">
        <v>116</v>
      </c>
      <c r="K35" s="3">
        <f>AVERAGE(K2:K33)</f>
        <v>2.2215029761904757</v>
      </c>
    </row>
    <row r="36" spans="1:11" s="3" customFormat="1">
      <c r="A36" s="3" t="s">
        <v>117</v>
      </c>
      <c r="K36" s="3">
        <f>MIN(K2:K33)</f>
        <v>0.66666666666666663</v>
      </c>
    </row>
    <row r="37" spans="1:11" s="3" customFormat="1">
      <c r="A37" s="3" t="s">
        <v>118</v>
      </c>
      <c r="K37" s="3">
        <f>MAX(K2:K33)</f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showRuler="0" workbookViewId="0">
      <selection activeCell="A3" sqref="A3:XFD3"/>
    </sheetView>
  </sheetViews>
  <sheetFormatPr baseColWidth="10" defaultRowHeight="15" x14ac:dyDescent="0"/>
  <cols>
    <col min="3" max="3" width="16.5" bestFit="1" customWidth="1"/>
    <col min="4" max="4" width="21.83203125" bestFit="1" customWidth="1"/>
    <col min="5" max="5" width="26" bestFit="1" customWidth="1"/>
    <col min="6" max="6" width="21.83203125" bestFit="1" customWidth="1"/>
    <col min="7" max="7" width="9.5" bestFit="1" customWidth="1"/>
    <col min="8" max="8" width="13.5" bestFit="1" customWidth="1"/>
    <col min="9" max="9" width="16.83203125" bestFit="1" customWidth="1"/>
    <col min="10" max="10" width="8.1640625" bestFit="1" customWidth="1"/>
  </cols>
  <sheetData>
    <row r="1" spans="1:10" s="3" customFormat="1">
      <c r="A1" s="3" t="s">
        <v>63</v>
      </c>
      <c r="B1" s="3" t="s">
        <v>63</v>
      </c>
      <c r="C1" s="3" t="s">
        <v>64</v>
      </c>
      <c r="D1" s="3" t="s">
        <v>85</v>
      </c>
      <c r="E1" s="3" t="s">
        <v>86</v>
      </c>
      <c r="F1" s="3" t="s">
        <v>87</v>
      </c>
      <c r="G1" s="3" t="s">
        <v>88</v>
      </c>
      <c r="H1" s="3" t="s">
        <v>89</v>
      </c>
      <c r="I1" s="3" t="s">
        <v>90</v>
      </c>
      <c r="J1" s="3" t="s">
        <v>91</v>
      </c>
    </row>
    <row r="2" spans="1:10">
      <c r="A2" t="s">
        <v>0</v>
      </c>
      <c r="B2" t="s">
        <v>0</v>
      </c>
      <c r="C2">
        <v>4</v>
      </c>
      <c r="D2">
        <v>69</v>
      </c>
      <c r="E2" s="1">
        <v>0.77</v>
      </c>
      <c r="F2">
        <v>53</v>
      </c>
      <c r="G2">
        <v>82</v>
      </c>
      <c r="H2">
        <v>48</v>
      </c>
      <c r="I2">
        <v>73</v>
      </c>
      <c r="J2">
        <v>27</v>
      </c>
    </row>
    <row r="3" spans="1:10" s="3" customFormat="1">
      <c r="A3" s="3" t="s">
        <v>1</v>
      </c>
      <c r="B3" s="3" t="s">
        <v>2</v>
      </c>
      <c r="C3" s="3">
        <v>7</v>
      </c>
      <c r="D3" s="3">
        <v>104</v>
      </c>
      <c r="E3" s="5">
        <v>0.85</v>
      </c>
      <c r="F3" s="3">
        <v>88</v>
      </c>
      <c r="G3" s="3">
        <v>110</v>
      </c>
      <c r="H3" s="3">
        <v>91</v>
      </c>
      <c r="I3" s="3">
        <v>125</v>
      </c>
      <c r="J3" s="3">
        <v>24</v>
      </c>
    </row>
    <row r="4" spans="1:10">
      <c r="A4" t="s">
        <v>3</v>
      </c>
      <c r="B4" t="s">
        <v>4</v>
      </c>
      <c r="C4">
        <v>4</v>
      </c>
      <c r="D4">
        <v>82</v>
      </c>
      <c r="E4" s="1">
        <v>0.85</v>
      </c>
      <c r="F4">
        <v>69</v>
      </c>
      <c r="G4">
        <v>97</v>
      </c>
      <c r="H4">
        <v>51</v>
      </c>
      <c r="I4">
        <v>70</v>
      </c>
      <c r="J4">
        <v>23</v>
      </c>
    </row>
    <row r="5" spans="1:10">
      <c r="A5" t="s">
        <v>5</v>
      </c>
      <c r="B5" t="s">
        <v>6</v>
      </c>
      <c r="C5">
        <v>4</v>
      </c>
      <c r="D5">
        <v>82</v>
      </c>
      <c r="E5" s="1">
        <v>0.74</v>
      </c>
      <c r="F5">
        <v>60</v>
      </c>
      <c r="G5">
        <v>77</v>
      </c>
      <c r="H5">
        <v>65</v>
      </c>
      <c r="I5">
        <v>97</v>
      </c>
      <c r="J5">
        <v>22</v>
      </c>
    </row>
    <row r="6" spans="1:10">
      <c r="A6" t="s">
        <v>7</v>
      </c>
      <c r="B6" t="s">
        <v>8</v>
      </c>
      <c r="C6">
        <v>5</v>
      </c>
      <c r="D6">
        <v>56</v>
      </c>
      <c r="E6" s="1">
        <v>0.84</v>
      </c>
      <c r="F6">
        <v>47</v>
      </c>
      <c r="G6">
        <v>85</v>
      </c>
      <c r="H6">
        <v>55</v>
      </c>
      <c r="I6">
        <v>72</v>
      </c>
      <c r="J6">
        <v>22</v>
      </c>
    </row>
    <row r="7" spans="1:10">
      <c r="A7" t="s">
        <v>9</v>
      </c>
      <c r="B7" t="s">
        <v>10</v>
      </c>
      <c r="C7">
        <v>5</v>
      </c>
      <c r="D7">
        <v>81</v>
      </c>
      <c r="E7" s="1">
        <v>0.77</v>
      </c>
      <c r="F7">
        <v>62</v>
      </c>
      <c r="G7">
        <v>104</v>
      </c>
      <c r="H7">
        <v>39</v>
      </c>
      <c r="I7">
        <v>63</v>
      </c>
      <c r="J7">
        <v>21</v>
      </c>
    </row>
    <row r="8" spans="1:10">
      <c r="A8" t="s">
        <v>11</v>
      </c>
      <c r="B8" t="s">
        <v>12</v>
      </c>
      <c r="C8">
        <v>4</v>
      </c>
      <c r="D8">
        <v>74</v>
      </c>
      <c r="E8" s="1">
        <v>0.9</v>
      </c>
      <c r="F8">
        <v>66</v>
      </c>
      <c r="G8">
        <v>83</v>
      </c>
      <c r="H8">
        <v>55</v>
      </c>
      <c r="I8">
        <v>89</v>
      </c>
      <c r="J8">
        <v>21</v>
      </c>
    </row>
    <row r="9" spans="1:10">
      <c r="A9" t="s">
        <v>13</v>
      </c>
      <c r="B9" t="s">
        <v>14</v>
      </c>
      <c r="C9">
        <v>7</v>
      </c>
      <c r="D9">
        <v>98</v>
      </c>
      <c r="E9" s="1">
        <v>0.87</v>
      </c>
      <c r="F9">
        <v>85</v>
      </c>
      <c r="G9">
        <v>118</v>
      </c>
      <c r="H9">
        <v>75</v>
      </c>
      <c r="I9">
        <v>107</v>
      </c>
      <c r="J9">
        <v>19</v>
      </c>
    </row>
    <row r="10" spans="1:10">
      <c r="A10" t="s">
        <v>15</v>
      </c>
      <c r="B10" t="s">
        <v>16</v>
      </c>
      <c r="C10">
        <v>7</v>
      </c>
      <c r="D10">
        <v>93</v>
      </c>
      <c r="E10" s="1">
        <v>0.88</v>
      </c>
      <c r="F10">
        <v>81</v>
      </c>
      <c r="G10">
        <v>92</v>
      </c>
      <c r="H10">
        <v>72</v>
      </c>
      <c r="I10">
        <v>96</v>
      </c>
      <c r="J10">
        <v>18</v>
      </c>
    </row>
    <row r="11" spans="1:10">
      <c r="A11" t="s">
        <v>17</v>
      </c>
      <c r="B11" t="s">
        <v>18</v>
      </c>
      <c r="C11">
        <v>4</v>
      </c>
      <c r="D11">
        <v>74</v>
      </c>
      <c r="E11" s="1">
        <v>0.83</v>
      </c>
      <c r="F11">
        <v>61</v>
      </c>
      <c r="G11">
        <v>83</v>
      </c>
      <c r="H11">
        <v>60</v>
      </c>
      <c r="I11">
        <v>89</v>
      </c>
      <c r="J11">
        <v>18</v>
      </c>
    </row>
    <row r="12" spans="1:10">
      <c r="A12" t="s">
        <v>19</v>
      </c>
      <c r="B12" t="s">
        <v>20</v>
      </c>
      <c r="C12">
        <v>3</v>
      </c>
      <c r="D12">
        <v>37</v>
      </c>
      <c r="E12" s="1">
        <v>0.92</v>
      </c>
      <c r="F12">
        <v>34</v>
      </c>
      <c r="G12">
        <v>44</v>
      </c>
      <c r="H12">
        <v>22</v>
      </c>
      <c r="I12">
        <v>34</v>
      </c>
      <c r="J12">
        <v>18</v>
      </c>
    </row>
    <row r="13" spans="1:10">
      <c r="A13" t="s">
        <v>21</v>
      </c>
      <c r="B13" t="s">
        <v>22</v>
      </c>
      <c r="C13">
        <v>3</v>
      </c>
      <c r="D13">
        <v>41</v>
      </c>
      <c r="E13" s="1">
        <v>0.88</v>
      </c>
      <c r="F13">
        <v>36</v>
      </c>
      <c r="G13">
        <v>38</v>
      </c>
      <c r="H13">
        <v>33</v>
      </c>
      <c r="I13">
        <v>45</v>
      </c>
      <c r="J13">
        <v>15</v>
      </c>
    </row>
    <row r="14" spans="1:10">
      <c r="A14" t="s">
        <v>23</v>
      </c>
      <c r="B14" t="s">
        <v>24</v>
      </c>
      <c r="C14">
        <v>3</v>
      </c>
      <c r="D14">
        <v>39</v>
      </c>
      <c r="E14" s="1">
        <v>0.72</v>
      </c>
      <c r="F14">
        <v>28</v>
      </c>
      <c r="G14">
        <v>60</v>
      </c>
      <c r="H14">
        <v>52</v>
      </c>
      <c r="I14">
        <v>75</v>
      </c>
      <c r="J14">
        <v>13</v>
      </c>
    </row>
    <row r="15" spans="1:10">
      <c r="A15" t="s">
        <v>25</v>
      </c>
      <c r="B15" t="s">
        <v>26</v>
      </c>
      <c r="C15">
        <v>5</v>
      </c>
      <c r="D15">
        <v>59</v>
      </c>
      <c r="E15" s="1">
        <v>0.95</v>
      </c>
      <c r="F15">
        <v>56</v>
      </c>
      <c r="G15">
        <v>61</v>
      </c>
      <c r="H15">
        <v>43</v>
      </c>
      <c r="I15">
        <v>55</v>
      </c>
      <c r="J15">
        <v>13</v>
      </c>
    </row>
    <row r="16" spans="1:10">
      <c r="A16" t="s">
        <v>27</v>
      </c>
      <c r="B16" t="s">
        <v>28</v>
      </c>
      <c r="C16">
        <v>3</v>
      </c>
      <c r="D16">
        <v>67</v>
      </c>
      <c r="E16" s="1">
        <v>0.84</v>
      </c>
      <c r="F16">
        <v>56</v>
      </c>
      <c r="G16">
        <v>72</v>
      </c>
      <c r="H16">
        <v>18</v>
      </c>
      <c r="I16">
        <v>31</v>
      </c>
      <c r="J16">
        <v>12</v>
      </c>
    </row>
    <row r="17" spans="1:10">
      <c r="A17" t="s">
        <v>29</v>
      </c>
      <c r="B17" t="s">
        <v>30</v>
      </c>
      <c r="C17">
        <v>3</v>
      </c>
      <c r="D17">
        <v>38</v>
      </c>
      <c r="E17" s="1">
        <v>0.85</v>
      </c>
      <c r="F17">
        <v>32</v>
      </c>
      <c r="G17">
        <v>42</v>
      </c>
      <c r="H17">
        <v>31</v>
      </c>
      <c r="I17">
        <v>41</v>
      </c>
      <c r="J17">
        <v>12</v>
      </c>
    </row>
    <row r="18" spans="1:10">
      <c r="A18" t="s">
        <v>31</v>
      </c>
      <c r="B18" t="s">
        <v>32</v>
      </c>
      <c r="C18">
        <v>3</v>
      </c>
      <c r="D18">
        <v>33</v>
      </c>
      <c r="E18" s="1">
        <v>0.73</v>
      </c>
      <c r="F18">
        <v>24</v>
      </c>
      <c r="G18">
        <v>37</v>
      </c>
      <c r="H18">
        <v>31</v>
      </c>
      <c r="I18">
        <v>47</v>
      </c>
      <c r="J18">
        <v>12</v>
      </c>
    </row>
    <row r="19" spans="1:10">
      <c r="A19" t="s">
        <v>33</v>
      </c>
      <c r="B19" t="s">
        <v>34</v>
      </c>
      <c r="C19">
        <v>3</v>
      </c>
      <c r="D19">
        <v>28</v>
      </c>
      <c r="E19" s="1">
        <v>0.86</v>
      </c>
      <c r="F19">
        <v>24</v>
      </c>
      <c r="G19">
        <v>31</v>
      </c>
      <c r="H19">
        <v>25</v>
      </c>
      <c r="I19">
        <v>30</v>
      </c>
      <c r="J19">
        <v>12</v>
      </c>
    </row>
    <row r="20" spans="1:10">
      <c r="A20" t="s">
        <v>35</v>
      </c>
      <c r="B20" t="s">
        <v>36</v>
      </c>
      <c r="C20">
        <v>4</v>
      </c>
      <c r="D20">
        <v>54</v>
      </c>
      <c r="E20" s="1">
        <v>0.78</v>
      </c>
      <c r="F20">
        <v>42</v>
      </c>
      <c r="G20">
        <v>84</v>
      </c>
      <c r="H20">
        <v>66</v>
      </c>
      <c r="I20">
        <v>98</v>
      </c>
      <c r="J20">
        <v>11</v>
      </c>
    </row>
    <row r="21" spans="1:10">
      <c r="A21" t="s">
        <v>37</v>
      </c>
      <c r="B21" t="s">
        <v>38</v>
      </c>
      <c r="C21">
        <v>3</v>
      </c>
      <c r="D21">
        <v>36</v>
      </c>
      <c r="E21" s="1">
        <v>0.89</v>
      </c>
      <c r="F21">
        <v>32</v>
      </c>
      <c r="G21">
        <v>69</v>
      </c>
      <c r="H21">
        <v>37</v>
      </c>
      <c r="I21">
        <v>55</v>
      </c>
      <c r="J21">
        <v>11</v>
      </c>
    </row>
    <row r="22" spans="1:10">
      <c r="A22" t="s">
        <v>39</v>
      </c>
      <c r="B22" t="s">
        <v>40</v>
      </c>
      <c r="C22">
        <v>3</v>
      </c>
      <c r="D22">
        <v>32</v>
      </c>
      <c r="E22" s="1">
        <v>0.88</v>
      </c>
      <c r="F22">
        <v>28</v>
      </c>
      <c r="G22">
        <v>47</v>
      </c>
      <c r="H22">
        <v>17</v>
      </c>
      <c r="I22">
        <v>36</v>
      </c>
      <c r="J22">
        <v>11</v>
      </c>
    </row>
    <row r="23" spans="1:10">
      <c r="A23" t="s">
        <v>41</v>
      </c>
      <c r="B23" t="s">
        <v>42</v>
      </c>
      <c r="C23">
        <v>7</v>
      </c>
      <c r="D23">
        <v>93</v>
      </c>
      <c r="E23" s="1">
        <v>0.79</v>
      </c>
      <c r="F23">
        <v>73</v>
      </c>
      <c r="G23">
        <v>141</v>
      </c>
      <c r="H23">
        <v>95</v>
      </c>
      <c r="I23">
        <v>134</v>
      </c>
      <c r="J23">
        <v>10</v>
      </c>
    </row>
    <row r="24" spans="1:10">
      <c r="A24" t="s">
        <v>43</v>
      </c>
      <c r="B24" t="s">
        <v>44</v>
      </c>
      <c r="C24">
        <v>5</v>
      </c>
      <c r="D24">
        <v>50</v>
      </c>
      <c r="E24" s="1">
        <v>0.82</v>
      </c>
      <c r="F24">
        <v>41</v>
      </c>
      <c r="G24">
        <v>65</v>
      </c>
      <c r="H24">
        <v>43</v>
      </c>
      <c r="I24">
        <v>67</v>
      </c>
      <c r="J24">
        <v>10</v>
      </c>
    </row>
    <row r="25" spans="1:10">
      <c r="A25" t="s">
        <v>45</v>
      </c>
      <c r="B25" t="s">
        <v>46</v>
      </c>
      <c r="C25">
        <v>4</v>
      </c>
      <c r="D25">
        <v>68</v>
      </c>
      <c r="E25" s="1">
        <v>0.77</v>
      </c>
      <c r="F25">
        <v>52</v>
      </c>
      <c r="G25">
        <v>68</v>
      </c>
      <c r="H25">
        <v>46</v>
      </c>
      <c r="I25">
        <v>65</v>
      </c>
      <c r="J25">
        <v>10</v>
      </c>
    </row>
    <row r="26" spans="1:10">
      <c r="A26" t="s">
        <v>47</v>
      </c>
      <c r="B26" t="s">
        <v>48</v>
      </c>
      <c r="C26">
        <v>4</v>
      </c>
      <c r="D26">
        <v>58</v>
      </c>
      <c r="E26" s="1">
        <v>0.82</v>
      </c>
      <c r="F26">
        <v>47</v>
      </c>
      <c r="G26">
        <v>84</v>
      </c>
      <c r="H26">
        <v>28</v>
      </c>
      <c r="I26">
        <v>36</v>
      </c>
      <c r="J26">
        <v>10</v>
      </c>
    </row>
    <row r="27" spans="1:10">
      <c r="A27" t="s">
        <v>49</v>
      </c>
      <c r="B27" t="s">
        <v>50</v>
      </c>
      <c r="C27">
        <v>3</v>
      </c>
      <c r="D27">
        <v>32</v>
      </c>
      <c r="E27" s="1">
        <v>0.91</v>
      </c>
      <c r="F27">
        <v>29</v>
      </c>
      <c r="G27">
        <v>33</v>
      </c>
      <c r="H27">
        <v>31</v>
      </c>
      <c r="I27">
        <v>39</v>
      </c>
      <c r="J27">
        <v>10</v>
      </c>
    </row>
    <row r="28" spans="1:10">
      <c r="A28" t="s">
        <v>51</v>
      </c>
      <c r="B28" t="s">
        <v>52</v>
      </c>
      <c r="C28">
        <v>3</v>
      </c>
      <c r="D28">
        <v>51</v>
      </c>
      <c r="E28" s="1">
        <v>0.85</v>
      </c>
      <c r="F28">
        <v>43</v>
      </c>
      <c r="G28">
        <v>60</v>
      </c>
      <c r="H28">
        <v>42</v>
      </c>
      <c r="I28">
        <v>60</v>
      </c>
      <c r="J28">
        <v>8</v>
      </c>
    </row>
    <row r="29" spans="1:10">
      <c r="A29" t="s">
        <v>53</v>
      </c>
      <c r="B29" t="s">
        <v>54</v>
      </c>
      <c r="C29">
        <v>3</v>
      </c>
      <c r="D29">
        <v>23</v>
      </c>
      <c r="E29" s="1">
        <v>0.83</v>
      </c>
      <c r="F29">
        <v>19</v>
      </c>
      <c r="G29">
        <v>44</v>
      </c>
      <c r="H29">
        <v>24</v>
      </c>
      <c r="I29">
        <v>38</v>
      </c>
      <c r="J29">
        <v>8</v>
      </c>
    </row>
    <row r="30" spans="1:10">
      <c r="A30" t="s">
        <v>55</v>
      </c>
      <c r="B30" t="s">
        <v>56</v>
      </c>
      <c r="C30">
        <v>3</v>
      </c>
      <c r="D30">
        <v>29</v>
      </c>
      <c r="E30" s="1">
        <v>0.87</v>
      </c>
      <c r="F30">
        <v>25</v>
      </c>
      <c r="G30">
        <v>31</v>
      </c>
      <c r="H30">
        <v>26</v>
      </c>
      <c r="I30">
        <v>38</v>
      </c>
      <c r="J30">
        <v>7</v>
      </c>
    </row>
    <row r="31" spans="1:10">
      <c r="A31" t="s">
        <v>57</v>
      </c>
      <c r="B31" t="s">
        <v>58</v>
      </c>
      <c r="C31">
        <v>3</v>
      </c>
      <c r="D31">
        <v>21</v>
      </c>
      <c r="E31" s="1">
        <v>0.67</v>
      </c>
      <c r="F31">
        <v>14</v>
      </c>
      <c r="G31">
        <v>35</v>
      </c>
      <c r="H31">
        <v>22</v>
      </c>
      <c r="I31">
        <v>35</v>
      </c>
      <c r="J31">
        <v>7</v>
      </c>
    </row>
    <row r="32" spans="1:10">
      <c r="A32" t="s">
        <v>59</v>
      </c>
      <c r="B32" t="s">
        <v>60</v>
      </c>
      <c r="C32">
        <v>3</v>
      </c>
      <c r="D32">
        <v>39</v>
      </c>
      <c r="E32" s="1">
        <v>0.83</v>
      </c>
      <c r="F32">
        <v>32</v>
      </c>
      <c r="G32">
        <v>33</v>
      </c>
      <c r="H32">
        <v>35</v>
      </c>
      <c r="I32">
        <v>45</v>
      </c>
      <c r="J32">
        <v>6</v>
      </c>
    </row>
    <row r="33" spans="1:10">
      <c r="A33" t="s">
        <v>61</v>
      </c>
      <c r="B33" t="s">
        <v>62</v>
      </c>
      <c r="C33">
        <v>3</v>
      </c>
      <c r="D33">
        <v>35</v>
      </c>
      <c r="E33" s="1">
        <v>1</v>
      </c>
      <c r="F33">
        <v>35</v>
      </c>
      <c r="G33">
        <v>59</v>
      </c>
      <c r="H33">
        <v>21</v>
      </c>
      <c r="I33">
        <v>35</v>
      </c>
      <c r="J3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showRuler="0" workbookViewId="0">
      <selection sqref="A1:XFD1"/>
    </sheetView>
  </sheetViews>
  <sheetFormatPr baseColWidth="10" defaultRowHeight="15" x14ac:dyDescent="0"/>
  <cols>
    <col min="8" max="8" width="12.83203125" bestFit="1" customWidth="1"/>
    <col min="9" max="9" width="20" bestFit="1" customWidth="1"/>
  </cols>
  <sheetData>
    <row r="1" spans="1:11" s="3" customFormat="1">
      <c r="A1" s="3" t="s">
        <v>63</v>
      </c>
      <c r="B1" s="3" t="s">
        <v>63</v>
      </c>
      <c r="C1" s="3" t="s">
        <v>64</v>
      </c>
      <c r="D1" s="3" t="s">
        <v>92</v>
      </c>
      <c r="E1" s="3" t="s">
        <v>93</v>
      </c>
      <c r="F1" s="3" t="s">
        <v>94</v>
      </c>
      <c r="G1" s="3" t="s">
        <v>95</v>
      </c>
      <c r="H1" s="3" t="s">
        <v>96</v>
      </c>
      <c r="I1" s="3" t="s">
        <v>97</v>
      </c>
      <c r="J1" s="3" t="s">
        <v>110</v>
      </c>
      <c r="K1" s="3" t="s">
        <v>111</v>
      </c>
    </row>
    <row r="2" spans="1:11">
      <c r="A2" t="s">
        <v>47</v>
      </c>
      <c r="B2" t="s">
        <v>48</v>
      </c>
      <c r="C2">
        <v>4</v>
      </c>
      <c r="D2">
        <v>8</v>
      </c>
      <c r="E2">
        <v>0</v>
      </c>
      <c r="F2">
        <v>1</v>
      </c>
      <c r="G2">
        <v>74</v>
      </c>
      <c r="H2">
        <v>63</v>
      </c>
      <c r="I2">
        <v>0</v>
      </c>
      <c r="J2">
        <f>D2/C2</f>
        <v>2</v>
      </c>
      <c r="K2">
        <f>F2/C2</f>
        <v>0.25</v>
      </c>
    </row>
    <row r="3" spans="1:11">
      <c r="A3" t="s">
        <v>25</v>
      </c>
      <c r="B3" t="s">
        <v>26</v>
      </c>
      <c r="C3">
        <v>5</v>
      </c>
      <c r="D3">
        <v>7</v>
      </c>
      <c r="E3">
        <v>0</v>
      </c>
      <c r="F3">
        <v>1</v>
      </c>
      <c r="G3">
        <v>86</v>
      </c>
      <c r="H3">
        <v>60</v>
      </c>
      <c r="I3">
        <v>1</v>
      </c>
      <c r="J3">
        <f t="shared" ref="J3:J33" si="0">D3/C3</f>
        <v>1.4</v>
      </c>
      <c r="K3">
        <f t="shared" ref="K3:K33" si="1">F3/C3</f>
        <v>0.2</v>
      </c>
    </row>
    <row r="4" spans="1:11">
      <c r="A4" t="s">
        <v>19</v>
      </c>
      <c r="B4" t="s">
        <v>20</v>
      </c>
      <c r="C4">
        <v>3</v>
      </c>
      <c r="D4">
        <v>5</v>
      </c>
      <c r="E4">
        <v>0</v>
      </c>
      <c r="F4">
        <v>1</v>
      </c>
      <c r="G4">
        <v>49</v>
      </c>
      <c r="H4">
        <v>28</v>
      </c>
      <c r="I4">
        <v>0</v>
      </c>
      <c r="J4">
        <f t="shared" si="0"/>
        <v>1.6666666666666667</v>
      </c>
      <c r="K4">
        <f t="shared" si="1"/>
        <v>0.33333333333333331</v>
      </c>
    </row>
    <row r="5" spans="1:11">
      <c r="A5" t="s">
        <v>21</v>
      </c>
      <c r="B5" t="s">
        <v>22</v>
      </c>
      <c r="C5">
        <v>3</v>
      </c>
      <c r="D5">
        <v>4</v>
      </c>
      <c r="E5">
        <v>0</v>
      </c>
      <c r="F5">
        <v>1</v>
      </c>
      <c r="G5">
        <v>37</v>
      </c>
      <c r="H5">
        <v>37</v>
      </c>
      <c r="I5">
        <v>0</v>
      </c>
      <c r="J5">
        <f t="shared" si="0"/>
        <v>1.3333333333333333</v>
      </c>
      <c r="K5">
        <f t="shared" si="1"/>
        <v>0.33333333333333331</v>
      </c>
    </row>
    <row r="6" spans="1:11">
      <c r="A6" t="s">
        <v>61</v>
      </c>
      <c r="B6" t="s">
        <v>62</v>
      </c>
      <c r="C6">
        <v>3</v>
      </c>
      <c r="D6">
        <v>4</v>
      </c>
      <c r="E6">
        <v>0</v>
      </c>
      <c r="F6">
        <v>1</v>
      </c>
      <c r="G6">
        <v>48</v>
      </c>
      <c r="H6">
        <v>27</v>
      </c>
      <c r="I6">
        <v>1</v>
      </c>
      <c r="J6">
        <f t="shared" si="0"/>
        <v>1.3333333333333333</v>
      </c>
      <c r="K6">
        <f t="shared" si="1"/>
        <v>0.33333333333333331</v>
      </c>
    </row>
    <row r="7" spans="1:11">
      <c r="A7" t="s">
        <v>31</v>
      </c>
      <c r="B7" t="s">
        <v>32</v>
      </c>
      <c r="C7">
        <v>3</v>
      </c>
      <c r="D7">
        <v>3</v>
      </c>
      <c r="E7">
        <v>0</v>
      </c>
      <c r="F7">
        <v>1</v>
      </c>
      <c r="G7">
        <v>41</v>
      </c>
      <c r="H7">
        <v>49</v>
      </c>
      <c r="I7">
        <v>0</v>
      </c>
      <c r="J7">
        <f t="shared" si="0"/>
        <v>1</v>
      </c>
      <c r="K7">
        <f t="shared" si="1"/>
        <v>0.33333333333333331</v>
      </c>
    </row>
    <row r="8" spans="1:11">
      <c r="A8" t="s">
        <v>57</v>
      </c>
      <c r="B8" t="s">
        <v>58</v>
      </c>
      <c r="C8">
        <v>3</v>
      </c>
      <c r="D8">
        <v>2</v>
      </c>
      <c r="E8">
        <v>0</v>
      </c>
      <c r="F8">
        <v>1</v>
      </c>
      <c r="G8">
        <v>46</v>
      </c>
      <c r="H8">
        <v>35</v>
      </c>
      <c r="I8">
        <v>1</v>
      </c>
      <c r="J8">
        <f t="shared" si="0"/>
        <v>0.66666666666666663</v>
      </c>
      <c r="K8">
        <f t="shared" si="1"/>
        <v>0.33333333333333331</v>
      </c>
    </row>
    <row r="9" spans="1:11">
      <c r="A9" t="s">
        <v>9</v>
      </c>
      <c r="B9" t="s">
        <v>10</v>
      </c>
      <c r="C9">
        <v>5</v>
      </c>
      <c r="D9">
        <v>10</v>
      </c>
      <c r="E9">
        <v>1</v>
      </c>
      <c r="F9">
        <v>0</v>
      </c>
      <c r="G9">
        <v>94</v>
      </c>
      <c r="H9">
        <v>75</v>
      </c>
      <c r="I9">
        <v>1</v>
      </c>
      <c r="J9">
        <f t="shared" si="0"/>
        <v>2</v>
      </c>
      <c r="K9">
        <f t="shared" si="1"/>
        <v>0</v>
      </c>
    </row>
    <row r="10" spans="1:11">
      <c r="A10" t="s">
        <v>35</v>
      </c>
      <c r="B10" t="s">
        <v>36</v>
      </c>
      <c r="C10">
        <v>4</v>
      </c>
      <c r="D10">
        <v>6</v>
      </c>
      <c r="E10">
        <v>1</v>
      </c>
      <c r="F10">
        <v>0</v>
      </c>
      <c r="G10">
        <v>61</v>
      </c>
      <c r="H10">
        <v>82</v>
      </c>
      <c r="I10">
        <v>0</v>
      </c>
      <c r="J10">
        <f t="shared" si="0"/>
        <v>1.5</v>
      </c>
      <c r="K10">
        <f t="shared" si="1"/>
        <v>0</v>
      </c>
    </row>
    <row r="11" spans="1:11">
      <c r="A11" t="s">
        <v>37</v>
      </c>
      <c r="B11" t="s">
        <v>38</v>
      </c>
      <c r="C11">
        <v>3</v>
      </c>
      <c r="D11">
        <v>5</v>
      </c>
      <c r="E11">
        <v>1</v>
      </c>
      <c r="F11">
        <v>0</v>
      </c>
      <c r="G11">
        <v>46</v>
      </c>
      <c r="H11">
        <v>46</v>
      </c>
      <c r="I11">
        <v>1</v>
      </c>
      <c r="J11">
        <f t="shared" si="0"/>
        <v>1.6666666666666667</v>
      </c>
      <c r="K11">
        <f t="shared" si="1"/>
        <v>0</v>
      </c>
    </row>
    <row r="12" spans="1:11">
      <c r="A12" t="s">
        <v>41</v>
      </c>
      <c r="B12" t="s">
        <v>42</v>
      </c>
      <c r="C12">
        <v>7</v>
      </c>
      <c r="D12">
        <v>14</v>
      </c>
      <c r="E12">
        <v>0</v>
      </c>
      <c r="F12">
        <v>0</v>
      </c>
      <c r="G12">
        <v>123</v>
      </c>
      <c r="H12">
        <v>129</v>
      </c>
      <c r="I12">
        <v>2</v>
      </c>
      <c r="J12">
        <f t="shared" si="0"/>
        <v>2</v>
      </c>
      <c r="K12">
        <f t="shared" si="1"/>
        <v>0</v>
      </c>
    </row>
    <row r="13" spans="1:11">
      <c r="A13" t="s">
        <v>15</v>
      </c>
      <c r="B13" t="s">
        <v>16</v>
      </c>
      <c r="C13">
        <v>7</v>
      </c>
      <c r="D13">
        <v>11</v>
      </c>
      <c r="E13">
        <v>0</v>
      </c>
      <c r="F13">
        <v>0</v>
      </c>
      <c r="G13">
        <v>126</v>
      </c>
      <c r="H13">
        <v>82</v>
      </c>
      <c r="I13">
        <v>2</v>
      </c>
      <c r="J13">
        <f t="shared" si="0"/>
        <v>1.5714285714285714</v>
      </c>
      <c r="K13">
        <f t="shared" si="1"/>
        <v>0</v>
      </c>
    </row>
    <row r="14" spans="1:11">
      <c r="A14" t="s">
        <v>45</v>
      </c>
      <c r="B14" t="s">
        <v>46</v>
      </c>
      <c r="C14">
        <v>4</v>
      </c>
      <c r="D14">
        <v>8</v>
      </c>
      <c r="E14">
        <v>0</v>
      </c>
      <c r="F14">
        <v>0</v>
      </c>
      <c r="G14">
        <v>53</v>
      </c>
      <c r="H14">
        <v>50</v>
      </c>
      <c r="I14">
        <v>1</v>
      </c>
      <c r="J14">
        <f t="shared" si="0"/>
        <v>2</v>
      </c>
      <c r="K14">
        <f t="shared" si="1"/>
        <v>0</v>
      </c>
    </row>
    <row r="15" spans="1:11">
      <c r="A15" t="s">
        <v>13</v>
      </c>
      <c r="B15" t="s">
        <v>14</v>
      </c>
      <c r="C15">
        <v>7</v>
      </c>
      <c r="D15">
        <v>8</v>
      </c>
      <c r="E15">
        <v>0</v>
      </c>
      <c r="F15">
        <v>0</v>
      </c>
      <c r="G15">
        <v>80</v>
      </c>
      <c r="H15">
        <v>116</v>
      </c>
      <c r="I15">
        <v>0</v>
      </c>
      <c r="J15">
        <f t="shared" si="0"/>
        <v>1.1428571428571428</v>
      </c>
      <c r="K15">
        <f t="shared" si="1"/>
        <v>0</v>
      </c>
    </row>
    <row r="16" spans="1:11">
      <c r="A16" t="s">
        <v>51</v>
      </c>
      <c r="B16" t="s">
        <v>52</v>
      </c>
      <c r="C16">
        <v>3</v>
      </c>
      <c r="D16">
        <v>7</v>
      </c>
      <c r="E16">
        <v>0</v>
      </c>
      <c r="F16">
        <v>0</v>
      </c>
      <c r="G16">
        <v>49</v>
      </c>
      <c r="H16">
        <v>36</v>
      </c>
      <c r="I16">
        <v>1</v>
      </c>
      <c r="J16">
        <f t="shared" si="0"/>
        <v>2.3333333333333335</v>
      </c>
      <c r="K16">
        <f t="shared" si="1"/>
        <v>0</v>
      </c>
    </row>
    <row r="17" spans="1:11">
      <c r="A17" t="s">
        <v>17</v>
      </c>
      <c r="B17" t="s">
        <v>18</v>
      </c>
      <c r="C17">
        <v>4</v>
      </c>
      <c r="D17">
        <v>7</v>
      </c>
      <c r="E17">
        <v>0</v>
      </c>
      <c r="F17">
        <v>0</v>
      </c>
      <c r="G17">
        <v>61</v>
      </c>
      <c r="H17">
        <v>80</v>
      </c>
      <c r="I17">
        <v>0</v>
      </c>
      <c r="J17">
        <f t="shared" si="0"/>
        <v>1.75</v>
      </c>
      <c r="K17">
        <f t="shared" si="1"/>
        <v>0</v>
      </c>
    </row>
    <row r="18" spans="1:11">
      <c r="A18" t="s">
        <v>33</v>
      </c>
      <c r="B18" t="s">
        <v>34</v>
      </c>
      <c r="C18">
        <v>3</v>
      </c>
      <c r="D18">
        <v>6</v>
      </c>
      <c r="E18">
        <v>0</v>
      </c>
      <c r="F18">
        <v>0</v>
      </c>
      <c r="G18">
        <v>43</v>
      </c>
      <c r="H18">
        <v>43</v>
      </c>
      <c r="I18">
        <v>0</v>
      </c>
      <c r="J18">
        <f t="shared" si="0"/>
        <v>2</v>
      </c>
      <c r="K18">
        <f t="shared" si="1"/>
        <v>0</v>
      </c>
    </row>
    <row r="19" spans="1:11">
      <c r="A19" t="s">
        <v>29</v>
      </c>
      <c r="B19" t="s">
        <v>30</v>
      </c>
      <c r="C19">
        <v>3</v>
      </c>
      <c r="D19">
        <v>6</v>
      </c>
      <c r="E19">
        <v>0</v>
      </c>
      <c r="F19">
        <v>0</v>
      </c>
      <c r="G19">
        <v>36</v>
      </c>
      <c r="H19">
        <v>42</v>
      </c>
      <c r="I19">
        <v>0</v>
      </c>
      <c r="J19">
        <f t="shared" si="0"/>
        <v>2</v>
      </c>
      <c r="K19">
        <f t="shared" si="1"/>
        <v>0</v>
      </c>
    </row>
    <row r="20" spans="1:11">
      <c r="A20" t="s">
        <v>39</v>
      </c>
      <c r="B20" t="s">
        <v>40</v>
      </c>
      <c r="C20">
        <v>3</v>
      </c>
      <c r="D20">
        <v>6</v>
      </c>
      <c r="E20">
        <v>0</v>
      </c>
      <c r="F20">
        <v>0</v>
      </c>
      <c r="G20">
        <v>50</v>
      </c>
      <c r="H20">
        <v>39</v>
      </c>
      <c r="I20">
        <v>0</v>
      </c>
      <c r="J20">
        <f t="shared" si="0"/>
        <v>2</v>
      </c>
      <c r="K20">
        <f t="shared" si="1"/>
        <v>0</v>
      </c>
    </row>
    <row r="21" spans="1:11">
      <c r="A21" t="s">
        <v>3</v>
      </c>
      <c r="B21" t="s">
        <v>4</v>
      </c>
      <c r="C21">
        <v>4</v>
      </c>
      <c r="D21">
        <v>6</v>
      </c>
      <c r="E21">
        <v>0</v>
      </c>
      <c r="F21">
        <v>0</v>
      </c>
      <c r="G21">
        <v>69</v>
      </c>
      <c r="H21">
        <v>55</v>
      </c>
      <c r="I21">
        <v>0</v>
      </c>
      <c r="J21">
        <f t="shared" si="0"/>
        <v>1.5</v>
      </c>
      <c r="K21">
        <f t="shared" si="1"/>
        <v>0</v>
      </c>
    </row>
    <row r="22" spans="1:11" s="3" customFormat="1">
      <c r="A22" s="3" t="s">
        <v>1</v>
      </c>
      <c r="B22" s="3" t="s">
        <v>2</v>
      </c>
      <c r="C22" s="3">
        <v>7</v>
      </c>
      <c r="D22" s="3">
        <v>6</v>
      </c>
      <c r="E22" s="3">
        <v>0</v>
      </c>
      <c r="F22" s="3">
        <v>0</v>
      </c>
      <c r="G22" s="3">
        <v>91</v>
      </c>
      <c r="H22" s="3">
        <v>100</v>
      </c>
      <c r="I22" s="3">
        <v>0</v>
      </c>
      <c r="J22" s="3">
        <f t="shared" si="0"/>
        <v>0.8571428571428571</v>
      </c>
      <c r="K22" s="3">
        <f t="shared" si="1"/>
        <v>0</v>
      </c>
    </row>
    <row r="23" spans="1:11">
      <c r="A23" t="s">
        <v>43</v>
      </c>
      <c r="B23" t="s">
        <v>44</v>
      </c>
      <c r="C23">
        <v>5</v>
      </c>
      <c r="D23">
        <v>5</v>
      </c>
      <c r="E23">
        <v>0</v>
      </c>
      <c r="F23">
        <v>0</v>
      </c>
      <c r="G23">
        <v>62</v>
      </c>
      <c r="H23">
        <v>67</v>
      </c>
      <c r="I23">
        <v>0</v>
      </c>
      <c r="J23">
        <f t="shared" si="0"/>
        <v>1</v>
      </c>
      <c r="K23">
        <f t="shared" si="1"/>
        <v>0</v>
      </c>
    </row>
    <row r="24" spans="1:11">
      <c r="A24" t="s">
        <v>7</v>
      </c>
      <c r="B24" t="s">
        <v>8</v>
      </c>
      <c r="C24">
        <v>5</v>
      </c>
      <c r="D24">
        <v>5</v>
      </c>
      <c r="E24">
        <v>0</v>
      </c>
      <c r="F24">
        <v>0</v>
      </c>
      <c r="G24">
        <v>91</v>
      </c>
      <c r="H24">
        <v>84</v>
      </c>
      <c r="I24">
        <v>0</v>
      </c>
      <c r="J24">
        <f t="shared" si="0"/>
        <v>1</v>
      </c>
      <c r="K24">
        <f t="shared" si="1"/>
        <v>0</v>
      </c>
    </row>
    <row r="25" spans="1:11">
      <c r="A25" t="s">
        <v>27</v>
      </c>
      <c r="B25" t="s">
        <v>28</v>
      </c>
      <c r="C25">
        <v>3</v>
      </c>
      <c r="D25">
        <v>4</v>
      </c>
      <c r="E25">
        <v>0</v>
      </c>
      <c r="F25">
        <v>0</v>
      </c>
      <c r="G25">
        <v>49</v>
      </c>
      <c r="H25">
        <v>40</v>
      </c>
      <c r="I25">
        <v>0</v>
      </c>
      <c r="J25">
        <f t="shared" si="0"/>
        <v>1.3333333333333333</v>
      </c>
      <c r="K25">
        <f t="shared" si="1"/>
        <v>0</v>
      </c>
    </row>
    <row r="26" spans="1:11">
      <c r="A26" t="s">
        <v>53</v>
      </c>
      <c r="B26" t="s">
        <v>54</v>
      </c>
      <c r="C26">
        <v>3</v>
      </c>
      <c r="D26">
        <v>4</v>
      </c>
      <c r="E26">
        <v>0</v>
      </c>
      <c r="F26">
        <v>0</v>
      </c>
      <c r="G26">
        <v>46</v>
      </c>
      <c r="H26">
        <v>47</v>
      </c>
      <c r="I26">
        <v>1</v>
      </c>
      <c r="J26">
        <f t="shared" si="0"/>
        <v>1.3333333333333333</v>
      </c>
      <c r="K26">
        <f t="shared" si="1"/>
        <v>0</v>
      </c>
    </row>
    <row r="27" spans="1:11">
      <c r="A27" t="s">
        <v>59</v>
      </c>
      <c r="B27" t="s">
        <v>60</v>
      </c>
      <c r="C27">
        <v>3</v>
      </c>
      <c r="D27">
        <v>4</v>
      </c>
      <c r="E27">
        <v>0</v>
      </c>
      <c r="F27">
        <v>0</v>
      </c>
      <c r="G27">
        <v>37</v>
      </c>
      <c r="H27">
        <v>44</v>
      </c>
      <c r="I27">
        <v>0</v>
      </c>
      <c r="J27">
        <f t="shared" si="0"/>
        <v>1.3333333333333333</v>
      </c>
      <c r="K27">
        <f t="shared" si="1"/>
        <v>0</v>
      </c>
    </row>
    <row r="28" spans="1:11">
      <c r="A28" t="s">
        <v>49</v>
      </c>
      <c r="B28" t="s">
        <v>50</v>
      </c>
      <c r="C28">
        <v>3</v>
      </c>
      <c r="D28">
        <v>4</v>
      </c>
      <c r="E28">
        <v>0</v>
      </c>
      <c r="F28">
        <v>0</v>
      </c>
      <c r="G28">
        <v>38</v>
      </c>
      <c r="H28">
        <v>34</v>
      </c>
      <c r="I28">
        <v>0</v>
      </c>
      <c r="J28">
        <f t="shared" si="0"/>
        <v>1.3333333333333333</v>
      </c>
      <c r="K28">
        <f t="shared" si="1"/>
        <v>0</v>
      </c>
    </row>
    <row r="29" spans="1:11">
      <c r="A29" t="s">
        <v>0</v>
      </c>
      <c r="B29" t="s">
        <v>0</v>
      </c>
      <c r="C29">
        <v>4</v>
      </c>
      <c r="D29">
        <v>4</v>
      </c>
      <c r="E29">
        <v>0</v>
      </c>
      <c r="F29">
        <v>0</v>
      </c>
      <c r="G29">
        <v>49</v>
      </c>
      <c r="H29">
        <v>56</v>
      </c>
      <c r="I29">
        <v>0</v>
      </c>
      <c r="J29">
        <f t="shared" si="0"/>
        <v>1</v>
      </c>
      <c r="K29">
        <f t="shared" si="1"/>
        <v>0</v>
      </c>
    </row>
    <row r="30" spans="1:11">
      <c r="A30" t="s">
        <v>55</v>
      </c>
      <c r="B30" t="s">
        <v>56</v>
      </c>
      <c r="C30">
        <v>3</v>
      </c>
      <c r="D30">
        <v>3</v>
      </c>
      <c r="E30">
        <v>0</v>
      </c>
      <c r="F30">
        <v>0</v>
      </c>
      <c r="G30">
        <v>28</v>
      </c>
      <c r="H30">
        <v>45</v>
      </c>
      <c r="I30">
        <v>0</v>
      </c>
      <c r="J30">
        <f t="shared" si="0"/>
        <v>1</v>
      </c>
      <c r="K30">
        <f t="shared" si="1"/>
        <v>0</v>
      </c>
    </row>
    <row r="31" spans="1:11">
      <c r="A31" t="s">
        <v>23</v>
      </c>
      <c r="B31" t="s">
        <v>24</v>
      </c>
      <c r="C31">
        <v>3</v>
      </c>
      <c r="D31">
        <v>3</v>
      </c>
      <c r="E31">
        <v>0</v>
      </c>
      <c r="F31">
        <v>0</v>
      </c>
      <c r="G31">
        <v>41</v>
      </c>
      <c r="H31">
        <v>34</v>
      </c>
      <c r="I31">
        <v>0</v>
      </c>
      <c r="J31">
        <f t="shared" si="0"/>
        <v>1</v>
      </c>
      <c r="K31">
        <f t="shared" si="1"/>
        <v>0</v>
      </c>
    </row>
    <row r="32" spans="1:11">
      <c r="A32" t="s">
        <v>5</v>
      </c>
      <c r="B32" t="s">
        <v>6</v>
      </c>
      <c r="C32">
        <v>4</v>
      </c>
      <c r="D32">
        <v>3</v>
      </c>
      <c r="E32">
        <v>0</v>
      </c>
      <c r="F32">
        <v>0</v>
      </c>
      <c r="G32">
        <v>67</v>
      </c>
      <c r="H32">
        <v>65</v>
      </c>
      <c r="I32">
        <v>1</v>
      </c>
      <c r="J32">
        <f t="shared" si="0"/>
        <v>0.75</v>
      </c>
      <c r="K32">
        <f t="shared" si="1"/>
        <v>0</v>
      </c>
    </row>
    <row r="33" spans="1:11">
      <c r="A33" t="s">
        <v>11</v>
      </c>
      <c r="B33" t="s">
        <v>12</v>
      </c>
      <c r="C33">
        <v>4</v>
      </c>
      <c r="D33">
        <v>3</v>
      </c>
      <c r="E33">
        <v>0</v>
      </c>
      <c r="F33">
        <v>0</v>
      </c>
      <c r="G33">
        <v>57</v>
      </c>
      <c r="H33">
        <v>43</v>
      </c>
      <c r="I33">
        <v>0</v>
      </c>
      <c r="J33">
        <f t="shared" si="0"/>
        <v>0.75</v>
      </c>
      <c r="K33">
        <f t="shared" si="1"/>
        <v>0</v>
      </c>
    </row>
    <row r="34" spans="1:11" s="3" customFormat="1">
      <c r="A34" s="3" t="s">
        <v>105</v>
      </c>
      <c r="J34" s="3">
        <f t="shared" ref="J34:K34" si="2">MEDIAN(J2:J33)</f>
        <v>1.3333333333333333</v>
      </c>
      <c r="K34" s="3">
        <f t="shared" si="2"/>
        <v>0</v>
      </c>
    </row>
    <row r="35" spans="1:11" s="3" customFormat="1">
      <c r="A35" s="3" t="s">
        <v>116</v>
      </c>
      <c r="J35" s="3">
        <f>AVERAGE(J2:J33)</f>
        <v>1.4235863095238097</v>
      </c>
      <c r="K35" s="3">
        <f>AVERAGE(K2:K33)</f>
        <v>6.6145833333333334E-2</v>
      </c>
    </row>
    <row r="36" spans="1:11" s="3" customFormat="1">
      <c r="A36" s="3" t="s">
        <v>117</v>
      </c>
      <c r="J36" s="3">
        <f>MIN(J2:J33)</f>
        <v>0.66666666666666663</v>
      </c>
      <c r="K36" s="3">
        <f>MIN(K2:K33)</f>
        <v>0</v>
      </c>
    </row>
    <row r="37" spans="1:11" s="3" customFormat="1">
      <c r="A37" s="3" t="s">
        <v>118</v>
      </c>
      <c r="J37" s="3">
        <f>MAX(J2:J33)</f>
        <v>2.3333333333333335</v>
      </c>
      <c r="K37" s="3">
        <f>MAX(K2:K33)</f>
        <v>0.33333333333333331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showRuler="0" workbookViewId="0">
      <selection sqref="A1:XFD1"/>
    </sheetView>
  </sheetViews>
  <sheetFormatPr baseColWidth="10" defaultRowHeight="15" x14ac:dyDescent="0"/>
  <cols>
    <col min="3" max="3" width="20.5" customWidth="1"/>
    <col min="4" max="4" width="11.1640625" bestFit="1" customWidth="1"/>
    <col min="5" max="5" width="16" bestFit="1" customWidth="1"/>
    <col min="6" max="6" width="15.6640625" customWidth="1"/>
    <col min="7" max="7" width="27.33203125" customWidth="1"/>
    <col min="8" max="8" width="20.33203125" customWidth="1"/>
  </cols>
  <sheetData>
    <row r="1" spans="1:12" s="3" customFormat="1">
      <c r="A1" s="3" t="s">
        <v>63</v>
      </c>
      <c r="B1" s="3" t="s">
        <v>63</v>
      </c>
      <c r="C1" s="3" t="s">
        <v>64</v>
      </c>
      <c r="D1" s="3" t="s">
        <v>98</v>
      </c>
      <c r="E1" s="3" t="s">
        <v>99</v>
      </c>
      <c r="F1" s="3" t="s">
        <v>100</v>
      </c>
      <c r="G1" s="3" t="s">
        <v>101</v>
      </c>
      <c r="H1" s="3" t="s">
        <v>101</v>
      </c>
      <c r="I1" s="3" t="s">
        <v>102</v>
      </c>
      <c r="J1" s="3" t="s">
        <v>103</v>
      </c>
      <c r="K1" s="3" t="s">
        <v>112</v>
      </c>
      <c r="L1" s="3" t="s">
        <v>113</v>
      </c>
    </row>
    <row r="2" spans="1:12" s="3" customFormat="1">
      <c r="A2" s="3" t="s">
        <v>1</v>
      </c>
      <c r="B2" s="3" t="s">
        <v>2</v>
      </c>
      <c r="C2" s="3">
        <v>7</v>
      </c>
      <c r="D2" s="3">
        <v>5084</v>
      </c>
      <c r="E2" s="3">
        <v>4157</v>
      </c>
      <c r="F2" s="3">
        <v>148</v>
      </c>
      <c r="G2" s="3">
        <v>40</v>
      </c>
      <c r="H2" s="5">
        <v>0.27</v>
      </c>
      <c r="I2" s="3">
        <v>37</v>
      </c>
      <c r="J2" s="3">
        <v>221</v>
      </c>
      <c r="K2" s="3">
        <f>D2/C2</f>
        <v>726.28571428571433</v>
      </c>
      <c r="L2" s="4">
        <f>E2/D2</f>
        <v>0.81766325727773403</v>
      </c>
    </row>
    <row r="3" spans="1:12">
      <c r="A3" t="s">
        <v>13</v>
      </c>
      <c r="B3" t="s">
        <v>14</v>
      </c>
      <c r="C3">
        <v>7</v>
      </c>
      <c r="D3">
        <v>4318</v>
      </c>
      <c r="E3">
        <v>3344</v>
      </c>
      <c r="F3">
        <v>174</v>
      </c>
      <c r="G3">
        <v>33</v>
      </c>
      <c r="H3" s="1">
        <v>0.19</v>
      </c>
      <c r="I3">
        <v>47</v>
      </c>
      <c r="J3">
        <v>260</v>
      </c>
      <c r="K3">
        <f t="shared" ref="K3:K33" si="0">D3/C3</f>
        <v>616.85714285714289</v>
      </c>
      <c r="L3" s="2">
        <f t="shared" ref="L3:L33" si="1">E3/D3</f>
        <v>0.77443260768874478</v>
      </c>
    </row>
    <row r="4" spans="1:12">
      <c r="A4" t="s">
        <v>15</v>
      </c>
      <c r="B4" t="s">
        <v>16</v>
      </c>
      <c r="C4">
        <v>7</v>
      </c>
      <c r="D4">
        <v>3862</v>
      </c>
      <c r="E4">
        <v>3000</v>
      </c>
      <c r="F4">
        <v>121</v>
      </c>
      <c r="G4">
        <v>28</v>
      </c>
      <c r="H4" s="1">
        <v>0.23</v>
      </c>
      <c r="I4">
        <v>31</v>
      </c>
      <c r="J4">
        <v>228</v>
      </c>
      <c r="K4">
        <f t="shared" si="0"/>
        <v>551.71428571428567</v>
      </c>
      <c r="L4" s="2">
        <f t="shared" si="1"/>
        <v>0.77679958570688767</v>
      </c>
    </row>
    <row r="5" spans="1:12">
      <c r="A5" t="s">
        <v>41</v>
      </c>
      <c r="B5" t="s">
        <v>42</v>
      </c>
      <c r="C5">
        <v>7</v>
      </c>
      <c r="D5">
        <v>3615</v>
      </c>
      <c r="E5">
        <v>2731</v>
      </c>
      <c r="F5">
        <v>155</v>
      </c>
      <c r="G5">
        <v>36</v>
      </c>
      <c r="H5" s="1">
        <v>0.23</v>
      </c>
      <c r="I5">
        <v>42</v>
      </c>
      <c r="J5">
        <v>203</v>
      </c>
      <c r="K5">
        <f t="shared" si="0"/>
        <v>516.42857142857144</v>
      </c>
      <c r="L5" s="2">
        <f t="shared" si="1"/>
        <v>0.75546334716459196</v>
      </c>
    </row>
    <row r="6" spans="1:12">
      <c r="A6" t="s">
        <v>43</v>
      </c>
      <c r="B6" t="s">
        <v>44</v>
      </c>
      <c r="C6">
        <v>5</v>
      </c>
      <c r="D6">
        <v>2759</v>
      </c>
      <c r="E6">
        <v>2183</v>
      </c>
      <c r="F6">
        <v>138</v>
      </c>
      <c r="G6">
        <v>43</v>
      </c>
      <c r="H6" s="1">
        <v>0.31</v>
      </c>
      <c r="I6">
        <v>35</v>
      </c>
      <c r="J6">
        <v>150</v>
      </c>
      <c r="K6">
        <f t="shared" si="0"/>
        <v>551.79999999999995</v>
      </c>
      <c r="L6" s="2">
        <f t="shared" si="1"/>
        <v>0.79122870605291773</v>
      </c>
    </row>
    <row r="7" spans="1:12">
      <c r="A7" t="s">
        <v>25</v>
      </c>
      <c r="B7" t="s">
        <v>26</v>
      </c>
      <c r="C7">
        <v>5</v>
      </c>
      <c r="D7">
        <v>2669</v>
      </c>
      <c r="E7">
        <v>1992</v>
      </c>
      <c r="F7">
        <v>125</v>
      </c>
      <c r="G7">
        <v>26</v>
      </c>
      <c r="H7" s="1">
        <v>0.21</v>
      </c>
      <c r="I7">
        <v>39</v>
      </c>
      <c r="J7">
        <v>196</v>
      </c>
      <c r="K7">
        <f t="shared" si="0"/>
        <v>533.79999999999995</v>
      </c>
      <c r="L7" s="2">
        <f t="shared" si="1"/>
        <v>0.74634694642188082</v>
      </c>
    </row>
    <row r="8" spans="1:12">
      <c r="A8" t="s">
        <v>17</v>
      </c>
      <c r="B8" t="s">
        <v>18</v>
      </c>
      <c r="C8">
        <v>4</v>
      </c>
      <c r="D8">
        <v>2395</v>
      </c>
      <c r="E8">
        <v>1850</v>
      </c>
      <c r="F8">
        <v>74</v>
      </c>
      <c r="G8">
        <v>17</v>
      </c>
      <c r="H8" s="1">
        <v>0.23</v>
      </c>
      <c r="I8">
        <v>16</v>
      </c>
      <c r="J8">
        <v>158</v>
      </c>
      <c r="K8">
        <f t="shared" si="0"/>
        <v>598.75</v>
      </c>
      <c r="L8" s="2">
        <f t="shared" si="1"/>
        <v>0.77244258872651361</v>
      </c>
    </row>
    <row r="9" spans="1:12">
      <c r="A9" t="s">
        <v>9</v>
      </c>
      <c r="B9" t="s">
        <v>10</v>
      </c>
      <c r="C9">
        <v>5</v>
      </c>
      <c r="D9">
        <v>2240</v>
      </c>
      <c r="E9">
        <v>1590</v>
      </c>
      <c r="F9">
        <v>62</v>
      </c>
      <c r="G9">
        <v>12</v>
      </c>
      <c r="H9" s="1">
        <v>0.19</v>
      </c>
      <c r="I9">
        <v>18</v>
      </c>
      <c r="J9">
        <v>169</v>
      </c>
      <c r="K9">
        <f t="shared" si="0"/>
        <v>448</v>
      </c>
      <c r="L9" s="2">
        <f t="shared" si="1"/>
        <v>0.7098214285714286</v>
      </c>
    </row>
    <row r="10" spans="1:12">
      <c r="A10" t="s">
        <v>0</v>
      </c>
      <c r="B10" t="s">
        <v>0</v>
      </c>
      <c r="C10">
        <v>4</v>
      </c>
      <c r="D10">
        <v>2186</v>
      </c>
      <c r="E10">
        <v>1676</v>
      </c>
      <c r="F10">
        <v>64</v>
      </c>
      <c r="G10">
        <v>13</v>
      </c>
      <c r="H10" s="1">
        <v>0.2</v>
      </c>
      <c r="I10">
        <v>15</v>
      </c>
      <c r="J10">
        <v>150</v>
      </c>
      <c r="K10">
        <f t="shared" si="0"/>
        <v>546.5</v>
      </c>
      <c r="L10" s="2">
        <f t="shared" si="1"/>
        <v>0.76669716376944186</v>
      </c>
    </row>
    <row r="11" spans="1:12">
      <c r="A11" t="s">
        <v>55</v>
      </c>
      <c r="B11" t="s">
        <v>56</v>
      </c>
      <c r="C11">
        <v>3</v>
      </c>
      <c r="D11">
        <v>2071</v>
      </c>
      <c r="E11">
        <v>1703</v>
      </c>
      <c r="F11">
        <v>45</v>
      </c>
      <c r="G11">
        <v>13</v>
      </c>
      <c r="H11" s="1">
        <v>0.28999999999999998</v>
      </c>
      <c r="I11">
        <v>17</v>
      </c>
      <c r="J11">
        <v>93</v>
      </c>
      <c r="K11">
        <f t="shared" si="0"/>
        <v>690.33333333333337</v>
      </c>
      <c r="L11" s="2">
        <f t="shared" si="1"/>
        <v>0.82230806373732501</v>
      </c>
    </row>
    <row r="12" spans="1:12">
      <c r="A12" t="s">
        <v>7</v>
      </c>
      <c r="B12" t="s">
        <v>8</v>
      </c>
      <c r="C12">
        <v>5</v>
      </c>
      <c r="D12">
        <v>2068</v>
      </c>
      <c r="E12">
        <v>1477</v>
      </c>
      <c r="F12">
        <v>65</v>
      </c>
      <c r="G12">
        <v>19</v>
      </c>
      <c r="H12" s="1">
        <v>0.28999999999999998</v>
      </c>
      <c r="I12">
        <v>20</v>
      </c>
      <c r="J12">
        <v>159</v>
      </c>
      <c r="K12">
        <f t="shared" si="0"/>
        <v>413.6</v>
      </c>
      <c r="L12" s="2">
        <f t="shared" si="1"/>
        <v>0.71421663442940042</v>
      </c>
    </row>
    <row r="13" spans="1:12">
      <c r="A13" t="s">
        <v>5</v>
      </c>
      <c r="B13" t="s">
        <v>6</v>
      </c>
      <c r="C13">
        <v>4</v>
      </c>
      <c r="D13">
        <v>2031</v>
      </c>
      <c r="E13">
        <v>1554</v>
      </c>
      <c r="F13">
        <v>59</v>
      </c>
      <c r="G13">
        <v>14</v>
      </c>
      <c r="H13" s="1">
        <v>0.24</v>
      </c>
      <c r="I13">
        <v>19</v>
      </c>
      <c r="J13">
        <v>125</v>
      </c>
      <c r="K13">
        <f t="shared" si="0"/>
        <v>507.75</v>
      </c>
      <c r="L13" s="2">
        <f t="shared" si="1"/>
        <v>0.76514032496307238</v>
      </c>
    </row>
    <row r="14" spans="1:12">
      <c r="A14" t="s">
        <v>11</v>
      </c>
      <c r="B14" t="s">
        <v>12</v>
      </c>
      <c r="C14">
        <v>4</v>
      </c>
      <c r="D14">
        <v>1880</v>
      </c>
      <c r="E14">
        <v>1386</v>
      </c>
      <c r="F14">
        <v>87</v>
      </c>
      <c r="G14">
        <v>14</v>
      </c>
      <c r="H14" s="1">
        <v>0.16</v>
      </c>
      <c r="I14">
        <v>24</v>
      </c>
      <c r="J14">
        <v>119</v>
      </c>
      <c r="K14">
        <f t="shared" si="0"/>
        <v>470</v>
      </c>
      <c r="L14" s="2">
        <f t="shared" si="1"/>
        <v>0.73723404255319147</v>
      </c>
    </row>
    <row r="15" spans="1:12">
      <c r="A15" t="s">
        <v>45</v>
      </c>
      <c r="B15" t="s">
        <v>46</v>
      </c>
      <c r="C15">
        <v>4</v>
      </c>
      <c r="D15">
        <v>1860</v>
      </c>
      <c r="E15">
        <v>1393</v>
      </c>
      <c r="F15">
        <v>60</v>
      </c>
      <c r="G15">
        <v>14</v>
      </c>
      <c r="H15" s="1">
        <v>0.23</v>
      </c>
      <c r="I15">
        <v>16</v>
      </c>
      <c r="J15">
        <v>118</v>
      </c>
      <c r="K15">
        <f t="shared" si="0"/>
        <v>465</v>
      </c>
      <c r="L15" s="2">
        <f t="shared" si="1"/>
        <v>0.74892473118279568</v>
      </c>
    </row>
    <row r="16" spans="1:12">
      <c r="A16" t="s">
        <v>31</v>
      </c>
      <c r="B16" t="s">
        <v>32</v>
      </c>
      <c r="C16">
        <v>3</v>
      </c>
      <c r="D16">
        <v>1859</v>
      </c>
      <c r="E16">
        <v>1580</v>
      </c>
      <c r="F16">
        <v>36</v>
      </c>
      <c r="G16">
        <v>6</v>
      </c>
      <c r="H16" s="1">
        <v>0.17</v>
      </c>
      <c r="I16">
        <v>9</v>
      </c>
      <c r="J16">
        <v>77</v>
      </c>
      <c r="K16">
        <f t="shared" si="0"/>
        <v>619.66666666666663</v>
      </c>
      <c r="L16" s="2">
        <f t="shared" si="1"/>
        <v>0.849919311457773</v>
      </c>
    </row>
    <row r="17" spans="1:12">
      <c r="A17" t="s">
        <v>23</v>
      </c>
      <c r="B17" t="s">
        <v>24</v>
      </c>
      <c r="C17">
        <v>3</v>
      </c>
      <c r="D17">
        <v>1766</v>
      </c>
      <c r="E17">
        <v>1412</v>
      </c>
      <c r="F17">
        <v>72</v>
      </c>
      <c r="G17">
        <v>19</v>
      </c>
      <c r="H17" s="1">
        <v>0.26</v>
      </c>
      <c r="I17">
        <v>16</v>
      </c>
      <c r="J17">
        <v>77</v>
      </c>
      <c r="K17">
        <f t="shared" si="0"/>
        <v>588.66666666666663</v>
      </c>
      <c r="L17" s="2">
        <f t="shared" si="1"/>
        <v>0.79954699886749714</v>
      </c>
    </row>
    <row r="18" spans="1:12">
      <c r="A18" t="s">
        <v>3</v>
      </c>
      <c r="B18" t="s">
        <v>4</v>
      </c>
      <c r="C18">
        <v>4</v>
      </c>
      <c r="D18">
        <v>1763</v>
      </c>
      <c r="E18">
        <v>1194</v>
      </c>
      <c r="F18">
        <v>67</v>
      </c>
      <c r="G18">
        <v>13</v>
      </c>
      <c r="H18" s="1">
        <v>0.19</v>
      </c>
      <c r="I18">
        <v>14</v>
      </c>
      <c r="J18">
        <v>146</v>
      </c>
      <c r="K18">
        <f t="shared" si="0"/>
        <v>440.75</v>
      </c>
      <c r="L18" s="2">
        <f t="shared" si="1"/>
        <v>0.67725467952353946</v>
      </c>
    </row>
    <row r="19" spans="1:12">
      <c r="A19" t="s">
        <v>35</v>
      </c>
      <c r="B19" t="s">
        <v>36</v>
      </c>
      <c r="C19">
        <v>4</v>
      </c>
      <c r="D19">
        <v>1719</v>
      </c>
      <c r="E19">
        <v>1288</v>
      </c>
      <c r="F19">
        <v>118</v>
      </c>
      <c r="G19">
        <v>19</v>
      </c>
      <c r="H19" s="1">
        <v>0.16</v>
      </c>
      <c r="I19">
        <v>26</v>
      </c>
      <c r="J19">
        <v>101</v>
      </c>
      <c r="K19">
        <f t="shared" si="0"/>
        <v>429.75</v>
      </c>
      <c r="L19" s="2">
        <f t="shared" si="1"/>
        <v>0.7492728330424665</v>
      </c>
    </row>
    <row r="20" spans="1:12">
      <c r="A20" t="s">
        <v>47</v>
      </c>
      <c r="B20" t="s">
        <v>48</v>
      </c>
      <c r="C20">
        <v>4</v>
      </c>
      <c r="D20">
        <v>1716</v>
      </c>
      <c r="E20">
        <v>1224</v>
      </c>
      <c r="F20">
        <v>76</v>
      </c>
      <c r="G20">
        <v>16</v>
      </c>
      <c r="H20" s="1">
        <v>0.21</v>
      </c>
      <c r="I20">
        <v>20</v>
      </c>
      <c r="J20">
        <v>143</v>
      </c>
      <c r="K20">
        <f t="shared" si="0"/>
        <v>429</v>
      </c>
      <c r="L20" s="2">
        <f t="shared" si="1"/>
        <v>0.71328671328671334</v>
      </c>
    </row>
    <row r="21" spans="1:12">
      <c r="A21" t="s">
        <v>59</v>
      </c>
      <c r="B21" t="s">
        <v>60</v>
      </c>
      <c r="C21">
        <v>3</v>
      </c>
      <c r="D21">
        <v>1644</v>
      </c>
      <c r="E21">
        <v>1286</v>
      </c>
      <c r="F21">
        <v>70</v>
      </c>
      <c r="G21">
        <v>15</v>
      </c>
      <c r="H21" s="1">
        <v>0.21</v>
      </c>
      <c r="I21">
        <v>22</v>
      </c>
      <c r="J21">
        <v>87</v>
      </c>
      <c r="K21">
        <f t="shared" si="0"/>
        <v>548</v>
      </c>
      <c r="L21" s="2">
        <f t="shared" si="1"/>
        <v>0.78223844282238442</v>
      </c>
    </row>
    <row r="22" spans="1:12">
      <c r="A22" t="s">
        <v>57</v>
      </c>
      <c r="B22" t="s">
        <v>58</v>
      </c>
      <c r="C22">
        <v>3</v>
      </c>
      <c r="D22">
        <v>1641</v>
      </c>
      <c r="E22">
        <v>1297</v>
      </c>
      <c r="F22">
        <v>68</v>
      </c>
      <c r="G22">
        <v>13</v>
      </c>
      <c r="H22" s="1">
        <v>0.19</v>
      </c>
      <c r="I22">
        <v>17</v>
      </c>
      <c r="J22">
        <v>90</v>
      </c>
      <c r="K22">
        <f t="shared" si="0"/>
        <v>547</v>
      </c>
      <c r="L22" s="2">
        <f t="shared" si="1"/>
        <v>0.79037172455819626</v>
      </c>
    </row>
    <row r="23" spans="1:12">
      <c r="A23" t="s">
        <v>53</v>
      </c>
      <c r="B23" t="s">
        <v>54</v>
      </c>
      <c r="C23">
        <v>3</v>
      </c>
      <c r="D23">
        <v>1633</v>
      </c>
      <c r="E23">
        <v>1274</v>
      </c>
      <c r="F23">
        <v>58</v>
      </c>
      <c r="G23">
        <v>13</v>
      </c>
      <c r="H23" s="1">
        <v>0.22</v>
      </c>
      <c r="I23">
        <v>19</v>
      </c>
      <c r="J23">
        <v>90</v>
      </c>
      <c r="K23">
        <f t="shared" si="0"/>
        <v>544.33333333333337</v>
      </c>
      <c r="L23" s="2">
        <f t="shared" si="1"/>
        <v>0.78015921616656458</v>
      </c>
    </row>
    <row r="24" spans="1:12">
      <c r="A24" t="s">
        <v>49</v>
      </c>
      <c r="B24" t="s">
        <v>50</v>
      </c>
      <c r="C24">
        <v>3</v>
      </c>
      <c r="D24">
        <v>1600</v>
      </c>
      <c r="E24">
        <v>1177</v>
      </c>
      <c r="F24">
        <v>74</v>
      </c>
      <c r="G24">
        <v>15</v>
      </c>
      <c r="H24" s="1">
        <v>0.2</v>
      </c>
      <c r="I24">
        <v>16</v>
      </c>
      <c r="J24">
        <v>100</v>
      </c>
      <c r="K24">
        <f t="shared" si="0"/>
        <v>533.33333333333337</v>
      </c>
      <c r="L24" s="2">
        <f t="shared" si="1"/>
        <v>0.73562499999999997</v>
      </c>
    </row>
    <row r="25" spans="1:12">
      <c r="A25" t="s">
        <v>29</v>
      </c>
      <c r="B25" t="s">
        <v>30</v>
      </c>
      <c r="C25">
        <v>3</v>
      </c>
      <c r="D25">
        <v>1544</v>
      </c>
      <c r="E25">
        <v>1152</v>
      </c>
      <c r="F25">
        <v>54</v>
      </c>
      <c r="G25">
        <v>17</v>
      </c>
      <c r="H25" s="1">
        <v>0.31</v>
      </c>
      <c r="I25">
        <v>18</v>
      </c>
      <c r="J25">
        <v>94</v>
      </c>
      <c r="K25">
        <f t="shared" si="0"/>
        <v>514.66666666666663</v>
      </c>
      <c r="L25" s="2">
        <f t="shared" si="1"/>
        <v>0.74611398963730569</v>
      </c>
    </row>
    <row r="26" spans="1:12">
      <c r="A26" t="s">
        <v>51</v>
      </c>
      <c r="B26" t="s">
        <v>52</v>
      </c>
      <c r="C26">
        <v>3</v>
      </c>
      <c r="D26">
        <v>1532</v>
      </c>
      <c r="E26">
        <v>1215</v>
      </c>
      <c r="F26">
        <v>62</v>
      </c>
      <c r="G26">
        <v>12</v>
      </c>
      <c r="H26" s="1">
        <v>0.19</v>
      </c>
      <c r="I26">
        <v>20</v>
      </c>
      <c r="J26">
        <v>91</v>
      </c>
      <c r="K26">
        <f t="shared" si="0"/>
        <v>510.66666666666669</v>
      </c>
      <c r="L26" s="2">
        <f t="shared" si="1"/>
        <v>0.79308093994778073</v>
      </c>
    </row>
    <row r="27" spans="1:12">
      <c r="A27" t="s">
        <v>33</v>
      </c>
      <c r="B27" t="s">
        <v>34</v>
      </c>
      <c r="C27">
        <v>3</v>
      </c>
      <c r="D27">
        <v>1465</v>
      </c>
      <c r="E27">
        <v>1065</v>
      </c>
      <c r="F27">
        <v>60</v>
      </c>
      <c r="G27">
        <v>21</v>
      </c>
      <c r="H27" s="1">
        <v>0.35</v>
      </c>
      <c r="I27">
        <v>14</v>
      </c>
      <c r="J27">
        <v>122</v>
      </c>
      <c r="K27">
        <f t="shared" si="0"/>
        <v>488.33333333333331</v>
      </c>
      <c r="L27" s="2">
        <f t="shared" si="1"/>
        <v>0.726962457337884</v>
      </c>
    </row>
    <row r="28" spans="1:12">
      <c r="A28" t="s">
        <v>39</v>
      </c>
      <c r="B28" t="s">
        <v>40</v>
      </c>
      <c r="C28">
        <v>3</v>
      </c>
      <c r="D28">
        <v>1459</v>
      </c>
      <c r="E28">
        <v>1103</v>
      </c>
      <c r="F28">
        <v>47</v>
      </c>
      <c r="G28">
        <v>11</v>
      </c>
      <c r="H28" s="1">
        <v>0.23</v>
      </c>
      <c r="I28">
        <v>6</v>
      </c>
      <c r="J28">
        <v>101</v>
      </c>
      <c r="K28">
        <f t="shared" si="0"/>
        <v>486.33333333333331</v>
      </c>
      <c r="L28" s="2">
        <f t="shared" si="1"/>
        <v>0.75599725839616172</v>
      </c>
    </row>
    <row r="29" spans="1:12">
      <c r="A29" t="s">
        <v>61</v>
      </c>
      <c r="B29" t="s">
        <v>62</v>
      </c>
      <c r="C29">
        <v>3</v>
      </c>
      <c r="D29">
        <v>1382</v>
      </c>
      <c r="E29">
        <v>1021</v>
      </c>
      <c r="F29">
        <v>68</v>
      </c>
      <c r="G29">
        <v>19</v>
      </c>
      <c r="H29" s="1">
        <v>0.28000000000000003</v>
      </c>
      <c r="I29">
        <v>17</v>
      </c>
      <c r="J29">
        <v>110</v>
      </c>
      <c r="K29">
        <f t="shared" si="0"/>
        <v>460.66666666666669</v>
      </c>
      <c r="L29" s="2">
        <f t="shared" si="1"/>
        <v>0.73878437047756873</v>
      </c>
    </row>
    <row r="30" spans="1:12">
      <c r="A30" t="s">
        <v>37</v>
      </c>
      <c r="B30" t="s">
        <v>38</v>
      </c>
      <c r="C30">
        <v>3</v>
      </c>
      <c r="D30">
        <v>1375</v>
      </c>
      <c r="E30">
        <v>1046</v>
      </c>
      <c r="F30">
        <v>44</v>
      </c>
      <c r="G30">
        <v>10</v>
      </c>
      <c r="H30" s="1">
        <v>0.23</v>
      </c>
      <c r="I30">
        <v>12</v>
      </c>
      <c r="J30">
        <v>81</v>
      </c>
      <c r="K30">
        <f t="shared" si="0"/>
        <v>458.33333333333331</v>
      </c>
      <c r="L30" s="2">
        <f t="shared" si="1"/>
        <v>0.7607272727272727</v>
      </c>
    </row>
    <row r="31" spans="1:12">
      <c r="A31" t="s">
        <v>21</v>
      </c>
      <c r="B31" t="s">
        <v>22</v>
      </c>
      <c r="C31">
        <v>3</v>
      </c>
      <c r="D31">
        <v>1208</v>
      </c>
      <c r="E31">
        <v>878</v>
      </c>
      <c r="F31">
        <v>49</v>
      </c>
      <c r="G31">
        <v>15</v>
      </c>
      <c r="H31" s="1">
        <v>0.31</v>
      </c>
      <c r="I31">
        <v>15</v>
      </c>
      <c r="J31">
        <v>90</v>
      </c>
      <c r="K31">
        <f t="shared" si="0"/>
        <v>402.66666666666669</v>
      </c>
      <c r="L31" s="2">
        <f t="shared" si="1"/>
        <v>0.72682119205298013</v>
      </c>
    </row>
    <row r="32" spans="1:12">
      <c r="A32" t="s">
        <v>19</v>
      </c>
      <c r="B32" t="s">
        <v>20</v>
      </c>
      <c r="C32">
        <v>3</v>
      </c>
      <c r="D32">
        <v>1181</v>
      </c>
      <c r="E32">
        <v>799</v>
      </c>
      <c r="F32">
        <v>46</v>
      </c>
      <c r="G32">
        <v>7</v>
      </c>
      <c r="H32" s="1">
        <v>0.15</v>
      </c>
      <c r="I32">
        <v>18</v>
      </c>
      <c r="J32">
        <v>111</v>
      </c>
      <c r="K32">
        <f t="shared" si="0"/>
        <v>393.66666666666669</v>
      </c>
      <c r="L32" s="2">
        <f t="shared" si="1"/>
        <v>0.676545300592718</v>
      </c>
    </row>
    <row r="33" spans="1:12">
      <c r="A33" t="s">
        <v>27</v>
      </c>
      <c r="B33" t="s">
        <v>28</v>
      </c>
      <c r="C33">
        <v>3</v>
      </c>
      <c r="D33">
        <v>950</v>
      </c>
      <c r="E33">
        <v>604</v>
      </c>
      <c r="F33">
        <v>60</v>
      </c>
      <c r="G33">
        <v>17</v>
      </c>
      <c r="H33" s="1">
        <v>0.28000000000000003</v>
      </c>
      <c r="I33">
        <v>13</v>
      </c>
      <c r="J33">
        <v>104</v>
      </c>
      <c r="K33">
        <f t="shared" si="0"/>
        <v>316.66666666666669</v>
      </c>
      <c r="L33" s="2">
        <f t="shared" si="1"/>
        <v>0.63578947368421057</v>
      </c>
    </row>
    <row r="34" spans="1:12">
      <c r="A34" s="3" t="s">
        <v>105</v>
      </c>
      <c r="B34" s="3"/>
      <c r="C34" s="3"/>
      <c r="D34" s="3"/>
      <c r="E34" s="3"/>
      <c r="F34" s="3"/>
      <c r="G34" s="3"/>
      <c r="H34" s="3"/>
      <c r="I34" s="3"/>
      <c r="J34" s="3"/>
      <c r="K34" s="3">
        <f t="shared" ref="K34:L34" si="2">MEDIAN(K2:K33)</f>
        <v>512.66666666666663</v>
      </c>
      <c r="L34" s="4">
        <f t="shared" si="2"/>
        <v>0.75573030278037678</v>
      </c>
    </row>
    <row r="35" spans="1:12">
      <c r="A35" s="3" t="s">
        <v>116</v>
      </c>
      <c r="B35" s="3"/>
      <c r="C35" s="3"/>
      <c r="D35" s="3"/>
      <c r="E35" s="3"/>
      <c r="F35" s="3"/>
      <c r="G35" s="3"/>
      <c r="H35" s="3"/>
      <c r="I35" s="3"/>
      <c r="J35" s="3"/>
      <c r="K35" s="3">
        <f>AVERAGE(K2:K33)</f>
        <v>510.91622023809521</v>
      </c>
      <c r="L35" s="4">
        <f>AVERAGE(L2:L33)</f>
        <v>0.75428801883827923</v>
      </c>
    </row>
    <row r="36" spans="1:12">
      <c r="A36" s="3" t="s">
        <v>117</v>
      </c>
      <c r="B36" s="3"/>
      <c r="C36" s="3"/>
      <c r="D36" s="3"/>
      <c r="E36" s="3"/>
      <c r="F36" s="3"/>
      <c r="G36" s="3"/>
      <c r="H36" s="3"/>
      <c r="I36" s="3"/>
      <c r="J36" s="3"/>
      <c r="K36" s="3">
        <f>MIN(K2:K33)</f>
        <v>316.66666666666669</v>
      </c>
      <c r="L36" s="4">
        <f>MIN(L2:L33)</f>
        <v>0.63578947368421057</v>
      </c>
    </row>
    <row r="37" spans="1:12">
      <c r="A37" s="3" t="s">
        <v>118</v>
      </c>
      <c r="B37" s="3"/>
      <c r="C37" s="3"/>
      <c r="D37" s="3"/>
      <c r="E37" s="3"/>
      <c r="F37" s="3"/>
      <c r="G37" s="3"/>
      <c r="H37" s="3"/>
      <c r="I37" s="3"/>
      <c r="J37" s="3"/>
      <c r="K37" s="3">
        <f>MAX(K2:K33)</f>
        <v>726.28571428571433</v>
      </c>
      <c r="L37" s="4">
        <f>MAX(L2:L33)</f>
        <v>0.849919311457773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GOALS SCORED</vt:lpstr>
      <vt:lpstr>SHOTS</vt:lpstr>
      <vt:lpstr>SHOT POSITION</vt:lpstr>
      <vt:lpstr>ATTACKING</vt:lpstr>
      <vt:lpstr>DEFENDING</vt:lpstr>
      <vt:lpstr>DISCIPLINE</vt:lpstr>
      <vt:lpstr>PASSING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Merrill College</cp:lastModifiedBy>
  <dcterms:created xsi:type="dcterms:W3CDTF">2015-07-27T00:08:36Z</dcterms:created>
  <dcterms:modified xsi:type="dcterms:W3CDTF">2015-07-27T16:30:05Z</dcterms:modified>
</cp:coreProperties>
</file>