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mmary" sheetId="2" r:id="rId5"/>
    <sheet state="visible" name="module1-release-1" sheetId="3" r:id="rId6"/>
    <sheet state="visible" name="Data" sheetId="4" r:id="rId7"/>
    <sheet state="visible" name="Requirement Traceability Matrix" sheetId="5" r:id="rId8"/>
    <sheet state="visible" name="Template Revision History" sheetId="6" r:id="rId9"/>
  </sheets>
  <definedNames>
    <definedName name="Priority">Data!$B$2:$B$5</definedName>
    <definedName name="TestCaseType">Data!$C$2:$C$6</definedName>
    <definedName name="Result">Data!$A$2:$A$8</definedName>
  </definedNames>
  <calcPr/>
  <extLst>
    <ext uri="GoogleSheetsCustomDataVersion1">
      <go:sheetsCustomData xmlns:go="http://customooxmlschemas.google.com/" r:id="rId10" roundtripDataSignature="AMtx7mjAHy3s4HYfMt7AUAwFp7+jnuCWE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8">
      <text>
        <t xml:space="preserve">======
ID#AAAAH3X0P28
Harikrushna    (2021-02-22 06:15:33)
"RETIRE" test cases will not be calculated in "total number of test cases"
----
RETIRE test cases will not be calculated in Total count.
	-Maulik Patel</t>
      </text>
    </comment>
    <comment authorId="0" ref="J8">
      <text>
        <t xml:space="preserve">======
ID#AAAAH3X0P24
Maulik Patel    (2021-02-22 06:15:33)
Indicates how much % category/functionality/feature is working.</t>
      </text>
    </comment>
    <comment authorId="0" ref="I8">
      <text>
        <t xml:space="preserve">======
ID#AAAAH3X0P20
Maulik Patel    (2021-02-22 06:15:33)
Indicates how much % testing is completed for given category/functionality/feature.</t>
      </text>
    </comment>
  </commentList>
  <extLst>
    <ext uri="GoogleSheetsCustomDataVersion1">
      <go:sheetsCustomData xmlns:go="http://customooxmlschemas.google.com/" r:id="rId1" roundtripDataSignature="AMtx7miX++VIABsuIgwcBtdQ7VKikoOOWw=="/>
    </ext>
  </extLst>
</comments>
</file>

<file path=xl/sharedStrings.xml><?xml version="1.0" encoding="utf-8"?>
<sst xmlns="http://schemas.openxmlformats.org/spreadsheetml/2006/main" count="417" uniqueCount="137">
  <si>
    <t xml:space="preserve">Test Cases Execution Report </t>
  </si>
  <si>
    <t xml:space="preserve">Project Name </t>
  </si>
  <si>
    <t>&lt;$enter project name&gt;</t>
  </si>
  <si>
    <t>Revision History</t>
  </si>
  <si>
    <t>Revision</t>
  </si>
  <si>
    <t>Date</t>
  </si>
  <si>
    <t>Author</t>
  </si>
  <si>
    <t>Reviewer</t>
  </si>
  <si>
    <t>Description of Changes &amp; Updates</t>
  </si>
  <si>
    <t xml:space="preserve">VT-ENG-TMPL-TSR | Rev 1.2  | 31-Jul-19                                                                                                                                                                                                                   Volansys -Confidential                                             </t>
  </si>
  <si>
    <t xml:space="preserve">Test case Execution Summary </t>
  </si>
  <si>
    <t>Test Category</t>
  </si>
  <si>
    <t>PASS</t>
  </si>
  <si>
    <t>FAIL</t>
  </si>
  <si>
    <t>NOT RUN</t>
  </si>
  <si>
    <t>BLOCKED</t>
  </si>
  <si>
    <t>ISSUE</t>
  </si>
  <si>
    <t>NOT IMPLEMENTED</t>
  </si>
  <si>
    <t>% TEST COMPLETION</t>
  </si>
  <si>
    <t>% FEATURE COMPLETION</t>
  </si>
  <si>
    <t>RETIRE</t>
  </si>
  <si>
    <t>Total Test Cases</t>
  </si>
  <si>
    <t>Total Defects</t>
  </si>
  <si>
    <t>module1-release-1</t>
  </si>
  <si>
    <t>Total</t>
  </si>
  <si>
    <t>Legend</t>
  </si>
  <si>
    <t>Status</t>
  </si>
  <si>
    <t>Description</t>
  </si>
  <si>
    <t>Number of test-cases passed</t>
  </si>
  <si>
    <t>Number of test-cases failed</t>
  </si>
  <si>
    <t>Number of test-cases completely developed, can be tested but not tested yet</t>
  </si>
  <si>
    <t>Number of test-cases developed, but having dependency for testing (i.e. precedence steps are not working, environmental issues, blocked by other test case, etc.)</t>
  </si>
  <si>
    <t>Number of test-cases having dependency on open query, so not implemented fully</t>
  </si>
  <si>
    <t>Number of test-cases not implemented</t>
  </si>
  <si>
    <t>Number of test-cases no more considered</t>
  </si>
  <si>
    <t>Graph</t>
  </si>
  <si>
    <t>Testcase ID</t>
  </si>
  <si>
    <t>Title</t>
  </si>
  <si>
    <t>Requirement ID</t>
  </si>
  <si>
    <t>Requirement Text</t>
  </si>
  <si>
    <t>Priority(Blocker/ Critical/ High/ Low)</t>
  </si>
  <si>
    <t>TestCaseType (Functional /UI /Performance/ Security/ Other)</t>
  </si>
  <si>
    <t>Pre-condition</t>
  </si>
  <si>
    <t>Steps</t>
  </si>
  <si>
    <t>Expected Results</t>
  </si>
  <si>
    <t>Actual result</t>
  </si>
  <si>
    <t>Milestone/Release</t>
  </si>
  <si>
    <t>Automation Candidate (Yes/No)</t>
  </si>
  <si>
    <t>Is Regression TC? (Yes/No)</t>
  </si>
  <si>
    <t>Pass/Fail</t>
  </si>
  <si>
    <t>Defect/Issue logged</t>
  </si>
  <si>
    <t>Executed By</t>
  </si>
  <si>
    <t>Executed On</t>
  </si>
  <si>
    <t>Remarks</t>
  </si>
  <si>
    <t>RTM</t>
  </si>
  <si>
    <t>Enter unique requirement IDs in cells W3:W</t>
  </si>
  <si>
    <t>Note</t>
  </si>
  <si>
    <t>&lt;Mention common details across all the testcases of this category&gt;</t>
  </si>
  <si>
    <t>Test Case ID</t>
  </si>
  <si>
    <t>TC2</t>
  </si>
  <si>
    <t>Title1</t>
  </si>
  <si>
    <t>SRS1</t>
  </si>
  <si>
    <t>Yes</t>
  </si>
  <si>
    <t>Defect-1</t>
  </si>
  <si>
    <t>TC9</t>
  </si>
  <si>
    <t>Title2</t>
  </si>
  <si>
    <t>Defect-2</t>
  </si>
  <si>
    <t>SRS2</t>
  </si>
  <si>
    <t>TC3</t>
  </si>
  <si>
    <t>Title3</t>
  </si>
  <si>
    <t>Defect-3</t>
  </si>
  <si>
    <t>SRS3</t>
  </si>
  <si>
    <t>TC5</t>
  </si>
  <si>
    <t>Title4</t>
  </si>
  <si>
    <t>Defect-4</t>
  </si>
  <si>
    <t>SRS4</t>
  </si>
  <si>
    <t>Title5</t>
  </si>
  <si>
    <t>TC6</t>
  </si>
  <si>
    <t>Title6</t>
  </si>
  <si>
    <t>Defect-6</t>
  </si>
  <si>
    <t>TC7</t>
  </si>
  <si>
    <t>Title7</t>
  </si>
  <si>
    <t>Defect-7</t>
  </si>
  <si>
    <t>TC8</t>
  </si>
  <si>
    <t>Title8</t>
  </si>
  <si>
    <t>Defect-8</t>
  </si>
  <si>
    <t>Defect-9</t>
  </si>
  <si>
    <t>Defect-10</t>
  </si>
  <si>
    <t>Defect-11</t>
  </si>
  <si>
    <t>Defect-15</t>
  </si>
  <si>
    <t>Defect-16</t>
  </si>
  <si>
    <t>Defect-17</t>
  </si>
  <si>
    <t>Priority</t>
  </si>
  <si>
    <t>TestCase Type</t>
  </si>
  <si>
    <t>URL</t>
  </si>
  <si>
    <t>SheetNames</t>
  </si>
  <si>
    <t>TotalUsedRows_SummaryTable</t>
  </si>
  <si>
    <t>ColumnLetter_RTM</t>
  </si>
  <si>
    <t>TotalSRS_RTMTable</t>
  </si>
  <si>
    <t>Blocker</t>
  </si>
  <si>
    <t>Functional</t>
  </si>
  <si>
    <t>https://docs.google.com/a/volansystech.com/spreadsheets/d/1hdS8KKR7bPjyunSNf5iH37VpqK5_EwSzlQTUDnaJbvk/edit</t>
  </si>
  <si>
    <t>Critical</t>
  </si>
  <si>
    <t>UI</t>
  </si>
  <si>
    <t>Sheet15</t>
  </si>
  <si>
    <t>High</t>
  </si>
  <si>
    <t>Performance</t>
  </si>
  <si>
    <t>Sheet1</t>
  </si>
  <si>
    <t>Low</t>
  </si>
  <si>
    <t>Security</t>
  </si>
  <si>
    <t>Other</t>
  </si>
  <si>
    <t>SRS10</t>
  </si>
  <si>
    <t>SRS6</t>
  </si>
  <si>
    <t>Test Execution Report</t>
  </si>
  <si>
    <t>Security Classification</t>
  </si>
  <si>
    <t>Volansys Confidential</t>
  </si>
  <si>
    <t>Distribution</t>
  </si>
  <si>
    <t>Restricted</t>
  </si>
  <si>
    <t>Prepared By</t>
  </si>
  <si>
    <t>Engineering</t>
  </si>
  <si>
    <t>Maintained By</t>
  </si>
  <si>
    <t>SEPG</t>
  </si>
  <si>
    <t xml:space="preserve">  </t>
  </si>
  <si>
    <t>Approved By</t>
  </si>
  <si>
    <t>Engineering Head</t>
  </si>
  <si>
    <t>Details of Change</t>
  </si>
  <si>
    <t>Approver</t>
  </si>
  <si>
    <t>First draft</t>
  </si>
  <si>
    <t xml:space="preserve">Baseline Version &amp; Document Number  Finalized </t>
  </si>
  <si>
    <t>SL</t>
  </si>
  <si>
    <t xml:space="preserve">PS </t>
  </si>
  <si>
    <t xml:space="preserve">1. Cover Page Modified
2. Logo &amp;  Visual Appreance Modified </t>
  </si>
  <si>
    <t xml:space="preserve">Sandhya </t>
  </si>
  <si>
    <t xml:space="preserve">Ravi </t>
  </si>
  <si>
    <t xml:space="preserve">Dhaval </t>
  </si>
  <si>
    <t xml:space="preserve">Note: </t>
  </si>
  <si>
    <t>Delete this sheet when using the template for projects.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</si>
</sst>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/mmm/yy"/>
    <numFmt numFmtId="165" formatCode="#.##%"/>
    <numFmt numFmtId="166" formatCode="0.0"/>
  </numFmts>
  <fonts count="23">
    <font>
      <sz val="11.0"/>
      <color rgb="FF000000"/>
      <name val="Calibri"/>
    </font>
    <font>
      <sz val="11.0"/>
      <color theme="1"/>
      <name val="Calibri"/>
    </font>
    <font>
      <b/>
      <sz val="11.0"/>
      <color theme="0"/>
      <name val="Calibri"/>
    </font>
    <font/>
    <font>
      <u/>
      <sz val="11.0"/>
      <color theme="1"/>
      <name val="Calibri"/>
    </font>
    <font>
      <b/>
      <sz val="11.0"/>
      <color rgb="FFFFD965"/>
      <name val="Calibri"/>
    </font>
    <font>
      <b/>
      <sz val="11.0"/>
      <color theme="1"/>
      <name val="Calibri"/>
    </font>
    <font>
      <sz val="8.0"/>
      <color theme="1"/>
      <name val="Calibri"/>
    </font>
    <font>
      <sz val="16.0"/>
      <color rgb="FF000000"/>
      <name val="Calibri"/>
    </font>
    <font>
      <sz val="11.0"/>
      <color rgb="FFF2F2F2"/>
      <name val="Calibri"/>
    </font>
    <font>
      <sz val="11.0"/>
      <color rgb="FFFFFFFF"/>
      <name val="Calibri"/>
    </font>
    <font>
      <b/>
      <sz val="11.0"/>
      <color rgb="FF000000"/>
      <name val="Calibri"/>
    </font>
    <font>
      <b/>
      <sz val="11.0"/>
      <color rgb="FFF2F2F2"/>
      <name val="Calibri"/>
    </font>
    <font>
      <b/>
      <sz val="11.0"/>
      <color rgb="FFFFC000"/>
      <name val="Calibri"/>
    </font>
    <font>
      <b/>
      <sz val="12.0"/>
      <color rgb="FFF2F2F2"/>
      <name val="Calibri"/>
    </font>
    <font>
      <b/>
      <sz val="10.0"/>
      <color rgb="FFF2F2F2"/>
      <name val="Calibri"/>
    </font>
    <font>
      <sz val="10.0"/>
      <color theme="1"/>
      <name val="Calibri"/>
    </font>
    <font>
      <sz val="10.0"/>
      <color rgb="FF000000"/>
      <name val="Calibri"/>
    </font>
    <font>
      <u/>
      <sz val="11.0"/>
      <color rgb="FF000000"/>
      <name val="Calibri"/>
    </font>
    <font>
      <sz val="16.0"/>
      <color theme="1"/>
      <name val="Calibri"/>
    </font>
    <font>
      <sz val="14.0"/>
      <color rgb="FFFFFFFF"/>
      <name val="Calibri"/>
    </font>
    <font>
      <color theme="1"/>
      <name val="Calibri"/>
    </font>
    <font>
      <sz val="11.0"/>
      <color rgb="FFFF0000"/>
      <name val="Calibri"/>
    </font>
  </fonts>
  <fills count="2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A3838"/>
        <bgColor rgb="FF3A3838"/>
      </patternFill>
    </fill>
    <fill>
      <patternFill patternType="solid">
        <fgColor rgb="FFEFEFEF"/>
        <bgColor rgb="FFEFEFEF"/>
      </patternFill>
    </fill>
    <fill>
      <patternFill patternType="solid">
        <fgColor rgb="FFF4B083"/>
        <bgColor rgb="FFF4B083"/>
      </patternFill>
    </fill>
    <fill>
      <patternFill patternType="solid">
        <fgColor rgb="FFC55A11"/>
        <bgColor rgb="FFC55A11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  <fill>
      <patternFill patternType="solid">
        <fgColor rgb="FF9900FF"/>
        <bgColor rgb="FF9900FF"/>
      </patternFill>
    </fill>
    <fill>
      <patternFill patternType="solid">
        <fgColor rgb="FF00B0F0"/>
        <bgColor rgb="FF00B0F0"/>
      </patternFill>
    </fill>
    <fill>
      <patternFill patternType="solid">
        <fgColor rgb="FF8E6654"/>
        <bgColor rgb="FF8E6654"/>
      </patternFill>
    </fill>
    <fill>
      <patternFill patternType="solid">
        <fgColor rgb="FF7F7F7F"/>
        <bgColor rgb="FF7F7F7F"/>
      </patternFill>
    </fill>
    <fill>
      <patternFill patternType="solid">
        <fgColor rgb="FFA64D79"/>
        <bgColor rgb="FFA64D79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A500"/>
        <bgColor rgb="FFFFA500"/>
      </patternFill>
    </fill>
    <fill>
      <patternFill patternType="solid">
        <fgColor rgb="FFFF7F50"/>
        <bgColor rgb="FFFF7F50"/>
      </patternFill>
    </fill>
  </fills>
  <borders count="18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right/>
      <top/>
    </border>
    <border>
      <left/>
      <top/>
      <bottom/>
    </border>
    <border>
      <top/>
      <bottom/>
    </border>
    <border>
      <right/>
      <top/>
      <bottom/>
    </border>
    <border>
      <left/>
      <bottom/>
    </border>
    <border>
      <right/>
      <bottom/>
    </border>
    <border>
      <top/>
    </border>
    <border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2" fillId="2" fontId="4" numFmtId="0" xfId="0" applyAlignment="1" applyBorder="1" applyFont="1">
      <alignment horizontal="right" vertical="center"/>
    </xf>
    <xf borderId="2" fillId="2" fontId="0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center" vertical="center"/>
    </xf>
    <xf borderId="2" fillId="3" fontId="5" numFmtId="0" xfId="0" applyAlignment="1" applyBorder="1" applyFill="1" applyFont="1">
      <alignment horizontal="left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vertical="center"/>
    </xf>
    <xf borderId="2" fillId="2" fontId="7" numFmtId="0" xfId="0" applyAlignment="1" applyBorder="1" applyFont="1">
      <alignment horizontal="center" vertical="center"/>
    </xf>
    <xf borderId="6" fillId="4" fontId="0" numFmtId="0" xfId="0" applyAlignment="1" applyBorder="1" applyFill="1" applyFont="1">
      <alignment vertical="center"/>
    </xf>
    <xf borderId="7" fillId="0" fontId="3" numFmtId="0" xfId="0" applyAlignment="1" applyBorder="1" applyFont="1">
      <alignment vertical="center"/>
    </xf>
    <xf borderId="8" fillId="4" fontId="8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" fillId="4" fontId="8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1" fillId="4" fontId="0" numFmtId="0" xfId="0" applyAlignment="1" applyBorder="1" applyFont="1">
      <alignment vertical="center"/>
    </xf>
    <xf borderId="6" fillId="5" fontId="8" numFmtId="0" xfId="0" applyAlignment="1" applyBorder="1" applyFill="1" applyFont="1">
      <alignment horizontal="center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5" fillId="6" fontId="9" numFmtId="0" xfId="0" applyAlignment="1" applyBorder="1" applyFill="1" applyFont="1">
      <alignment horizontal="center" vertical="center"/>
    </xf>
    <xf borderId="5" fillId="7" fontId="0" numFmtId="0" xfId="0" applyAlignment="1" applyBorder="1" applyFill="1" applyFont="1">
      <alignment vertical="center"/>
    </xf>
    <xf borderId="5" fillId="8" fontId="0" numFmtId="0" xfId="0" applyAlignment="1" applyBorder="1" applyFill="1" applyFont="1">
      <alignment vertical="center"/>
    </xf>
    <xf borderId="5" fillId="9" fontId="0" numFmtId="0" xfId="0" applyAlignment="1" applyBorder="1" applyFill="1" applyFont="1">
      <alignment vertical="center"/>
    </xf>
    <xf borderId="5" fillId="10" fontId="0" numFmtId="0" xfId="0" applyAlignment="1" applyBorder="1" applyFill="1" applyFont="1">
      <alignment vertical="center"/>
    </xf>
    <xf borderId="5" fillId="11" fontId="0" numFmtId="0" xfId="0" applyAlignment="1" applyBorder="1" applyFill="1" applyFont="1">
      <alignment vertical="center"/>
    </xf>
    <xf borderId="5" fillId="12" fontId="0" numFmtId="0" xfId="0" applyAlignment="1" applyBorder="1" applyFill="1" applyFont="1">
      <alignment vertical="center"/>
    </xf>
    <xf borderId="5" fillId="13" fontId="10" numFmtId="0" xfId="0" applyAlignment="1" applyBorder="1" applyFill="1" applyFont="1">
      <alignment horizontal="center" vertical="center"/>
    </xf>
    <xf borderId="5" fillId="14" fontId="0" numFmtId="0" xfId="0" applyAlignment="1" applyBorder="1" applyFill="1" applyFont="1">
      <alignment horizontal="center" vertical="center"/>
    </xf>
    <xf borderId="5" fillId="15" fontId="9" numFmtId="0" xfId="0" applyAlignment="1" applyBorder="1" applyFill="1" applyFont="1">
      <alignment horizontal="center" vertical="center"/>
    </xf>
    <xf borderId="0" fillId="0" fontId="11" numFmtId="0" xfId="0" applyAlignment="1" applyFont="1">
      <alignment vertical="center"/>
    </xf>
    <xf borderId="0" fillId="0" fontId="0" numFmtId="165" xfId="0" applyAlignment="1" applyFont="1" applyNumberFormat="1">
      <alignment vertical="center"/>
    </xf>
    <xf borderId="8" fillId="5" fontId="8" numFmtId="0" xfId="0" applyAlignment="1" applyBorder="1" applyFont="1">
      <alignment horizontal="center" vertical="center"/>
    </xf>
    <xf borderId="5" fillId="6" fontId="12" numFmtId="0" xfId="0" applyAlignment="1" applyBorder="1" applyFont="1">
      <alignment vertical="center"/>
    </xf>
    <xf borderId="2" fillId="6" fontId="12" numFmtId="0" xfId="0" applyAlignment="1" applyBorder="1" applyFont="1">
      <alignment horizontal="center" vertical="center"/>
    </xf>
    <xf borderId="5" fillId="7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left" vertical="center"/>
    </xf>
    <xf borderId="5" fillId="8" fontId="0" numFmtId="0" xfId="0" applyAlignment="1" applyBorder="1" applyFont="1">
      <alignment horizontal="center" vertical="center"/>
    </xf>
    <xf borderId="5" fillId="9" fontId="0" numFmtId="0" xfId="0" applyAlignment="1" applyBorder="1" applyFont="1">
      <alignment horizontal="center" vertical="center"/>
    </xf>
    <xf borderId="5" fillId="10" fontId="0" numFmtId="0" xfId="0" applyAlignment="1" applyBorder="1" applyFont="1">
      <alignment horizontal="center" vertical="center"/>
    </xf>
    <xf borderId="5" fillId="11" fontId="0" numFmtId="0" xfId="0" applyAlignment="1" applyBorder="1" applyFont="1">
      <alignment horizontal="center" vertical="center"/>
    </xf>
    <xf borderId="5" fillId="12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5" fillId="16" fontId="13" numFmtId="0" xfId="0" applyAlignment="1" applyBorder="1" applyFill="1" applyFont="1">
      <alignment horizontal="left" shrinkToFit="0" vertical="center" wrapText="1"/>
    </xf>
    <xf borderId="5" fillId="16" fontId="13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vertical="top"/>
    </xf>
    <xf borderId="5" fillId="14" fontId="14" numFmtId="0" xfId="0" applyAlignment="1" applyBorder="1" applyFont="1">
      <alignment horizontal="left" vertical="center"/>
    </xf>
    <xf borderId="16" fillId="14" fontId="14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vertical="center"/>
    </xf>
    <xf borderId="5" fillId="14" fontId="14" numFmtId="0" xfId="0" applyAlignment="1" applyBorder="1" applyFont="1">
      <alignment horizontal="center" vertical="center"/>
    </xf>
    <xf borderId="17" fillId="14" fontId="15" numFmtId="0" xfId="0" applyAlignment="1" applyBorder="1" applyFont="1">
      <alignment horizontal="left" vertical="center"/>
    </xf>
    <xf borderId="0" fillId="0" fontId="16" numFmtId="0" xfId="0" applyAlignment="1" applyFont="1">
      <alignment vertical="top"/>
    </xf>
    <xf borderId="16" fillId="6" fontId="12" numFmtId="0" xfId="0" applyAlignment="1" applyBorder="1" applyFont="1">
      <alignment horizontal="center" vertical="center"/>
    </xf>
    <xf borderId="5" fillId="0" fontId="16" numFmtId="0" xfId="0" applyAlignment="1" applyBorder="1" applyFont="1">
      <alignment horizontal="left" shrinkToFit="0" vertical="top" wrapText="1"/>
    </xf>
    <xf borderId="5" fillId="0" fontId="16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left" vertical="center"/>
    </xf>
    <xf borderId="0" fillId="0" fontId="16" numFmtId="0" xfId="0" applyAlignment="1" applyFont="1">
      <alignment vertical="center"/>
    </xf>
    <xf borderId="5" fillId="17" fontId="16" numFmtId="0" xfId="0" applyAlignment="1" applyBorder="1" applyFill="1" applyFont="1">
      <alignment horizontal="left" shrinkToFit="0" vertical="top" wrapText="1"/>
    </xf>
    <xf borderId="4" fillId="0" fontId="16" numFmtId="0" xfId="0" applyAlignment="1" applyBorder="1" applyFont="1">
      <alignment horizontal="left" shrinkToFit="0" vertical="top" wrapText="1"/>
    </xf>
    <xf borderId="5" fillId="17" fontId="17" numFmtId="0" xfId="0" applyAlignment="1" applyBorder="1" applyFont="1">
      <alignment horizontal="left" shrinkToFit="0" vertical="top" wrapText="1"/>
    </xf>
    <xf borderId="0" fillId="0" fontId="17" numFmtId="0" xfId="0" applyAlignment="1" applyFont="1">
      <alignment vertical="center"/>
    </xf>
    <xf borderId="1" fillId="17" fontId="17" numFmtId="0" xfId="0" applyAlignment="1" applyBorder="1" applyFont="1">
      <alignment vertical="center"/>
    </xf>
    <xf borderId="1" fillId="17" fontId="17" numFmtId="0" xfId="0" applyAlignment="1" applyBorder="1" applyFont="1">
      <alignment horizontal="left" vertical="top"/>
    </xf>
    <xf borderId="1" fillId="17" fontId="17" numFmtId="0" xfId="0" applyAlignment="1" applyBorder="1" applyFont="1">
      <alignment horizontal="left" shrinkToFit="0" vertical="top" wrapText="1"/>
    </xf>
    <xf borderId="0" fillId="0" fontId="18" numFmtId="0" xfId="0" applyAlignment="1" applyFont="1">
      <alignment shrinkToFit="0" vertical="center" wrapText="1"/>
    </xf>
    <xf borderId="8" fillId="18" fontId="19" numFmtId="0" xfId="0" applyAlignment="1" applyBorder="1" applyFill="1" applyFont="1">
      <alignment vertical="center"/>
    </xf>
    <xf borderId="1" fillId="19" fontId="20" numFmtId="0" xfId="0" applyAlignment="1" applyBorder="1" applyFill="1" applyFont="1">
      <alignment vertical="center"/>
    </xf>
    <xf borderId="0" fillId="0" fontId="21" numFmtId="0" xfId="0" applyAlignment="1" applyFont="1">
      <alignment vertical="center"/>
    </xf>
    <xf borderId="2" fillId="0" fontId="11" numFmtId="0" xfId="0" applyAlignment="1" applyBorder="1" applyFont="1">
      <alignment shrinkToFit="0" vertical="center" wrapText="1"/>
    </xf>
    <xf borderId="2" fillId="0" fontId="0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horizontal="left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5" fillId="0" fontId="0" numFmtId="15" xfId="0" applyAlignment="1" applyBorder="1" applyFont="1" applyNumberFormat="1">
      <alignment horizontal="center" shrinkToFit="0" vertical="center" wrapText="1"/>
    </xf>
    <xf borderId="5" fillId="0" fontId="0" numFmtId="0" xfId="0" applyAlignment="1" applyBorder="1" applyFont="1">
      <alignment shrinkToFit="0" vertical="center" wrapText="1"/>
    </xf>
    <xf borderId="5" fillId="0" fontId="0" numFmtId="166" xfId="0" applyAlignment="1" applyBorder="1" applyFont="1" applyNumberFormat="1">
      <alignment horizontal="center" shrinkToFit="0" vertical="center" wrapText="1"/>
    </xf>
    <xf borderId="5" fillId="2" fontId="22" numFmtId="0" xfId="0" applyAlignment="1" applyBorder="1" applyFont="1">
      <alignment vertical="center"/>
    </xf>
    <xf borderId="2" fillId="2" fontId="2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Test Execution Summary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PASS</c:v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Summary!$B$9:$B$13</c:f>
            </c:strRef>
          </c:cat>
          <c:val>
            <c:numRef>
              <c:f>Summary!$C$9:$C$13</c:f>
              <c:numCache/>
            </c:numRef>
          </c:val>
        </c:ser>
        <c:ser>
          <c:idx val="1"/>
          <c:order val="1"/>
          <c:tx>
            <c:strRef>
              <c:f>Summary!$D$8</c:f>
            </c:strRef>
          </c:tx>
          <c:cat>
            <c:strRef>
              <c:f>Summary!$B$9:$B$13</c:f>
            </c:strRef>
          </c:cat>
          <c:val>
            <c:numRef>
              <c:f>Summary!$D$9:$D$10</c:f>
              <c:numCache/>
            </c:numRef>
          </c:val>
        </c:ser>
        <c:ser>
          <c:idx val="2"/>
          <c:order val="2"/>
          <c:tx>
            <c:strRef>
              <c:f>Summary!$E$8</c:f>
            </c:strRef>
          </c:tx>
          <c:cat>
            <c:strRef>
              <c:f>Summary!$B$9:$B$13</c:f>
            </c:strRef>
          </c:cat>
          <c:val>
            <c:numRef>
              <c:f>Summary!$E$9:$E$10</c:f>
              <c:numCache/>
            </c:numRef>
          </c:val>
        </c:ser>
        <c:ser>
          <c:idx val="3"/>
          <c:order val="3"/>
          <c:tx>
            <c:strRef>
              <c:f>Summary!$F$8</c:f>
            </c:strRef>
          </c:tx>
          <c:cat>
            <c:strRef>
              <c:f>Summary!$B$9:$B$13</c:f>
            </c:strRef>
          </c:cat>
          <c:val>
            <c:numRef>
              <c:f>Summary!$F$9:$F$10</c:f>
              <c:numCache/>
            </c:numRef>
          </c:val>
        </c:ser>
        <c:ser>
          <c:idx val="4"/>
          <c:order val="4"/>
          <c:tx>
            <c:strRef>
              <c:f>Summary!$G$8</c:f>
            </c:strRef>
          </c:tx>
          <c:cat>
            <c:strRef>
              <c:f>Summary!$B$9:$B$13</c:f>
            </c:strRef>
          </c:cat>
          <c:val>
            <c:numRef>
              <c:f>Summary!$G$9:$G$10</c:f>
              <c:numCache/>
            </c:numRef>
          </c:val>
        </c:ser>
        <c:ser>
          <c:idx val="5"/>
          <c:order val="5"/>
          <c:tx>
            <c:strRef>
              <c:f>Summary!$H$8</c:f>
            </c:strRef>
          </c:tx>
          <c:cat>
            <c:strRef>
              <c:f>Summary!$B$9:$B$13</c:f>
            </c:strRef>
          </c:cat>
          <c:val>
            <c:numRef>
              <c:f>Summary!$H$9:$H$10</c:f>
              <c:numCache/>
            </c:numRef>
          </c:val>
        </c:ser>
        <c:ser>
          <c:idx val="6"/>
          <c:order val="6"/>
          <c:tx>
            <c:strRef>
              <c:f>Summary!$M$8</c:f>
            </c:strRef>
          </c:tx>
          <c:cat>
            <c:strRef>
              <c:f>Summary!$B$9:$B$13</c:f>
            </c:strRef>
          </c:cat>
          <c:val>
            <c:numRef>
              <c:f>Summary!$M$9:$M$13</c:f>
              <c:numCache/>
            </c:numRef>
          </c:val>
        </c:ser>
        <c:overlap val="100"/>
        <c:axId val="701832080"/>
        <c:axId val="946268328"/>
      </c:barChart>
      <c:catAx>
        <c:axId val="70183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222222"/>
                    </a:solidFill>
                    <a:latin typeface="+mn-lt"/>
                  </a:rPr>
                  <a:t>Test Category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 sz="1200">
                <a:solidFill>
                  <a:srgbClr val="222222"/>
                </a:solidFill>
                <a:latin typeface="+mn-lt"/>
              </a:defRPr>
            </a:pPr>
          </a:p>
        </c:txPr>
        <c:crossAx val="946268328"/>
      </c:catAx>
      <c:valAx>
        <c:axId val="946268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222222"/>
                    </a:solidFill>
                    <a:latin typeface="+mn-lt"/>
                  </a:rPr>
                  <a:t>Test Cases/Defects Count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222222"/>
                </a:solidFill>
                <a:latin typeface="+mn-lt"/>
              </a:defRPr>
            </a:pPr>
          </a:p>
        </c:txPr>
        <c:crossAx val="70183208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1</xdr:row>
      <xdr:rowOff>57150</xdr:rowOff>
    </xdr:from>
    <xdr:ext cx="16097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28</xdr:row>
      <xdr:rowOff>9525</xdr:rowOff>
    </xdr:from>
    <xdr:ext cx="6124575" cy="3695700"/>
    <xdr:graphicFrame>
      <xdr:nvGraphicFramePr>
        <xdr:cNvPr id="60300477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</xdr:row>
      <xdr:rowOff>47625</xdr:rowOff>
    </xdr:from>
    <xdr:ext cx="1495425" cy="3143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a/volansystech.com/spreadsheets/d/1hdS8KKR7bPjyunSNf5iH37VpqK5_EwSzlQTUDnaJbvk/edi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0.57"/>
    <col customWidth="1" min="3" max="3" width="13.14"/>
    <col customWidth="1" min="4" max="4" width="14.57"/>
    <col customWidth="1" min="5" max="5" width="21.43"/>
    <col customWidth="1" min="6" max="6" width="71.0"/>
    <col customWidth="1" min="7" max="7" width="4.29"/>
    <col customWidth="1" min="8" max="26" width="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5.75" customHeight="1">
      <c r="A2" s="1"/>
      <c r="B2" s="2"/>
      <c r="C2" s="3"/>
      <c r="D2" s="4"/>
      <c r="E2" s="5" t="s">
        <v>0</v>
      </c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 t="s">
        <v>1</v>
      </c>
      <c r="C3" s="3"/>
      <c r="D3" s="4"/>
      <c r="E3" s="6" t="s">
        <v>2</v>
      </c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/>
      <c r="C4" s="3"/>
      <c r="D4" s="3"/>
      <c r="E4" s="3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8" t="s">
        <v>3</v>
      </c>
      <c r="C5" s="3"/>
      <c r="D5" s="3"/>
      <c r="E5" s="3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 t="s">
        <v>4</v>
      </c>
      <c r="C6" s="9" t="s">
        <v>5</v>
      </c>
      <c r="D6" s="9" t="s">
        <v>6</v>
      </c>
      <c r="E6" s="9" t="s">
        <v>7</v>
      </c>
      <c r="F6" s="10" t="s">
        <v>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/>
      <c r="C7" s="12"/>
      <c r="D7" s="13"/>
      <c r="E7" s="14"/>
      <c r="F7" s="1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/>
      <c r="C8" s="12"/>
      <c r="D8" s="13"/>
      <c r="E8" s="14"/>
      <c r="F8" s="1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/>
      <c r="C9" s="12"/>
      <c r="D9" s="13"/>
      <c r="E9" s="14"/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/>
      <c r="C10" s="12"/>
      <c r="D10" s="13"/>
      <c r="E10" s="1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/>
      <c r="C11" s="12"/>
      <c r="D11" s="13"/>
      <c r="E11" s="14"/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/>
      <c r="C12" s="12"/>
      <c r="D12" s="13"/>
      <c r="E12" s="14"/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/>
      <c r="C13" s="12"/>
      <c r="D13" s="13"/>
      <c r="E13" s="14"/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/>
      <c r="C14" s="15"/>
      <c r="D14" s="15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/>
      <c r="C15" s="3"/>
      <c r="D15" s="3"/>
      <c r="E15" s="3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6" t="s">
        <v>9</v>
      </c>
      <c r="C16" s="3"/>
      <c r="D16" s="3"/>
      <c r="E16" s="3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2:D2"/>
    <mergeCell ref="E2:F2"/>
    <mergeCell ref="B3:D3"/>
    <mergeCell ref="E3:F3"/>
    <mergeCell ref="B4:F4"/>
    <mergeCell ref="B5:F5"/>
    <mergeCell ref="B15:F15"/>
    <mergeCell ref="B16:F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4.57"/>
    <col customWidth="1" min="3" max="3" width="7.71"/>
    <col customWidth="1" min="4" max="4" width="5.14"/>
    <col customWidth="1" min="5" max="5" width="9.57"/>
    <col customWidth="1" min="6" max="6" width="9.43"/>
    <col customWidth="1" min="7" max="7" width="6.43"/>
    <col customWidth="1" min="8" max="8" width="19.43"/>
    <col customWidth="1" min="9" max="9" width="18.29"/>
    <col customWidth="1" min="10" max="10" width="22.0"/>
    <col customWidth="1" min="11" max="11" width="8.43"/>
    <col customWidth="1" min="12" max="13" width="17.71"/>
    <col customWidth="1" min="14" max="22" width="7.86"/>
    <col customWidth="1" min="23" max="26" width="12.57"/>
  </cols>
  <sheetData>
    <row r="1" ht="22.5" customHeight="1">
      <c r="A1" s="17"/>
      <c r="B1" s="18"/>
      <c r="C1" s="19"/>
      <c r="D1" s="20"/>
      <c r="E1" s="20"/>
      <c r="F1" s="20"/>
      <c r="G1" s="20"/>
      <c r="H1" s="20"/>
      <c r="I1" s="21"/>
      <c r="J1" s="22"/>
      <c r="K1" s="22"/>
      <c r="L1" s="22"/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22.5" customHeight="1">
      <c r="A2" s="24"/>
      <c r="B2" s="25"/>
      <c r="C2" s="19"/>
      <c r="D2" s="20"/>
      <c r="E2" s="20"/>
      <c r="F2" s="20"/>
      <c r="G2" s="20"/>
      <c r="H2" s="20"/>
      <c r="I2" s="21"/>
      <c r="J2" s="22"/>
      <c r="K2" s="22"/>
      <c r="L2" s="22"/>
      <c r="M2" s="22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2.5" customHeight="1">
      <c r="A3" s="26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2.5" customHeight="1">
      <c r="A4" s="23"/>
      <c r="B4" s="27" t="s">
        <v>10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18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0" customHeight="1">
      <c r="A5" s="23"/>
      <c r="B5" s="24"/>
      <c r="C5" s="29"/>
      <c r="D5" s="29"/>
      <c r="E5" s="29"/>
      <c r="F5" s="29"/>
      <c r="G5" s="29"/>
      <c r="H5" s="29"/>
      <c r="I5" s="29"/>
      <c r="J5" s="29"/>
      <c r="K5" s="29"/>
      <c r="L5" s="29"/>
      <c r="M5" s="25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0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30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31" t="s">
        <v>11</v>
      </c>
      <c r="C8" s="32" t="s">
        <v>12</v>
      </c>
      <c r="D8" s="33" t="s">
        <v>13</v>
      </c>
      <c r="E8" s="34" t="s">
        <v>14</v>
      </c>
      <c r="F8" s="35" t="s">
        <v>15</v>
      </c>
      <c r="G8" s="36" t="s">
        <v>16</v>
      </c>
      <c r="H8" s="37" t="s">
        <v>17</v>
      </c>
      <c r="I8" s="38" t="s">
        <v>18</v>
      </c>
      <c r="J8" s="38" t="s">
        <v>19</v>
      </c>
      <c r="K8" s="39" t="s">
        <v>20</v>
      </c>
      <c r="L8" s="31" t="s">
        <v>21</v>
      </c>
      <c r="M8" s="40" t="s">
        <v>22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22.5" customHeight="1">
      <c r="A9" s="23"/>
      <c r="B9" s="41" t="s">
        <v>23</v>
      </c>
      <c r="C9" s="23" t="str">
        <f>IFERROR(__xludf.DUMMYFUNCTION("QUERY(IMPORTRANGE(Data!$D$2,CONCATENATE(Data!$E$2,""!N3:N"")),""Select Count(Col1) where Col1 = '""&amp;C8&amp;""' label count(Col1)''"")"),"#REF!")</f>
        <v>#REF!</v>
      </c>
      <c r="D9" s="23" t="str">
        <f>IFERROR(__xludf.DUMMYFUNCTION("QUERY(IMPORTRANGE(Data!$D$2,CONCATENATE(Data!$E$2,""!N3:N"")),""Select Count(Col1) where Col1 = '""&amp;D8&amp;""' label count(Col1)''"")"),"#REF!")</f>
        <v>#REF!</v>
      </c>
      <c r="E9" s="23" t="str">
        <f>IFERROR(__xludf.DUMMYFUNCTION("QUERY(IMPORTRANGE(Data!$D$2,CONCATENATE(Data!$E$2,""!N3:N"")),""Select Count(Col1) where Col1 = '""&amp;E8&amp;""' label count(Col1)''"")"),"#REF!")</f>
        <v>#REF!</v>
      </c>
      <c r="F9" s="23" t="str">
        <f>IFERROR(__xludf.DUMMYFUNCTION("QUERY(IMPORTRANGE(Data!$D$2,CONCATENATE(Data!$E$2,""!N3:N"")),""Select Count(Col1) where Col1 = '""&amp;F8&amp;""' label count(Col1)''"")"),"#REF!")</f>
        <v>#REF!</v>
      </c>
      <c r="G9" s="23" t="str">
        <f>IFERROR(__xludf.DUMMYFUNCTION("QUERY(IMPORTRANGE(Data!$D$2,CONCATENATE(Data!$E$2,""!N3:N"")),""Select Count(Col1) where Col1 = '""&amp;G8&amp;""' label count(Col1)''"")"),"#REF!")</f>
        <v>#REF!</v>
      </c>
      <c r="H9" s="23" t="str">
        <f>IFERROR(__xludf.DUMMYFUNCTION("QUERY(IMPORTRANGE(Data!$D$2,CONCATENATE(Data!$E$2,""!N3:N"")),""Select Count(Col1) where Col1 = '""&amp;H8&amp;""' label count(Col1)''"")"),"#REF!")</f>
        <v>#REF!</v>
      </c>
      <c r="I9" s="42" t="str">
        <f>IF((SUM(C9:H9))=0,"NA",(SUM(C9:D9)/SUM(C9:H9)))</f>
        <v>#REF!</v>
      </c>
      <c r="J9" s="42" t="str">
        <f>IF((SUM(C9))=0,"NA",(SUM(C9)/SUM(C9:H9)))</f>
        <v>#REF!</v>
      </c>
      <c r="K9" s="23" t="str">
        <f>IFERROR(__xludf.DUMMYFUNCTION("QUERY(IMPORTRANGE(Data!$D$2,CONCATENATE(Data!$E$2,""!N3:N"")),""Select Count(Col1) where Col1 = '""&amp;K8&amp;""' label count(Col1)''"")"),"#REF!")</f>
        <v>#REF!</v>
      </c>
      <c r="L9" s="23" t="str">
        <f>SUM(C9:H9)</f>
        <v>#REF!</v>
      </c>
      <c r="M9" s="23">
        <f>IFERROR(__xludf.DUMMYFUNCTION("COUNTUNIQUE(IMPORTRANGE(Data!$D$2,CONCATENATE(Data!$E$2,""!$O$2:$O"")))"),1.0)</f>
        <v>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22.5" customHeight="1">
      <c r="A10" s="23"/>
      <c r="B10" s="41" t="s">
        <v>24</v>
      </c>
      <c r="C10" s="23" t="str">
        <f t="shared" ref="C10:H10" si="1">SUM(C9)</f>
        <v>#REF!</v>
      </c>
      <c r="D10" s="23" t="str">
        <f t="shared" si="1"/>
        <v>#REF!</v>
      </c>
      <c r="E10" s="23" t="str">
        <f t="shared" si="1"/>
        <v>#REF!</v>
      </c>
      <c r="F10" s="23" t="str">
        <f t="shared" si="1"/>
        <v>#REF!</v>
      </c>
      <c r="G10" s="23" t="str">
        <f t="shared" si="1"/>
        <v>#REF!</v>
      </c>
      <c r="H10" s="23" t="str">
        <f t="shared" si="1"/>
        <v>#REF!</v>
      </c>
      <c r="I10" s="42" t="str">
        <f t="shared" ref="I10:J10" si="2">AVERAGE(I9)</f>
        <v>#REF!</v>
      </c>
      <c r="J10" s="42" t="str">
        <f t="shared" si="2"/>
        <v>#REF!</v>
      </c>
      <c r="K10" s="23" t="str">
        <f t="shared" ref="K10:M10" si="3">SUM(K9)</f>
        <v>#REF!</v>
      </c>
      <c r="L10" s="23" t="str">
        <f t="shared" si="3"/>
        <v>#REF!</v>
      </c>
      <c r="M10" s="23">
        <f t="shared" si="3"/>
        <v>1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22.5" customHeight="1">
      <c r="A11" s="23"/>
      <c r="B11" s="4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2.5" customHeight="1">
      <c r="A12" s="23"/>
      <c r="B12" s="4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2.5" customHeight="1">
      <c r="A13" s="23"/>
      <c r="B13" s="41"/>
      <c r="C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22.5" customHeight="1">
      <c r="A14" s="23"/>
      <c r="B14" s="43" t="s">
        <v>25</v>
      </c>
      <c r="C14" s="20"/>
      <c r="D14" s="20"/>
      <c r="E14" s="20"/>
      <c r="F14" s="20"/>
      <c r="G14" s="20"/>
      <c r="H14" s="20"/>
      <c r="I14" s="20"/>
      <c r="J14" s="20"/>
      <c r="K14" s="20"/>
      <c r="L14" s="21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44" t="s">
        <v>26</v>
      </c>
      <c r="C16" s="45" t="s">
        <v>27</v>
      </c>
      <c r="D16" s="3"/>
      <c r="E16" s="3"/>
      <c r="F16" s="3"/>
      <c r="G16" s="3"/>
      <c r="H16" s="3"/>
      <c r="I16" s="3"/>
      <c r="J16" s="3"/>
      <c r="K16" s="3"/>
      <c r="L16" s="4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46" t="s">
        <v>12</v>
      </c>
      <c r="C17" s="47" t="s">
        <v>28</v>
      </c>
      <c r="D17" s="3"/>
      <c r="E17" s="3"/>
      <c r="F17" s="3"/>
      <c r="G17" s="3"/>
      <c r="H17" s="3"/>
      <c r="I17" s="3"/>
      <c r="J17" s="3"/>
      <c r="K17" s="3"/>
      <c r="L17" s="4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48" t="s">
        <v>13</v>
      </c>
      <c r="C18" s="47" t="s">
        <v>29</v>
      </c>
      <c r="D18" s="3"/>
      <c r="E18" s="3"/>
      <c r="F18" s="3"/>
      <c r="G18" s="3"/>
      <c r="H18" s="3"/>
      <c r="I18" s="3"/>
      <c r="J18" s="3"/>
      <c r="K18" s="3"/>
      <c r="L18" s="4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49" t="s">
        <v>14</v>
      </c>
      <c r="C19" s="47" t="s">
        <v>30</v>
      </c>
      <c r="D19" s="3"/>
      <c r="E19" s="3"/>
      <c r="F19" s="3"/>
      <c r="G19" s="3"/>
      <c r="H19" s="3"/>
      <c r="I19" s="3"/>
      <c r="J19" s="3"/>
      <c r="K19" s="3"/>
      <c r="L19" s="4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50" t="s">
        <v>15</v>
      </c>
      <c r="C20" s="47" t="s">
        <v>31</v>
      </c>
      <c r="D20" s="3"/>
      <c r="E20" s="3"/>
      <c r="F20" s="3"/>
      <c r="G20" s="3"/>
      <c r="H20" s="3"/>
      <c r="I20" s="3"/>
      <c r="J20" s="3"/>
      <c r="K20" s="3"/>
      <c r="L20" s="4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51" t="s">
        <v>16</v>
      </c>
      <c r="C21" s="47" t="s">
        <v>32</v>
      </c>
      <c r="D21" s="3"/>
      <c r="E21" s="3"/>
      <c r="F21" s="3"/>
      <c r="G21" s="3"/>
      <c r="H21" s="3"/>
      <c r="I21" s="3"/>
      <c r="J21" s="3"/>
      <c r="K21" s="3"/>
      <c r="L21" s="4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52" t="s">
        <v>17</v>
      </c>
      <c r="C22" s="47" t="s">
        <v>33</v>
      </c>
      <c r="D22" s="3"/>
      <c r="E22" s="3"/>
      <c r="F22" s="3"/>
      <c r="G22" s="3"/>
      <c r="H22" s="3"/>
      <c r="I22" s="3"/>
      <c r="J22" s="3"/>
      <c r="K22" s="3"/>
      <c r="L22" s="4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39" t="s">
        <v>20</v>
      </c>
      <c r="C23" s="47" t="s">
        <v>34</v>
      </c>
      <c r="D23" s="3"/>
      <c r="E23" s="3"/>
      <c r="F23" s="3"/>
      <c r="G23" s="3"/>
      <c r="H23" s="3"/>
      <c r="I23" s="3"/>
      <c r="J23" s="3"/>
      <c r="K23" s="3"/>
      <c r="L23" s="4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7" t="s">
        <v>35</v>
      </c>
      <c r="C26" s="28"/>
      <c r="D26" s="28"/>
      <c r="E26" s="28"/>
      <c r="F26" s="28"/>
      <c r="G26" s="28"/>
      <c r="H26" s="28"/>
      <c r="I26" s="28"/>
      <c r="J26" s="28"/>
      <c r="K26" s="28"/>
      <c r="L26" s="18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4"/>
      <c r="C27" s="29"/>
      <c r="D27" s="29"/>
      <c r="E27" s="29"/>
      <c r="F27" s="29"/>
      <c r="G27" s="29"/>
      <c r="H27" s="29"/>
      <c r="I27" s="29"/>
      <c r="J27" s="29"/>
      <c r="K27" s="29"/>
      <c r="L27" s="25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5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:B2"/>
    <mergeCell ref="C1:I1"/>
    <mergeCell ref="C2:I2"/>
    <mergeCell ref="B4:M5"/>
    <mergeCell ref="C13:I13"/>
    <mergeCell ref="B14:L14"/>
    <mergeCell ref="C16:L16"/>
    <mergeCell ref="B26:L27"/>
    <mergeCell ref="B30:K30"/>
    <mergeCell ref="C17:L17"/>
    <mergeCell ref="C18:L18"/>
    <mergeCell ref="C19:L19"/>
    <mergeCell ref="C20:L20"/>
    <mergeCell ref="C21:L21"/>
    <mergeCell ref="C22:L22"/>
    <mergeCell ref="C23:L23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48.71"/>
    <col customWidth="1" min="3" max="3" width="13.14"/>
    <col customWidth="1" min="4" max="4" width="14.71"/>
    <col customWidth="1" min="5" max="5" width="46.71"/>
    <col customWidth="1" min="6" max="6" width="29.43"/>
    <col customWidth="1" min="7" max="7" width="48.71"/>
    <col customWidth="1" min="8" max="8" width="16.43"/>
    <col customWidth="1" min="9" max="9" width="33.0"/>
    <col customWidth="1" min="10" max="10" width="40.0"/>
    <col customWidth="1" min="11" max="14" width="29.43"/>
    <col customWidth="1" min="15" max="18" width="19.0"/>
    <col customWidth="1" min="19" max="19" width="11.14"/>
    <col customWidth="1" hidden="1" min="20" max="20" width="19.57"/>
    <col customWidth="1" hidden="1" min="21" max="21" width="19.29"/>
  </cols>
  <sheetData>
    <row r="1" ht="30.0" customHeight="1">
      <c r="A1" s="54" t="s">
        <v>36</v>
      </c>
      <c r="B1" s="54" t="s">
        <v>37</v>
      </c>
      <c r="C1" s="54" t="s">
        <v>38</v>
      </c>
      <c r="D1" s="54" t="s">
        <v>39</v>
      </c>
      <c r="E1" s="55" t="s">
        <v>40</v>
      </c>
      <c r="F1" s="55" t="s">
        <v>41</v>
      </c>
      <c r="G1" s="54" t="s">
        <v>42</v>
      </c>
      <c r="H1" s="55" t="s">
        <v>43</v>
      </c>
      <c r="I1" s="55" t="s">
        <v>44</v>
      </c>
      <c r="J1" s="54" t="s">
        <v>45</v>
      </c>
      <c r="K1" s="55" t="s">
        <v>46</v>
      </c>
      <c r="L1" s="55" t="s">
        <v>47</v>
      </c>
      <c r="M1" s="55" t="s">
        <v>48</v>
      </c>
      <c r="N1" s="55" t="s">
        <v>49</v>
      </c>
      <c r="O1" s="55" t="s">
        <v>50</v>
      </c>
      <c r="P1" s="55" t="s">
        <v>51</v>
      </c>
      <c r="Q1" s="55" t="s">
        <v>52</v>
      </c>
      <c r="R1" s="54" t="s">
        <v>53</v>
      </c>
      <c r="S1" s="56"/>
      <c r="T1" s="57" t="s">
        <v>54</v>
      </c>
      <c r="U1" s="58" t="s">
        <v>55</v>
      </c>
      <c r="V1" s="59"/>
      <c r="W1" s="59"/>
      <c r="X1" s="59"/>
      <c r="Y1" s="59"/>
      <c r="Z1" s="59"/>
    </row>
    <row r="2">
      <c r="A2" s="60" t="s">
        <v>56</v>
      </c>
      <c r="B2" s="61" t="s">
        <v>57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62"/>
      <c r="T2" s="44" t="s">
        <v>38</v>
      </c>
      <c r="U2" s="63" t="s">
        <v>58</v>
      </c>
    </row>
    <row r="3" ht="12.75" customHeight="1">
      <c r="A3" s="64" t="s">
        <v>59</v>
      </c>
      <c r="B3" s="64" t="s">
        <v>60</v>
      </c>
      <c r="C3" s="64" t="s">
        <v>61</v>
      </c>
      <c r="D3" s="64"/>
      <c r="E3" s="65"/>
      <c r="F3" s="65"/>
      <c r="G3" s="64"/>
      <c r="H3" s="64"/>
      <c r="I3" s="64"/>
      <c r="J3" s="64"/>
      <c r="K3" s="64"/>
      <c r="L3" s="65" t="s">
        <v>62</v>
      </c>
      <c r="M3" s="65" t="s">
        <v>62</v>
      </c>
      <c r="N3" s="65" t="s">
        <v>12</v>
      </c>
      <c r="O3" s="64" t="s">
        <v>63</v>
      </c>
      <c r="P3" s="64"/>
      <c r="Q3" s="64"/>
      <c r="R3" s="64"/>
      <c r="S3" s="62"/>
      <c r="T3" s="66" t="s">
        <v>61</v>
      </c>
      <c r="U3" s="66" t="str">
        <f>IFERROR(__xludf.DUMMYFUNCTION("JOIN("", "",IFERROR(TRANSPOSE(QUERY(A:C,""Select A Where C='""&amp;T3&amp;""'"")),""""))"),"TC2, TC9, TC7")</f>
        <v>TC2, TC9, TC7</v>
      </c>
    </row>
    <row r="4" ht="12.75" customHeight="1">
      <c r="A4" s="64" t="s">
        <v>64</v>
      </c>
      <c r="B4" s="64" t="s">
        <v>65</v>
      </c>
      <c r="C4" s="64" t="s">
        <v>61</v>
      </c>
      <c r="D4" s="64"/>
      <c r="E4" s="65"/>
      <c r="F4" s="65"/>
      <c r="G4" s="64"/>
      <c r="H4" s="64"/>
      <c r="I4" s="64"/>
      <c r="J4" s="64"/>
      <c r="K4" s="64"/>
      <c r="L4" s="65" t="s">
        <v>62</v>
      </c>
      <c r="M4" s="65" t="s">
        <v>62</v>
      </c>
      <c r="N4" s="65" t="s">
        <v>13</v>
      </c>
      <c r="O4" s="64" t="s">
        <v>66</v>
      </c>
      <c r="P4" s="64"/>
      <c r="Q4" s="64"/>
      <c r="R4" s="64"/>
      <c r="S4" s="62"/>
      <c r="T4" s="66" t="s">
        <v>67</v>
      </c>
      <c r="U4" s="66" t="str">
        <f>IFERROR(__xludf.DUMMYFUNCTION("JOIN("", "",IFERROR(TRANSPOSE(QUERY(A:C,""Select A Where C='""&amp;T3&amp;""'"")),""""))"),"TC2, TC9, TC7")</f>
        <v>TC2, TC9, TC7</v>
      </c>
    </row>
    <row r="5" ht="12.75" customHeight="1">
      <c r="A5" s="64" t="s">
        <v>68</v>
      </c>
      <c r="B5" s="64" t="s">
        <v>69</v>
      </c>
      <c r="C5" s="64" t="s">
        <v>67</v>
      </c>
      <c r="D5" s="64"/>
      <c r="E5" s="65"/>
      <c r="F5" s="65"/>
      <c r="G5" s="64"/>
      <c r="H5" s="64"/>
      <c r="I5" s="64"/>
      <c r="J5" s="64"/>
      <c r="K5" s="64"/>
      <c r="L5" s="65" t="s">
        <v>62</v>
      </c>
      <c r="M5" s="65" t="s">
        <v>62</v>
      </c>
      <c r="N5" s="65" t="s">
        <v>15</v>
      </c>
      <c r="O5" s="64" t="s">
        <v>70</v>
      </c>
      <c r="P5" s="64"/>
      <c r="Q5" s="64"/>
      <c r="R5" s="64"/>
      <c r="S5" s="62"/>
      <c r="T5" s="66" t="s">
        <v>71</v>
      </c>
      <c r="U5" s="66" t="str">
        <f>IFERROR(__xludf.DUMMYFUNCTION("JOIN("", "",IFERROR(TRANSPOSE(QUERY(A:C,""Select A Where C='""&amp;T3&amp;""'"")),""""))"),"TC2, TC9, TC7")</f>
        <v>TC2, TC9, TC7</v>
      </c>
    </row>
    <row r="6" ht="12.75" customHeight="1">
      <c r="A6" s="64" t="s">
        <v>72</v>
      </c>
      <c r="B6" s="64" t="s">
        <v>73</v>
      </c>
      <c r="C6" s="64" t="s">
        <v>71</v>
      </c>
      <c r="D6" s="64"/>
      <c r="E6" s="65"/>
      <c r="F6" s="65"/>
      <c r="G6" s="64"/>
      <c r="H6" s="64"/>
      <c r="I6" s="64"/>
      <c r="J6" s="64"/>
      <c r="K6" s="64"/>
      <c r="L6" s="65" t="s">
        <v>62</v>
      </c>
      <c r="M6" s="65" t="s">
        <v>62</v>
      </c>
      <c r="N6" s="65" t="s">
        <v>16</v>
      </c>
      <c r="O6" s="64" t="s">
        <v>74</v>
      </c>
      <c r="P6" s="64"/>
      <c r="Q6" s="64"/>
      <c r="R6" s="64"/>
      <c r="S6" s="62"/>
      <c r="T6" s="66" t="s">
        <v>75</v>
      </c>
      <c r="U6" s="66" t="str">
        <f>IFERROR(__xludf.DUMMYFUNCTION("JOIN("", "",IFERROR(TRANSPOSE(QUERY(A:C,""Select A Where C='""&amp;T3&amp;""'"")),""""))"),"TC2, TC9, TC7")</f>
        <v>TC2, TC9, TC7</v>
      </c>
    </row>
    <row r="7" ht="12.75" customHeight="1">
      <c r="A7" s="64" t="s">
        <v>72</v>
      </c>
      <c r="B7" s="64" t="s">
        <v>76</v>
      </c>
      <c r="C7" s="64" t="s">
        <v>71</v>
      </c>
      <c r="D7" s="64"/>
      <c r="E7" s="65"/>
      <c r="F7" s="65"/>
      <c r="G7" s="64"/>
      <c r="H7" s="64"/>
      <c r="I7" s="64"/>
      <c r="J7" s="64"/>
      <c r="K7" s="64"/>
      <c r="L7" s="65" t="s">
        <v>62</v>
      </c>
      <c r="M7" s="65" t="s">
        <v>62</v>
      </c>
      <c r="N7" s="65" t="s">
        <v>17</v>
      </c>
      <c r="O7" s="64" t="s">
        <v>74</v>
      </c>
      <c r="P7" s="64"/>
      <c r="Q7" s="64"/>
      <c r="R7" s="64"/>
      <c r="S7" s="62"/>
    </row>
    <row r="8" ht="12.75" customHeight="1">
      <c r="A8" s="64" t="s">
        <v>77</v>
      </c>
      <c r="B8" s="64" t="s">
        <v>78</v>
      </c>
      <c r="C8" s="64" t="s">
        <v>67</v>
      </c>
      <c r="D8" s="64"/>
      <c r="E8" s="65"/>
      <c r="F8" s="65"/>
      <c r="G8" s="64"/>
      <c r="H8" s="64"/>
      <c r="I8" s="64"/>
      <c r="J8" s="64"/>
      <c r="K8" s="64"/>
      <c r="L8" s="65" t="s">
        <v>62</v>
      </c>
      <c r="M8" s="65" t="s">
        <v>62</v>
      </c>
      <c r="N8" s="65" t="s">
        <v>20</v>
      </c>
      <c r="O8" s="64" t="s">
        <v>79</v>
      </c>
      <c r="P8" s="64"/>
      <c r="Q8" s="64"/>
      <c r="R8" s="64"/>
      <c r="S8" s="62"/>
      <c r="U8" s="30"/>
    </row>
    <row r="9" ht="12.75" customHeight="1">
      <c r="A9" s="64" t="s">
        <v>80</v>
      </c>
      <c r="B9" s="64" t="s">
        <v>81</v>
      </c>
      <c r="C9" s="64" t="s">
        <v>61</v>
      </c>
      <c r="D9" s="64"/>
      <c r="E9" s="65"/>
      <c r="F9" s="65"/>
      <c r="G9" s="64"/>
      <c r="H9" s="64"/>
      <c r="I9" s="64"/>
      <c r="J9" s="64"/>
      <c r="K9" s="64"/>
      <c r="L9" s="65" t="s">
        <v>62</v>
      </c>
      <c r="M9" s="65" t="s">
        <v>62</v>
      </c>
      <c r="N9" s="65" t="s">
        <v>14</v>
      </c>
      <c r="O9" s="64" t="s">
        <v>82</v>
      </c>
      <c r="P9" s="64"/>
      <c r="Q9" s="64"/>
      <c r="R9" s="64"/>
      <c r="S9" s="62"/>
      <c r="T9" s="23"/>
      <c r="U9" s="23"/>
    </row>
    <row r="10" ht="12.75" customHeight="1">
      <c r="A10" s="64" t="s">
        <v>83</v>
      </c>
      <c r="B10" s="64" t="s">
        <v>84</v>
      </c>
      <c r="C10" s="64" t="s">
        <v>71</v>
      </c>
      <c r="D10" s="64"/>
      <c r="E10" s="65"/>
      <c r="F10" s="65"/>
      <c r="G10" s="64"/>
      <c r="H10" s="64"/>
      <c r="I10" s="64"/>
      <c r="J10" s="64"/>
      <c r="K10" s="64"/>
      <c r="L10" s="65" t="s">
        <v>62</v>
      </c>
      <c r="M10" s="65" t="s">
        <v>62</v>
      </c>
      <c r="N10" s="65" t="s">
        <v>14</v>
      </c>
      <c r="O10" s="64" t="s">
        <v>85</v>
      </c>
      <c r="P10" s="64"/>
      <c r="Q10" s="64"/>
      <c r="R10" s="64"/>
      <c r="S10" s="62"/>
      <c r="T10" s="23"/>
      <c r="U10" s="23"/>
    </row>
    <row r="11" ht="12.75" customHeight="1">
      <c r="A11" s="64"/>
      <c r="B11" s="64"/>
      <c r="C11" s="64"/>
      <c r="D11" s="64"/>
      <c r="E11" s="65"/>
      <c r="F11" s="65"/>
      <c r="G11" s="64"/>
      <c r="H11" s="64"/>
      <c r="I11" s="64"/>
      <c r="J11" s="64"/>
      <c r="K11" s="64"/>
      <c r="L11" s="65" t="s">
        <v>62</v>
      </c>
      <c r="M11" s="65" t="s">
        <v>62</v>
      </c>
      <c r="N11" s="65" t="s">
        <v>14</v>
      </c>
      <c r="O11" s="64" t="s">
        <v>86</v>
      </c>
      <c r="P11" s="64"/>
      <c r="Q11" s="64"/>
      <c r="R11" s="64"/>
      <c r="S11" s="62"/>
      <c r="T11" s="23"/>
      <c r="U11" s="23"/>
    </row>
    <row r="12" ht="12.75" customHeight="1">
      <c r="A12" s="64"/>
      <c r="B12" s="64"/>
      <c r="C12" s="64"/>
      <c r="D12" s="64"/>
      <c r="E12" s="65"/>
      <c r="F12" s="65"/>
      <c r="G12" s="64"/>
      <c r="H12" s="64"/>
      <c r="I12" s="64"/>
      <c r="J12" s="64"/>
      <c r="K12" s="64"/>
      <c r="L12" s="65" t="s">
        <v>62</v>
      </c>
      <c r="M12" s="65" t="s">
        <v>62</v>
      </c>
      <c r="N12" s="65" t="s">
        <v>12</v>
      </c>
      <c r="O12" s="64" t="s">
        <v>87</v>
      </c>
      <c r="P12" s="64"/>
      <c r="Q12" s="64"/>
      <c r="R12" s="64"/>
      <c r="S12" s="62"/>
      <c r="T12" s="23"/>
      <c r="U12" s="23"/>
    </row>
    <row r="13" ht="12.75" customHeight="1">
      <c r="A13" s="64"/>
      <c r="B13" s="64"/>
      <c r="C13" s="64"/>
      <c r="D13" s="64"/>
      <c r="E13" s="65"/>
      <c r="F13" s="65"/>
      <c r="G13" s="64"/>
      <c r="H13" s="64"/>
      <c r="I13" s="64"/>
      <c r="J13" s="64"/>
      <c r="K13" s="64"/>
      <c r="L13" s="65" t="s">
        <v>62</v>
      </c>
      <c r="M13" s="65" t="s">
        <v>62</v>
      </c>
      <c r="N13" s="65" t="s">
        <v>12</v>
      </c>
      <c r="O13" s="64" t="s">
        <v>88</v>
      </c>
      <c r="P13" s="64"/>
      <c r="Q13" s="64"/>
      <c r="R13" s="64"/>
      <c r="S13" s="62"/>
      <c r="T13" s="23"/>
      <c r="U13" s="23"/>
    </row>
    <row r="14" ht="12.75" customHeight="1">
      <c r="A14" s="64"/>
      <c r="B14" s="64"/>
      <c r="C14" s="64"/>
      <c r="D14" s="64"/>
      <c r="E14" s="65"/>
      <c r="F14" s="65"/>
      <c r="G14" s="64"/>
      <c r="H14" s="64"/>
      <c r="I14" s="64"/>
      <c r="J14" s="64"/>
      <c r="K14" s="64"/>
      <c r="L14" s="65" t="s">
        <v>62</v>
      </c>
      <c r="M14" s="65" t="s">
        <v>62</v>
      </c>
      <c r="N14" s="65" t="s">
        <v>12</v>
      </c>
      <c r="O14" s="64" t="s">
        <v>66</v>
      </c>
      <c r="P14" s="64"/>
      <c r="Q14" s="64"/>
      <c r="R14" s="64"/>
      <c r="S14" s="62"/>
      <c r="T14" s="23"/>
      <c r="U14" s="23"/>
    </row>
    <row r="15" ht="12.75" customHeight="1">
      <c r="A15" s="64"/>
      <c r="B15" s="64"/>
      <c r="C15" s="64"/>
      <c r="D15" s="64"/>
      <c r="E15" s="65"/>
      <c r="F15" s="65"/>
      <c r="G15" s="64"/>
      <c r="H15" s="64"/>
      <c r="I15" s="64"/>
      <c r="J15" s="64"/>
      <c r="K15" s="64"/>
      <c r="L15" s="65" t="s">
        <v>62</v>
      </c>
      <c r="M15" s="65" t="s">
        <v>62</v>
      </c>
      <c r="N15" s="65" t="s">
        <v>12</v>
      </c>
      <c r="O15" s="64" t="s">
        <v>63</v>
      </c>
      <c r="P15" s="64"/>
      <c r="Q15" s="64"/>
      <c r="R15" s="64"/>
      <c r="S15" s="62"/>
      <c r="T15" s="23"/>
      <c r="U15" s="23"/>
    </row>
    <row r="16" ht="12.75" customHeight="1">
      <c r="A16" s="64"/>
      <c r="B16" s="64"/>
      <c r="C16" s="64"/>
      <c r="D16" s="64"/>
      <c r="E16" s="65"/>
      <c r="F16" s="65"/>
      <c r="G16" s="64"/>
      <c r="H16" s="64"/>
      <c r="I16" s="64"/>
      <c r="J16" s="64"/>
      <c r="K16" s="64"/>
      <c r="L16" s="65" t="s">
        <v>62</v>
      </c>
      <c r="M16" s="65" t="s">
        <v>62</v>
      </c>
      <c r="N16" s="65" t="s">
        <v>13</v>
      </c>
      <c r="O16" s="64" t="s">
        <v>63</v>
      </c>
      <c r="P16" s="64"/>
      <c r="Q16" s="64"/>
      <c r="R16" s="64"/>
      <c r="S16" s="62"/>
      <c r="T16" s="23"/>
      <c r="U16" s="23"/>
    </row>
    <row r="17" ht="12.75" customHeight="1">
      <c r="A17" s="64"/>
      <c r="B17" s="64"/>
      <c r="C17" s="64"/>
      <c r="D17" s="64"/>
      <c r="E17" s="65"/>
      <c r="F17" s="65"/>
      <c r="G17" s="64"/>
      <c r="H17" s="64"/>
      <c r="I17" s="64"/>
      <c r="J17" s="64"/>
      <c r="K17" s="64"/>
      <c r="L17" s="65" t="s">
        <v>62</v>
      </c>
      <c r="M17" s="65" t="s">
        <v>62</v>
      </c>
      <c r="N17" s="65" t="s">
        <v>13</v>
      </c>
      <c r="O17" s="64" t="s">
        <v>89</v>
      </c>
      <c r="P17" s="64"/>
      <c r="Q17" s="64"/>
      <c r="R17" s="64"/>
      <c r="S17" s="62"/>
      <c r="T17" s="23"/>
      <c r="U17" s="23"/>
    </row>
    <row r="18" ht="12.75" customHeight="1">
      <c r="A18" s="64"/>
      <c r="B18" s="64"/>
      <c r="C18" s="64"/>
      <c r="D18" s="64"/>
      <c r="E18" s="65"/>
      <c r="F18" s="65"/>
      <c r="G18" s="64"/>
      <c r="H18" s="64"/>
      <c r="I18" s="64"/>
      <c r="J18" s="64"/>
      <c r="K18" s="64"/>
      <c r="L18" s="65" t="s">
        <v>62</v>
      </c>
      <c r="M18" s="65" t="s">
        <v>62</v>
      </c>
      <c r="N18" s="65" t="s">
        <v>13</v>
      </c>
      <c r="O18" s="64" t="s">
        <v>90</v>
      </c>
      <c r="P18" s="64"/>
      <c r="Q18" s="64"/>
      <c r="R18" s="64"/>
      <c r="S18" s="62"/>
      <c r="T18" s="23"/>
      <c r="U18" s="23"/>
    </row>
    <row r="19" ht="12.75" customHeight="1">
      <c r="A19" s="64"/>
      <c r="B19" s="64"/>
      <c r="C19" s="64"/>
      <c r="D19" s="64"/>
      <c r="E19" s="65"/>
      <c r="F19" s="65"/>
      <c r="G19" s="64"/>
      <c r="H19" s="64"/>
      <c r="I19" s="64"/>
      <c r="J19" s="64"/>
      <c r="K19" s="64"/>
      <c r="L19" s="65" t="s">
        <v>62</v>
      </c>
      <c r="M19" s="65" t="s">
        <v>62</v>
      </c>
      <c r="N19" s="65" t="s">
        <v>13</v>
      </c>
      <c r="O19" s="64" t="s">
        <v>91</v>
      </c>
      <c r="P19" s="64"/>
      <c r="Q19" s="64"/>
      <c r="R19" s="64"/>
      <c r="S19" s="62"/>
      <c r="T19" s="23"/>
      <c r="U19" s="23"/>
    </row>
    <row r="20" ht="12.75" customHeight="1">
      <c r="A20" s="64"/>
      <c r="B20" s="64"/>
      <c r="C20" s="64"/>
      <c r="D20" s="64"/>
      <c r="E20" s="65"/>
      <c r="F20" s="65"/>
      <c r="G20" s="64"/>
      <c r="H20" s="64"/>
      <c r="I20" s="64"/>
      <c r="J20" s="64"/>
      <c r="K20" s="64"/>
      <c r="L20" s="65" t="s">
        <v>62</v>
      </c>
      <c r="M20" s="65" t="s">
        <v>62</v>
      </c>
      <c r="N20" s="65" t="s">
        <v>13</v>
      </c>
      <c r="O20" s="64"/>
      <c r="P20" s="64"/>
      <c r="Q20" s="64"/>
      <c r="R20" s="64"/>
      <c r="S20" s="62"/>
      <c r="T20" s="23"/>
      <c r="U20" s="23"/>
    </row>
    <row r="21" ht="12.75" customHeight="1">
      <c r="A21" s="64"/>
      <c r="B21" s="64"/>
      <c r="C21" s="64"/>
      <c r="D21" s="64"/>
      <c r="E21" s="65"/>
      <c r="F21" s="65"/>
      <c r="G21" s="64"/>
      <c r="H21" s="64"/>
      <c r="I21" s="64"/>
      <c r="J21" s="64"/>
      <c r="K21" s="64"/>
      <c r="L21" s="65" t="s">
        <v>62</v>
      </c>
      <c r="M21" s="65" t="s">
        <v>62</v>
      </c>
      <c r="N21" s="65" t="s">
        <v>13</v>
      </c>
      <c r="O21" s="64"/>
      <c r="P21" s="64"/>
      <c r="Q21" s="64"/>
      <c r="R21" s="64"/>
      <c r="S21" s="62"/>
      <c r="T21" s="23"/>
      <c r="U21" s="23"/>
    </row>
    <row r="22" ht="12.75" customHeight="1">
      <c r="A22" s="64"/>
      <c r="B22" s="64"/>
      <c r="C22" s="64"/>
      <c r="D22" s="64"/>
      <c r="E22" s="65"/>
      <c r="F22" s="65"/>
      <c r="G22" s="64"/>
      <c r="H22" s="64"/>
      <c r="I22" s="64"/>
      <c r="J22" s="64"/>
      <c r="K22" s="64"/>
      <c r="L22" s="65" t="s">
        <v>62</v>
      </c>
      <c r="M22" s="65" t="s">
        <v>62</v>
      </c>
      <c r="N22" s="65" t="s">
        <v>13</v>
      </c>
      <c r="O22" s="64"/>
      <c r="P22" s="64"/>
      <c r="Q22" s="64"/>
      <c r="R22" s="64"/>
      <c r="S22" s="62"/>
      <c r="T22" s="23"/>
      <c r="U22" s="23"/>
    </row>
    <row r="23" ht="12.75" customHeight="1">
      <c r="A23" s="64"/>
      <c r="B23" s="64"/>
      <c r="C23" s="64"/>
      <c r="D23" s="64"/>
      <c r="E23" s="65"/>
      <c r="F23" s="65"/>
      <c r="G23" s="64"/>
      <c r="H23" s="64"/>
      <c r="I23" s="64"/>
      <c r="J23" s="64"/>
      <c r="K23" s="64"/>
      <c r="L23" s="65" t="s">
        <v>62</v>
      </c>
      <c r="M23" s="65" t="s">
        <v>62</v>
      </c>
      <c r="N23" s="65" t="s">
        <v>13</v>
      </c>
      <c r="O23" s="64"/>
      <c r="P23" s="64"/>
      <c r="Q23" s="64"/>
      <c r="R23" s="64"/>
      <c r="S23" s="62"/>
      <c r="T23" s="23"/>
      <c r="U23" s="23"/>
    </row>
    <row r="24" ht="12.75" customHeight="1">
      <c r="A24" s="64"/>
      <c r="B24" s="64"/>
      <c r="C24" s="64"/>
      <c r="D24" s="64"/>
      <c r="E24" s="65"/>
      <c r="F24" s="65"/>
      <c r="G24" s="64"/>
      <c r="H24" s="64"/>
      <c r="I24" s="64"/>
      <c r="J24" s="64"/>
      <c r="K24" s="64"/>
      <c r="L24" s="65" t="s">
        <v>62</v>
      </c>
      <c r="M24" s="65" t="s">
        <v>62</v>
      </c>
      <c r="N24" s="65" t="s">
        <v>13</v>
      </c>
      <c r="O24" s="64"/>
      <c r="P24" s="64"/>
      <c r="Q24" s="64"/>
      <c r="R24" s="64"/>
      <c r="S24" s="62"/>
      <c r="T24" s="23"/>
      <c r="U24" s="23"/>
    </row>
    <row r="25" ht="12.75" customHeight="1">
      <c r="A25" s="64"/>
      <c r="B25" s="64"/>
      <c r="C25" s="64"/>
      <c r="D25" s="64"/>
      <c r="E25" s="65"/>
      <c r="F25" s="65"/>
      <c r="G25" s="64"/>
      <c r="H25" s="64"/>
      <c r="I25" s="64"/>
      <c r="J25" s="64"/>
      <c r="K25" s="64"/>
      <c r="L25" s="65" t="s">
        <v>62</v>
      </c>
      <c r="M25" s="65" t="s">
        <v>62</v>
      </c>
      <c r="N25" s="65" t="s">
        <v>13</v>
      </c>
      <c r="O25" s="64"/>
      <c r="P25" s="64"/>
      <c r="Q25" s="64"/>
      <c r="R25" s="64"/>
      <c r="S25" s="62"/>
      <c r="T25" s="23"/>
      <c r="U25" s="23"/>
    </row>
    <row r="26" ht="12.75" customHeight="1">
      <c r="A26" s="64"/>
      <c r="B26" s="64"/>
      <c r="C26" s="64"/>
      <c r="D26" s="64"/>
      <c r="E26" s="65"/>
      <c r="F26" s="65"/>
      <c r="G26" s="64"/>
      <c r="H26" s="64"/>
      <c r="I26" s="64"/>
      <c r="J26" s="64"/>
      <c r="K26" s="64"/>
      <c r="L26" s="65" t="s">
        <v>62</v>
      </c>
      <c r="M26" s="65" t="s">
        <v>62</v>
      </c>
      <c r="N26" s="65" t="s">
        <v>13</v>
      </c>
      <c r="O26" s="64"/>
      <c r="P26" s="64"/>
      <c r="Q26" s="64"/>
      <c r="R26" s="64"/>
      <c r="S26" s="62"/>
      <c r="T26" s="23"/>
      <c r="U26" s="23"/>
    </row>
    <row r="27" ht="12.75" customHeight="1">
      <c r="A27" s="64"/>
      <c r="B27" s="64"/>
      <c r="C27" s="64"/>
      <c r="D27" s="64"/>
      <c r="E27" s="65"/>
      <c r="F27" s="65"/>
      <c r="G27" s="64"/>
      <c r="H27" s="64"/>
      <c r="I27" s="64"/>
      <c r="J27" s="64"/>
      <c r="K27" s="64"/>
      <c r="L27" s="65" t="s">
        <v>62</v>
      </c>
      <c r="M27" s="65" t="s">
        <v>62</v>
      </c>
      <c r="N27" s="65" t="s">
        <v>13</v>
      </c>
      <c r="O27" s="64"/>
      <c r="P27" s="64"/>
      <c r="Q27" s="64"/>
      <c r="R27" s="64"/>
      <c r="S27" s="62"/>
      <c r="T27" s="23"/>
      <c r="U27" s="23"/>
    </row>
    <row r="28" ht="12.75" customHeight="1">
      <c r="A28" s="64"/>
      <c r="B28" s="64"/>
      <c r="C28" s="64"/>
      <c r="D28" s="64"/>
      <c r="E28" s="65"/>
      <c r="F28" s="65"/>
      <c r="G28" s="64"/>
      <c r="H28" s="64"/>
      <c r="I28" s="64"/>
      <c r="J28" s="64"/>
      <c r="K28" s="64"/>
      <c r="L28" s="65" t="s">
        <v>62</v>
      </c>
      <c r="M28" s="65" t="s">
        <v>62</v>
      </c>
      <c r="N28" s="65" t="s">
        <v>13</v>
      </c>
      <c r="O28" s="64"/>
      <c r="P28" s="64"/>
      <c r="Q28" s="64"/>
      <c r="R28" s="64"/>
      <c r="S28" s="62"/>
      <c r="T28" s="23"/>
      <c r="U28" s="23"/>
    </row>
    <row r="29" ht="12.75" customHeight="1">
      <c r="A29" s="64"/>
      <c r="B29" s="64"/>
      <c r="C29" s="64"/>
      <c r="D29" s="64"/>
      <c r="E29" s="65"/>
      <c r="F29" s="65"/>
      <c r="G29" s="64"/>
      <c r="H29" s="64"/>
      <c r="I29" s="64"/>
      <c r="J29" s="64"/>
      <c r="K29" s="64"/>
      <c r="L29" s="65" t="s">
        <v>62</v>
      </c>
      <c r="M29" s="65" t="s">
        <v>62</v>
      </c>
      <c r="N29" s="65" t="s">
        <v>12</v>
      </c>
      <c r="O29" s="64"/>
      <c r="P29" s="64"/>
      <c r="Q29" s="64"/>
      <c r="R29" s="64"/>
      <c r="S29" s="67"/>
      <c r="T29" s="23"/>
      <c r="U29" s="23"/>
    </row>
    <row r="30" ht="12.75" customHeight="1">
      <c r="A30" s="64"/>
      <c r="B30" s="64"/>
      <c r="C30" s="64"/>
      <c r="D30" s="64"/>
      <c r="E30" s="65"/>
      <c r="F30" s="65"/>
      <c r="G30" s="64"/>
      <c r="H30" s="64"/>
      <c r="I30" s="64"/>
      <c r="J30" s="64"/>
      <c r="K30" s="64"/>
      <c r="L30" s="65" t="s">
        <v>62</v>
      </c>
      <c r="M30" s="65" t="s">
        <v>62</v>
      </c>
      <c r="N30" s="65" t="s">
        <v>12</v>
      </c>
      <c r="O30" s="64"/>
      <c r="P30" s="64"/>
      <c r="Q30" s="64"/>
      <c r="R30" s="64"/>
      <c r="S30" s="67"/>
      <c r="T30" s="23"/>
      <c r="U30" s="23"/>
    </row>
    <row r="31" ht="12.75" customHeight="1">
      <c r="A31" s="64"/>
      <c r="B31" s="64"/>
      <c r="C31" s="64"/>
      <c r="D31" s="64"/>
      <c r="E31" s="65"/>
      <c r="F31" s="65"/>
      <c r="G31" s="64"/>
      <c r="H31" s="64"/>
      <c r="I31" s="64"/>
      <c r="J31" s="64"/>
      <c r="K31" s="64"/>
      <c r="L31" s="65" t="s">
        <v>62</v>
      </c>
      <c r="M31" s="65" t="s">
        <v>62</v>
      </c>
      <c r="N31" s="65" t="s">
        <v>12</v>
      </c>
      <c r="O31" s="64"/>
      <c r="P31" s="64"/>
      <c r="Q31" s="64"/>
      <c r="R31" s="64"/>
      <c r="S31" s="67"/>
      <c r="T31" s="23"/>
      <c r="U31" s="23"/>
    </row>
    <row r="32" ht="12.75" customHeight="1">
      <c r="A32" s="64"/>
      <c r="B32" s="64"/>
      <c r="C32" s="64"/>
      <c r="D32" s="64"/>
      <c r="E32" s="65"/>
      <c r="F32" s="65"/>
      <c r="G32" s="64"/>
      <c r="H32" s="64"/>
      <c r="I32" s="64"/>
      <c r="J32" s="64"/>
      <c r="K32" s="64"/>
      <c r="L32" s="65" t="s">
        <v>62</v>
      </c>
      <c r="M32" s="65" t="s">
        <v>62</v>
      </c>
      <c r="N32" s="65" t="s">
        <v>12</v>
      </c>
      <c r="O32" s="64"/>
      <c r="P32" s="64"/>
      <c r="Q32" s="64"/>
      <c r="R32" s="64"/>
      <c r="S32" s="67"/>
      <c r="T32" s="23"/>
      <c r="U32" s="23"/>
    </row>
    <row r="33" ht="12.75" customHeight="1">
      <c r="A33" s="64"/>
      <c r="B33" s="64"/>
      <c r="C33" s="64"/>
      <c r="D33" s="64"/>
      <c r="E33" s="65"/>
      <c r="F33" s="65"/>
      <c r="G33" s="64"/>
      <c r="H33" s="64"/>
      <c r="I33" s="64"/>
      <c r="J33" s="64"/>
      <c r="K33" s="64"/>
      <c r="L33" s="65" t="s">
        <v>62</v>
      </c>
      <c r="M33" s="65" t="s">
        <v>62</v>
      </c>
      <c r="N33" s="65" t="s">
        <v>12</v>
      </c>
      <c r="O33" s="64"/>
      <c r="P33" s="64"/>
      <c r="Q33" s="64"/>
      <c r="R33" s="64"/>
      <c r="S33" s="67"/>
      <c r="T33" s="23"/>
      <c r="U33" s="23"/>
    </row>
    <row r="34" ht="12.75" customHeight="1">
      <c r="A34" s="64"/>
      <c r="B34" s="64"/>
      <c r="C34" s="64"/>
      <c r="D34" s="64"/>
      <c r="E34" s="65"/>
      <c r="F34" s="65"/>
      <c r="G34" s="64"/>
      <c r="H34" s="64"/>
      <c r="I34" s="64"/>
      <c r="J34" s="64"/>
      <c r="K34" s="64"/>
      <c r="L34" s="65" t="s">
        <v>62</v>
      </c>
      <c r="M34" s="65" t="s">
        <v>62</v>
      </c>
      <c r="N34" s="65" t="s">
        <v>12</v>
      </c>
      <c r="O34" s="64"/>
      <c r="P34" s="64"/>
      <c r="Q34" s="64"/>
      <c r="R34" s="64"/>
      <c r="S34" s="67"/>
      <c r="T34" s="23"/>
      <c r="U34" s="23"/>
    </row>
    <row r="35" ht="12.75" customHeight="1">
      <c r="A35" s="64"/>
      <c r="B35" s="64"/>
      <c r="C35" s="64"/>
      <c r="D35" s="64"/>
      <c r="E35" s="65"/>
      <c r="F35" s="65"/>
      <c r="G35" s="64"/>
      <c r="H35" s="64"/>
      <c r="I35" s="68"/>
      <c r="J35" s="68"/>
      <c r="K35" s="68"/>
      <c r="L35" s="65" t="s">
        <v>62</v>
      </c>
      <c r="M35" s="65" t="s">
        <v>62</v>
      </c>
      <c r="N35" s="65" t="s">
        <v>12</v>
      </c>
      <c r="O35" s="68"/>
      <c r="P35" s="68"/>
      <c r="Q35" s="68"/>
      <c r="R35" s="68"/>
      <c r="S35" s="67"/>
      <c r="T35" s="23"/>
      <c r="U35" s="23"/>
    </row>
    <row r="36" ht="12.75" customHeight="1">
      <c r="A36" s="64"/>
      <c r="B36" s="64"/>
      <c r="C36" s="64"/>
      <c r="D36" s="64"/>
      <c r="E36" s="65"/>
      <c r="F36" s="65"/>
      <c r="G36" s="64"/>
      <c r="H36" s="64"/>
      <c r="I36" s="64"/>
      <c r="J36" s="64"/>
      <c r="K36" s="64"/>
      <c r="L36" s="65" t="s">
        <v>62</v>
      </c>
      <c r="M36" s="65" t="s">
        <v>62</v>
      </c>
      <c r="N36" s="65" t="s">
        <v>14</v>
      </c>
      <c r="O36" s="64"/>
      <c r="P36" s="64"/>
      <c r="Q36" s="64"/>
      <c r="R36" s="64"/>
      <c r="S36" s="67"/>
      <c r="T36" s="23"/>
      <c r="U36" s="23"/>
    </row>
    <row r="37" ht="12.75" customHeight="1">
      <c r="A37" s="64"/>
      <c r="B37" s="64"/>
      <c r="C37" s="64"/>
      <c r="D37" s="64"/>
      <c r="E37" s="65"/>
      <c r="F37" s="65"/>
      <c r="G37" s="64"/>
      <c r="H37" s="64"/>
      <c r="I37" s="64"/>
      <c r="J37" s="64"/>
      <c r="K37" s="64"/>
      <c r="L37" s="65" t="s">
        <v>62</v>
      </c>
      <c r="M37" s="65" t="s">
        <v>62</v>
      </c>
      <c r="N37" s="65" t="s">
        <v>14</v>
      </c>
      <c r="O37" s="64"/>
      <c r="P37" s="64"/>
      <c r="Q37" s="64"/>
      <c r="R37" s="64"/>
      <c r="S37" s="67"/>
      <c r="T37" s="23"/>
      <c r="U37" s="23"/>
    </row>
    <row r="38" ht="12.75" customHeight="1">
      <c r="A38" s="64"/>
      <c r="B38" s="64"/>
      <c r="C38" s="64"/>
      <c r="D38" s="64"/>
      <c r="E38" s="65"/>
      <c r="F38" s="65"/>
      <c r="G38" s="64"/>
      <c r="H38" s="64"/>
      <c r="I38" s="64"/>
      <c r="J38" s="64"/>
      <c r="K38" s="64"/>
      <c r="L38" s="65" t="s">
        <v>62</v>
      </c>
      <c r="M38" s="65" t="s">
        <v>62</v>
      </c>
      <c r="N38" s="65" t="s">
        <v>14</v>
      </c>
      <c r="O38" s="64"/>
      <c r="P38" s="64"/>
      <c r="Q38" s="64"/>
      <c r="R38" s="64"/>
      <c r="S38" s="67"/>
      <c r="T38" s="23"/>
      <c r="U38" s="23"/>
    </row>
    <row r="39" ht="12.75" customHeight="1">
      <c r="A39" s="64"/>
      <c r="B39" s="64"/>
      <c r="C39" s="64"/>
      <c r="D39" s="64"/>
      <c r="E39" s="65"/>
      <c r="F39" s="65"/>
      <c r="G39" s="64"/>
      <c r="H39" s="64"/>
      <c r="I39" s="69"/>
      <c r="J39" s="69"/>
      <c r="K39" s="69"/>
      <c r="L39" s="65" t="s">
        <v>62</v>
      </c>
      <c r="M39" s="65" t="s">
        <v>62</v>
      </c>
      <c r="N39" s="65" t="s">
        <v>14</v>
      </c>
      <c r="O39" s="69"/>
      <c r="P39" s="69"/>
      <c r="Q39" s="69"/>
      <c r="R39" s="69"/>
      <c r="S39" s="67"/>
      <c r="T39" s="23"/>
      <c r="U39" s="23"/>
    </row>
    <row r="40" ht="12.75" customHeight="1">
      <c r="A40" s="64"/>
      <c r="B40" s="64"/>
      <c r="C40" s="64"/>
      <c r="D40" s="64"/>
      <c r="E40" s="65"/>
      <c r="F40" s="65"/>
      <c r="G40" s="64"/>
      <c r="H40" s="64"/>
      <c r="I40" s="69"/>
      <c r="J40" s="69"/>
      <c r="K40" s="69"/>
      <c r="L40" s="65" t="s">
        <v>62</v>
      </c>
      <c r="M40" s="65" t="s">
        <v>62</v>
      </c>
      <c r="N40" s="65" t="s">
        <v>14</v>
      </c>
      <c r="O40" s="69"/>
      <c r="P40" s="69"/>
      <c r="Q40" s="69"/>
      <c r="R40" s="69"/>
      <c r="S40" s="67"/>
      <c r="T40" s="23"/>
      <c r="U40" s="23"/>
    </row>
    <row r="41" ht="12.75" customHeight="1">
      <c r="A41" s="64"/>
      <c r="B41" s="64"/>
      <c r="C41" s="64"/>
      <c r="D41" s="64"/>
      <c r="E41" s="65"/>
      <c r="F41" s="65"/>
      <c r="G41" s="64"/>
      <c r="H41" s="64"/>
      <c r="I41" s="69"/>
      <c r="J41" s="69"/>
      <c r="K41" s="69"/>
      <c r="L41" s="65" t="s">
        <v>62</v>
      </c>
      <c r="M41" s="65" t="s">
        <v>62</v>
      </c>
      <c r="N41" s="65" t="s">
        <v>14</v>
      </c>
      <c r="O41" s="69"/>
      <c r="P41" s="69"/>
      <c r="Q41" s="69"/>
      <c r="R41" s="69"/>
      <c r="S41" s="67"/>
      <c r="T41" s="23"/>
      <c r="U41" s="23"/>
    </row>
    <row r="42" ht="12.75" customHeight="1">
      <c r="A42" s="64"/>
      <c r="B42" s="64"/>
      <c r="C42" s="64"/>
      <c r="D42" s="64"/>
      <c r="E42" s="65"/>
      <c r="F42" s="65"/>
      <c r="G42" s="64"/>
      <c r="H42" s="64"/>
      <c r="I42" s="70"/>
      <c r="J42" s="70"/>
      <c r="K42" s="70"/>
      <c r="L42" s="65" t="s">
        <v>62</v>
      </c>
      <c r="M42" s="65" t="s">
        <v>62</v>
      </c>
      <c r="N42" s="65" t="s">
        <v>14</v>
      </c>
      <c r="O42" s="70"/>
      <c r="P42" s="70"/>
      <c r="Q42" s="70"/>
      <c r="R42" s="70"/>
      <c r="S42" s="67"/>
      <c r="T42" s="23"/>
      <c r="U42" s="23"/>
    </row>
    <row r="43" ht="12.75" customHeight="1">
      <c r="A43" s="64"/>
      <c r="B43" s="64"/>
      <c r="C43" s="64"/>
      <c r="D43" s="64"/>
      <c r="E43" s="65"/>
      <c r="F43" s="65"/>
      <c r="G43" s="64"/>
      <c r="H43" s="64"/>
      <c r="I43" s="69"/>
      <c r="J43" s="69"/>
      <c r="K43" s="69"/>
      <c r="L43" s="65" t="s">
        <v>62</v>
      </c>
      <c r="M43" s="65" t="s">
        <v>62</v>
      </c>
      <c r="N43" s="65" t="s">
        <v>14</v>
      </c>
      <c r="O43" s="69"/>
      <c r="P43" s="69"/>
      <c r="Q43" s="69"/>
      <c r="R43" s="69"/>
      <c r="S43" s="67"/>
      <c r="T43" s="23"/>
      <c r="U43" s="23"/>
    </row>
    <row r="44" ht="12.75" customHeight="1">
      <c r="A44" s="64"/>
      <c r="B44" s="64"/>
      <c r="C44" s="64"/>
      <c r="D44" s="64"/>
      <c r="E44" s="65"/>
      <c r="F44" s="65"/>
      <c r="G44" s="64"/>
      <c r="H44" s="64"/>
      <c r="I44" s="69"/>
      <c r="J44" s="69"/>
      <c r="K44" s="69"/>
      <c r="L44" s="65" t="s">
        <v>62</v>
      </c>
      <c r="M44" s="65" t="s">
        <v>62</v>
      </c>
      <c r="N44" s="65" t="s">
        <v>14</v>
      </c>
      <c r="O44" s="69"/>
      <c r="P44" s="69"/>
      <c r="Q44" s="69"/>
      <c r="R44" s="69"/>
      <c r="S44" s="67"/>
      <c r="T44" s="23"/>
      <c r="U44" s="23"/>
    </row>
    <row r="45" ht="12.75" customHeight="1">
      <c r="A45" s="64"/>
      <c r="B45" s="64"/>
      <c r="C45" s="64"/>
      <c r="D45" s="64"/>
      <c r="E45" s="65"/>
      <c r="F45" s="65"/>
      <c r="G45" s="64"/>
      <c r="H45" s="64"/>
      <c r="I45" s="69"/>
      <c r="J45" s="69"/>
      <c r="K45" s="69"/>
      <c r="L45" s="65" t="s">
        <v>62</v>
      </c>
      <c r="M45" s="65" t="s">
        <v>62</v>
      </c>
      <c r="N45" s="65" t="s">
        <v>14</v>
      </c>
      <c r="O45" s="69"/>
      <c r="P45" s="69"/>
      <c r="Q45" s="69"/>
      <c r="R45" s="69"/>
      <c r="S45" s="67"/>
      <c r="T45" s="23"/>
      <c r="U45" s="23"/>
    </row>
    <row r="46" ht="12.75" customHeight="1">
      <c r="A46" s="64"/>
      <c r="B46" s="64"/>
      <c r="C46" s="64"/>
      <c r="D46" s="64"/>
      <c r="E46" s="65"/>
      <c r="F46" s="65"/>
      <c r="G46" s="64"/>
      <c r="H46" s="64"/>
      <c r="I46" s="70"/>
      <c r="J46" s="70"/>
      <c r="K46" s="70"/>
      <c r="L46" s="65" t="s">
        <v>62</v>
      </c>
      <c r="M46" s="65" t="s">
        <v>62</v>
      </c>
      <c r="N46" s="65" t="s">
        <v>15</v>
      </c>
      <c r="O46" s="70"/>
      <c r="P46" s="70"/>
      <c r="Q46" s="70"/>
      <c r="R46" s="70"/>
      <c r="S46" s="67"/>
      <c r="T46" s="23"/>
      <c r="U46" s="23"/>
    </row>
    <row r="47" ht="12.75" customHeight="1">
      <c r="A47" s="64"/>
      <c r="B47" s="64"/>
      <c r="C47" s="64"/>
      <c r="D47" s="64"/>
      <c r="E47" s="65"/>
      <c r="F47" s="65"/>
      <c r="G47" s="64"/>
      <c r="H47" s="64"/>
      <c r="I47" s="70"/>
      <c r="J47" s="70"/>
      <c r="K47" s="70"/>
      <c r="L47" s="65" t="s">
        <v>62</v>
      </c>
      <c r="M47" s="65" t="s">
        <v>62</v>
      </c>
      <c r="N47" s="65" t="s">
        <v>15</v>
      </c>
      <c r="O47" s="70"/>
      <c r="P47" s="70"/>
      <c r="Q47" s="70"/>
      <c r="R47" s="70"/>
      <c r="S47" s="67"/>
      <c r="T47" s="23"/>
      <c r="U47" s="23"/>
    </row>
    <row r="48" ht="12.75" customHeight="1">
      <c r="A48" s="64"/>
      <c r="B48" s="64"/>
      <c r="C48" s="64"/>
      <c r="D48" s="64"/>
      <c r="E48" s="65"/>
      <c r="F48" s="65"/>
      <c r="G48" s="64"/>
      <c r="H48" s="64"/>
      <c r="I48" s="64"/>
      <c r="J48" s="64"/>
      <c r="K48" s="64"/>
      <c r="L48" s="65" t="s">
        <v>62</v>
      </c>
      <c r="M48" s="65" t="s">
        <v>62</v>
      </c>
      <c r="N48" s="65" t="s">
        <v>15</v>
      </c>
      <c r="O48" s="64"/>
      <c r="P48" s="64"/>
      <c r="Q48" s="64"/>
      <c r="R48" s="64"/>
      <c r="S48" s="67"/>
      <c r="T48" s="23"/>
      <c r="U48" s="23"/>
    </row>
    <row r="49" ht="12.75" customHeight="1">
      <c r="A49" s="64"/>
      <c r="B49" s="64"/>
      <c r="C49" s="64"/>
      <c r="D49" s="64"/>
      <c r="E49" s="65"/>
      <c r="F49" s="65"/>
      <c r="G49" s="64"/>
      <c r="H49" s="64"/>
      <c r="I49" s="64"/>
      <c r="J49" s="64"/>
      <c r="K49" s="64"/>
      <c r="L49" s="65" t="s">
        <v>62</v>
      </c>
      <c r="M49" s="65" t="s">
        <v>62</v>
      </c>
      <c r="N49" s="65" t="s">
        <v>15</v>
      </c>
      <c r="O49" s="64"/>
      <c r="P49" s="64"/>
      <c r="Q49" s="64"/>
      <c r="R49" s="64"/>
      <c r="S49" s="67"/>
      <c r="T49" s="23"/>
      <c r="U49" s="23"/>
    </row>
    <row r="50" ht="12.75" customHeight="1">
      <c r="A50" s="64"/>
      <c r="B50" s="64"/>
      <c r="C50" s="64"/>
      <c r="D50" s="64"/>
      <c r="E50" s="65"/>
      <c r="F50" s="65"/>
      <c r="G50" s="64"/>
      <c r="H50" s="64"/>
      <c r="I50" s="64"/>
      <c r="J50" s="64"/>
      <c r="K50" s="64"/>
      <c r="L50" s="65" t="s">
        <v>62</v>
      </c>
      <c r="M50" s="65" t="s">
        <v>62</v>
      </c>
      <c r="N50" s="65" t="s">
        <v>15</v>
      </c>
      <c r="O50" s="64"/>
      <c r="P50" s="64"/>
      <c r="Q50" s="64"/>
      <c r="R50" s="64"/>
      <c r="S50" s="67"/>
      <c r="T50" s="23"/>
      <c r="U50" s="23"/>
    </row>
    <row r="51" ht="12.75" customHeight="1">
      <c r="A51" s="64"/>
      <c r="B51" s="64"/>
      <c r="C51" s="64"/>
      <c r="D51" s="64"/>
      <c r="E51" s="65"/>
      <c r="F51" s="65"/>
      <c r="G51" s="64"/>
      <c r="H51" s="64"/>
      <c r="I51" s="64"/>
      <c r="J51" s="64"/>
      <c r="K51" s="64"/>
      <c r="L51" s="65" t="s">
        <v>62</v>
      </c>
      <c r="M51" s="65" t="s">
        <v>62</v>
      </c>
      <c r="N51" s="65" t="s">
        <v>15</v>
      </c>
      <c r="O51" s="64"/>
      <c r="P51" s="64"/>
      <c r="Q51" s="64"/>
      <c r="R51" s="64"/>
      <c r="S51" s="67"/>
      <c r="T51" s="23"/>
      <c r="U51" s="23"/>
    </row>
    <row r="52" ht="12.75" customHeight="1">
      <c r="A52" s="64"/>
      <c r="B52" s="64"/>
      <c r="C52" s="64"/>
      <c r="D52" s="64"/>
      <c r="E52" s="65"/>
      <c r="F52" s="65"/>
      <c r="G52" s="64"/>
      <c r="H52" s="64"/>
      <c r="I52" s="64"/>
      <c r="J52" s="64"/>
      <c r="K52" s="64"/>
      <c r="L52" s="65" t="s">
        <v>62</v>
      </c>
      <c r="M52" s="65" t="s">
        <v>62</v>
      </c>
      <c r="N52" s="65" t="s">
        <v>15</v>
      </c>
      <c r="O52" s="64"/>
      <c r="P52" s="64"/>
      <c r="Q52" s="64"/>
      <c r="R52" s="64"/>
      <c r="S52" s="67"/>
      <c r="T52" s="23"/>
      <c r="U52" s="23"/>
    </row>
    <row r="53" ht="12.75" customHeight="1">
      <c r="A53" s="64"/>
      <c r="B53" s="64"/>
      <c r="C53" s="64"/>
      <c r="D53" s="64"/>
      <c r="E53" s="65"/>
      <c r="F53" s="65"/>
      <c r="G53" s="64"/>
      <c r="H53" s="64"/>
      <c r="I53" s="64"/>
      <c r="J53" s="64"/>
      <c r="K53" s="64"/>
      <c r="L53" s="65" t="s">
        <v>62</v>
      </c>
      <c r="M53" s="65" t="s">
        <v>62</v>
      </c>
      <c r="N53" s="65" t="s">
        <v>15</v>
      </c>
      <c r="O53" s="64"/>
      <c r="P53" s="64"/>
      <c r="Q53" s="64"/>
      <c r="R53" s="64"/>
      <c r="S53" s="67"/>
      <c r="T53" s="23"/>
      <c r="U53" s="23"/>
    </row>
    <row r="54" ht="12.75" customHeight="1">
      <c r="A54" s="64"/>
      <c r="B54" s="64"/>
      <c r="C54" s="64"/>
      <c r="D54" s="64"/>
      <c r="E54" s="65"/>
      <c r="F54" s="65"/>
      <c r="G54" s="64"/>
      <c r="H54" s="64"/>
      <c r="I54" s="64"/>
      <c r="J54" s="64"/>
      <c r="K54" s="64"/>
      <c r="L54" s="65" t="s">
        <v>62</v>
      </c>
      <c r="M54" s="65" t="s">
        <v>62</v>
      </c>
      <c r="N54" s="65" t="s">
        <v>15</v>
      </c>
      <c r="O54" s="64"/>
      <c r="P54" s="64"/>
      <c r="Q54" s="64"/>
      <c r="R54" s="64"/>
      <c r="S54" s="67"/>
      <c r="T54" s="23"/>
      <c r="U54" s="23"/>
    </row>
    <row r="55" ht="12.75" customHeight="1">
      <c r="A55" s="64"/>
      <c r="B55" s="64"/>
      <c r="C55" s="64"/>
      <c r="D55" s="64"/>
      <c r="E55" s="65"/>
      <c r="F55" s="65"/>
      <c r="G55" s="64"/>
      <c r="H55" s="64"/>
      <c r="I55" s="64"/>
      <c r="J55" s="64"/>
      <c r="K55" s="64"/>
      <c r="L55" s="65" t="s">
        <v>62</v>
      </c>
      <c r="M55" s="65" t="s">
        <v>62</v>
      </c>
      <c r="N55" s="65" t="s">
        <v>15</v>
      </c>
      <c r="O55" s="64"/>
      <c r="P55" s="64"/>
      <c r="Q55" s="64"/>
      <c r="R55" s="64"/>
      <c r="S55" s="67"/>
      <c r="T55" s="23"/>
      <c r="U55" s="23"/>
    </row>
    <row r="56" ht="12.75" customHeight="1">
      <c r="A56" s="64"/>
      <c r="B56" s="64"/>
      <c r="C56" s="64"/>
      <c r="D56" s="64"/>
      <c r="E56" s="65"/>
      <c r="F56" s="65"/>
      <c r="G56" s="64"/>
      <c r="H56" s="64"/>
      <c r="I56" s="64"/>
      <c r="J56" s="64"/>
      <c r="K56" s="64"/>
      <c r="L56" s="65" t="s">
        <v>62</v>
      </c>
      <c r="M56" s="65" t="s">
        <v>62</v>
      </c>
      <c r="N56" s="65" t="s">
        <v>15</v>
      </c>
      <c r="O56" s="64"/>
      <c r="P56" s="64"/>
      <c r="Q56" s="64"/>
      <c r="R56" s="64"/>
      <c r="S56" s="67"/>
      <c r="T56" s="23"/>
      <c r="U56" s="23"/>
    </row>
    <row r="57" ht="12.75" customHeight="1">
      <c r="A57" s="64"/>
      <c r="B57" s="64"/>
      <c r="C57" s="64"/>
      <c r="D57" s="64"/>
      <c r="E57" s="65"/>
      <c r="F57" s="65"/>
      <c r="G57" s="64"/>
      <c r="H57" s="64"/>
      <c r="I57" s="64"/>
      <c r="J57" s="64"/>
      <c r="K57" s="64"/>
      <c r="L57" s="65" t="s">
        <v>62</v>
      </c>
      <c r="M57" s="65" t="s">
        <v>62</v>
      </c>
      <c r="N57" s="65" t="s">
        <v>16</v>
      </c>
      <c r="O57" s="64"/>
      <c r="P57" s="64"/>
      <c r="Q57" s="64"/>
      <c r="R57" s="64"/>
      <c r="S57" s="67"/>
      <c r="T57" s="23"/>
      <c r="U57" s="23"/>
    </row>
    <row r="58" ht="12.75" customHeight="1">
      <c r="A58" s="64"/>
      <c r="B58" s="64"/>
      <c r="C58" s="64"/>
      <c r="D58" s="64"/>
      <c r="E58" s="65"/>
      <c r="F58" s="65"/>
      <c r="G58" s="64"/>
      <c r="H58" s="64"/>
      <c r="I58" s="64"/>
      <c r="J58" s="64"/>
      <c r="K58" s="64"/>
      <c r="L58" s="65" t="s">
        <v>62</v>
      </c>
      <c r="M58" s="65" t="s">
        <v>62</v>
      </c>
      <c r="N58" s="65" t="s">
        <v>16</v>
      </c>
      <c r="O58" s="64"/>
      <c r="P58" s="64"/>
      <c r="Q58" s="64"/>
      <c r="R58" s="64"/>
      <c r="S58" s="67"/>
      <c r="T58" s="23"/>
      <c r="U58" s="23"/>
    </row>
    <row r="59" ht="12.75" customHeight="1">
      <c r="A59" s="64"/>
      <c r="B59" s="64"/>
      <c r="C59" s="64"/>
      <c r="D59" s="64"/>
      <c r="E59" s="65"/>
      <c r="F59" s="65"/>
      <c r="G59" s="64"/>
      <c r="H59" s="64"/>
      <c r="I59" s="64"/>
      <c r="J59" s="64"/>
      <c r="K59" s="64"/>
      <c r="L59" s="65" t="s">
        <v>62</v>
      </c>
      <c r="M59" s="65" t="s">
        <v>62</v>
      </c>
      <c r="N59" s="65" t="s">
        <v>16</v>
      </c>
      <c r="O59" s="64"/>
      <c r="P59" s="64"/>
      <c r="Q59" s="64"/>
      <c r="R59" s="64"/>
      <c r="S59" s="67"/>
      <c r="T59" s="23"/>
      <c r="U59" s="23"/>
    </row>
    <row r="60" ht="12.75" customHeight="1">
      <c r="A60" s="64"/>
      <c r="B60" s="64"/>
      <c r="C60" s="64"/>
      <c r="D60" s="64"/>
      <c r="E60" s="65"/>
      <c r="F60" s="65"/>
      <c r="G60" s="64"/>
      <c r="H60" s="64"/>
      <c r="I60" s="70"/>
      <c r="J60" s="70"/>
      <c r="K60" s="70"/>
      <c r="L60" s="65" t="s">
        <v>62</v>
      </c>
      <c r="M60" s="65" t="s">
        <v>62</v>
      </c>
      <c r="N60" s="65" t="s">
        <v>16</v>
      </c>
      <c r="O60" s="70"/>
      <c r="P60" s="70"/>
      <c r="Q60" s="70"/>
      <c r="R60" s="70"/>
      <c r="S60" s="67"/>
      <c r="T60" s="23"/>
      <c r="U60" s="23"/>
    </row>
    <row r="61" ht="12.75" customHeight="1">
      <c r="A61" s="64"/>
      <c r="B61" s="64"/>
      <c r="C61" s="64"/>
      <c r="D61" s="64"/>
      <c r="E61" s="65"/>
      <c r="F61" s="65"/>
      <c r="G61" s="64"/>
      <c r="H61" s="64"/>
      <c r="I61" s="64"/>
      <c r="J61" s="64"/>
      <c r="K61" s="64"/>
      <c r="L61" s="65" t="s">
        <v>62</v>
      </c>
      <c r="M61" s="65" t="s">
        <v>62</v>
      </c>
      <c r="N61" s="65" t="s">
        <v>16</v>
      </c>
      <c r="O61" s="64"/>
      <c r="P61" s="64"/>
      <c r="Q61" s="64"/>
      <c r="R61" s="64"/>
      <c r="S61" s="67"/>
      <c r="T61" s="23"/>
      <c r="U61" s="23"/>
    </row>
    <row r="62" ht="12.75" customHeight="1">
      <c r="A62" s="64"/>
      <c r="B62" s="64"/>
      <c r="C62" s="64"/>
      <c r="D62" s="64"/>
      <c r="E62" s="65"/>
      <c r="F62" s="65"/>
      <c r="G62" s="64"/>
      <c r="H62" s="64"/>
      <c r="I62" s="70"/>
      <c r="J62" s="70"/>
      <c r="K62" s="70"/>
      <c r="L62" s="65" t="s">
        <v>62</v>
      </c>
      <c r="M62" s="65" t="s">
        <v>62</v>
      </c>
      <c r="N62" s="65" t="s">
        <v>16</v>
      </c>
      <c r="O62" s="70"/>
      <c r="P62" s="70"/>
      <c r="Q62" s="70"/>
      <c r="R62" s="70"/>
      <c r="S62" s="67"/>
      <c r="T62" s="23"/>
      <c r="U62" s="23"/>
    </row>
    <row r="63" ht="12.75" customHeight="1">
      <c r="A63" s="64"/>
      <c r="B63" s="64"/>
      <c r="C63" s="64"/>
      <c r="D63" s="64"/>
      <c r="E63" s="65"/>
      <c r="F63" s="65"/>
      <c r="G63" s="64"/>
      <c r="H63" s="64"/>
      <c r="I63" s="64"/>
      <c r="J63" s="64"/>
      <c r="K63" s="64"/>
      <c r="L63" s="65" t="s">
        <v>62</v>
      </c>
      <c r="M63" s="65" t="s">
        <v>62</v>
      </c>
      <c r="N63" s="65" t="s">
        <v>16</v>
      </c>
      <c r="O63" s="64"/>
      <c r="P63" s="64"/>
      <c r="Q63" s="64"/>
      <c r="R63" s="64"/>
      <c r="S63" s="67"/>
      <c r="T63" s="23"/>
      <c r="U63" s="23"/>
    </row>
    <row r="64" ht="12.75" customHeight="1">
      <c r="A64" s="64"/>
      <c r="B64" s="64"/>
      <c r="C64" s="64"/>
      <c r="D64" s="64"/>
      <c r="E64" s="65"/>
      <c r="F64" s="65"/>
      <c r="G64" s="64"/>
      <c r="H64" s="64"/>
      <c r="I64" s="64"/>
      <c r="J64" s="64"/>
      <c r="K64" s="64"/>
      <c r="L64" s="65" t="s">
        <v>62</v>
      </c>
      <c r="M64" s="65" t="s">
        <v>62</v>
      </c>
      <c r="N64" s="65" t="s">
        <v>16</v>
      </c>
      <c r="O64" s="64"/>
      <c r="P64" s="64"/>
      <c r="Q64" s="64"/>
      <c r="R64" s="64"/>
      <c r="S64" s="67"/>
      <c r="T64" s="23"/>
      <c r="U64" s="23"/>
    </row>
    <row r="65" ht="12.75" customHeight="1">
      <c r="A65" s="64"/>
      <c r="B65" s="64"/>
      <c r="C65" s="64"/>
      <c r="D65" s="64"/>
      <c r="E65" s="65"/>
      <c r="F65" s="65"/>
      <c r="G65" s="64"/>
      <c r="H65" s="64"/>
      <c r="I65" s="64"/>
      <c r="J65" s="64"/>
      <c r="K65" s="64"/>
      <c r="L65" s="65" t="s">
        <v>62</v>
      </c>
      <c r="M65" s="65" t="s">
        <v>62</v>
      </c>
      <c r="N65" s="65" t="s">
        <v>16</v>
      </c>
      <c r="O65" s="64"/>
      <c r="P65" s="64"/>
      <c r="Q65" s="64"/>
      <c r="R65" s="64"/>
      <c r="S65" s="67"/>
      <c r="T65" s="23"/>
      <c r="U65" s="23"/>
    </row>
    <row r="66" ht="12.75" customHeight="1">
      <c r="A66" s="64"/>
      <c r="B66" s="64"/>
      <c r="C66" s="64"/>
      <c r="D66" s="64"/>
      <c r="E66" s="65"/>
      <c r="F66" s="65"/>
      <c r="G66" s="64"/>
      <c r="H66" s="64"/>
      <c r="I66" s="64"/>
      <c r="J66" s="64"/>
      <c r="K66" s="64"/>
      <c r="L66" s="65" t="s">
        <v>62</v>
      </c>
      <c r="M66" s="65" t="s">
        <v>62</v>
      </c>
      <c r="N66" s="65" t="s">
        <v>16</v>
      </c>
      <c r="O66" s="64"/>
      <c r="P66" s="64"/>
      <c r="Q66" s="64"/>
      <c r="R66" s="64"/>
      <c r="S66" s="67"/>
      <c r="T66" s="23"/>
      <c r="U66" s="23"/>
    </row>
    <row r="67" ht="12.75" customHeight="1">
      <c r="A67" s="64"/>
      <c r="B67" s="64"/>
      <c r="C67" s="64"/>
      <c r="D67" s="64"/>
      <c r="E67" s="65"/>
      <c r="F67" s="65"/>
      <c r="G67" s="64"/>
      <c r="H67" s="64"/>
      <c r="I67" s="69"/>
      <c r="J67" s="69"/>
      <c r="K67" s="69"/>
      <c r="L67" s="65" t="s">
        <v>62</v>
      </c>
      <c r="M67" s="65" t="s">
        <v>62</v>
      </c>
      <c r="N67" s="65" t="s">
        <v>16</v>
      </c>
      <c r="O67" s="69"/>
      <c r="P67" s="69"/>
      <c r="Q67" s="69"/>
      <c r="R67" s="69"/>
      <c r="S67" s="67"/>
      <c r="T67" s="23"/>
      <c r="U67" s="23"/>
    </row>
    <row r="68" ht="12.75" customHeight="1">
      <c r="A68" s="64"/>
      <c r="B68" s="64"/>
      <c r="C68" s="64"/>
      <c r="D68" s="64"/>
      <c r="E68" s="65"/>
      <c r="F68" s="65"/>
      <c r="G68" s="64"/>
      <c r="H68" s="64"/>
      <c r="I68" s="64"/>
      <c r="J68" s="64"/>
      <c r="K68" s="64"/>
      <c r="L68" s="65" t="s">
        <v>62</v>
      </c>
      <c r="M68" s="65" t="s">
        <v>62</v>
      </c>
      <c r="N68" s="65" t="s">
        <v>17</v>
      </c>
      <c r="O68" s="64"/>
      <c r="P68" s="64"/>
      <c r="Q68" s="64"/>
      <c r="R68" s="64"/>
      <c r="S68" s="67"/>
      <c r="T68" s="23"/>
      <c r="U68" s="23"/>
    </row>
    <row r="69" ht="12.75" customHeight="1">
      <c r="A69" s="64"/>
      <c r="B69" s="64"/>
      <c r="C69" s="64"/>
      <c r="D69" s="64"/>
      <c r="E69" s="65"/>
      <c r="F69" s="65"/>
      <c r="G69" s="64"/>
      <c r="H69" s="64"/>
      <c r="I69" s="64"/>
      <c r="J69" s="64"/>
      <c r="K69" s="64"/>
      <c r="L69" s="65" t="s">
        <v>62</v>
      </c>
      <c r="M69" s="65" t="s">
        <v>62</v>
      </c>
      <c r="N69" s="65" t="s">
        <v>17</v>
      </c>
      <c r="O69" s="64"/>
      <c r="P69" s="64"/>
      <c r="Q69" s="64"/>
      <c r="R69" s="64"/>
      <c r="S69" s="67"/>
      <c r="T69" s="23"/>
      <c r="U69" s="23"/>
    </row>
    <row r="70" ht="12.75" customHeight="1">
      <c r="A70" s="64"/>
      <c r="B70" s="64"/>
      <c r="C70" s="64"/>
      <c r="D70" s="64"/>
      <c r="E70" s="65"/>
      <c r="F70" s="65"/>
      <c r="G70" s="64"/>
      <c r="H70" s="64"/>
      <c r="I70" s="69"/>
      <c r="J70" s="69"/>
      <c r="K70" s="69"/>
      <c r="L70" s="65" t="s">
        <v>62</v>
      </c>
      <c r="M70" s="65" t="s">
        <v>62</v>
      </c>
      <c r="N70" s="65" t="s">
        <v>17</v>
      </c>
      <c r="O70" s="69"/>
      <c r="P70" s="69"/>
      <c r="Q70" s="69"/>
      <c r="R70" s="69"/>
      <c r="S70" s="67"/>
      <c r="T70" s="23"/>
      <c r="U70" s="23"/>
    </row>
    <row r="71" ht="12.75" customHeight="1">
      <c r="A71" s="64"/>
      <c r="B71" s="64"/>
      <c r="C71" s="64"/>
      <c r="D71" s="64"/>
      <c r="E71" s="65"/>
      <c r="F71" s="65"/>
      <c r="G71" s="64"/>
      <c r="H71" s="64"/>
      <c r="I71" s="69"/>
      <c r="J71" s="69"/>
      <c r="K71" s="69"/>
      <c r="L71" s="65" t="s">
        <v>62</v>
      </c>
      <c r="M71" s="65" t="s">
        <v>62</v>
      </c>
      <c r="N71" s="65" t="s">
        <v>17</v>
      </c>
      <c r="O71" s="69"/>
      <c r="P71" s="69"/>
      <c r="Q71" s="69"/>
      <c r="R71" s="69"/>
      <c r="S71" s="67"/>
      <c r="T71" s="23"/>
      <c r="U71" s="23"/>
    </row>
    <row r="72" ht="12.75" customHeight="1">
      <c r="A72" s="64"/>
      <c r="B72" s="64"/>
      <c r="C72" s="64"/>
      <c r="D72" s="64"/>
      <c r="E72" s="65"/>
      <c r="F72" s="65"/>
      <c r="G72" s="64"/>
      <c r="H72" s="64"/>
      <c r="I72" s="69"/>
      <c r="J72" s="69"/>
      <c r="K72" s="69"/>
      <c r="L72" s="65" t="s">
        <v>62</v>
      </c>
      <c r="M72" s="65" t="s">
        <v>62</v>
      </c>
      <c r="N72" s="65" t="s">
        <v>17</v>
      </c>
      <c r="O72" s="69"/>
      <c r="P72" s="69"/>
      <c r="Q72" s="69"/>
      <c r="R72" s="69"/>
      <c r="S72" s="67"/>
      <c r="T72" s="23"/>
      <c r="U72" s="23"/>
    </row>
    <row r="73" ht="12.75" customHeight="1">
      <c r="A73" s="64"/>
      <c r="B73" s="64"/>
      <c r="C73" s="64"/>
      <c r="D73" s="64"/>
      <c r="E73" s="65"/>
      <c r="F73" s="65"/>
      <c r="G73" s="64"/>
      <c r="H73" s="64"/>
      <c r="I73" s="69"/>
      <c r="J73" s="69"/>
      <c r="K73" s="69"/>
      <c r="L73" s="65" t="s">
        <v>62</v>
      </c>
      <c r="M73" s="65" t="s">
        <v>62</v>
      </c>
      <c r="N73" s="65" t="s">
        <v>17</v>
      </c>
      <c r="O73" s="69"/>
      <c r="P73" s="69"/>
      <c r="Q73" s="69"/>
      <c r="R73" s="69"/>
      <c r="S73" s="67"/>
      <c r="T73" s="23"/>
      <c r="U73" s="23"/>
    </row>
    <row r="74" ht="12.75" customHeight="1">
      <c r="A74" s="64"/>
      <c r="B74" s="64"/>
      <c r="C74" s="64"/>
      <c r="D74" s="64"/>
      <c r="E74" s="65"/>
      <c r="F74" s="65"/>
      <c r="G74" s="64"/>
      <c r="H74" s="64"/>
      <c r="I74" s="69"/>
      <c r="J74" s="69"/>
      <c r="K74" s="69"/>
      <c r="L74" s="65" t="s">
        <v>62</v>
      </c>
      <c r="M74" s="65" t="s">
        <v>62</v>
      </c>
      <c r="N74" s="65" t="s">
        <v>17</v>
      </c>
      <c r="O74" s="69"/>
      <c r="P74" s="69"/>
      <c r="Q74" s="69"/>
      <c r="R74" s="69"/>
      <c r="S74" s="67"/>
      <c r="T74" s="23"/>
      <c r="U74" s="23"/>
    </row>
    <row r="75" ht="12.75" customHeight="1">
      <c r="A75" s="64"/>
      <c r="B75" s="64"/>
      <c r="C75" s="64"/>
      <c r="D75" s="64"/>
      <c r="E75" s="65"/>
      <c r="F75" s="65"/>
      <c r="G75" s="64"/>
      <c r="H75" s="64"/>
      <c r="I75" s="69"/>
      <c r="J75" s="69"/>
      <c r="K75" s="69"/>
      <c r="L75" s="65" t="s">
        <v>62</v>
      </c>
      <c r="M75" s="65" t="s">
        <v>62</v>
      </c>
      <c r="N75" s="65" t="s">
        <v>17</v>
      </c>
      <c r="O75" s="69"/>
      <c r="P75" s="69"/>
      <c r="Q75" s="69"/>
      <c r="R75" s="69"/>
      <c r="S75" s="71"/>
      <c r="T75" s="23"/>
      <c r="U75" s="23"/>
    </row>
    <row r="76" ht="12.75" customHeight="1">
      <c r="A76" s="64"/>
      <c r="B76" s="64"/>
      <c r="C76" s="64"/>
      <c r="D76" s="64"/>
      <c r="E76" s="65"/>
      <c r="F76" s="65"/>
      <c r="G76" s="64"/>
      <c r="H76" s="64"/>
      <c r="I76" s="69"/>
      <c r="J76" s="69"/>
      <c r="K76" s="69"/>
      <c r="L76" s="65" t="s">
        <v>62</v>
      </c>
      <c r="M76" s="65" t="s">
        <v>62</v>
      </c>
      <c r="N76" s="65" t="s">
        <v>17</v>
      </c>
      <c r="O76" s="69"/>
      <c r="P76" s="69"/>
      <c r="Q76" s="69"/>
      <c r="R76" s="69"/>
      <c r="S76" s="71"/>
      <c r="T76" s="23"/>
      <c r="U76" s="23"/>
    </row>
    <row r="77" ht="12.75" customHeight="1">
      <c r="A77" s="64"/>
      <c r="B77" s="64"/>
      <c r="C77" s="64"/>
      <c r="D77" s="64"/>
      <c r="E77" s="65"/>
      <c r="F77" s="65"/>
      <c r="G77" s="64"/>
      <c r="H77" s="64"/>
      <c r="I77" s="69"/>
      <c r="J77" s="69"/>
      <c r="K77" s="69"/>
      <c r="L77" s="65" t="s">
        <v>62</v>
      </c>
      <c r="M77" s="65" t="s">
        <v>62</v>
      </c>
      <c r="N77" s="65" t="s">
        <v>20</v>
      </c>
      <c r="O77" s="69"/>
      <c r="P77" s="69"/>
      <c r="Q77" s="69"/>
      <c r="R77" s="69"/>
      <c r="S77" s="71"/>
      <c r="T77" s="23"/>
      <c r="U77" s="23"/>
    </row>
    <row r="78" ht="12.75" customHeight="1">
      <c r="A78" s="64"/>
      <c r="B78" s="64"/>
      <c r="C78" s="64"/>
      <c r="D78" s="64"/>
      <c r="E78" s="65"/>
      <c r="F78" s="65"/>
      <c r="G78" s="64"/>
      <c r="H78" s="64"/>
      <c r="I78" s="69"/>
      <c r="J78" s="69"/>
      <c r="K78" s="69"/>
      <c r="L78" s="65" t="s">
        <v>62</v>
      </c>
      <c r="M78" s="65" t="s">
        <v>62</v>
      </c>
      <c r="N78" s="65" t="s">
        <v>20</v>
      </c>
      <c r="O78" s="69"/>
      <c r="P78" s="69"/>
      <c r="Q78" s="69"/>
      <c r="R78" s="69"/>
      <c r="S78" s="71"/>
      <c r="T78" s="23"/>
      <c r="U78" s="23"/>
    </row>
    <row r="79" ht="12.75" customHeight="1">
      <c r="A79" s="64"/>
      <c r="B79" s="64"/>
      <c r="C79" s="64"/>
      <c r="D79" s="64"/>
      <c r="E79" s="65"/>
      <c r="F79" s="65"/>
      <c r="G79" s="64"/>
      <c r="H79" s="64"/>
      <c r="I79" s="69"/>
      <c r="J79" s="69"/>
      <c r="K79" s="69"/>
      <c r="L79" s="65" t="s">
        <v>62</v>
      </c>
      <c r="M79" s="65" t="s">
        <v>62</v>
      </c>
      <c r="N79" s="65" t="s">
        <v>20</v>
      </c>
      <c r="O79" s="69"/>
      <c r="P79" s="69"/>
      <c r="Q79" s="69"/>
      <c r="R79" s="69"/>
      <c r="S79" s="71"/>
      <c r="T79" s="23"/>
      <c r="U79" s="23"/>
    </row>
    <row r="80" ht="15.75" customHeight="1">
      <c r="A80" s="72"/>
      <c r="B80" s="73"/>
      <c r="C80" s="23"/>
      <c r="D80" s="23"/>
      <c r="E80" s="74"/>
      <c r="F80" s="74"/>
      <c r="G80" s="73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2"/>
      <c r="T80" s="23"/>
      <c r="U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R2"/>
  </mergeCells>
  <dataValidations>
    <dataValidation type="list" allowBlank="1" showErrorMessage="1" sqref="N3:N79">
      <formula1>Result</formula1>
    </dataValidation>
    <dataValidation type="list" allowBlank="1" showErrorMessage="1" sqref="L3:M79">
      <formula1>"Yes,No"</formula1>
    </dataValidation>
    <dataValidation type="list" allowBlank="1" showErrorMessage="1" sqref="E3:E79">
      <formula1>Priority</formula1>
    </dataValidation>
    <dataValidation type="list" allowBlank="1" showErrorMessage="1" sqref="F3:F79">
      <formula1>TestCaseType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8.0"/>
    <col customWidth="1" min="3" max="3" width="14.43"/>
    <col customWidth="1" min="4" max="4" width="33.57"/>
    <col customWidth="1" min="5" max="5" width="16.86"/>
    <col customWidth="1" min="6" max="13" width="8.0"/>
    <col customWidth="1" min="14" max="26" width="12.57"/>
  </cols>
  <sheetData>
    <row r="1">
      <c r="A1" s="41" t="s">
        <v>26</v>
      </c>
      <c r="B1" s="41" t="s">
        <v>92</v>
      </c>
      <c r="C1" s="41" t="s">
        <v>93</v>
      </c>
      <c r="D1" s="41" t="s">
        <v>94</v>
      </c>
      <c r="E1" s="41" t="s">
        <v>95</v>
      </c>
      <c r="F1" s="41" t="s">
        <v>96</v>
      </c>
      <c r="G1" s="41" t="s">
        <v>97</v>
      </c>
      <c r="H1" s="41" t="s">
        <v>98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3" t="s">
        <v>12</v>
      </c>
      <c r="B2" s="23" t="s">
        <v>99</v>
      </c>
      <c r="C2" s="23" t="s">
        <v>100</v>
      </c>
      <c r="D2" s="75" t="s">
        <v>101</v>
      </c>
      <c r="E2" s="30" t="s">
        <v>23</v>
      </c>
      <c r="F2" s="23">
        <f>IFERROR(__xludf.DUMMYFUNCTION("QUERY(Summary!B15:B1001,""Select Count(B) Where B &lt;&gt; '' label count(B)''"")"),9.0)</f>
        <v>9</v>
      </c>
      <c r="G2" s="23" t="str">
        <f>CHAR(64+7)</f>
        <v>G</v>
      </c>
      <c r="H2" s="23">
        <f>IFERROR(__xludf.DUMMYFUNCTION("QUERY('Requirement Traceability Matrix'!G4:G1001,""Select Count(G) Where G &lt;&gt; '' label count(G)''"")"),6.0)</f>
        <v>6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 t="s">
        <v>13</v>
      </c>
      <c r="B3" s="23" t="s">
        <v>102</v>
      </c>
      <c r="C3" s="23" t="s">
        <v>103</v>
      </c>
      <c r="D3" s="23"/>
      <c r="E3" s="30" t="s">
        <v>104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 t="s">
        <v>14</v>
      </c>
      <c r="B4" s="23" t="s">
        <v>105</v>
      </c>
      <c r="C4" s="23" t="s">
        <v>106</v>
      </c>
      <c r="D4" s="23"/>
      <c r="E4" s="30" t="s">
        <v>107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 t="s">
        <v>15</v>
      </c>
      <c r="B5" s="23" t="s">
        <v>108</v>
      </c>
      <c r="C5" s="23" t="s">
        <v>109</v>
      </c>
      <c r="D5" s="23"/>
      <c r="E5" s="30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 t="s">
        <v>16</v>
      </c>
      <c r="B6" s="23"/>
      <c r="C6" s="23" t="s">
        <v>110</v>
      </c>
      <c r="D6" s="23"/>
      <c r="E6" s="30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 t="s">
        <v>17</v>
      </c>
      <c r="B7" s="23"/>
      <c r="C7" s="23"/>
      <c r="D7" s="23"/>
      <c r="E7" s="30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 t="s">
        <v>20</v>
      </c>
      <c r="B8" s="23"/>
      <c r="C8" s="23"/>
      <c r="D8" s="23"/>
      <c r="E8" s="30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3"/>
      <c r="B9" s="23"/>
      <c r="C9" s="23"/>
      <c r="D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3"/>
      <c r="D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23"/>
      <c r="D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/>
      <c r="D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23"/>
      <c r="D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/>
      <c r="D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23.29"/>
    <col customWidth="1" min="3" max="3" width="12.57"/>
    <col customWidth="1" min="4" max="4" width="16.71"/>
    <col customWidth="1" min="5" max="5" width="16.86"/>
    <col customWidth="1" min="6" max="6" width="12.57"/>
    <col customWidth="1" min="7" max="7" width="17.0"/>
    <col customWidth="1" min="8" max="12" width="12.57"/>
  </cols>
  <sheetData>
    <row r="1" ht="22.5" customHeight="1">
      <c r="A1" s="76" t="s">
        <v>23</v>
      </c>
      <c r="B1" s="21"/>
      <c r="D1" s="76" t="s">
        <v>104</v>
      </c>
      <c r="E1" s="21"/>
      <c r="F1" s="30"/>
      <c r="G1" s="76" t="s">
        <v>107</v>
      </c>
      <c r="H1" s="21"/>
      <c r="J1" s="30"/>
      <c r="K1" s="30"/>
      <c r="L1" s="30"/>
    </row>
    <row r="2">
      <c r="D2" s="30"/>
    </row>
    <row r="3">
      <c r="A3" s="77" t="s">
        <v>38</v>
      </c>
      <c r="B3" s="77" t="s">
        <v>58</v>
      </c>
      <c r="D3" s="77" t="s">
        <v>38</v>
      </c>
      <c r="E3" s="77" t="s">
        <v>58</v>
      </c>
      <c r="G3" s="77" t="s">
        <v>38</v>
      </c>
      <c r="H3" s="77" t="s">
        <v>58</v>
      </c>
      <c r="J3" s="30"/>
      <c r="K3" s="30"/>
      <c r="L3" s="30"/>
    </row>
    <row r="4">
      <c r="A4" s="30" t="str">
        <f>IFERROR(__xludf.DUMMYFUNCTION("UNIQUE(IMPORTRANGE(Data!$D$2,CONCATENATE(Data!$E$2,""!$C$3:$C"")))"),"#REF!")</f>
        <v>#REF!</v>
      </c>
      <c r="B4" s="78" t="str">
        <f>IFERROR(__xludf.DUMMYFUNCTION("JOIN("", "",TRANSPOSE(QUERY(IMPORTRANGE(Data!$D$2,CONCATENATE(Data!$E$2,""!A:C"")),""Select Col1 Where Col3='""&amp;A4&amp;""'"")))"),"#REF!")</f>
        <v>#REF!</v>
      </c>
      <c r="D4" s="30" t="str">
        <f>IFERROR(__xludf.DUMMYFUNCTION("UNIQUE(IMPORTRANGE(Data!$D$2,CONCATENATE(Data!$E$3,""!$C$3:$C"")))"),"#REF!")</f>
        <v>#REF!</v>
      </c>
      <c r="E4" s="78" t="str">
        <f>IFERROR(__xludf.DUMMYFUNCTION("JOIN("", "",TRANSPOSE(QUERY(IMPORTRANGE(Data!$D$2,CONCATENATE(Data!$E$3,""!A:C"")),""Select Col1 Where Col3='""&amp;D4&amp;""'"")))"),"#REF!")</f>
        <v>#REF!</v>
      </c>
      <c r="G4" s="30" t="str">
        <f>IFERROR(__xludf.DUMMYFUNCTION("UNIQUE(IMPORTRANGE(Data!$D$2,CONCATENATE(Data!$E$4,""!$C$3:$C"")))"),"#REF!")</f>
        <v>#REF!</v>
      </c>
      <c r="H4" s="78" t="str">
        <f>IFERROR(__xludf.DUMMYFUNCTION("JOIN("", "",TRANSPOSE(QUERY(IMPORTRANGE(Data!$D$2,CONCATENATE(Data!$E$4,""!A:C"")),""Select Col1 Where Col3='""&amp;G4&amp;""'"")))"),"#REF!")</f>
        <v>#REF!</v>
      </c>
      <c r="J4" s="30"/>
    </row>
    <row r="5">
      <c r="A5" s="78" t="s">
        <v>67</v>
      </c>
      <c r="B5" s="78" t="str">
        <f>IFERROR(__xludf.DUMMYFUNCTION("JOIN("", "",TRANSPOSE(QUERY(IMPORTRANGE(Data!$D$2,CONCATENATE(Data!$E$2,""!A:C"")),""Select Col1 Where Col3='""&amp;A5&amp;""'"")))"),"#REF!")</f>
        <v>#REF!</v>
      </c>
      <c r="D5" s="78" t="s">
        <v>67</v>
      </c>
      <c r="E5" s="78" t="str">
        <f>IFERROR(__xludf.DUMMYFUNCTION("JOIN("", "",TRANSPOSE(QUERY(IMPORTRANGE(Data!$D$2,CONCATENATE(Data!$E$3,""!A:C"")),""Select Col1 Where Col3='""&amp;D5&amp;""'"")))"),"#REF!")</f>
        <v>#REF!</v>
      </c>
      <c r="G5" s="78" t="s">
        <v>111</v>
      </c>
      <c r="H5" s="78" t="str">
        <f>IFERROR(__xludf.DUMMYFUNCTION("JOIN("", "",TRANSPOSE(QUERY(IMPORTRANGE(Data!$D$2,CONCATENATE(Data!$E$4,""!A:C"")),""Select Col1 Where Col3='""&amp;G5&amp;""'"")))"),"#REF!")</f>
        <v>#REF!</v>
      </c>
    </row>
    <row r="6">
      <c r="A6" s="78" t="s">
        <v>71</v>
      </c>
      <c r="B6" s="78" t="str">
        <f>IFERROR(__xludf.DUMMYFUNCTION("JOIN("", "",TRANSPOSE(QUERY(IMPORTRANGE(Data!$D$2,CONCATENATE(Data!$E$2,""!A:C"")),""Select Col1 Where Col3='""&amp;A6&amp;""'"")))"),"#REF!")</f>
        <v>#REF!</v>
      </c>
      <c r="D6" s="78" t="s">
        <v>71</v>
      </c>
      <c r="E6" s="78" t="str">
        <f>IFERROR(__xludf.DUMMYFUNCTION("JOIN("", "",TRANSPOSE(QUERY(IMPORTRANGE(Data!$D$2,CONCATENATE(Data!$E$3,""!A:C"")),""Select Col1 Where Col3='""&amp;D6&amp;""'"")))"),"#REF!")</f>
        <v>#REF!</v>
      </c>
      <c r="G6" s="78" t="s">
        <v>67</v>
      </c>
      <c r="H6" s="78" t="str">
        <f>IFERROR(__xludf.DUMMYFUNCTION("JOIN("", "",TRANSPOSE(QUERY(IMPORTRANGE(Data!$D$2,CONCATENATE(Data!$E$4,""!A:C"")),""Select Col1 Where Col3='""&amp;G6&amp;""'"")))"),"#REF!")</f>
        <v>#REF!</v>
      </c>
    </row>
    <row r="7">
      <c r="G7" s="78" t="s">
        <v>71</v>
      </c>
      <c r="H7" s="78" t="str">
        <f>IFERROR(__xludf.DUMMYFUNCTION("JOIN("", "",TRANSPOSE(QUERY(IMPORTRANGE(Data!$D$2,CONCATENATE(Data!$E$4,""!A:C"")),""Select Col1 Where Col3='""&amp;G7&amp;""'"")))"),"#REF!")</f>
        <v>#REF!</v>
      </c>
    </row>
    <row r="8">
      <c r="D8" s="30"/>
      <c r="G8" s="78" t="s">
        <v>75</v>
      </c>
      <c r="H8" s="78" t="str">
        <f>IFERROR(__xludf.DUMMYFUNCTION("JOIN("", "",TRANSPOSE(QUERY(IMPORTRANGE(Data!$D$2,CONCATENATE(Data!$E$4,""!A:C"")),""Select Col1 Where Col3='""&amp;G8&amp;""'"")))"),"#REF!")</f>
        <v>#REF!</v>
      </c>
    </row>
    <row r="9">
      <c r="A9" s="30"/>
      <c r="G9" s="78" t="s">
        <v>112</v>
      </c>
      <c r="H9" s="78" t="str">
        <f>IFERROR(__xludf.DUMMYFUNCTION("JOIN("", "",TRANSPOSE(QUERY(IMPORTRANGE(Data!$D$2,CONCATENATE(Data!$E$4,""!A:C"")),""Select Col1 Where Col3='""&amp;G9&amp;""'"")))"),"#REF!")</f>
        <v>#REF!</v>
      </c>
    </row>
    <row r="12">
      <c r="A12" s="30"/>
    </row>
    <row r="21" ht="15.75" customHeight="1">
      <c r="D21" s="3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D1:E1"/>
    <mergeCell ref="G1:H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0.14"/>
    <col customWidth="1" min="3" max="3" width="14.0"/>
    <col customWidth="1" min="4" max="4" width="59.71"/>
    <col customWidth="1" min="5" max="5" width="11.57"/>
    <col customWidth="1" min="6" max="6" width="14.71"/>
    <col customWidth="1" min="7" max="7" width="18.0"/>
    <col customWidth="1" min="8" max="8" width="4.0"/>
    <col customWidth="1" min="9" max="26" width="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6.75" customHeight="1">
      <c r="A2" s="1"/>
      <c r="B2" s="2"/>
      <c r="C2" s="4"/>
      <c r="D2" s="5" t="s">
        <v>113</v>
      </c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1"/>
      <c r="B3" s="79" t="s">
        <v>114</v>
      </c>
      <c r="C3" s="3"/>
      <c r="D3" s="4"/>
      <c r="E3" s="80" t="s">
        <v>115</v>
      </c>
      <c r="F3" s="3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75" customHeight="1">
      <c r="A4" s="1"/>
      <c r="B4" s="79" t="s">
        <v>116</v>
      </c>
      <c r="C4" s="3"/>
      <c r="D4" s="4"/>
      <c r="E4" s="80" t="s">
        <v>117</v>
      </c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75" customHeight="1">
      <c r="A5" s="1"/>
      <c r="B5" s="79" t="s">
        <v>118</v>
      </c>
      <c r="C5" s="3"/>
      <c r="D5" s="4"/>
      <c r="E5" s="80" t="s">
        <v>119</v>
      </c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75" customHeight="1">
      <c r="A6" s="1"/>
      <c r="B6" s="79" t="s">
        <v>120</v>
      </c>
      <c r="C6" s="3"/>
      <c r="D6" s="4"/>
      <c r="E6" s="80" t="s">
        <v>121</v>
      </c>
      <c r="F6" s="3"/>
      <c r="G6" s="4"/>
      <c r="H6" s="1" t="s">
        <v>122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75" customHeight="1">
      <c r="A7" s="1"/>
      <c r="B7" s="79" t="s">
        <v>123</v>
      </c>
      <c r="C7" s="3"/>
      <c r="D7" s="4"/>
      <c r="E7" s="80" t="s">
        <v>124</v>
      </c>
      <c r="F7" s="3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75" customHeight="1">
      <c r="A8" s="1"/>
      <c r="B8" s="81" t="s">
        <v>4</v>
      </c>
      <c r="C8" s="82" t="s">
        <v>5</v>
      </c>
      <c r="D8" s="83" t="s">
        <v>125</v>
      </c>
      <c r="E8" s="82" t="s">
        <v>6</v>
      </c>
      <c r="F8" s="82" t="s">
        <v>7</v>
      </c>
      <c r="G8" s="82" t="s">
        <v>126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75" customHeight="1">
      <c r="A9" s="1"/>
      <c r="B9" s="84">
        <v>0.1</v>
      </c>
      <c r="C9" s="85"/>
      <c r="D9" s="86" t="s">
        <v>127</v>
      </c>
      <c r="E9" s="84"/>
      <c r="F9" s="84"/>
      <c r="G9" s="8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75" customHeight="1">
      <c r="A10" s="1"/>
      <c r="B10" s="87">
        <v>1.0</v>
      </c>
      <c r="C10" s="85">
        <v>43132.0</v>
      </c>
      <c r="D10" s="86" t="s">
        <v>128</v>
      </c>
      <c r="E10" s="84" t="s">
        <v>129</v>
      </c>
      <c r="F10" s="84"/>
      <c r="G10" s="84" t="s">
        <v>130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84">
        <v>1.2</v>
      </c>
      <c r="C11" s="85">
        <v>43677.0</v>
      </c>
      <c r="D11" s="86" t="s">
        <v>131</v>
      </c>
      <c r="E11" s="86" t="s">
        <v>132</v>
      </c>
      <c r="F11" s="86" t="s">
        <v>133</v>
      </c>
      <c r="G11" s="86" t="s">
        <v>134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1"/>
      <c r="B12" s="84"/>
      <c r="C12" s="84"/>
      <c r="D12" s="86"/>
      <c r="E12" s="86"/>
      <c r="F12" s="86"/>
      <c r="G12" s="8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1"/>
      <c r="B13" s="84"/>
      <c r="C13" s="84"/>
      <c r="D13" s="86"/>
      <c r="E13" s="86"/>
      <c r="F13" s="86"/>
      <c r="G13" s="8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1"/>
      <c r="B14" s="84"/>
      <c r="C14" s="84"/>
      <c r="D14" s="86"/>
      <c r="E14" s="86"/>
      <c r="F14" s="86"/>
      <c r="G14" s="8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75" customHeight="1">
      <c r="A15" s="1"/>
      <c r="B15" s="84"/>
      <c r="C15" s="84"/>
      <c r="D15" s="86"/>
      <c r="E15" s="86"/>
      <c r="F15" s="86"/>
      <c r="G15" s="8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88" t="s">
        <v>135</v>
      </c>
      <c r="C16" s="89" t="s">
        <v>136</v>
      </c>
      <c r="D16" s="3"/>
      <c r="E16" s="3"/>
      <c r="F16" s="3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5:D5"/>
    <mergeCell ref="B6:D6"/>
    <mergeCell ref="B7:D7"/>
    <mergeCell ref="E6:G6"/>
    <mergeCell ref="E7:G7"/>
    <mergeCell ref="C16:G16"/>
    <mergeCell ref="B2:C2"/>
    <mergeCell ref="D2:G2"/>
    <mergeCell ref="B3:D3"/>
    <mergeCell ref="E3:G3"/>
    <mergeCell ref="B4:D4"/>
    <mergeCell ref="E4:G4"/>
    <mergeCell ref="E5:G5"/>
  </mergeCells>
  <printOptions/>
  <pageMargins bottom="0.75" footer="0.0" header="0.0" left="0.697916666666667" right="0.697916666666667" top="0.75"/>
  <pageSetup scale="67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2018-01-18T06:50:08Z</dcterms:created>
  <dc:creator>Sandhya.Lalwani</dc:creator>
</cp:coreProperties>
</file>