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02_Maestría UNI\I_TALLER DE PROYECTOS II\EXPOSICION\expo2_akira\data\"/>
    </mc:Choice>
  </mc:AlternateContent>
  <xr:revisionPtr revIDLastSave="0" documentId="13_ncr:1_{FDFD55C1-2E42-425D-9E0D-09B4BC70E1C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horizonte" sheetId="1" r:id="rId1"/>
    <sheet name="demandacp" sheetId="2" r:id="rId2"/>
  </sheets>
  <definedNames>
    <definedName name="_xlnm._FilterDatabase" localSheetId="1" hidden="1">demandacp!$A$1:$C$66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" l="1"/>
  <c r="A29" i="2" s="1"/>
  <c r="A42" i="2" s="1"/>
  <c r="A55" i="2" s="1"/>
  <c r="B16" i="2"/>
  <c r="B29" i="2" s="1"/>
  <c r="B42" i="2" s="1"/>
  <c r="B55" i="2" s="1"/>
  <c r="A17" i="2"/>
  <c r="A30" i="2" s="1"/>
  <c r="A43" i="2" s="1"/>
  <c r="A56" i="2" s="1"/>
  <c r="B17" i="2"/>
  <c r="A18" i="2"/>
  <c r="B18" i="2"/>
  <c r="A19" i="2"/>
  <c r="B19" i="2"/>
  <c r="A20" i="2"/>
  <c r="B20" i="2"/>
  <c r="B33" i="2" s="1"/>
  <c r="B46" i="2" s="1"/>
  <c r="B59" i="2" s="1"/>
  <c r="A21" i="2"/>
  <c r="A34" i="2" s="1"/>
  <c r="A47" i="2" s="1"/>
  <c r="A60" i="2" s="1"/>
  <c r="B21" i="2"/>
  <c r="B34" i="2" s="1"/>
  <c r="B47" i="2" s="1"/>
  <c r="B60" i="2" s="1"/>
  <c r="A22" i="2"/>
  <c r="A35" i="2" s="1"/>
  <c r="A48" i="2" s="1"/>
  <c r="A61" i="2" s="1"/>
  <c r="B22" i="2"/>
  <c r="B35" i="2" s="1"/>
  <c r="B48" i="2" s="1"/>
  <c r="B61" i="2" s="1"/>
  <c r="A23" i="2"/>
  <c r="A36" i="2" s="1"/>
  <c r="A49" i="2" s="1"/>
  <c r="A62" i="2" s="1"/>
  <c r="B23" i="2"/>
  <c r="B36" i="2" s="1"/>
  <c r="B49" i="2" s="1"/>
  <c r="B62" i="2" s="1"/>
  <c r="A24" i="2"/>
  <c r="A37" i="2" s="1"/>
  <c r="A50" i="2" s="1"/>
  <c r="A63" i="2" s="1"/>
  <c r="B24" i="2"/>
  <c r="B37" i="2" s="1"/>
  <c r="B50" i="2" s="1"/>
  <c r="B63" i="2" s="1"/>
  <c r="A25" i="2"/>
  <c r="A38" i="2" s="1"/>
  <c r="A51" i="2" s="1"/>
  <c r="A64" i="2" s="1"/>
  <c r="B25" i="2"/>
  <c r="B38" i="2" s="1"/>
  <c r="B51" i="2" s="1"/>
  <c r="B64" i="2" s="1"/>
  <c r="A26" i="2"/>
  <c r="A39" i="2" s="1"/>
  <c r="A52" i="2" s="1"/>
  <c r="A65" i="2" s="1"/>
  <c r="B26" i="2"/>
  <c r="B39" i="2" s="1"/>
  <c r="B52" i="2" s="1"/>
  <c r="B65" i="2" s="1"/>
  <c r="A27" i="2"/>
  <c r="A40" i="2" s="1"/>
  <c r="A53" i="2" s="1"/>
  <c r="A66" i="2" s="1"/>
  <c r="B27" i="2"/>
  <c r="B30" i="2"/>
  <c r="B43" i="2" s="1"/>
  <c r="B56" i="2" s="1"/>
  <c r="A31" i="2"/>
  <c r="A44" i="2" s="1"/>
  <c r="A57" i="2" s="1"/>
  <c r="B31" i="2"/>
  <c r="B44" i="2" s="1"/>
  <c r="B57" i="2" s="1"/>
  <c r="A32" i="2"/>
  <c r="A45" i="2" s="1"/>
  <c r="A58" i="2" s="1"/>
  <c r="B32" i="2"/>
  <c r="B45" i="2" s="1"/>
  <c r="B58" i="2" s="1"/>
  <c r="A33" i="2"/>
  <c r="A46" i="2" s="1"/>
  <c r="A59" i="2" s="1"/>
  <c r="B40" i="2"/>
  <c r="B53" i="2" s="1"/>
  <c r="B66" i="2" s="1"/>
  <c r="A15" i="2"/>
  <c r="A28" i="2" s="1"/>
  <c r="A41" i="2" s="1"/>
  <c r="A54" i="2" s="1"/>
  <c r="B15" i="2"/>
  <c r="B28" i="2" s="1"/>
  <c r="B41" i="2" s="1"/>
  <c r="B54" i="2" s="1"/>
  <c r="E2" i="1"/>
  <c r="C3" i="1"/>
  <c r="D3" i="1"/>
  <c r="C5" i="1" s="1"/>
  <c r="D5" i="1" s="1"/>
  <c r="E3" i="1"/>
  <c r="C4" i="1"/>
  <c r="D4" i="1"/>
  <c r="E4" i="1"/>
  <c r="C10" i="1"/>
  <c r="E10" i="1"/>
  <c r="C11" i="1"/>
  <c r="D11" i="1"/>
  <c r="E11" i="1"/>
  <c r="C12" i="1"/>
  <c r="D12" i="1" s="1"/>
  <c r="C14" i="1"/>
  <c r="C15" i="1"/>
  <c r="E12" i="1" l="1"/>
  <c r="C13" i="1"/>
  <c r="D13" i="1" s="1"/>
  <c r="E5" i="1"/>
  <c r="C6" i="1"/>
  <c r="D6" i="1" s="1"/>
  <c r="C7" i="1" l="1"/>
  <c r="D7" i="1" s="1"/>
  <c r="E6" i="1"/>
  <c r="E13" i="1"/>
  <c r="D14" i="1"/>
  <c r="D9" i="1"/>
  <c r="E9" i="1" s="1"/>
  <c r="E14" i="1" l="1"/>
  <c r="D15" i="1"/>
  <c r="E7" i="1"/>
  <c r="C8" i="1"/>
  <c r="D8" i="1" s="1"/>
  <c r="E8" i="1" s="1"/>
  <c r="C16" i="1" l="1"/>
  <c r="E16" i="1" s="1"/>
  <c r="E15" i="1"/>
</calcChain>
</file>

<file path=xl/sharedStrings.xml><?xml version="1.0" encoding="utf-8"?>
<sst xmlns="http://schemas.openxmlformats.org/spreadsheetml/2006/main" count="38" uniqueCount="27">
  <si>
    <t>Actos preparatorios</t>
  </si>
  <si>
    <t>Procedimiento de selección</t>
  </si>
  <si>
    <t>Elaboración de los Expediente Técnico (Contingencia)</t>
  </si>
  <si>
    <t>Elaboración de los Expediente Técnico (Obra)</t>
  </si>
  <si>
    <t>Elaboración de las Especificaciones Técnicas</t>
  </si>
  <si>
    <t>Elaboración de los Términos de Referencia</t>
  </si>
  <si>
    <t>Plan de contingencia</t>
  </si>
  <si>
    <t>Ejecución del Componente 1 (Obra)</t>
  </si>
  <si>
    <t>Ejecución del Componente 2 y 3 (E&amp;M)</t>
  </si>
  <si>
    <t>Ejecución del Componente 4 (Intangibles)</t>
  </si>
  <si>
    <t>Supervisión</t>
  </si>
  <si>
    <t>Gestión del Proyecto</t>
  </si>
  <si>
    <t>Funcionamiento</t>
  </si>
  <si>
    <t>Fase de Preinversión</t>
  </si>
  <si>
    <t>Fase de Estudios Definitivos</t>
  </si>
  <si>
    <t>Fase de Ejecución Física</t>
  </si>
  <si>
    <t>Fase de Operación y Mantenimiento</t>
  </si>
  <si>
    <t>Procedimientos de Aprobación de los Est. Def.</t>
  </si>
  <si>
    <t>Liquidación y entrega del Proyecto</t>
  </si>
  <si>
    <t>Macroetapa</t>
  </si>
  <si>
    <t>dias</t>
  </si>
  <si>
    <t>Inicio</t>
  </si>
  <si>
    <t>Fin</t>
  </si>
  <si>
    <t>Etapa</t>
  </si>
  <si>
    <t>año</t>
  </si>
  <si>
    <t>grado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</si>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</sst>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18" sqref="B18"/>
    </sheetView>
  </sheetViews>
  <sheetFormatPr baseColWidth="10" defaultColWidth="9.140625" defaultRowHeight="15" x14ac:dyDescent="0.25"/>
  <cols>
    <col min="1" max="2" width="49.140625" bestFit="1" customWidth="1"/>
    <col min="3" max="4" width="10.7109375" bestFit="1" customWidth="1"/>
  </cols>
  <sheetData>
    <row r="1" spans="1:5" x14ac:dyDescent="0.25">
      <c r="A1" s="2" t="s">
        <v>19</v>
      </c>
      <c r="B1" s="2" t="s">
        <v>23</v>
      </c>
      <c r="C1" s="2" t="s">
        <v>21</v>
      </c>
      <c r="D1" s="2" t="s">
        <v>22</v>
      </c>
      <c r="E1" s="2" t="s">
        <v>20</v>
      </c>
    </row>
    <row r="2" spans="1:5" x14ac:dyDescent="0.25">
      <c r="A2" t="s">
        <v>13</v>
      </c>
      <c r="B2" t="s">
        <v>0</v>
      </c>
      <c r="C2" s="1">
        <v>45719</v>
      </c>
      <c r="D2" s="1">
        <v>45801</v>
      </c>
      <c r="E2">
        <f>D2-C2</f>
        <v>82</v>
      </c>
    </row>
    <row r="3" spans="1:5" x14ac:dyDescent="0.25">
      <c r="A3" t="s">
        <v>14</v>
      </c>
      <c r="B3" t="s">
        <v>1</v>
      </c>
      <c r="C3" s="1">
        <f>D2+15</f>
        <v>45816</v>
      </c>
      <c r="D3" s="1">
        <f>C3+60</f>
        <v>45876</v>
      </c>
      <c r="E3">
        <f>D3-C3</f>
        <v>60</v>
      </c>
    </row>
    <row r="4" spans="1:5" x14ac:dyDescent="0.25">
      <c r="A4" t="s">
        <v>14</v>
      </c>
      <c r="B4" t="s">
        <v>2</v>
      </c>
      <c r="C4" s="1">
        <f>D3+1</f>
        <v>45877</v>
      </c>
      <c r="D4" s="1">
        <f>C4+30</f>
        <v>45907</v>
      </c>
      <c r="E4">
        <f>D4-C4</f>
        <v>30</v>
      </c>
    </row>
    <row r="5" spans="1:5" x14ac:dyDescent="0.25">
      <c r="A5" t="s">
        <v>14</v>
      </c>
      <c r="B5" t="s">
        <v>3</v>
      </c>
      <c r="C5" s="1">
        <f>D3+1</f>
        <v>45877</v>
      </c>
      <c r="D5" s="1">
        <f>C5+120</f>
        <v>45997</v>
      </c>
      <c r="E5">
        <f>D5-C5</f>
        <v>120</v>
      </c>
    </row>
    <row r="6" spans="1:5" x14ac:dyDescent="0.25">
      <c r="A6" t="s">
        <v>14</v>
      </c>
      <c r="B6" t="s">
        <v>4</v>
      </c>
      <c r="C6" s="1">
        <f>D5-30</f>
        <v>45967</v>
      </c>
      <c r="D6" s="1">
        <f>C6+30</f>
        <v>45997</v>
      </c>
      <c r="E6">
        <f t="shared" ref="E6:E16" si="0">D6-C6</f>
        <v>30</v>
      </c>
    </row>
    <row r="7" spans="1:5" x14ac:dyDescent="0.25">
      <c r="A7" t="s">
        <v>14</v>
      </c>
      <c r="B7" t="s">
        <v>5</v>
      </c>
      <c r="C7" s="1">
        <f>D6-30</f>
        <v>45967</v>
      </c>
      <c r="D7" s="1">
        <f>C7+30</f>
        <v>45997</v>
      </c>
      <c r="E7">
        <f t="shared" si="0"/>
        <v>30</v>
      </c>
    </row>
    <row r="8" spans="1:5" x14ac:dyDescent="0.25">
      <c r="A8" t="s">
        <v>14</v>
      </c>
      <c r="B8" t="s">
        <v>17</v>
      </c>
      <c r="C8" s="1">
        <f>D7+15</f>
        <v>46012</v>
      </c>
      <c r="D8" s="1">
        <f>C8+45</f>
        <v>46057</v>
      </c>
      <c r="E8">
        <f t="shared" si="0"/>
        <v>45</v>
      </c>
    </row>
    <row r="9" spans="1:5" x14ac:dyDescent="0.25">
      <c r="A9" t="s">
        <v>15</v>
      </c>
      <c r="B9" t="s">
        <v>6</v>
      </c>
      <c r="C9" s="1">
        <v>46097</v>
      </c>
      <c r="D9" s="1">
        <f>D13</f>
        <v>46705</v>
      </c>
      <c r="E9">
        <f t="shared" si="0"/>
        <v>608</v>
      </c>
    </row>
    <row r="10" spans="1:5" x14ac:dyDescent="0.25">
      <c r="A10" t="s">
        <v>15</v>
      </c>
      <c r="B10" t="s">
        <v>7</v>
      </c>
      <c r="C10" s="1">
        <f>C9</f>
        <v>46097</v>
      </c>
      <c r="D10" s="1">
        <v>46644</v>
      </c>
      <c r="E10">
        <f t="shared" si="0"/>
        <v>547</v>
      </c>
    </row>
    <row r="11" spans="1:5" x14ac:dyDescent="0.25">
      <c r="A11" t="s">
        <v>15</v>
      </c>
      <c r="B11" t="s">
        <v>8</v>
      </c>
      <c r="C11" s="1">
        <f>D10-90</f>
        <v>46554</v>
      </c>
      <c r="D11" s="1">
        <f>C11+90</f>
        <v>46644</v>
      </c>
      <c r="E11">
        <f t="shared" si="0"/>
        <v>90</v>
      </c>
    </row>
    <row r="12" spans="1:5" x14ac:dyDescent="0.25">
      <c r="A12" t="s">
        <v>15</v>
      </c>
      <c r="B12" t="s">
        <v>9</v>
      </c>
      <c r="C12" s="1">
        <f>D11-90</f>
        <v>46554</v>
      </c>
      <c r="D12" s="1">
        <f>C12+90</f>
        <v>46644</v>
      </c>
      <c r="E12">
        <f t="shared" si="0"/>
        <v>90</v>
      </c>
    </row>
    <row r="13" spans="1:5" x14ac:dyDescent="0.25">
      <c r="A13" t="s">
        <v>15</v>
      </c>
      <c r="B13" t="s">
        <v>18</v>
      </c>
      <c r="C13" s="1">
        <f>D12+1</f>
        <v>46645</v>
      </c>
      <c r="D13" s="1">
        <f>C13+60</f>
        <v>46705</v>
      </c>
      <c r="E13">
        <f t="shared" si="0"/>
        <v>60</v>
      </c>
    </row>
    <row r="14" spans="1:5" x14ac:dyDescent="0.25">
      <c r="A14" t="s">
        <v>15</v>
      </c>
      <c r="B14" t="s">
        <v>10</v>
      </c>
      <c r="C14" s="1">
        <f>C9</f>
        <v>46097</v>
      </c>
      <c r="D14" s="1">
        <f>D13</f>
        <v>46705</v>
      </c>
      <c r="E14">
        <f t="shared" si="0"/>
        <v>608</v>
      </c>
    </row>
    <row r="15" spans="1:5" x14ac:dyDescent="0.25">
      <c r="A15" t="s">
        <v>15</v>
      </c>
      <c r="B15" t="s">
        <v>11</v>
      </c>
      <c r="C15" s="1">
        <f>C14</f>
        <v>46097</v>
      </c>
      <c r="D15" s="1">
        <f>D14</f>
        <v>46705</v>
      </c>
      <c r="E15">
        <f t="shared" si="0"/>
        <v>608</v>
      </c>
    </row>
    <row r="16" spans="1:5" x14ac:dyDescent="0.25">
      <c r="A16" t="s">
        <v>16</v>
      </c>
      <c r="B16" t="s">
        <v>12</v>
      </c>
      <c r="C16" s="1">
        <f>D15+1</f>
        <v>46706</v>
      </c>
      <c r="D16" s="1">
        <v>50359</v>
      </c>
      <c r="E16">
        <f t="shared" si="0"/>
        <v>3653</v>
      </c>
    </row>
    <row r="21" spans="2:2" x14ac:dyDescent="0.25">
      <c r="B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8B55-956E-49D3-AFE4-8EEAF5D51866}">
  <dimension ref="A1:D66"/>
  <sheetViews>
    <sheetView tabSelected="1" workbookViewId="0">
      <selection activeCell="B8" sqref="B8"/>
    </sheetView>
  </sheetViews>
  <sheetFormatPr baseColWidth="10" defaultRowHeight="15" x14ac:dyDescent="0.25"/>
  <sheetData>
    <row r="1" spans="1:4" x14ac:dyDescent="0.25">
      <c r="A1" t="s">
        <v>24</v>
      </c>
      <c r="B1" t="s">
        <v>25</v>
      </c>
      <c r="C1" t="s">
        <v>26</v>
      </c>
    </row>
    <row r="2" spans="1:4" x14ac:dyDescent="0.25">
      <c r="A2">
        <v>2025</v>
      </c>
      <c r="B2">
        <v>1</v>
      </c>
      <c r="C2">
        <v>176</v>
      </c>
    </row>
    <row r="3" spans="1:4" x14ac:dyDescent="0.25">
      <c r="A3">
        <v>2026</v>
      </c>
      <c r="B3">
        <v>1</v>
      </c>
      <c r="C3">
        <v>178</v>
      </c>
    </row>
    <row r="4" spans="1:4" x14ac:dyDescent="0.25">
      <c r="A4">
        <v>2027</v>
      </c>
      <c r="B4">
        <v>1</v>
      </c>
      <c r="C4">
        <v>180</v>
      </c>
    </row>
    <row r="5" spans="1:4" x14ac:dyDescent="0.25">
      <c r="A5">
        <v>2028</v>
      </c>
      <c r="B5">
        <v>1</v>
      </c>
      <c r="C5">
        <v>183</v>
      </c>
    </row>
    <row r="6" spans="1:4" x14ac:dyDescent="0.25">
      <c r="A6">
        <v>2029</v>
      </c>
      <c r="B6">
        <v>1</v>
      </c>
      <c r="C6">
        <v>236</v>
      </c>
    </row>
    <row r="7" spans="1:4" x14ac:dyDescent="0.25">
      <c r="A7">
        <v>2030</v>
      </c>
      <c r="B7">
        <v>1</v>
      </c>
      <c r="C7">
        <v>239</v>
      </c>
    </row>
    <row r="8" spans="1:4" x14ac:dyDescent="0.25">
      <c r="A8">
        <v>2031</v>
      </c>
      <c r="B8">
        <v>1</v>
      </c>
      <c r="C8">
        <v>241</v>
      </c>
    </row>
    <row r="9" spans="1:4" x14ac:dyDescent="0.25">
      <c r="A9">
        <v>2032</v>
      </c>
      <c r="B9">
        <v>1</v>
      </c>
      <c r="C9" s="3">
        <v>244</v>
      </c>
      <c r="D9" s="3"/>
    </row>
    <row r="10" spans="1:4" x14ac:dyDescent="0.25">
      <c r="A10">
        <v>2033</v>
      </c>
      <c r="B10">
        <v>1</v>
      </c>
      <c r="C10">
        <v>247</v>
      </c>
    </row>
    <row r="11" spans="1:4" x14ac:dyDescent="0.25">
      <c r="A11">
        <v>2034</v>
      </c>
      <c r="B11">
        <v>1</v>
      </c>
      <c r="C11">
        <v>250</v>
      </c>
    </row>
    <row r="12" spans="1:4" x14ac:dyDescent="0.25">
      <c r="A12">
        <v>2035</v>
      </c>
      <c r="B12">
        <v>1</v>
      </c>
      <c r="C12">
        <v>253</v>
      </c>
    </row>
    <row r="13" spans="1:4" x14ac:dyDescent="0.25">
      <c r="A13">
        <v>2036</v>
      </c>
      <c r="B13">
        <v>1</v>
      </c>
      <c r="C13">
        <v>256</v>
      </c>
    </row>
    <row r="14" spans="1:4" x14ac:dyDescent="0.25">
      <c r="A14">
        <v>2037</v>
      </c>
      <c r="B14">
        <v>1</v>
      </c>
      <c r="C14">
        <v>259</v>
      </c>
    </row>
    <row r="15" spans="1:4" x14ac:dyDescent="0.25">
      <c r="A15">
        <f>A2</f>
        <v>2025</v>
      </c>
      <c r="B15">
        <f>B2+1</f>
        <v>2</v>
      </c>
      <c r="C15">
        <v>142</v>
      </c>
    </row>
    <row r="16" spans="1:4" x14ac:dyDescent="0.25">
      <c r="A16">
        <f>A3</f>
        <v>2026</v>
      </c>
      <c r="B16">
        <f>B3+1</f>
        <v>2</v>
      </c>
      <c r="C16">
        <v>176</v>
      </c>
    </row>
    <row r="17" spans="1:3" x14ac:dyDescent="0.25">
      <c r="A17">
        <f>A4</f>
        <v>2027</v>
      </c>
      <c r="B17">
        <f>B4+1</f>
        <v>2</v>
      </c>
      <c r="C17">
        <v>178</v>
      </c>
    </row>
    <row r="18" spans="1:3" x14ac:dyDescent="0.25">
      <c r="A18">
        <f>A5</f>
        <v>2028</v>
      </c>
      <c r="B18">
        <f>B5+1</f>
        <v>2</v>
      </c>
      <c r="C18">
        <v>180</v>
      </c>
    </row>
    <row r="19" spans="1:3" x14ac:dyDescent="0.25">
      <c r="A19">
        <f>A6</f>
        <v>2029</v>
      </c>
      <c r="B19">
        <f>B6+1</f>
        <v>2</v>
      </c>
      <c r="C19">
        <v>183</v>
      </c>
    </row>
    <row r="20" spans="1:3" x14ac:dyDescent="0.25">
      <c r="A20">
        <f>A7</f>
        <v>2030</v>
      </c>
      <c r="B20">
        <f>B7+1</f>
        <v>2</v>
      </c>
      <c r="C20">
        <v>237</v>
      </c>
    </row>
    <row r="21" spans="1:3" x14ac:dyDescent="0.25">
      <c r="A21">
        <f>A8</f>
        <v>2031</v>
      </c>
      <c r="B21">
        <f>B8+1</f>
        <v>2</v>
      </c>
      <c r="C21">
        <v>240</v>
      </c>
    </row>
    <row r="22" spans="1:3" x14ac:dyDescent="0.25">
      <c r="A22">
        <f>A9</f>
        <v>2032</v>
      </c>
      <c r="B22">
        <f>B9+1</f>
        <v>2</v>
      </c>
      <c r="C22">
        <v>242</v>
      </c>
    </row>
    <row r="23" spans="1:3" x14ac:dyDescent="0.25">
      <c r="A23">
        <f>A10</f>
        <v>2033</v>
      </c>
      <c r="B23">
        <f>B10+1</f>
        <v>2</v>
      </c>
      <c r="C23">
        <v>245</v>
      </c>
    </row>
    <row r="24" spans="1:3" x14ac:dyDescent="0.25">
      <c r="A24">
        <f>A11</f>
        <v>2034</v>
      </c>
      <c r="B24">
        <f>B11+1</f>
        <v>2</v>
      </c>
      <c r="C24">
        <v>248</v>
      </c>
    </row>
    <row r="25" spans="1:3" x14ac:dyDescent="0.25">
      <c r="A25">
        <f>A12</f>
        <v>2035</v>
      </c>
      <c r="B25">
        <f>B12+1</f>
        <v>2</v>
      </c>
      <c r="C25">
        <v>251</v>
      </c>
    </row>
    <row r="26" spans="1:3" x14ac:dyDescent="0.25">
      <c r="A26">
        <f>A13</f>
        <v>2036</v>
      </c>
      <c r="B26">
        <f>B13+1</f>
        <v>2</v>
      </c>
      <c r="C26">
        <v>254</v>
      </c>
    </row>
    <row r="27" spans="1:3" x14ac:dyDescent="0.25">
      <c r="A27">
        <f>A14</f>
        <v>2037</v>
      </c>
      <c r="B27">
        <f>B14+1</f>
        <v>2</v>
      </c>
      <c r="C27">
        <v>257</v>
      </c>
    </row>
    <row r="28" spans="1:3" x14ac:dyDescent="0.25">
      <c r="A28">
        <f>A15</f>
        <v>2025</v>
      </c>
      <c r="B28">
        <f>B15+1</f>
        <v>3</v>
      </c>
      <c r="C28">
        <v>152</v>
      </c>
    </row>
    <row r="29" spans="1:3" x14ac:dyDescent="0.25">
      <c r="A29">
        <f>A16</f>
        <v>2026</v>
      </c>
      <c r="B29">
        <f>B16+1</f>
        <v>3</v>
      </c>
      <c r="C29">
        <v>144</v>
      </c>
    </row>
    <row r="30" spans="1:3" x14ac:dyDescent="0.25">
      <c r="A30">
        <f>A17</f>
        <v>2027</v>
      </c>
      <c r="B30">
        <f>B17+1</f>
        <v>3</v>
      </c>
      <c r="C30">
        <v>179</v>
      </c>
    </row>
    <row r="31" spans="1:3" x14ac:dyDescent="0.25">
      <c r="A31">
        <f>A18</f>
        <v>2028</v>
      </c>
      <c r="B31">
        <f>B18+1</f>
        <v>3</v>
      </c>
      <c r="C31">
        <v>181</v>
      </c>
    </row>
    <row r="32" spans="1:3" x14ac:dyDescent="0.25">
      <c r="A32">
        <f>A19</f>
        <v>2029</v>
      </c>
      <c r="B32">
        <f>B19+1</f>
        <v>3</v>
      </c>
      <c r="C32">
        <v>183</v>
      </c>
    </row>
    <row r="33" spans="1:3" x14ac:dyDescent="0.25">
      <c r="A33">
        <f>A20</f>
        <v>2030</v>
      </c>
      <c r="B33">
        <f>B20+1</f>
        <v>3</v>
      </c>
      <c r="C33">
        <v>186</v>
      </c>
    </row>
    <row r="34" spans="1:3" x14ac:dyDescent="0.25">
      <c r="A34">
        <f>A21</f>
        <v>2031</v>
      </c>
      <c r="B34">
        <f>B21+1</f>
        <v>3</v>
      </c>
      <c r="C34">
        <v>241</v>
      </c>
    </row>
    <row r="35" spans="1:3" x14ac:dyDescent="0.25">
      <c r="A35">
        <f>A22</f>
        <v>2032</v>
      </c>
      <c r="B35">
        <f>B22+1</f>
        <v>3</v>
      </c>
      <c r="C35">
        <v>244</v>
      </c>
    </row>
    <row r="36" spans="1:3" x14ac:dyDescent="0.25">
      <c r="A36">
        <f>A23</f>
        <v>2033</v>
      </c>
      <c r="B36">
        <f>B23+1</f>
        <v>3</v>
      </c>
      <c r="C36">
        <v>246</v>
      </c>
    </row>
    <row r="37" spans="1:3" x14ac:dyDescent="0.25">
      <c r="A37">
        <f>A24</f>
        <v>2034</v>
      </c>
      <c r="B37">
        <f>B24+1</f>
        <v>3</v>
      </c>
      <c r="C37">
        <v>249</v>
      </c>
    </row>
    <row r="38" spans="1:3" x14ac:dyDescent="0.25">
      <c r="A38">
        <f>A25</f>
        <v>2035</v>
      </c>
      <c r="B38">
        <f>B25+1</f>
        <v>3</v>
      </c>
      <c r="C38">
        <v>252</v>
      </c>
    </row>
    <row r="39" spans="1:3" x14ac:dyDescent="0.25">
      <c r="A39">
        <f>A26</f>
        <v>2036</v>
      </c>
      <c r="B39">
        <f>B26+1</f>
        <v>3</v>
      </c>
      <c r="C39">
        <v>255</v>
      </c>
    </row>
    <row r="40" spans="1:3" x14ac:dyDescent="0.25">
      <c r="A40">
        <f>A27</f>
        <v>2037</v>
      </c>
      <c r="B40">
        <f>B27+1</f>
        <v>3</v>
      </c>
      <c r="C40">
        <v>258</v>
      </c>
    </row>
    <row r="41" spans="1:3" x14ac:dyDescent="0.25">
      <c r="A41">
        <f>A28</f>
        <v>2025</v>
      </c>
      <c r="B41">
        <f>B28+1</f>
        <v>4</v>
      </c>
      <c r="C41">
        <v>136</v>
      </c>
    </row>
    <row r="42" spans="1:3" x14ac:dyDescent="0.25">
      <c r="A42">
        <f>A29</f>
        <v>2026</v>
      </c>
      <c r="B42">
        <f>B29+1</f>
        <v>4</v>
      </c>
      <c r="C42">
        <v>141</v>
      </c>
    </row>
    <row r="43" spans="1:3" x14ac:dyDescent="0.25">
      <c r="A43">
        <f>A30</f>
        <v>2027</v>
      </c>
      <c r="B43">
        <f>B30+1</f>
        <v>4</v>
      </c>
      <c r="C43">
        <v>134</v>
      </c>
    </row>
    <row r="44" spans="1:3" x14ac:dyDescent="0.25">
      <c r="A44">
        <f>A31</f>
        <v>2028</v>
      </c>
      <c r="B44">
        <f>B31+1</f>
        <v>4</v>
      </c>
      <c r="C44">
        <v>166</v>
      </c>
    </row>
    <row r="45" spans="1:3" x14ac:dyDescent="0.25">
      <c r="A45">
        <f>A32</f>
        <v>2029</v>
      </c>
      <c r="B45">
        <f>B32+1</f>
        <v>4</v>
      </c>
      <c r="C45">
        <v>181</v>
      </c>
    </row>
    <row r="46" spans="1:3" x14ac:dyDescent="0.25">
      <c r="A46">
        <f>A33</f>
        <v>2030</v>
      </c>
      <c r="B46">
        <f>B33+1</f>
        <v>4</v>
      </c>
      <c r="C46">
        <v>183</v>
      </c>
    </row>
    <row r="47" spans="1:3" x14ac:dyDescent="0.25">
      <c r="A47">
        <f>A34</f>
        <v>2031</v>
      </c>
      <c r="B47">
        <f>B34+1</f>
        <v>4</v>
      </c>
      <c r="C47">
        <v>186</v>
      </c>
    </row>
    <row r="48" spans="1:3" x14ac:dyDescent="0.25">
      <c r="A48">
        <f>A35</f>
        <v>2032</v>
      </c>
      <c r="B48">
        <f>B35+1</f>
        <v>4</v>
      </c>
      <c r="C48">
        <v>241</v>
      </c>
    </row>
    <row r="49" spans="1:3" x14ac:dyDescent="0.25">
      <c r="A49">
        <f>A36</f>
        <v>2033</v>
      </c>
      <c r="B49">
        <f>B36+1</f>
        <v>4</v>
      </c>
      <c r="C49">
        <v>244</v>
      </c>
    </row>
    <row r="50" spans="1:3" x14ac:dyDescent="0.25">
      <c r="A50">
        <f>A37</f>
        <v>2034</v>
      </c>
      <c r="B50">
        <f>B37+1</f>
        <v>4</v>
      </c>
      <c r="C50">
        <v>246</v>
      </c>
    </row>
    <row r="51" spans="1:3" x14ac:dyDescent="0.25">
      <c r="A51">
        <f>A38</f>
        <v>2035</v>
      </c>
      <c r="B51">
        <f>B38+1</f>
        <v>4</v>
      </c>
      <c r="C51">
        <v>249</v>
      </c>
    </row>
    <row r="52" spans="1:3" x14ac:dyDescent="0.25">
      <c r="A52">
        <f>A39</f>
        <v>2036</v>
      </c>
      <c r="B52">
        <f>B39+1</f>
        <v>4</v>
      </c>
      <c r="C52">
        <v>252</v>
      </c>
    </row>
    <row r="53" spans="1:3" x14ac:dyDescent="0.25">
      <c r="A53">
        <f>A40</f>
        <v>2037</v>
      </c>
      <c r="B53">
        <f>B40+1</f>
        <v>4</v>
      </c>
      <c r="C53">
        <v>255</v>
      </c>
    </row>
    <row r="54" spans="1:3" x14ac:dyDescent="0.25">
      <c r="A54">
        <f>A41</f>
        <v>2025</v>
      </c>
      <c r="B54">
        <f>B41+1</f>
        <v>5</v>
      </c>
      <c r="C54">
        <v>112</v>
      </c>
    </row>
    <row r="55" spans="1:3" x14ac:dyDescent="0.25">
      <c r="A55">
        <f>A42</f>
        <v>2026</v>
      </c>
      <c r="B55">
        <f>B42+1</f>
        <v>5</v>
      </c>
      <c r="C55">
        <v>138</v>
      </c>
    </row>
    <row r="56" spans="1:3" x14ac:dyDescent="0.25">
      <c r="A56">
        <f>A43</f>
        <v>2027</v>
      </c>
      <c r="B56">
        <f>B43+1</f>
        <v>5</v>
      </c>
      <c r="C56">
        <v>143</v>
      </c>
    </row>
    <row r="57" spans="1:3" x14ac:dyDescent="0.25">
      <c r="A57">
        <f>A44</f>
        <v>2028</v>
      </c>
      <c r="B57">
        <f>B44+1</f>
        <v>5</v>
      </c>
      <c r="C57">
        <v>136</v>
      </c>
    </row>
    <row r="58" spans="1:3" x14ac:dyDescent="0.25">
      <c r="A58">
        <f>A45</f>
        <v>2029</v>
      </c>
      <c r="B58">
        <f>B45+1</f>
        <v>5</v>
      </c>
      <c r="C58">
        <v>169</v>
      </c>
    </row>
    <row r="59" spans="1:3" x14ac:dyDescent="0.25">
      <c r="A59">
        <f>A46</f>
        <v>2030</v>
      </c>
      <c r="B59">
        <f>B46+1</f>
        <v>5</v>
      </c>
      <c r="C59">
        <v>184</v>
      </c>
    </row>
    <row r="60" spans="1:3" x14ac:dyDescent="0.25">
      <c r="A60">
        <f>A47</f>
        <v>2031</v>
      </c>
      <c r="B60">
        <f>B47+1</f>
        <v>5</v>
      </c>
      <c r="C60">
        <v>186</v>
      </c>
    </row>
    <row r="61" spans="1:3" x14ac:dyDescent="0.25">
      <c r="A61">
        <f>A48</f>
        <v>2032</v>
      </c>
      <c r="B61">
        <f>B48+1</f>
        <v>5</v>
      </c>
      <c r="C61">
        <v>189</v>
      </c>
    </row>
    <row r="62" spans="1:3" x14ac:dyDescent="0.25">
      <c r="A62">
        <f>A49</f>
        <v>2033</v>
      </c>
      <c r="B62">
        <f>B49+1</f>
        <v>5</v>
      </c>
      <c r="C62">
        <v>245</v>
      </c>
    </row>
    <row r="63" spans="1:3" x14ac:dyDescent="0.25">
      <c r="A63">
        <f>A50</f>
        <v>2034</v>
      </c>
      <c r="B63">
        <f>B50+1</f>
        <v>5</v>
      </c>
      <c r="C63">
        <v>248</v>
      </c>
    </row>
    <row r="64" spans="1:3" x14ac:dyDescent="0.25">
      <c r="A64">
        <f>A51</f>
        <v>2035</v>
      </c>
      <c r="B64">
        <f>B51+1</f>
        <v>5</v>
      </c>
      <c r="C64">
        <v>250</v>
      </c>
    </row>
    <row r="65" spans="1:3" x14ac:dyDescent="0.25">
      <c r="A65">
        <f>A52</f>
        <v>2036</v>
      </c>
      <c r="B65">
        <f>B52+1</f>
        <v>5</v>
      </c>
      <c r="C65">
        <v>253</v>
      </c>
    </row>
    <row r="66" spans="1:3" x14ac:dyDescent="0.25">
      <c r="A66">
        <f>A53</f>
        <v>2037</v>
      </c>
      <c r="B66">
        <f>B53+1</f>
        <v>5</v>
      </c>
      <c r="C66">
        <v>256</v>
      </c>
    </row>
  </sheetData>
  <autoFilter ref="A1:C66" xr:uid="{19038B55-956E-49D3-AFE4-8EEAF5D5186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horizonte</vt:lpstr>
      <vt:lpstr>demandacp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Amaru</dc:creator>
  <cp:lastModifiedBy>Amaru</cp:lastModifiedBy>
  <dcterms:created xsi:type="dcterms:W3CDTF">2015-06-05T18:19:34Z</dcterms:created>
  <dcterms:modified xsi:type="dcterms:W3CDTF">2025-05-19T11:24:42Z</dcterms:modified>
</cp:coreProperties>
</file>