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fichtnergmbh.sharepoint.com/sites/FIS_F_Value_Chain_Model/Freigegebene Dokumente/General/400_Implementation/g_system_modeling/H2VCS Rechenkern/_code/_data/"/>
    </mc:Choice>
  </mc:AlternateContent>
  <xr:revisionPtr revIDLastSave="150" documentId="11_40BB1836F60A765326AC15A7CB89FDEC73D78792" xr6:coauthVersionLast="47" xr6:coauthVersionMax="47" xr10:uidLastSave="{0515E133-A345-4A56-A53D-6C1EC729E030}"/>
  <bookViews>
    <workbookView xWindow="-108" yWindow="-108" windowWidth="23256" windowHeight="12576" activeTab="1" xr2:uid="{00000000-000D-0000-FFFF-FFFF00000000}"/>
  </bookViews>
  <sheets>
    <sheet name="_input" sheetId="1" r:id="rId1"/>
    <sheet name="_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11" i="2"/>
  <c r="E7" i="2"/>
  <c r="E5" i="2"/>
  <c r="E4" i="2"/>
  <c r="E3" i="2"/>
  <c r="E6" i="2"/>
</calcChain>
</file>

<file path=xl/sharedStrings.xml><?xml version="1.0" encoding="utf-8"?>
<sst xmlns="http://schemas.openxmlformats.org/spreadsheetml/2006/main" count="98" uniqueCount="33">
  <si>
    <t>country</t>
  </si>
  <si>
    <t>process</t>
  </si>
  <si>
    <t>parameter</t>
  </si>
  <si>
    <t>Max Capacity</t>
  </si>
  <si>
    <t>Unit</t>
  </si>
  <si>
    <t>Value</t>
  </si>
  <si>
    <t>El</t>
  </si>
  <si>
    <t>MT/a</t>
  </si>
  <si>
    <t>CHN</t>
  </si>
  <si>
    <t>SAU</t>
  </si>
  <si>
    <t>IND</t>
  </si>
  <si>
    <t>PHL</t>
  </si>
  <si>
    <t>JPN</t>
  </si>
  <si>
    <t>QTR</t>
  </si>
  <si>
    <t>OMA</t>
  </si>
  <si>
    <t>Source</t>
  </si>
  <si>
    <t>https://www.ewi.uni-koeln.de/de/publikationen/estimating-long-term-global-supply-costs-for-low-carbon-hydrogen/</t>
  </si>
  <si>
    <t>Comment</t>
  </si>
  <si>
    <t>Brändle et. Al. 2020, EWI</t>
  </si>
  <si>
    <t>CHL</t>
  </si>
  <si>
    <t>NAM</t>
  </si>
  <si>
    <t>Heuser et al. 2020</t>
  </si>
  <si>
    <t>ESP</t>
  </si>
  <si>
    <t>TWh/a</t>
  </si>
  <si>
    <t>https://www.rifs-potsdam.de/en/news/europe-not-making-sufficient-use-its-hydrogen-potential</t>
  </si>
  <si>
    <t>RIFS Potsdam</t>
  </si>
  <si>
    <t>year</t>
  </si>
  <si>
    <t>EL</t>
  </si>
  <si>
    <t>Units</t>
  </si>
  <si>
    <t>Mt/a</t>
  </si>
  <si>
    <t>https://www.reuters.com/business/energy/spain-can-produce-around-25-million-tonnes-green-hydrogen-per-year-by-2030-2024-01-31/</t>
  </si>
  <si>
    <t>https://gh2.org/countries/chile</t>
  </si>
  <si>
    <t xml:space="preserve">Chile aims to have c30 GW hydrogen capacity by 2030. Assuming a capacity factor of 39%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</si>
</sst>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1"/>
    <xf numFmtId="1" fontId="1" fillId="0" borderId="0" xfId="1" applyNumberFormat="1"/>
    <xf numFmtId="1" fontId="0" fillId="0" borderId="0" xfId="0" applyNumberFormat="1"/>
  </cellXfs>
  <cellStyles count="2">
    <cellStyle name="Standard" xfId="0" builtinId="0"/>
    <cellStyle name="Standard 2" xfId="1" xr:uid="{73D2724E-5165-4840-A50F-D11E24D7EB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9" sqref="F9"/>
    </sheetView>
  </sheetViews>
  <sheetFormatPr baseColWidth="10" defaultColWidth="9.140625" defaultRowHeight="15" x14ac:dyDescent="0.25"/>
  <cols>
    <col min="4" max="4" width="12.5703125" bestFit="1" customWidth="1"/>
    <col min="8" max="8" width="22.7109375" bestFit="1" customWidth="1"/>
  </cols>
  <sheetData>
    <row r="1" spans="1:8" x14ac:dyDescent="0.25">
      <c r="A1" t="s">
        <v>1</v>
      </c>
      <c r="B1" t="s">
        <v>0</v>
      </c>
      <c r="C1" t="s">
        <v>26</v>
      </c>
      <c r="D1" t="s">
        <v>2</v>
      </c>
      <c r="E1" t="s">
        <v>4</v>
      </c>
      <c r="F1" t="s">
        <v>5</v>
      </c>
      <c r="G1" t="s">
        <v>15</v>
      </c>
      <c r="H1" t="s">
        <v>17</v>
      </c>
    </row>
    <row r="2" spans="1:8" x14ac:dyDescent="0.25">
      <c r="A2" t="s">
        <v>6</v>
      </c>
      <c r="B2" t="s">
        <v>9</v>
      </c>
      <c r="C2">
        <v>2050</v>
      </c>
      <c r="D2" t="s">
        <v>3</v>
      </c>
      <c r="E2" t="s">
        <v>7</v>
      </c>
      <c r="F2" s="1">
        <v>3.1</v>
      </c>
      <c r="G2" t="s">
        <v>16</v>
      </c>
      <c r="H2" t="s">
        <v>18</v>
      </c>
    </row>
    <row r="3" spans="1:8" x14ac:dyDescent="0.25">
      <c r="A3" t="s">
        <v>6</v>
      </c>
      <c r="B3" t="s">
        <v>8</v>
      </c>
      <c r="C3">
        <v>2050</v>
      </c>
      <c r="D3" t="s">
        <v>3</v>
      </c>
      <c r="E3" t="s">
        <v>7</v>
      </c>
      <c r="F3" s="1">
        <v>52.4</v>
      </c>
    </row>
    <row r="4" spans="1:8" x14ac:dyDescent="0.25">
      <c r="A4" t="s">
        <v>6</v>
      </c>
      <c r="B4" t="s">
        <v>10</v>
      </c>
      <c r="C4">
        <v>2050</v>
      </c>
      <c r="D4" t="s">
        <v>3</v>
      </c>
      <c r="E4" t="s">
        <v>7</v>
      </c>
      <c r="F4">
        <v>1.3</v>
      </c>
    </row>
    <row r="5" spans="1:8" x14ac:dyDescent="0.25">
      <c r="A5" t="s">
        <v>6</v>
      </c>
      <c r="B5" t="s">
        <v>11</v>
      </c>
      <c r="C5">
        <v>2050</v>
      </c>
      <c r="D5" t="s">
        <v>3</v>
      </c>
      <c r="E5" t="s">
        <v>7</v>
      </c>
      <c r="F5">
        <v>0.1</v>
      </c>
    </row>
    <row r="6" spans="1:8" x14ac:dyDescent="0.25">
      <c r="A6" t="s">
        <v>6</v>
      </c>
      <c r="B6" t="s">
        <v>12</v>
      </c>
      <c r="C6">
        <v>2050</v>
      </c>
      <c r="D6" t="s">
        <v>3</v>
      </c>
      <c r="E6" t="s">
        <v>7</v>
      </c>
      <c r="F6">
        <v>5.7</v>
      </c>
    </row>
    <row r="7" spans="1:8" x14ac:dyDescent="0.25">
      <c r="A7" t="s">
        <v>6</v>
      </c>
      <c r="B7" t="s">
        <v>14</v>
      </c>
      <c r="C7">
        <v>2050</v>
      </c>
      <c r="D7" t="s">
        <v>3</v>
      </c>
      <c r="E7" t="s">
        <v>7</v>
      </c>
      <c r="F7">
        <v>1.8</v>
      </c>
    </row>
    <row r="8" spans="1:8" x14ac:dyDescent="0.25">
      <c r="A8" t="s">
        <v>6</v>
      </c>
      <c r="B8" t="s">
        <v>13</v>
      </c>
      <c r="C8">
        <v>2050</v>
      </c>
      <c r="D8" t="s">
        <v>3</v>
      </c>
      <c r="E8" t="s">
        <v>7</v>
      </c>
      <c r="F8">
        <v>0.1</v>
      </c>
    </row>
    <row r="9" spans="1:8" x14ac:dyDescent="0.25">
      <c r="A9" t="s">
        <v>6</v>
      </c>
      <c r="B9" t="s">
        <v>19</v>
      </c>
      <c r="C9">
        <v>2050</v>
      </c>
      <c r="D9" t="s">
        <v>3</v>
      </c>
      <c r="E9" t="s">
        <v>23</v>
      </c>
      <c r="F9">
        <v>1800</v>
      </c>
      <c r="H9" t="s">
        <v>21</v>
      </c>
    </row>
    <row r="10" spans="1:8" x14ac:dyDescent="0.25">
      <c r="A10" t="s">
        <v>6</v>
      </c>
      <c r="B10" t="s">
        <v>20</v>
      </c>
      <c r="C10">
        <v>2050</v>
      </c>
      <c r="D10" t="s">
        <v>3</v>
      </c>
      <c r="E10" t="s">
        <v>7</v>
      </c>
      <c r="F10">
        <v>5</v>
      </c>
    </row>
    <row r="11" spans="1:8" x14ac:dyDescent="0.25">
      <c r="A11" t="s">
        <v>6</v>
      </c>
      <c r="B11" t="s">
        <v>22</v>
      </c>
      <c r="C11">
        <v>2050</v>
      </c>
      <c r="D11" t="s">
        <v>3</v>
      </c>
      <c r="E11" t="s">
        <v>23</v>
      </c>
      <c r="F11">
        <v>1760</v>
      </c>
      <c r="G11" t="s">
        <v>24</v>
      </c>
      <c r="H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334D-8E7A-45D7-82A2-B0050135647F}">
  <dimension ref="A1:G16"/>
  <sheetViews>
    <sheetView tabSelected="1" zoomScaleNormal="100" workbookViewId="0">
      <selection activeCell="A12" sqref="A12:A16"/>
    </sheetView>
  </sheetViews>
  <sheetFormatPr baseColWidth="10" defaultRowHeight="15" x14ac:dyDescent="0.25"/>
  <cols>
    <col min="1" max="4" width="11.42578125" style="2"/>
    <col min="5" max="5" width="12" style="2" bestFit="1" customWidth="1"/>
    <col min="6" max="16384" width="11.42578125" style="2"/>
  </cols>
  <sheetData>
    <row r="1" spans="1:7" x14ac:dyDescent="0.25">
      <c r="A1" t="s">
        <v>1</v>
      </c>
      <c r="B1" t="s">
        <v>0</v>
      </c>
      <c r="C1" t="s">
        <v>26</v>
      </c>
      <c r="D1" t="s">
        <v>28</v>
      </c>
      <c r="E1" t="s">
        <v>5</v>
      </c>
      <c r="F1" s="2" t="s">
        <v>15</v>
      </c>
      <c r="G1" s="2" t="s">
        <v>17</v>
      </c>
    </row>
    <row r="2" spans="1:7" x14ac:dyDescent="0.25">
      <c r="A2" s="2" t="s">
        <v>27</v>
      </c>
      <c r="B2" s="2" t="s">
        <v>22</v>
      </c>
      <c r="C2" s="2">
        <v>2030</v>
      </c>
      <c r="D2" s="2" t="s">
        <v>29</v>
      </c>
      <c r="E2" s="3">
        <v>2.5</v>
      </c>
      <c r="F2" s="2" t="s">
        <v>30</v>
      </c>
    </row>
    <row r="3" spans="1:7" x14ac:dyDescent="0.25">
      <c r="A3" s="2" t="s">
        <v>27</v>
      </c>
      <c r="B3" s="2" t="s">
        <v>22</v>
      </c>
      <c r="C3" s="2">
        <v>2035</v>
      </c>
      <c r="D3" s="2" t="s">
        <v>29</v>
      </c>
      <c r="E3" s="3">
        <f>($E$6-$E$2)/($C$6-$C$2)*(C3-$C$2)+$E$2</f>
        <v>15.208333333333336</v>
      </c>
    </row>
    <row r="4" spans="1:7" x14ac:dyDescent="0.25">
      <c r="A4" s="2" t="s">
        <v>27</v>
      </c>
      <c r="B4" s="2" t="s">
        <v>22</v>
      </c>
      <c r="C4" s="2">
        <v>2040</v>
      </c>
      <c r="D4" s="2" t="s">
        <v>29</v>
      </c>
      <c r="E4" s="3">
        <f>($E$6-$E$2)/($C$6-$C$2)*(C4-$C$2)+$E$2</f>
        <v>27.916666666666671</v>
      </c>
    </row>
    <row r="5" spans="1:7" x14ac:dyDescent="0.25">
      <c r="A5" s="2" t="s">
        <v>27</v>
      </c>
      <c r="B5" s="2" t="s">
        <v>22</v>
      </c>
      <c r="C5" s="2">
        <v>2045</v>
      </c>
      <c r="D5" s="2" t="s">
        <v>29</v>
      </c>
      <c r="E5" s="3">
        <f>($E$6-$E$2)/($C$6-$C$2)*(C5-$C$2)+$E$2</f>
        <v>40.625000000000007</v>
      </c>
    </row>
    <row r="6" spans="1:7" x14ac:dyDescent="0.25">
      <c r="A6" s="2" t="s">
        <v>27</v>
      </c>
      <c r="B6" s="2" t="s">
        <v>22</v>
      </c>
      <c r="C6" s="2">
        <v>2050</v>
      </c>
      <c r="D6" s="2" t="s">
        <v>29</v>
      </c>
      <c r="E6" s="3">
        <f>_input!F11/33</f>
        <v>53.333333333333336</v>
      </c>
    </row>
    <row r="7" spans="1:7" x14ac:dyDescent="0.25">
      <c r="A7" t="s">
        <v>6</v>
      </c>
      <c r="B7" t="s">
        <v>19</v>
      </c>
      <c r="C7" s="2">
        <v>2030</v>
      </c>
      <c r="D7" s="2" t="s">
        <v>29</v>
      </c>
      <c r="E7" s="4">
        <f>(25*0.38*8760)/(1000*33)</f>
        <v>2.521818181818182</v>
      </c>
      <c r="F7" t="s">
        <v>31</v>
      </c>
      <c r="G7" s="2" t="s">
        <v>32</v>
      </c>
    </row>
    <row r="8" spans="1:7" x14ac:dyDescent="0.25">
      <c r="A8" t="s">
        <v>6</v>
      </c>
      <c r="B8" t="s">
        <v>19</v>
      </c>
      <c r="C8" s="2">
        <v>2035</v>
      </c>
      <c r="D8" s="2" t="s">
        <v>29</v>
      </c>
      <c r="E8" s="4">
        <v>5</v>
      </c>
    </row>
    <row r="9" spans="1:7" x14ac:dyDescent="0.25">
      <c r="A9" t="s">
        <v>6</v>
      </c>
      <c r="B9" t="s">
        <v>19</v>
      </c>
      <c r="C9" s="2">
        <v>2040</v>
      </c>
      <c r="D9" s="2" t="s">
        <v>29</v>
      </c>
      <c r="E9" s="3">
        <f>($E$11-$E$7)/($C$11-$C$7)*(C8-$C$7)+$E$7</f>
        <v>15.527727272727272</v>
      </c>
    </row>
    <row r="10" spans="1:7" x14ac:dyDescent="0.25">
      <c r="A10" t="s">
        <v>6</v>
      </c>
      <c r="B10" t="s">
        <v>19</v>
      </c>
      <c r="C10" s="2">
        <v>2045</v>
      </c>
      <c r="D10" s="2" t="s">
        <v>29</v>
      </c>
      <c r="E10" s="3">
        <f>($E$11-$E$7)/($C$11-$C$7)*(C9-$C$7)+$E$7</f>
        <v>28.533636363636365</v>
      </c>
    </row>
    <row r="11" spans="1:7" x14ac:dyDescent="0.25">
      <c r="A11" t="s">
        <v>6</v>
      </c>
      <c r="B11" t="s">
        <v>19</v>
      </c>
      <c r="C11" s="2">
        <v>2050</v>
      </c>
      <c r="D11" s="2" t="s">
        <v>29</v>
      </c>
      <c r="E11" s="4">
        <f>_input!F9/33</f>
        <v>54.545454545454547</v>
      </c>
    </row>
    <row r="12" spans="1:7" x14ac:dyDescent="0.25">
      <c r="A12" t="s">
        <v>6</v>
      </c>
    </row>
    <row r="13" spans="1:7" x14ac:dyDescent="0.25">
      <c r="A13" t="s">
        <v>6</v>
      </c>
    </row>
    <row r="14" spans="1:7" x14ac:dyDescent="0.25">
      <c r="A14" t="s">
        <v>6</v>
      </c>
    </row>
    <row r="15" spans="1:7" x14ac:dyDescent="0.25">
      <c r="A15" t="s">
        <v>6</v>
      </c>
    </row>
    <row r="16" spans="1:7" x14ac:dyDescent="0.25">
      <c r="A16" t="s">
        <v>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>VMUMR4CQEYXW-1640182925-9040</_dlc_DocId>
    <_dlc_DocIdUrl xmlns="78f5d616-d986-4dbf-81f2-69af00c3db0e">
      <Url>https://fichtnergmbh.sharepoint.com/sites/FIS_F_Value_Chain_Model/_layouts/15/DocIdRedir.aspx?ID=VMUMR4CQEYXW-1640182925-9040</Url>
      <Description>VMUMR4CQEYXW-1640182925-9040</Description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</documentManagement>
</p:properties>
</file>

<file path=customXml/itemProps1.xml><?xml version="1.0" encoding="utf-8"?>
<ds:datastoreItem xmlns:ds="http://schemas.openxmlformats.org/officeDocument/2006/customXml" ds:itemID="{6EA3D549-2046-46F1-A695-C2D590E767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B8DB53-1065-446A-8C48-AD136E64720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064770F-D209-4525-969C-802EC99E78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0832880-3241-42DD-B1E4-E13B67DBAEF0}">
  <ds:schemaRefs>
    <ds:schemaRef ds:uri="http://schemas.microsoft.com/office/2006/metadata/properties"/>
    <ds:schemaRef ds:uri="http://schemas.microsoft.com/office/infopath/2007/PartnerControls"/>
    <ds:schemaRef ds:uri="78f5d616-d986-4dbf-81f2-69af00c3db0e"/>
    <ds:schemaRef ds:uri="52b8c0d0-6d53-4846-a5df-0cb21513fd4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_input</vt:lpstr>
      <vt:lpstr>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2015-06-05T18:19:34Z</dcterms:created>
  <dcterms:modified xsi:type="dcterms:W3CDTF">2024-08-18T15:49:26Z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dfb2dd6f-e1ed-4537-9956-67cb0e0902b3</vt:lpwstr>
  </property>
  <property fmtid="{D5CDD505-2E9C-101B-9397-08002B2CF9AE}" pid="4" name="MediaServiceImageTags">
    <vt:lpwstr/>
  </property>
</Properties>
</file>