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H2VCS Rechenkern\RechenkernUpdate3\_code\data\"/>
    </mc:Choice>
  </mc:AlternateContent>
  <xr:revisionPtr revIDLastSave="0" documentId="13_ncr:1_{2C9177EB-521F-47B5-B65E-F1412A75C232}" xr6:coauthVersionLast="47" xr6:coauthVersionMax="47" xr10:uidLastSave="{00000000-0000-0000-0000-000000000000}"/>
  <bookViews>
    <workbookView xWindow="5385" yWindow="-16320" windowWidth="29040" windowHeight="15720" activeTab="1" xr2:uid="{567DB625-097D-4A0A-9844-02874773F194}"/>
  </bookViews>
  <sheets>
    <sheet name="Assum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6" i="1" l="1"/>
  <c r="C12" i="1"/>
  <c r="C13" i="1"/>
  <c r="C8" i="1"/>
  <c r="C15" i="1"/>
  <c r="C11" i="1"/>
  <c r="C14" i="1"/>
  <c r="C10" i="1"/>
  <c r="C17" i="1"/>
  <c r="C9" i="1"/>
  <c r="C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<sst xmlns="http://schemas.openxmlformats.org/spreadsheetml/2006/main" count="35" uniqueCount="19">
  <si>
    <t>Value</t>
  </si>
  <si>
    <t>target</t>
  </si>
  <si>
    <t>year</t>
  </si>
  <si>
    <t>value</t>
  </si>
  <si>
    <t>aviation</t>
  </si>
  <si>
    <t>General Assumption</t>
  </si>
  <si>
    <t>Paramter</t>
  </si>
  <si>
    <t>Unit</t>
  </si>
  <si>
    <t>Item</t>
  </si>
  <si>
    <t>RFNBO Uptake</t>
  </si>
  <si>
    <t>Comment</t>
  </si>
  <si>
    <t>k</t>
  </si>
  <si>
    <t>Exponential increase of targets with the followingg formula</t>
  </si>
  <si>
    <t>Based on THG-Quote und Mehrfache Anrechenbarkeit von eneuerbaren Krafstoffen nicht biologischen Ursprungs (RFNBO) by Philipp Klughardt</t>
  </si>
  <si>
    <t>Assumption</t>
  </si>
  <si>
    <t>Shipping</t>
  </si>
  <si>
    <t>Industry</t>
  </si>
  <si>
    <t>Maritime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</si>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</sst>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0" fontId="0" fillId="0" borderId="0" xfId="0" quotePrefix="1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CF91-0443-4ADF-8B48-8C402CA97D61}">
  <dimension ref="A1:F3"/>
  <sheetViews>
    <sheetView zoomScale="60" zoomScaleNormal="85" workbookViewId="0">
      <selection activeCell="E12" sqref="E12"/>
    </sheetView>
  </sheetViews>
  <sheetFormatPr baseColWidth="10" defaultRowHeight="18" x14ac:dyDescent="0.55000000000000004"/>
  <cols>
    <col min="1" max="1" width="13.578125" customWidth="1"/>
    <col min="2" max="2" width="12.1015625" customWidth="1"/>
    <col min="3" max="4" width="17.20703125" customWidth="1"/>
    <col min="5" max="5" width="67.3125" customWidth="1"/>
    <col min="6" max="6" width="27.41796875" customWidth="1"/>
  </cols>
  <sheetData>
    <row r="1" spans="1:6" x14ac:dyDescent="0.55000000000000004">
      <c r="A1" s="6" t="s">
        <v>5</v>
      </c>
      <c r="B1" s="6"/>
      <c r="C1" s="6"/>
      <c r="D1" s="6"/>
      <c r="E1" s="6"/>
    </row>
    <row r="2" spans="1:6" x14ac:dyDescent="0.55000000000000004">
      <c r="A2" s="5" t="s">
        <v>8</v>
      </c>
      <c r="B2" s="5" t="s">
        <v>6</v>
      </c>
      <c r="C2" s="5" t="s">
        <v>7</v>
      </c>
      <c r="D2" s="5" t="s">
        <v>0</v>
      </c>
      <c r="E2" s="5" t="s">
        <v>10</v>
      </c>
    </row>
    <row r="3" spans="1:6" ht="41.25" customHeight="1" x14ac:dyDescent="0.55000000000000004">
      <c r="A3" t="s">
        <v>9</v>
      </c>
      <c r="B3" t="s">
        <v>11</v>
      </c>
      <c r="D3" s="3">
        <v>1.0000000000000001E-5</v>
      </c>
      <c r="E3" t="s">
        <v>12</v>
      </c>
      <c r="F3" t="e" vm="1">
        <v>#VALUE!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FE4E-8EBB-4016-9DF8-51291507B7B6}">
  <dimension ref="A1:D21"/>
  <sheetViews>
    <sheetView tabSelected="1" zoomScale="64" workbookViewId="0">
      <selection activeCell="C3" sqref="C3"/>
    </sheetView>
  </sheetViews>
  <sheetFormatPr baseColWidth="10" defaultRowHeight="18" x14ac:dyDescent="0.55000000000000004"/>
  <cols>
    <col min="3" max="3" width="51.47265625" bestFit="1" customWidth="1"/>
    <col min="4" max="4" width="29.68359375" customWidth="1"/>
  </cols>
  <sheetData>
    <row r="1" spans="1:4" x14ac:dyDescent="0.55000000000000004">
      <c r="A1" t="s">
        <v>1</v>
      </c>
      <c r="B1" t="s">
        <v>2</v>
      </c>
      <c r="C1" t="s">
        <v>3</v>
      </c>
      <c r="D1" t="s">
        <v>10</v>
      </c>
    </row>
    <row r="2" spans="1:4" x14ac:dyDescent="0.55000000000000004">
      <c r="A2" t="s">
        <v>16</v>
      </c>
      <c r="B2" s="2">
        <v>2030</v>
      </c>
      <c r="C2" s="4">
        <v>0.42</v>
      </c>
      <c r="D2" s="7" t="s">
        <v>13</v>
      </c>
    </row>
    <row r="3" spans="1:4" x14ac:dyDescent="0.55000000000000004">
      <c r="A3" t="s">
        <v>18</v>
      </c>
      <c r="B3" s="2">
        <v>2030</v>
      </c>
      <c r="C3" s="4">
        <v>0.01</v>
      </c>
      <c r="D3" s="7"/>
    </row>
    <row r="4" spans="1:4" x14ac:dyDescent="0.55000000000000004">
      <c r="A4" t="s">
        <v>17</v>
      </c>
      <c r="B4" s="2">
        <v>2030</v>
      </c>
      <c r="C4" s="4">
        <v>1.2E-2</v>
      </c>
      <c r="D4" s="7"/>
    </row>
    <row r="5" spans="1:4" x14ac:dyDescent="0.55000000000000004">
      <c r="A5" t="s">
        <v>4</v>
      </c>
      <c r="B5" s="2">
        <v>2030</v>
      </c>
      <c r="C5" s="4">
        <v>7.0000000000000001E-3</v>
      </c>
      <c r="D5" s="7"/>
    </row>
    <row r="6" spans="1:4" x14ac:dyDescent="0.55000000000000004">
      <c r="A6" t="s">
        <v>16</v>
      </c>
      <c r="B6" s="2">
        <v>2035</v>
      </c>
      <c r="C6" s="9">
        <f>$C$2+($C$18-$C$2)/(EXP($B$18*Assumptions!$D$3)-EXP($B$6*Assumptions!$D$3))*(EXP($B6*Assumptions!$D$3)-EXP($B$2*Assumptions!$D$3))</f>
        <v>0.51332400038895876</v>
      </c>
    </row>
    <row r="7" spans="1:4" x14ac:dyDescent="0.55000000000000004">
      <c r="A7" t="s">
        <v>18</v>
      </c>
      <c r="B7" s="2">
        <v>2035</v>
      </c>
      <c r="C7" s="1">
        <f>$C$3+($C$19-$C$3)/(EXP($B$19*Assumptions!$D$3)-EXP($B$7*Assumptions!$D$3))*(EXP($B7*Assumptions!$D$3)-EXP($B$3*Assumptions!$D$3))</f>
        <v>0.1733170006806779</v>
      </c>
    </row>
    <row r="8" spans="1:4" x14ac:dyDescent="0.55000000000000004">
      <c r="A8" t="s">
        <v>17</v>
      </c>
      <c r="B8" s="2">
        <v>2035</v>
      </c>
      <c r="C8" s="1">
        <f>$C$4+($C$20-$C$4)/(EXP($B$20*Assumptions!$D$3)-EXP($B$8*Assumptions!$D$3))*(EXP($B8*Assumptions!$D$3)-EXP($B$4*Assumptions!$D$3))</f>
        <v>7.4660400261158055E-2</v>
      </c>
    </row>
    <row r="9" spans="1:4" x14ac:dyDescent="0.55000000000000004">
      <c r="A9" t="s">
        <v>4</v>
      </c>
      <c r="B9" s="2">
        <v>2035</v>
      </c>
      <c r="C9" s="1">
        <f>$C$5+($C$20-$C$5)/(EXP($B$20*Assumptions!$D$3)-EXP($B$9*Assumptions!$D$3))*(EXP($B9*Assumptions!$D$3)-EXP($B$5*Assumptions!$D$3))</f>
        <v>7.132690026810376E-2</v>
      </c>
    </row>
    <row r="10" spans="1:4" x14ac:dyDescent="0.55000000000000004">
      <c r="A10" t="s">
        <v>16</v>
      </c>
      <c r="B10" s="2">
        <v>2040</v>
      </c>
      <c r="C10" s="1">
        <f>$C$2+($C$18-$C$2)/(EXP($B$18*Assumptions!$D$3)-EXP($B$6*Assumptions!$D$3))*(EXP($B10*Assumptions!$D$3)-EXP($B$2*Assumptions!$D$3))</f>
        <v>0.60665266709463495</v>
      </c>
    </row>
    <row r="11" spans="1:4" x14ac:dyDescent="0.55000000000000004">
      <c r="A11" t="s">
        <v>18</v>
      </c>
      <c r="B11" s="2">
        <v>2040</v>
      </c>
      <c r="C11" s="1">
        <f>$C$3+($C$19-$C$3)/(EXP($B$19*Assumptions!$D$3)-EXP($B$7*Assumptions!$D$3))*(EXP($B11*Assumptions!$D$3)-EXP($B$3*Assumptions!$D$3))</f>
        <v>0.3366421674156112</v>
      </c>
    </row>
    <row r="12" spans="1:4" x14ac:dyDescent="0.55000000000000004">
      <c r="A12" t="s">
        <v>15</v>
      </c>
      <c r="B12" s="2">
        <v>2040</v>
      </c>
      <c r="C12" s="1">
        <f>$C$4+($C$20-$C$4)/(EXP($B$20*Assumptions!$D$3)-EXP($B$8*Assumptions!$D$3))*(EXP($B12*Assumptions!$D$3)-EXP($B$4*Assumptions!$D$3))</f>
        <v>0.13732393362068351</v>
      </c>
    </row>
    <row r="13" spans="1:4" x14ac:dyDescent="0.55000000000000004">
      <c r="A13" t="s">
        <v>4</v>
      </c>
      <c r="B13" s="2">
        <v>2040</v>
      </c>
      <c r="C13" s="1">
        <f>$C$5+($C$20-$C$5)/(EXP($B$20*Assumptions!$D$3)-EXP($B$9*Assumptions!$D$3))*(EXP($B13*Assumptions!$D$3)-EXP($B$5*Assumptions!$D$3))</f>
        <v>0.13565701696165913</v>
      </c>
    </row>
    <row r="14" spans="1:4" x14ac:dyDescent="0.55000000000000004">
      <c r="A14" t="s">
        <v>16</v>
      </c>
      <c r="B14" s="2">
        <v>2045</v>
      </c>
      <c r="C14" s="1">
        <f>$C$2+($C$18-$C$2)/(EXP($B$18*Assumptions!$D$3)-EXP($B$2*Assumptions!$D$3))*(EXP($B14*Assumptions!$D$3)-EXP($B$2*Assumptions!$D$3))</f>
        <v>0.62999474991256277</v>
      </c>
    </row>
    <row r="15" spans="1:4" x14ac:dyDescent="0.55000000000000004">
      <c r="A15" t="s">
        <v>18</v>
      </c>
      <c r="B15" s="2">
        <v>2045</v>
      </c>
      <c r="C15" s="1">
        <f>$C$3+($C$19-$C$3)/(EXP($B$19*Assumptions!$D$3)-EXP($B$3*Assumptions!$D$3))*(EXP($B15*Assumptions!$D$3)-EXP($B$3*Assumptions!$D$3))</f>
        <v>0.37749081234698501</v>
      </c>
    </row>
    <row r="16" spans="1:4" x14ac:dyDescent="0.55000000000000004">
      <c r="A16" t="s">
        <v>17</v>
      </c>
      <c r="B16" s="2">
        <v>2045</v>
      </c>
      <c r="C16" s="1">
        <f>$C$4+($C$20-$C$4)/(EXP($B$20*Assumptions!$D$3)-EXP($B$4*Assumptions!$D$3))*(EXP($B16*Assumptions!$D$3)-EXP($B$4*Assumptions!$D$3))</f>
        <v>0.1529964749412922</v>
      </c>
    </row>
    <row r="17" spans="1:4" x14ac:dyDescent="0.55000000000000004">
      <c r="A17" t="s">
        <v>4</v>
      </c>
      <c r="B17" s="2">
        <v>2045</v>
      </c>
      <c r="C17" s="1">
        <f>$C$5+($C$20-$C$5)/(EXP($B$20*Assumptions!$D$3)-EXP($B$5*Assumptions!$D$3))*(EXP($B17*Assumptions!$D$3)-EXP($B$5*Assumptions!$D$3))</f>
        <v>0.15174638118973083</v>
      </c>
    </row>
    <row r="18" spans="1:4" x14ac:dyDescent="0.55000000000000004">
      <c r="A18" t="s">
        <v>16</v>
      </c>
      <c r="B18" s="2">
        <v>2050</v>
      </c>
      <c r="C18" s="4">
        <v>0.7</v>
      </c>
      <c r="D18" s="8" t="s">
        <v>14</v>
      </c>
    </row>
    <row r="19" spans="1:4" x14ac:dyDescent="0.55000000000000004">
      <c r="A19" t="s">
        <v>18</v>
      </c>
      <c r="B19" s="2">
        <v>2050</v>
      </c>
      <c r="C19" s="4">
        <v>0.5</v>
      </c>
      <c r="D19" s="8"/>
    </row>
    <row r="20" spans="1:4" x14ac:dyDescent="0.55000000000000004">
      <c r="A20" t="s">
        <v>17</v>
      </c>
      <c r="B20" s="2">
        <v>2050</v>
      </c>
      <c r="C20" s="4">
        <v>0.2</v>
      </c>
      <c r="D20" s="8"/>
    </row>
    <row r="21" spans="1:4" x14ac:dyDescent="0.55000000000000004">
      <c r="A21" t="s">
        <v>4</v>
      </c>
      <c r="B21" s="2">
        <v>2050</v>
      </c>
      <c r="C21" s="4">
        <v>0.2</v>
      </c>
      <c r="D21" s="8"/>
    </row>
  </sheetData>
  <mergeCells count="2">
    <mergeCell ref="D2:D5"/>
    <mergeCell ref="D18:D2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VMUMR4CQEYXW-1640182925-9024</_dlc_DocId>
    <_dlc_DocIdUrl xmlns="78f5d616-d986-4dbf-81f2-69af00c3db0e">
      <Url>https://fichtnergmbh.sharepoint.com/sites/FIS_F_Value_Chain_Model/_layouts/15/DocIdRedir.aspx?ID=VMUMR4CQEYXW-1640182925-9024</Url>
      <Description>VMUMR4CQEYXW-1640182925-9024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4B2CF-4E73-4A24-A842-904DCEB74E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FCDAD-6461-4BA2-A490-55AE1FC6DE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1287EA4-1571-4E0E-A268-3F72A3BDFB46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customXml/itemProps4.xml><?xml version="1.0" encoding="utf-8"?>
<ds:datastoreItem xmlns:ds="http://schemas.openxmlformats.org/officeDocument/2006/customXml" ds:itemID="{766A1EB8-2B9E-408B-970D-FCABAE35A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Assumptions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2024-07-23T09:40:05Z</dcterms:created>
  <dcterms:modified xsi:type="dcterms:W3CDTF">2024-10-22T17:59:06Z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1a155d9d-7e9d-40fe-ac00-151ce34c98fd</vt:lpwstr>
  </property>
</Properties>
</file>