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D6F98E7F-08F7-477F-8E5B-A94F474D2A92}" xr6:coauthVersionLast="47" xr6:coauthVersionMax="47" xr10:uidLastSave="{00000000-0000-0000-0000-000000000000}"/>
  <bookViews>
    <workbookView xWindow="-28920" yWindow="750" windowWidth="29040" windowHeight="17520" activeTab="1" xr2:uid="{2C651697-07DD-41CD-919A-7B8714C11D39}"/>
  </bookViews>
  <sheets>
    <sheet name="_FOMinput" sheetId="2" r:id="rId1"/>
    <sheet name="ExportFOMPrint" sheetId="4" r:id="rId2"/>
    <sheet name="capex" sheetId="1" r:id="rId3"/>
    <sheet name="_TransportFOM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D3" i="3" a="1"/>
  <c r="D3" i="3" s="1"/>
  <c r="D4" i="3" a="1"/>
  <c r="D4" i="3" s="1"/>
  <c r="D5" i="3" a="1"/>
  <c r="D5" i="3" s="1"/>
  <c r="D6" i="3" a="1"/>
  <c r="D6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47" i="1"/>
  <c r="D48" i="3" s="1" a="1"/>
  <c r="D48" i="3" s="1"/>
  <c r="D46" i="1"/>
  <c r="D47" i="3" s="1" a="1"/>
  <c r="D47" i="3" s="1"/>
  <c r="D45" i="1"/>
  <c r="D46" i="3" s="1" a="1"/>
  <c r="D46" i="3" s="1"/>
  <c r="D44" i="1"/>
  <c r="D45" i="3" s="1" a="1"/>
  <c r="D45" i="3" s="1"/>
  <c r="D43" i="1"/>
  <c r="D44" i="3" s="1" a="1"/>
  <c r="D44" i="3" s="1"/>
  <c r="D42" i="1"/>
  <c r="D43" i="3" s="1" a="1"/>
  <c r="D43" i="3" s="1"/>
  <c r="D41" i="1"/>
  <c r="D42" i="3" s="1" a="1"/>
  <c r="D42" i="3" s="1"/>
  <c r="D40" i="1"/>
  <c r="D41" i="3" s="1" a="1"/>
  <c r="D41" i="3" s="1"/>
  <c r="D39" i="1"/>
  <c r="D40" i="3" s="1" a="1"/>
  <c r="D40" i="3" s="1"/>
  <c r="D38" i="1"/>
  <c r="D39" i="3" s="1" a="1"/>
  <c r="D39" i="3" s="1"/>
  <c r="D37" i="1"/>
  <c r="D38" i="3" s="1" a="1"/>
  <c r="D38" i="3" s="1"/>
  <c r="D36" i="1"/>
  <c r="D37" i="3" s="1" a="1"/>
  <c r="D37" i="3" s="1"/>
  <c r="D35" i="1"/>
  <c r="D36" i="3" s="1" a="1"/>
  <c r="D36" i="3" s="1"/>
  <c r="D34" i="1"/>
  <c r="D33" i="1"/>
  <c r="D34" i="3" s="1" a="1"/>
  <c r="D3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<sst xmlns="http://schemas.openxmlformats.org/spreadsheetml/2006/main" count="636" uniqueCount="26">
  <si>
    <t>Value</t>
  </si>
  <si>
    <t>Mode</t>
  </si>
  <si>
    <t>Fuel</t>
  </si>
  <si>
    <t>Year</t>
  </si>
  <si>
    <t>shipping</t>
  </si>
  <si>
    <t>LH2</t>
  </si>
  <si>
    <t>NH3</t>
  </si>
  <si>
    <t>MeOH</t>
  </si>
  <si>
    <t>pipeline</t>
  </si>
  <si>
    <t>H2</t>
  </si>
  <si>
    <t>FOM</t>
  </si>
  <si>
    <t>%/year</t>
  </si>
  <si>
    <t>parameter</t>
  </si>
  <si>
    <t>unit</t>
  </si>
  <si>
    <t>Fichtner_Value</t>
  </si>
  <si>
    <t>source</t>
  </si>
  <si>
    <t>Other_Value</t>
  </si>
  <si>
    <t>pipeline_reporposed</t>
  </si>
  <si>
    <t>Fuels</t>
  </si>
  <si>
    <t>MeOh</t>
  </si>
  <si>
    <t>submarine</t>
  </si>
  <si>
    <t>LCH2</t>
  </si>
  <si>
    <t>LCNH3</t>
  </si>
  <si>
    <t>LCMeOH</t>
  </si>
  <si>
    <t>% of capex/year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</si>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</sst>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0" xfId="3" applyNumberFormat="1" applyFont="1"/>
    <xf numFmtId="1" fontId="0" fillId="0" borderId="0" xfId="0" applyNumberFormat="1"/>
    <xf numFmtId="2" fontId="0" fillId="0" borderId="0" xfId="0" applyNumberFormat="1"/>
  </cellXfs>
  <cellStyles count="4">
    <cellStyle name="Komma" xfId="3" builtinId="3"/>
    <cellStyle name="Standard" xfId="0" builtinId="0"/>
    <cellStyle name="Standard 2" xfId="2" xr:uid="{B3D07DBD-4ECF-4BBE-8479-09BF8640A4CD}"/>
    <cellStyle name="Standard 3" xfId="1" xr:uid="{71BB59B6-283A-41D1-A8DD-AAA5D075F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-\Desktop\09_11_Rechenkern\_code\data\TransportCapex.xlsx" TargetMode="External"/><Relationship Id="rId1" Type="http://schemas.openxmlformats.org/officeDocument/2006/relationships/externalLinkPath" Target="TransportCap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Assumptions"/>
      <sheetName val="input"/>
      <sheetName val="transformation"/>
      <sheetName val="_TransportCapex"/>
    </sheetNames>
    <sheetDataSet>
      <sheetData sheetId="0"/>
      <sheetData sheetId="1">
        <row r="50">
          <cell r="E50">
            <v>456</v>
          </cell>
        </row>
        <row r="51">
          <cell r="E51">
            <v>456</v>
          </cell>
        </row>
        <row r="52">
          <cell r="E52">
            <v>456</v>
          </cell>
        </row>
        <row r="53">
          <cell r="E53">
            <v>456</v>
          </cell>
        </row>
        <row r="54">
          <cell r="E54">
            <v>456</v>
          </cell>
        </row>
      </sheetData>
      <sheetData sheetId="2">
        <row r="18">
          <cell r="E18">
            <v>9.1108994359774389</v>
          </cell>
        </row>
        <row r="19">
          <cell r="E19">
            <v>9.1108994359774389</v>
          </cell>
        </row>
        <row r="20">
          <cell r="E20">
            <v>9.1108994359774389</v>
          </cell>
        </row>
        <row r="21">
          <cell r="E21">
            <v>9.1108994359774389</v>
          </cell>
        </row>
        <row r="22">
          <cell r="E22">
            <v>9.1108994359774389</v>
          </cell>
        </row>
        <row r="23">
          <cell r="E23">
            <v>16.358490566037737</v>
          </cell>
        </row>
        <row r="24">
          <cell r="E24">
            <v>16.358490566037737</v>
          </cell>
        </row>
        <row r="25">
          <cell r="E25">
            <v>12.415094339622643</v>
          </cell>
        </row>
        <row r="26">
          <cell r="E26">
            <v>12.415094339622643</v>
          </cell>
        </row>
        <row r="27">
          <cell r="E27">
            <v>10.792452830188678</v>
          </cell>
        </row>
        <row r="28">
          <cell r="E28">
            <v>11.824891138527695</v>
          </cell>
        </row>
        <row r="29">
          <cell r="E29">
            <v>11.824891138527695</v>
          </cell>
        </row>
        <row r="30">
          <cell r="E30">
            <v>8.9743695145919524</v>
          </cell>
        </row>
        <row r="31">
          <cell r="E31">
            <v>6.8109978553650574</v>
          </cell>
        </row>
        <row r="32">
          <cell r="E32">
            <v>4.4935303036549161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8417-D4E2-41BF-964E-A05660176775}">
  <dimension ref="A1:H56"/>
  <sheetViews>
    <sheetView topLeftCell="A25" workbookViewId="0">
      <selection activeCell="H1" sqref="H1:H56"/>
    </sheetView>
  </sheetViews>
  <sheetFormatPr baseColWidth="10" defaultRowHeight="18.75" x14ac:dyDescent="0.3"/>
  <cols>
    <col min="1" max="1" width="14" bestFit="1" customWidth="1"/>
    <col min="2" max="2" width="14" customWidth="1"/>
  </cols>
  <sheetData>
    <row r="1" spans="1:8" x14ac:dyDescent="0.3">
      <c r="A1" t="s">
        <v>1</v>
      </c>
      <c r="B1" t="s">
        <v>18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s="1" t="s">
        <v>8</v>
      </c>
      <c r="B2" s="1" t="s">
        <v>9</v>
      </c>
      <c r="C2" s="1">
        <v>2020</v>
      </c>
      <c r="D2" s="1" t="s">
        <v>10</v>
      </c>
      <c r="E2" s="1" t="s">
        <v>11</v>
      </c>
      <c r="F2" s="1">
        <v>0</v>
      </c>
      <c r="G2" s="1"/>
      <c r="H2" s="1">
        <v>4</v>
      </c>
    </row>
    <row r="3" spans="1:8" x14ac:dyDescent="0.3">
      <c r="A3" s="1" t="s">
        <v>8</v>
      </c>
      <c r="B3" s="1" t="s">
        <v>9</v>
      </c>
      <c r="C3" s="1">
        <v>2030</v>
      </c>
      <c r="D3" s="1" t="s">
        <v>10</v>
      </c>
      <c r="E3" s="1" t="s">
        <v>11</v>
      </c>
      <c r="F3" s="1">
        <v>0</v>
      </c>
      <c r="G3" s="1"/>
      <c r="H3" s="1">
        <v>3.1667000000000001</v>
      </c>
    </row>
    <row r="4" spans="1:8" x14ac:dyDescent="0.3">
      <c r="A4" s="1" t="s">
        <v>8</v>
      </c>
      <c r="B4" s="1" t="s">
        <v>9</v>
      </c>
      <c r="C4" s="1">
        <v>2035</v>
      </c>
      <c r="D4" s="1" t="s">
        <v>10</v>
      </c>
      <c r="E4" s="1" t="s">
        <v>11</v>
      </c>
      <c r="F4" s="1"/>
      <c r="G4" s="1"/>
      <c r="H4" s="1">
        <v>2.75</v>
      </c>
    </row>
    <row r="5" spans="1:8" x14ac:dyDescent="0.3">
      <c r="A5" s="1" t="s">
        <v>8</v>
      </c>
      <c r="B5" s="1" t="s">
        <v>9</v>
      </c>
      <c r="C5" s="1">
        <v>2040</v>
      </c>
      <c r="D5" s="1" t="s">
        <v>10</v>
      </c>
      <c r="E5" s="1" t="s">
        <v>11</v>
      </c>
      <c r="F5" s="1">
        <v>0</v>
      </c>
      <c r="G5" s="1"/>
      <c r="H5" s="1">
        <v>2.3332999999999999</v>
      </c>
    </row>
    <row r="6" spans="1:8" x14ac:dyDescent="0.3">
      <c r="A6" s="1" t="s">
        <v>8</v>
      </c>
      <c r="B6" s="1" t="s">
        <v>9</v>
      </c>
      <c r="C6" s="1">
        <v>2045</v>
      </c>
      <c r="D6" s="1" t="s">
        <v>10</v>
      </c>
      <c r="E6" s="1" t="s">
        <v>11</v>
      </c>
      <c r="F6" s="1"/>
      <c r="G6" s="1"/>
      <c r="H6" s="1">
        <v>1.91665</v>
      </c>
    </row>
    <row r="7" spans="1:8" x14ac:dyDescent="0.3">
      <c r="A7" s="1" t="s">
        <v>8</v>
      </c>
      <c r="B7" s="1" t="s">
        <v>9</v>
      </c>
      <c r="C7" s="1">
        <v>2050</v>
      </c>
      <c r="D7" s="1" t="s">
        <v>10</v>
      </c>
      <c r="E7" s="1" t="s">
        <v>11</v>
      </c>
      <c r="F7" s="1">
        <v>0</v>
      </c>
      <c r="G7" s="1"/>
      <c r="H7" s="1">
        <v>1.5</v>
      </c>
    </row>
    <row r="8" spans="1:8" x14ac:dyDescent="0.3">
      <c r="A8" s="1" t="s">
        <v>17</v>
      </c>
      <c r="B8" s="1" t="s">
        <v>9</v>
      </c>
      <c r="C8" s="1">
        <v>2020</v>
      </c>
      <c r="D8" s="1" t="s">
        <v>10</v>
      </c>
      <c r="E8" s="1" t="s">
        <v>11</v>
      </c>
      <c r="F8" s="1">
        <v>0</v>
      </c>
      <c r="G8" s="1"/>
      <c r="H8" s="1">
        <v>4</v>
      </c>
    </row>
    <row r="9" spans="1:8" x14ac:dyDescent="0.3">
      <c r="A9" s="1" t="s">
        <v>17</v>
      </c>
      <c r="B9" s="1" t="s">
        <v>9</v>
      </c>
      <c r="C9" s="1">
        <v>2030</v>
      </c>
      <c r="D9" s="1" t="s">
        <v>10</v>
      </c>
      <c r="E9" s="1" t="s">
        <v>11</v>
      </c>
      <c r="F9" s="1">
        <v>0</v>
      </c>
      <c r="G9" s="1"/>
      <c r="H9" s="1">
        <v>3.1667000000000001</v>
      </c>
    </row>
    <row r="10" spans="1:8" x14ac:dyDescent="0.3">
      <c r="A10" s="1" t="s">
        <v>17</v>
      </c>
      <c r="B10" s="1" t="s">
        <v>9</v>
      </c>
      <c r="C10" s="1">
        <v>2035</v>
      </c>
      <c r="D10" s="1" t="s">
        <v>10</v>
      </c>
      <c r="E10" s="1" t="s">
        <v>11</v>
      </c>
      <c r="F10" s="1"/>
      <c r="G10" s="1"/>
      <c r="H10" s="1">
        <v>2.75</v>
      </c>
    </row>
    <row r="11" spans="1:8" x14ac:dyDescent="0.3">
      <c r="A11" s="1" t="s">
        <v>17</v>
      </c>
      <c r="B11" s="1" t="s">
        <v>9</v>
      </c>
      <c r="C11" s="1">
        <v>2040</v>
      </c>
      <c r="D11" s="1" t="s">
        <v>10</v>
      </c>
      <c r="E11" s="1" t="s">
        <v>11</v>
      </c>
      <c r="F11" s="1">
        <v>0</v>
      </c>
      <c r="G11" s="1"/>
      <c r="H11" s="1">
        <v>2.3332999999999999</v>
      </c>
    </row>
    <row r="12" spans="1:8" x14ac:dyDescent="0.3">
      <c r="A12" s="1" t="s">
        <v>17</v>
      </c>
      <c r="B12" s="1" t="s">
        <v>9</v>
      </c>
      <c r="C12" s="1">
        <v>2045</v>
      </c>
      <c r="D12" s="1" t="s">
        <v>10</v>
      </c>
      <c r="E12" s="1" t="s">
        <v>11</v>
      </c>
      <c r="F12" s="1"/>
      <c r="G12" s="1"/>
      <c r="H12" s="1">
        <v>1.91665</v>
      </c>
    </row>
    <row r="13" spans="1:8" x14ac:dyDescent="0.3">
      <c r="A13" s="1" t="s">
        <v>17</v>
      </c>
      <c r="B13" s="1" t="s">
        <v>9</v>
      </c>
      <c r="C13" s="1">
        <v>2050</v>
      </c>
      <c r="D13" s="1" t="s">
        <v>10</v>
      </c>
      <c r="E13" s="1" t="s">
        <v>11</v>
      </c>
      <c r="F13" s="1">
        <v>0</v>
      </c>
      <c r="G13" s="1"/>
      <c r="H13" s="1">
        <v>1.5</v>
      </c>
    </row>
    <row r="14" spans="1:8" x14ac:dyDescent="0.3">
      <c r="A14" s="1" t="s">
        <v>8</v>
      </c>
      <c r="B14" s="1" t="s">
        <v>6</v>
      </c>
      <c r="C14" s="1">
        <v>2030</v>
      </c>
      <c r="D14" s="1" t="s">
        <v>10</v>
      </c>
      <c r="E14" s="1" t="s">
        <v>11</v>
      </c>
      <c r="F14" s="1">
        <v>0</v>
      </c>
      <c r="G14" s="1"/>
      <c r="H14" s="1">
        <v>3.1667000000000001</v>
      </c>
    </row>
    <row r="15" spans="1:8" x14ac:dyDescent="0.3">
      <c r="A15" s="1" t="s">
        <v>8</v>
      </c>
      <c r="B15" s="1" t="s">
        <v>6</v>
      </c>
      <c r="C15" s="1">
        <v>2035</v>
      </c>
      <c r="D15" s="1" t="s">
        <v>10</v>
      </c>
      <c r="E15" s="1" t="s">
        <v>11</v>
      </c>
      <c r="F15" s="1">
        <v>0</v>
      </c>
      <c r="G15" s="1"/>
      <c r="H15" s="1">
        <v>2.75</v>
      </c>
    </row>
    <row r="16" spans="1:8" x14ac:dyDescent="0.3">
      <c r="A16" s="1" t="s">
        <v>8</v>
      </c>
      <c r="B16" s="1" t="s">
        <v>6</v>
      </c>
      <c r="C16" s="1">
        <v>2040</v>
      </c>
      <c r="D16" s="1" t="s">
        <v>10</v>
      </c>
      <c r="E16" s="1" t="s">
        <v>11</v>
      </c>
      <c r="F16" s="1"/>
      <c r="G16" s="1"/>
      <c r="H16" s="1">
        <v>2.3332999999999999</v>
      </c>
    </row>
    <row r="17" spans="1:8" x14ac:dyDescent="0.3">
      <c r="A17" s="1" t="s">
        <v>8</v>
      </c>
      <c r="B17" s="1" t="s">
        <v>6</v>
      </c>
      <c r="C17" s="1">
        <v>2045</v>
      </c>
      <c r="D17" s="1" t="s">
        <v>10</v>
      </c>
      <c r="E17" s="1" t="s">
        <v>11</v>
      </c>
      <c r="F17" s="1">
        <v>0</v>
      </c>
      <c r="G17" s="1"/>
      <c r="H17" s="1">
        <v>1.91665</v>
      </c>
    </row>
    <row r="18" spans="1:8" x14ac:dyDescent="0.3">
      <c r="A18" s="1" t="s">
        <v>8</v>
      </c>
      <c r="B18" s="1" t="s">
        <v>6</v>
      </c>
      <c r="C18" s="1">
        <v>2050</v>
      </c>
      <c r="D18" s="1" t="s">
        <v>10</v>
      </c>
      <c r="E18" s="1" t="s">
        <v>11</v>
      </c>
      <c r="F18" s="1"/>
      <c r="G18" s="1"/>
      <c r="H18" s="1">
        <v>1.5</v>
      </c>
    </row>
    <row r="19" spans="1:8" x14ac:dyDescent="0.3">
      <c r="A19" s="1" t="s">
        <v>8</v>
      </c>
      <c r="B19" s="1" t="s">
        <v>7</v>
      </c>
      <c r="C19" s="1">
        <v>2030</v>
      </c>
      <c r="D19" s="1" t="s">
        <v>10</v>
      </c>
      <c r="E19" s="1" t="s">
        <v>11</v>
      </c>
      <c r="F19" s="1"/>
      <c r="G19" s="1"/>
      <c r="H19" s="1">
        <v>3.1667000000000001</v>
      </c>
    </row>
    <row r="20" spans="1:8" x14ac:dyDescent="0.3">
      <c r="A20" s="1" t="s">
        <v>8</v>
      </c>
      <c r="B20" s="1" t="s">
        <v>7</v>
      </c>
      <c r="C20" s="1">
        <v>2035</v>
      </c>
      <c r="D20" s="1" t="s">
        <v>10</v>
      </c>
      <c r="E20" s="1" t="s">
        <v>11</v>
      </c>
      <c r="F20" s="1"/>
      <c r="G20" s="1"/>
      <c r="H20" s="1">
        <v>2.75</v>
      </c>
    </row>
    <row r="21" spans="1:8" x14ac:dyDescent="0.3">
      <c r="A21" s="1" t="s">
        <v>8</v>
      </c>
      <c r="B21" s="1" t="s">
        <v>7</v>
      </c>
      <c r="C21" s="1">
        <v>2040</v>
      </c>
      <c r="D21" s="1" t="s">
        <v>10</v>
      </c>
      <c r="E21" s="1" t="s">
        <v>11</v>
      </c>
      <c r="F21" s="1"/>
      <c r="G21" s="1"/>
      <c r="H21" s="1">
        <v>2.3332999999999999</v>
      </c>
    </row>
    <row r="22" spans="1:8" x14ac:dyDescent="0.3">
      <c r="A22" s="1" t="s">
        <v>8</v>
      </c>
      <c r="B22" s="1" t="s">
        <v>7</v>
      </c>
      <c r="C22" s="1">
        <v>2045</v>
      </c>
      <c r="D22" s="1" t="s">
        <v>10</v>
      </c>
      <c r="E22" s="1" t="s">
        <v>11</v>
      </c>
      <c r="F22" s="1"/>
      <c r="G22" s="1"/>
      <c r="H22" s="1">
        <v>1.91665</v>
      </c>
    </row>
    <row r="23" spans="1:8" x14ac:dyDescent="0.3">
      <c r="A23" s="1" t="s">
        <v>8</v>
      </c>
      <c r="B23" s="1" t="s">
        <v>7</v>
      </c>
      <c r="C23" s="1">
        <v>2050</v>
      </c>
      <c r="D23" s="1" t="s">
        <v>10</v>
      </c>
      <c r="E23" s="1" t="s">
        <v>11</v>
      </c>
      <c r="F23" s="1"/>
      <c r="G23" s="1"/>
      <c r="H23" s="1">
        <v>1.5</v>
      </c>
    </row>
    <row r="24" spans="1:8" x14ac:dyDescent="0.3">
      <c r="A24" s="1" t="s">
        <v>4</v>
      </c>
      <c r="B24" s="1" t="s">
        <v>5</v>
      </c>
      <c r="C24" s="1">
        <v>2020</v>
      </c>
      <c r="D24" s="1" t="s">
        <v>10</v>
      </c>
      <c r="E24" s="1" t="s">
        <v>11</v>
      </c>
      <c r="F24" s="1">
        <v>0</v>
      </c>
      <c r="G24" s="1"/>
      <c r="H24" s="1">
        <v>4</v>
      </c>
    </row>
    <row r="25" spans="1:8" x14ac:dyDescent="0.3">
      <c r="A25" s="1" t="s">
        <v>4</v>
      </c>
      <c r="B25" s="1" t="s">
        <v>5</v>
      </c>
      <c r="C25" s="1">
        <v>2030</v>
      </c>
      <c r="D25" s="1" t="s">
        <v>10</v>
      </c>
      <c r="E25" s="1" t="s">
        <v>11</v>
      </c>
      <c r="F25" s="1">
        <v>0</v>
      </c>
      <c r="G25" s="1"/>
      <c r="H25" s="1">
        <v>4</v>
      </c>
    </row>
    <row r="26" spans="1:8" x14ac:dyDescent="0.3">
      <c r="A26" s="1" t="s">
        <v>4</v>
      </c>
      <c r="B26" s="1" t="s">
        <v>5</v>
      </c>
      <c r="C26" s="1">
        <v>2035</v>
      </c>
      <c r="D26" s="1" t="s">
        <v>10</v>
      </c>
      <c r="E26" s="1" t="s">
        <v>11</v>
      </c>
      <c r="F26" s="1"/>
      <c r="G26" s="1"/>
      <c r="H26" s="1">
        <v>4</v>
      </c>
    </row>
    <row r="27" spans="1:8" x14ac:dyDescent="0.3">
      <c r="A27" s="1" t="s">
        <v>4</v>
      </c>
      <c r="B27" s="1" t="s">
        <v>5</v>
      </c>
      <c r="C27" s="1">
        <v>2040</v>
      </c>
      <c r="D27" s="1" t="s">
        <v>10</v>
      </c>
      <c r="E27" s="1" t="s">
        <v>11</v>
      </c>
      <c r="F27" s="1">
        <v>0</v>
      </c>
      <c r="G27" s="1"/>
      <c r="H27" s="1">
        <v>4</v>
      </c>
    </row>
    <row r="28" spans="1:8" x14ac:dyDescent="0.3">
      <c r="A28" s="1" t="s">
        <v>4</v>
      </c>
      <c r="B28" s="1" t="s">
        <v>5</v>
      </c>
      <c r="C28" s="1">
        <v>2045</v>
      </c>
      <c r="D28" s="1" t="s">
        <v>10</v>
      </c>
      <c r="E28" s="1" t="s">
        <v>11</v>
      </c>
      <c r="F28" s="1"/>
      <c r="G28" s="1"/>
      <c r="H28" s="1">
        <v>4</v>
      </c>
    </row>
    <row r="29" spans="1:8" x14ac:dyDescent="0.3">
      <c r="A29" s="1" t="s">
        <v>4</v>
      </c>
      <c r="B29" s="1" t="s">
        <v>5</v>
      </c>
      <c r="C29" s="1">
        <v>2050</v>
      </c>
      <c r="D29" s="1" t="s">
        <v>10</v>
      </c>
      <c r="E29" s="1" t="s">
        <v>11</v>
      </c>
      <c r="F29" s="1">
        <v>0</v>
      </c>
      <c r="G29" s="1"/>
      <c r="H29" s="1">
        <v>4</v>
      </c>
    </row>
    <row r="30" spans="1:8" x14ac:dyDescent="0.3">
      <c r="A30" s="1" t="s">
        <v>4</v>
      </c>
      <c r="B30" s="1" t="s">
        <v>6</v>
      </c>
      <c r="C30" s="1">
        <v>2020</v>
      </c>
      <c r="D30" s="1" t="s">
        <v>10</v>
      </c>
      <c r="E30" s="1" t="s">
        <v>11</v>
      </c>
      <c r="F30" s="1">
        <v>0</v>
      </c>
      <c r="G30" s="1"/>
      <c r="H30" s="1">
        <v>4</v>
      </c>
    </row>
    <row r="31" spans="1:8" x14ac:dyDescent="0.3">
      <c r="A31" s="1" t="s">
        <v>4</v>
      </c>
      <c r="B31" s="1" t="s">
        <v>6</v>
      </c>
      <c r="C31" s="1">
        <v>2030</v>
      </c>
      <c r="D31" s="1" t="s">
        <v>10</v>
      </c>
      <c r="E31" s="1" t="s">
        <v>11</v>
      </c>
      <c r="F31" s="1">
        <v>0</v>
      </c>
      <c r="G31" s="1"/>
      <c r="H31" s="1">
        <v>4</v>
      </c>
    </row>
    <row r="32" spans="1:8" x14ac:dyDescent="0.3">
      <c r="A32" s="1" t="s">
        <v>4</v>
      </c>
      <c r="B32" s="1" t="s">
        <v>6</v>
      </c>
      <c r="C32" s="1">
        <v>2035</v>
      </c>
      <c r="D32" s="1" t="s">
        <v>10</v>
      </c>
      <c r="E32" s="1" t="s">
        <v>11</v>
      </c>
      <c r="F32" s="1"/>
      <c r="G32" s="1"/>
      <c r="H32" s="1">
        <v>4</v>
      </c>
    </row>
    <row r="33" spans="1:8" x14ac:dyDescent="0.3">
      <c r="A33" s="1" t="s">
        <v>4</v>
      </c>
      <c r="B33" s="1" t="s">
        <v>6</v>
      </c>
      <c r="C33" s="1">
        <v>2040</v>
      </c>
      <c r="D33" s="1" t="s">
        <v>10</v>
      </c>
      <c r="E33" s="1" t="s">
        <v>11</v>
      </c>
      <c r="F33" s="1">
        <v>0</v>
      </c>
      <c r="G33" s="1"/>
      <c r="H33" s="1">
        <v>4</v>
      </c>
    </row>
    <row r="34" spans="1:8" x14ac:dyDescent="0.3">
      <c r="A34" s="1" t="s">
        <v>4</v>
      </c>
      <c r="B34" s="1" t="s">
        <v>6</v>
      </c>
      <c r="C34" s="1">
        <v>2045</v>
      </c>
      <c r="D34" s="1" t="s">
        <v>10</v>
      </c>
      <c r="E34" s="1" t="s">
        <v>11</v>
      </c>
      <c r="F34" s="1"/>
      <c r="G34" s="1"/>
      <c r="H34" s="1">
        <v>4</v>
      </c>
    </row>
    <row r="35" spans="1:8" x14ac:dyDescent="0.3">
      <c r="A35" s="1" t="s">
        <v>4</v>
      </c>
      <c r="B35" s="1" t="s">
        <v>6</v>
      </c>
      <c r="C35" s="1">
        <v>2050</v>
      </c>
      <c r="D35" s="1" t="s">
        <v>10</v>
      </c>
      <c r="E35" s="1" t="s">
        <v>11</v>
      </c>
      <c r="F35" s="1">
        <v>0</v>
      </c>
      <c r="G35" s="1"/>
      <c r="H35" s="1">
        <v>4</v>
      </c>
    </row>
    <row r="36" spans="1:8" x14ac:dyDescent="0.3">
      <c r="A36" s="1" t="s">
        <v>4</v>
      </c>
      <c r="B36" s="1" t="s">
        <v>19</v>
      </c>
      <c r="C36" s="1">
        <v>2020</v>
      </c>
      <c r="D36" s="1" t="s">
        <v>10</v>
      </c>
      <c r="E36" s="1" t="s">
        <v>11</v>
      </c>
      <c r="F36" s="1">
        <v>0</v>
      </c>
      <c r="G36" s="1"/>
      <c r="H36" s="1">
        <v>5</v>
      </c>
    </row>
    <row r="37" spans="1:8" x14ac:dyDescent="0.3">
      <c r="A37" s="1" t="s">
        <v>4</v>
      </c>
      <c r="B37" s="1" t="s">
        <v>19</v>
      </c>
      <c r="C37" s="1">
        <v>2030</v>
      </c>
      <c r="D37" s="1" t="s">
        <v>10</v>
      </c>
      <c r="E37" s="1" t="s">
        <v>11</v>
      </c>
      <c r="F37" s="1">
        <v>0</v>
      </c>
      <c r="G37" s="1"/>
      <c r="H37" s="1">
        <v>5</v>
      </c>
    </row>
    <row r="38" spans="1:8" x14ac:dyDescent="0.3">
      <c r="A38" s="1" t="s">
        <v>4</v>
      </c>
      <c r="B38" s="1" t="s">
        <v>19</v>
      </c>
      <c r="C38" s="1">
        <v>2035</v>
      </c>
      <c r="D38" s="1" t="s">
        <v>10</v>
      </c>
      <c r="E38" s="1" t="s">
        <v>11</v>
      </c>
      <c r="F38" s="1"/>
      <c r="G38" s="1"/>
      <c r="H38" s="1">
        <v>5</v>
      </c>
    </row>
    <row r="39" spans="1:8" x14ac:dyDescent="0.3">
      <c r="A39" s="1" t="s">
        <v>4</v>
      </c>
      <c r="B39" s="1" t="s">
        <v>19</v>
      </c>
      <c r="C39" s="1">
        <v>2040</v>
      </c>
      <c r="D39" s="1" t="s">
        <v>10</v>
      </c>
      <c r="E39" s="1" t="s">
        <v>11</v>
      </c>
      <c r="F39" s="1">
        <v>0</v>
      </c>
      <c r="G39" s="1"/>
      <c r="H39" s="1">
        <v>5</v>
      </c>
    </row>
    <row r="40" spans="1:8" x14ac:dyDescent="0.3">
      <c r="A40" s="1" t="s">
        <v>4</v>
      </c>
      <c r="B40" s="1" t="s">
        <v>19</v>
      </c>
      <c r="C40" s="1">
        <v>2045</v>
      </c>
      <c r="D40" s="1" t="s">
        <v>10</v>
      </c>
      <c r="E40" s="1" t="s">
        <v>11</v>
      </c>
      <c r="F40" s="1"/>
      <c r="G40" s="1"/>
      <c r="H40" s="1">
        <v>5</v>
      </c>
    </row>
    <row r="41" spans="1:8" x14ac:dyDescent="0.3">
      <c r="A41" s="1" t="s">
        <v>4</v>
      </c>
      <c r="B41" s="1" t="s">
        <v>19</v>
      </c>
      <c r="C41" s="1">
        <v>2050</v>
      </c>
      <c r="D41" s="1" t="s">
        <v>10</v>
      </c>
      <c r="E41" s="1" t="s">
        <v>11</v>
      </c>
      <c r="F41" s="1">
        <v>0</v>
      </c>
      <c r="G41" s="1"/>
      <c r="H41" s="1">
        <v>5</v>
      </c>
    </row>
    <row r="42" spans="1:8" x14ac:dyDescent="0.3">
      <c r="A42" s="1" t="s">
        <v>20</v>
      </c>
      <c r="B42" s="1" t="s">
        <v>9</v>
      </c>
      <c r="C42" s="1">
        <v>2030</v>
      </c>
      <c r="E42" s="1" t="s">
        <v>11</v>
      </c>
      <c r="F42" s="1">
        <v>0</v>
      </c>
      <c r="H42" s="1">
        <v>3</v>
      </c>
    </row>
    <row r="43" spans="1:8" x14ac:dyDescent="0.3">
      <c r="A43" s="1" t="s">
        <v>20</v>
      </c>
      <c r="B43" s="1" t="s">
        <v>9</v>
      </c>
      <c r="C43" s="1">
        <v>2030</v>
      </c>
      <c r="E43" s="1" t="s">
        <v>11</v>
      </c>
      <c r="F43" s="1">
        <v>0</v>
      </c>
      <c r="H43" s="1">
        <v>3</v>
      </c>
    </row>
    <row r="44" spans="1:8" x14ac:dyDescent="0.3">
      <c r="A44" s="1" t="s">
        <v>20</v>
      </c>
      <c r="B44" s="1" t="s">
        <v>9</v>
      </c>
      <c r="C44" s="1">
        <v>2040</v>
      </c>
      <c r="E44" s="1" t="s">
        <v>11</v>
      </c>
      <c r="F44" s="1">
        <v>0</v>
      </c>
      <c r="H44" s="1">
        <v>3</v>
      </c>
    </row>
    <row r="45" spans="1:8" x14ac:dyDescent="0.3">
      <c r="A45" s="1" t="s">
        <v>20</v>
      </c>
      <c r="B45" s="1" t="s">
        <v>9</v>
      </c>
      <c r="C45" s="1">
        <v>2045</v>
      </c>
      <c r="E45" s="1" t="s">
        <v>11</v>
      </c>
      <c r="F45" s="1">
        <v>0</v>
      </c>
      <c r="H45" s="1">
        <v>3</v>
      </c>
    </row>
    <row r="46" spans="1:8" x14ac:dyDescent="0.3">
      <c r="A46" s="1" t="s">
        <v>20</v>
      </c>
      <c r="B46" s="1" t="s">
        <v>9</v>
      </c>
      <c r="C46" s="1">
        <v>2050</v>
      </c>
      <c r="E46" s="1" t="s">
        <v>11</v>
      </c>
      <c r="F46" s="1">
        <v>0</v>
      </c>
      <c r="H46" s="1">
        <v>3</v>
      </c>
    </row>
    <row r="47" spans="1:8" x14ac:dyDescent="0.3">
      <c r="A47" s="1" t="s">
        <v>20</v>
      </c>
      <c r="B47" s="1" t="s">
        <v>6</v>
      </c>
      <c r="C47" s="1">
        <v>2030</v>
      </c>
      <c r="E47" s="1" t="s">
        <v>11</v>
      </c>
      <c r="F47" s="1">
        <v>0</v>
      </c>
      <c r="H47" s="1">
        <v>3</v>
      </c>
    </row>
    <row r="48" spans="1:8" x14ac:dyDescent="0.3">
      <c r="A48" s="1" t="s">
        <v>20</v>
      </c>
      <c r="B48" s="1" t="s">
        <v>6</v>
      </c>
      <c r="C48" s="1">
        <v>2035</v>
      </c>
      <c r="E48" s="1" t="s">
        <v>11</v>
      </c>
      <c r="F48" s="1">
        <v>0</v>
      </c>
      <c r="H48" s="1">
        <v>3</v>
      </c>
    </row>
    <row r="49" spans="1:8" x14ac:dyDescent="0.3">
      <c r="A49" s="1" t="s">
        <v>20</v>
      </c>
      <c r="B49" s="1" t="s">
        <v>6</v>
      </c>
      <c r="C49" s="1">
        <v>2040</v>
      </c>
      <c r="E49" s="1" t="s">
        <v>11</v>
      </c>
      <c r="F49" s="1">
        <v>0</v>
      </c>
      <c r="H49" s="1">
        <v>3</v>
      </c>
    </row>
    <row r="50" spans="1:8" x14ac:dyDescent="0.3">
      <c r="A50" s="1" t="s">
        <v>20</v>
      </c>
      <c r="B50" s="1" t="s">
        <v>6</v>
      </c>
      <c r="C50" s="1">
        <v>2045</v>
      </c>
      <c r="E50" s="1" t="s">
        <v>11</v>
      </c>
      <c r="F50" s="1">
        <v>0</v>
      </c>
      <c r="H50" s="1">
        <v>3</v>
      </c>
    </row>
    <row r="51" spans="1:8" x14ac:dyDescent="0.3">
      <c r="A51" s="1" t="s">
        <v>20</v>
      </c>
      <c r="B51" s="1" t="s">
        <v>6</v>
      </c>
      <c r="C51" s="1">
        <v>2050</v>
      </c>
      <c r="E51" s="1" t="s">
        <v>11</v>
      </c>
      <c r="F51" s="1">
        <v>0</v>
      </c>
      <c r="H51" s="1">
        <v>3</v>
      </c>
    </row>
    <row r="52" spans="1:8" x14ac:dyDescent="0.3">
      <c r="A52" s="1" t="s">
        <v>20</v>
      </c>
      <c r="B52" s="1" t="s">
        <v>7</v>
      </c>
      <c r="C52" s="1">
        <v>2030</v>
      </c>
      <c r="E52" s="1" t="s">
        <v>11</v>
      </c>
      <c r="F52" s="1">
        <v>0</v>
      </c>
      <c r="H52" s="1">
        <v>3</v>
      </c>
    </row>
    <row r="53" spans="1:8" x14ac:dyDescent="0.3">
      <c r="A53" s="1" t="s">
        <v>20</v>
      </c>
      <c r="B53" s="1" t="s">
        <v>7</v>
      </c>
      <c r="C53" s="1">
        <v>2035</v>
      </c>
      <c r="E53" s="1" t="s">
        <v>11</v>
      </c>
      <c r="F53" s="1">
        <v>0</v>
      </c>
      <c r="H53" s="1">
        <v>3</v>
      </c>
    </row>
    <row r="54" spans="1:8" x14ac:dyDescent="0.3">
      <c r="A54" s="1" t="s">
        <v>20</v>
      </c>
      <c r="B54" s="1" t="s">
        <v>7</v>
      </c>
      <c r="C54" s="1">
        <v>2040</v>
      </c>
      <c r="E54" s="1" t="s">
        <v>11</v>
      </c>
      <c r="F54" s="1">
        <v>0</v>
      </c>
      <c r="H54" s="1">
        <v>3</v>
      </c>
    </row>
    <row r="55" spans="1:8" x14ac:dyDescent="0.3">
      <c r="A55" s="1" t="s">
        <v>20</v>
      </c>
      <c r="B55" s="1" t="s">
        <v>7</v>
      </c>
      <c r="C55" s="1">
        <v>2045</v>
      </c>
      <c r="E55" s="1" t="s">
        <v>11</v>
      </c>
      <c r="F55" s="1">
        <v>0</v>
      </c>
      <c r="H55" s="1">
        <v>3</v>
      </c>
    </row>
    <row r="56" spans="1:8" x14ac:dyDescent="0.3">
      <c r="A56" s="1" t="s">
        <v>20</v>
      </c>
      <c r="B56" s="1" t="s">
        <v>7</v>
      </c>
      <c r="C56" s="1">
        <v>2050</v>
      </c>
      <c r="E56" s="1" t="s">
        <v>11</v>
      </c>
      <c r="F56" s="1">
        <v>0</v>
      </c>
      <c r="H56" s="1">
        <v>3</v>
      </c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B690-B8EC-446D-8821-0BC6BAFC5EC8}">
  <dimension ref="A1:D56"/>
  <sheetViews>
    <sheetView tabSelected="1" workbookViewId="0">
      <selection activeCell="C2" sqref="C2"/>
    </sheetView>
  </sheetViews>
  <sheetFormatPr baseColWidth="10" defaultRowHeight="18.75" x14ac:dyDescent="0.3"/>
  <cols>
    <col min="1" max="1" width="13.3984375" bestFit="1" customWidth="1"/>
  </cols>
  <sheetData>
    <row r="1" spans="1:4" x14ac:dyDescent="0.3">
      <c r="A1" t="s">
        <v>1</v>
      </c>
      <c r="B1" t="s">
        <v>18</v>
      </c>
      <c r="C1" t="s">
        <v>25</v>
      </c>
      <c r="D1" t="s">
        <v>16</v>
      </c>
    </row>
    <row r="2" spans="1:4" x14ac:dyDescent="0.3">
      <c r="A2" s="1" t="s">
        <v>8</v>
      </c>
      <c r="B2" s="1" t="s">
        <v>9</v>
      </c>
      <c r="C2" s="1" t="s">
        <v>24</v>
      </c>
      <c r="D2" s="1">
        <v>4</v>
      </c>
    </row>
    <row r="3" spans="1:4" x14ac:dyDescent="0.3">
      <c r="A3" s="1" t="s">
        <v>8</v>
      </c>
      <c r="B3" s="1" t="s">
        <v>9</v>
      </c>
      <c r="C3" s="1" t="s">
        <v>24</v>
      </c>
      <c r="D3" s="1">
        <v>3.1667000000000001</v>
      </c>
    </row>
    <row r="4" spans="1:4" x14ac:dyDescent="0.3">
      <c r="A4" s="1" t="s">
        <v>8</v>
      </c>
      <c r="B4" s="1" t="s">
        <v>9</v>
      </c>
      <c r="C4" s="1" t="s">
        <v>24</v>
      </c>
      <c r="D4" s="1">
        <v>2.75</v>
      </c>
    </row>
    <row r="5" spans="1:4" x14ac:dyDescent="0.3">
      <c r="A5" s="1" t="s">
        <v>8</v>
      </c>
      <c r="B5" s="1" t="s">
        <v>9</v>
      </c>
      <c r="C5" s="1" t="s">
        <v>24</v>
      </c>
      <c r="D5" s="1">
        <v>2.3332999999999999</v>
      </c>
    </row>
    <row r="6" spans="1:4" x14ac:dyDescent="0.3">
      <c r="A6" s="1" t="s">
        <v>8</v>
      </c>
      <c r="B6" s="1" t="s">
        <v>9</v>
      </c>
      <c r="C6" s="1" t="s">
        <v>24</v>
      </c>
      <c r="D6" s="1">
        <v>1.91665</v>
      </c>
    </row>
    <row r="7" spans="1:4" x14ac:dyDescent="0.3">
      <c r="A7" s="1" t="s">
        <v>8</v>
      </c>
      <c r="B7" s="1" t="s">
        <v>9</v>
      </c>
      <c r="C7" s="1" t="s">
        <v>24</v>
      </c>
      <c r="D7" s="1">
        <v>1.5</v>
      </c>
    </row>
    <row r="8" spans="1:4" x14ac:dyDescent="0.3">
      <c r="A8" s="1" t="s">
        <v>17</v>
      </c>
      <c r="B8" s="1" t="s">
        <v>9</v>
      </c>
      <c r="C8" s="1" t="s">
        <v>24</v>
      </c>
      <c r="D8" s="1">
        <v>4</v>
      </c>
    </row>
    <row r="9" spans="1:4" x14ac:dyDescent="0.3">
      <c r="A9" s="1" t="s">
        <v>17</v>
      </c>
      <c r="B9" s="1" t="s">
        <v>9</v>
      </c>
      <c r="C9" s="1" t="s">
        <v>24</v>
      </c>
      <c r="D9" s="1">
        <v>3.1667000000000001</v>
      </c>
    </row>
    <row r="10" spans="1:4" x14ac:dyDescent="0.3">
      <c r="A10" s="1" t="s">
        <v>17</v>
      </c>
      <c r="B10" s="1" t="s">
        <v>9</v>
      </c>
      <c r="C10" s="1" t="s">
        <v>24</v>
      </c>
      <c r="D10" s="1">
        <v>2.75</v>
      </c>
    </row>
    <row r="11" spans="1:4" x14ac:dyDescent="0.3">
      <c r="A11" s="1" t="s">
        <v>17</v>
      </c>
      <c r="B11" s="1" t="s">
        <v>9</v>
      </c>
      <c r="C11" s="1" t="s">
        <v>24</v>
      </c>
      <c r="D11" s="1">
        <v>2.3332999999999999</v>
      </c>
    </row>
    <row r="12" spans="1:4" x14ac:dyDescent="0.3">
      <c r="A12" s="1" t="s">
        <v>17</v>
      </c>
      <c r="B12" s="1" t="s">
        <v>9</v>
      </c>
      <c r="C12" s="1" t="s">
        <v>24</v>
      </c>
      <c r="D12" s="1">
        <v>1.91665</v>
      </c>
    </row>
    <row r="13" spans="1:4" x14ac:dyDescent="0.3">
      <c r="A13" s="1" t="s">
        <v>17</v>
      </c>
      <c r="B13" s="1" t="s">
        <v>9</v>
      </c>
      <c r="C13" s="1" t="s">
        <v>24</v>
      </c>
      <c r="D13" s="1">
        <v>1.5</v>
      </c>
    </row>
    <row r="14" spans="1:4" x14ac:dyDescent="0.3">
      <c r="A14" s="1" t="s">
        <v>8</v>
      </c>
      <c r="B14" s="1" t="s">
        <v>6</v>
      </c>
      <c r="C14" s="1" t="s">
        <v>24</v>
      </c>
      <c r="D14" s="1">
        <v>3.1667000000000001</v>
      </c>
    </row>
    <row r="15" spans="1:4" x14ac:dyDescent="0.3">
      <c r="A15" s="1" t="s">
        <v>8</v>
      </c>
      <c r="B15" s="1" t="s">
        <v>6</v>
      </c>
      <c r="C15" s="1" t="s">
        <v>24</v>
      </c>
      <c r="D15" s="1">
        <v>2.75</v>
      </c>
    </row>
    <row r="16" spans="1:4" x14ac:dyDescent="0.3">
      <c r="A16" s="1" t="s">
        <v>8</v>
      </c>
      <c r="B16" s="1" t="s">
        <v>6</v>
      </c>
      <c r="C16" s="1" t="s">
        <v>24</v>
      </c>
      <c r="D16" s="1">
        <v>2.3332999999999999</v>
      </c>
    </row>
    <row r="17" spans="1:4" x14ac:dyDescent="0.3">
      <c r="A17" s="1" t="s">
        <v>8</v>
      </c>
      <c r="B17" s="1" t="s">
        <v>6</v>
      </c>
      <c r="C17" s="1" t="s">
        <v>24</v>
      </c>
      <c r="D17" s="1">
        <v>1.91665</v>
      </c>
    </row>
    <row r="18" spans="1:4" x14ac:dyDescent="0.3">
      <c r="A18" s="1" t="s">
        <v>8</v>
      </c>
      <c r="B18" s="1" t="s">
        <v>6</v>
      </c>
      <c r="C18" s="1" t="s">
        <v>24</v>
      </c>
      <c r="D18" s="1">
        <v>1.5</v>
      </c>
    </row>
    <row r="19" spans="1:4" x14ac:dyDescent="0.3">
      <c r="A19" s="1" t="s">
        <v>8</v>
      </c>
      <c r="B19" s="1" t="s">
        <v>7</v>
      </c>
      <c r="C19" s="1" t="s">
        <v>24</v>
      </c>
      <c r="D19" s="1">
        <v>3.1667000000000001</v>
      </c>
    </row>
    <row r="20" spans="1:4" x14ac:dyDescent="0.3">
      <c r="A20" s="1" t="s">
        <v>8</v>
      </c>
      <c r="B20" s="1" t="s">
        <v>7</v>
      </c>
      <c r="C20" s="1" t="s">
        <v>24</v>
      </c>
      <c r="D20" s="1">
        <v>2.75</v>
      </c>
    </row>
    <row r="21" spans="1:4" x14ac:dyDescent="0.3">
      <c r="A21" s="1" t="s">
        <v>8</v>
      </c>
      <c r="B21" s="1" t="s">
        <v>7</v>
      </c>
      <c r="C21" s="1" t="s">
        <v>24</v>
      </c>
      <c r="D21" s="1">
        <v>2.3332999999999999</v>
      </c>
    </row>
    <row r="22" spans="1:4" x14ac:dyDescent="0.3">
      <c r="A22" s="1" t="s">
        <v>8</v>
      </c>
      <c r="B22" s="1" t="s">
        <v>7</v>
      </c>
      <c r="C22" s="1" t="s">
        <v>24</v>
      </c>
      <c r="D22" s="1">
        <v>1.91665</v>
      </c>
    </row>
    <row r="23" spans="1:4" x14ac:dyDescent="0.3">
      <c r="A23" s="1" t="s">
        <v>8</v>
      </c>
      <c r="B23" s="1" t="s">
        <v>7</v>
      </c>
      <c r="C23" s="1" t="s">
        <v>24</v>
      </c>
      <c r="D23" s="1">
        <v>1.5</v>
      </c>
    </row>
    <row r="24" spans="1:4" x14ac:dyDescent="0.3">
      <c r="A24" s="1" t="s">
        <v>4</v>
      </c>
      <c r="B24" s="1" t="s">
        <v>5</v>
      </c>
      <c r="C24" s="1" t="s">
        <v>24</v>
      </c>
      <c r="D24" s="1">
        <v>4</v>
      </c>
    </row>
    <row r="25" spans="1:4" x14ac:dyDescent="0.3">
      <c r="A25" s="1" t="s">
        <v>4</v>
      </c>
      <c r="B25" s="1" t="s">
        <v>5</v>
      </c>
      <c r="C25" s="1" t="s">
        <v>24</v>
      </c>
      <c r="D25" s="1">
        <v>4</v>
      </c>
    </row>
    <row r="26" spans="1:4" x14ac:dyDescent="0.3">
      <c r="A26" s="1" t="s">
        <v>4</v>
      </c>
      <c r="B26" s="1" t="s">
        <v>5</v>
      </c>
      <c r="C26" s="1" t="s">
        <v>24</v>
      </c>
      <c r="D26" s="1">
        <v>4</v>
      </c>
    </row>
    <row r="27" spans="1:4" x14ac:dyDescent="0.3">
      <c r="A27" s="1" t="s">
        <v>4</v>
      </c>
      <c r="B27" s="1" t="s">
        <v>5</v>
      </c>
      <c r="C27" s="1" t="s">
        <v>24</v>
      </c>
      <c r="D27" s="1">
        <v>4</v>
      </c>
    </row>
    <row r="28" spans="1:4" x14ac:dyDescent="0.3">
      <c r="A28" s="1" t="s">
        <v>4</v>
      </c>
      <c r="B28" s="1" t="s">
        <v>5</v>
      </c>
      <c r="C28" s="1" t="s">
        <v>24</v>
      </c>
      <c r="D28" s="1">
        <v>4</v>
      </c>
    </row>
    <row r="29" spans="1:4" x14ac:dyDescent="0.3">
      <c r="A29" s="1" t="s">
        <v>4</v>
      </c>
      <c r="B29" s="1" t="s">
        <v>5</v>
      </c>
      <c r="C29" s="1" t="s">
        <v>24</v>
      </c>
      <c r="D29" s="1">
        <v>4</v>
      </c>
    </row>
    <row r="30" spans="1:4" x14ac:dyDescent="0.3">
      <c r="A30" s="1" t="s">
        <v>4</v>
      </c>
      <c r="B30" s="1" t="s">
        <v>6</v>
      </c>
      <c r="C30" s="1" t="s">
        <v>24</v>
      </c>
      <c r="D30" s="1">
        <v>4</v>
      </c>
    </row>
    <row r="31" spans="1:4" x14ac:dyDescent="0.3">
      <c r="A31" s="1" t="s">
        <v>4</v>
      </c>
      <c r="B31" s="1" t="s">
        <v>6</v>
      </c>
      <c r="C31" s="1" t="s">
        <v>24</v>
      </c>
      <c r="D31" s="1">
        <v>4</v>
      </c>
    </row>
    <row r="32" spans="1:4" x14ac:dyDescent="0.3">
      <c r="A32" s="1" t="s">
        <v>4</v>
      </c>
      <c r="B32" s="1" t="s">
        <v>6</v>
      </c>
      <c r="C32" s="1" t="s">
        <v>24</v>
      </c>
      <c r="D32" s="1">
        <v>4</v>
      </c>
    </row>
    <row r="33" spans="1:4" x14ac:dyDescent="0.3">
      <c r="A33" s="1" t="s">
        <v>4</v>
      </c>
      <c r="B33" s="1" t="s">
        <v>6</v>
      </c>
      <c r="C33" s="1" t="s">
        <v>24</v>
      </c>
      <c r="D33" s="1">
        <v>4</v>
      </c>
    </row>
    <row r="34" spans="1:4" x14ac:dyDescent="0.3">
      <c r="A34" s="1" t="s">
        <v>4</v>
      </c>
      <c r="B34" s="1" t="s">
        <v>6</v>
      </c>
      <c r="C34" s="1" t="s">
        <v>24</v>
      </c>
      <c r="D34" s="1">
        <v>4</v>
      </c>
    </row>
    <row r="35" spans="1:4" x14ac:dyDescent="0.3">
      <c r="A35" s="1" t="s">
        <v>4</v>
      </c>
      <c r="B35" s="1" t="s">
        <v>6</v>
      </c>
      <c r="C35" s="1" t="s">
        <v>24</v>
      </c>
      <c r="D35" s="1">
        <v>4</v>
      </c>
    </row>
    <row r="36" spans="1:4" x14ac:dyDescent="0.3">
      <c r="A36" s="1" t="s">
        <v>4</v>
      </c>
      <c r="B36" s="1" t="s">
        <v>19</v>
      </c>
      <c r="C36" s="1" t="s">
        <v>24</v>
      </c>
      <c r="D36" s="1">
        <v>5</v>
      </c>
    </row>
    <row r="37" spans="1:4" x14ac:dyDescent="0.3">
      <c r="A37" s="1" t="s">
        <v>4</v>
      </c>
      <c r="B37" s="1" t="s">
        <v>19</v>
      </c>
      <c r="C37" s="1" t="s">
        <v>24</v>
      </c>
      <c r="D37" s="1">
        <v>5</v>
      </c>
    </row>
    <row r="38" spans="1:4" x14ac:dyDescent="0.3">
      <c r="A38" s="1" t="s">
        <v>4</v>
      </c>
      <c r="B38" s="1" t="s">
        <v>19</v>
      </c>
      <c r="C38" s="1" t="s">
        <v>24</v>
      </c>
      <c r="D38" s="1">
        <v>5</v>
      </c>
    </row>
    <row r="39" spans="1:4" x14ac:dyDescent="0.3">
      <c r="A39" s="1" t="s">
        <v>4</v>
      </c>
      <c r="B39" s="1" t="s">
        <v>19</v>
      </c>
      <c r="C39" s="1" t="s">
        <v>24</v>
      </c>
      <c r="D39" s="1">
        <v>5</v>
      </c>
    </row>
    <row r="40" spans="1:4" x14ac:dyDescent="0.3">
      <c r="A40" s="1" t="s">
        <v>4</v>
      </c>
      <c r="B40" s="1" t="s">
        <v>19</v>
      </c>
      <c r="C40" s="1" t="s">
        <v>24</v>
      </c>
      <c r="D40" s="1">
        <v>5</v>
      </c>
    </row>
    <row r="41" spans="1:4" x14ac:dyDescent="0.3">
      <c r="A41" s="1" t="s">
        <v>4</v>
      </c>
      <c r="B41" s="1" t="s">
        <v>19</v>
      </c>
      <c r="C41" s="1" t="s">
        <v>24</v>
      </c>
      <c r="D41" s="1">
        <v>5</v>
      </c>
    </row>
    <row r="42" spans="1:4" x14ac:dyDescent="0.3">
      <c r="A42" s="1" t="s">
        <v>20</v>
      </c>
      <c r="B42" s="1" t="s">
        <v>9</v>
      </c>
      <c r="C42" s="1" t="s">
        <v>24</v>
      </c>
      <c r="D42" s="1">
        <v>3</v>
      </c>
    </row>
    <row r="43" spans="1:4" x14ac:dyDescent="0.3">
      <c r="A43" s="1" t="s">
        <v>20</v>
      </c>
      <c r="B43" s="1" t="s">
        <v>9</v>
      </c>
      <c r="C43" s="1" t="s">
        <v>24</v>
      </c>
      <c r="D43" s="1">
        <v>3</v>
      </c>
    </row>
    <row r="44" spans="1:4" x14ac:dyDescent="0.3">
      <c r="A44" s="1" t="s">
        <v>20</v>
      </c>
      <c r="B44" s="1" t="s">
        <v>9</v>
      </c>
      <c r="C44" s="1" t="s">
        <v>24</v>
      </c>
      <c r="D44" s="1">
        <v>3</v>
      </c>
    </row>
    <row r="45" spans="1:4" x14ac:dyDescent="0.3">
      <c r="A45" s="1" t="s">
        <v>20</v>
      </c>
      <c r="B45" s="1" t="s">
        <v>9</v>
      </c>
      <c r="C45" s="1" t="s">
        <v>24</v>
      </c>
      <c r="D45" s="1">
        <v>3</v>
      </c>
    </row>
    <row r="46" spans="1:4" x14ac:dyDescent="0.3">
      <c r="A46" s="1" t="s">
        <v>20</v>
      </c>
      <c r="B46" s="1" t="s">
        <v>9</v>
      </c>
      <c r="C46" s="1" t="s">
        <v>24</v>
      </c>
      <c r="D46" s="1">
        <v>3</v>
      </c>
    </row>
    <row r="47" spans="1:4" x14ac:dyDescent="0.3">
      <c r="A47" s="1" t="s">
        <v>20</v>
      </c>
      <c r="B47" s="1" t="s">
        <v>6</v>
      </c>
      <c r="C47" s="1" t="s">
        <v>24</v>
      </c>
      <c r="D47" s="1">
        <v>3</v>
      </c>
    </row>
    <row r="48" spans="1:4" x14ac:dyDescent="0.3">
      <c r="A48" s="1" t="s">
        <v>20</v>
      </c>
      <c r="B48" s="1" t="s">
        <v>6</v>
      </c>
      <c r="C48" s="1" t="s">
        <v>24</v>
      </c>
      <c r="D48" s="1">
        <v>3</v>
      </c>
    </row>
    <row r="49" spans="1:4" x14ac:dyDescent="0.3">
      <c r="A49" s="1" t="s">
        <v>20</v>
      </c>
      <c r="B49" s="1" t="s">
        <v>6</v>
      </c>
      <c r="C49" s="1" t="s">
        <v>24</v>
      </c>
      <c r="D49" s="1">
        <v>3</v>
      </c>
    </row>
    <row r="50" spans="1:4" x14ac:dyDescent="0.3">
      <c r="A50" s="1" t="s">
        <v>20</v>
      </c>
      <c r="B50" s="1" t="s">
        <v>6</v>
      </c>
      <c r="C50" s="1" t="s">
        <v>24</v>
      </c>
      <c r="D50" s="1">
        <v>3</v>
      </c>
    </row>
    <row r="51" spans="1:4" x14ac:dyDescent="0.3">
      <c r="A51" s="1" t="s">
        <v>20</v>
      </c>
      <c r="B51" s="1" t="s">
        <v>6</v>
      </c>
      <c r="C51" s="1" t="s">
        <v>24</v>
      </c>
      <c r="D51" s="1">
        <v>3</v>
      </c>
    </row>
    <row r="52" spans="1:4" x14ac:dyDescent="0.3">
      <c r="A52" s="1" t="s">
        <v>20</v>
      </c>
      <c r="B52" s="1" t="s">
        <v>7</v>
      </c>
      <c r="C52" s="1" t="s">
        <v>24</v>
      </c>
      <c r="D52" s="1">
        <v>3</v>
      </c>
    </row>
    <row r="53" spans="1:4" x14ac:dyDescent="0.3">
      <c r="A53" s="1" t="s">
        <v>20</v>
      </c>
      <c r="B53" s="1" t="s">
        <v>7</v>
      </c>
      <c r="C53" s="1" t="s">
        <v>24</v>
      </c>
      <c r="D53" s="1">
        <v>3</v>
      </c>
    </row>
    <row r="54" spans="1:4" x14ac:dyDescent="0.3">
      <c r="A54" s="1" t="s">
        <v>20</v>
      </c>
      <c r="B54" s="1" t="s">
        <v>7</v>
      </c>
      <c r="C54" s="1" t="s">
        <v>24</v>
      </c>
      <c r="D54" s="1">
        <v>3</v>
      </c>
    </row>
    <row r="55" spans="1:4" x14ac:dyDescent="0.3">
      <c r="A55" s="1" t="s">
        <v>20</v>
      </c>
      <c r="B55" s="1" t="s">
        <v>7</v>
      </c>
      <c r="C55" s="1" t="s">
        <v>24</v>
      </c>
      <c r="D55" s="1">
        <v>3</v>
      </c>
    </row>
    <row r="56" spans="1:4" x14ac:dyDescent="0.3">
      <c r="A56" s="1" t="s">
        <v>20</v>
      </c>
      <c r="B56" s="1" t="s">
        <v>7</v>
      </c>
      <c r="C56" s="1" t="s">
        <v>24</v>
      </c>
      <c r="D56" s="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FA78-5119-4832-9C07-4B0074847F4F}">
  <dimension ref="A1:D47"/>
  <sheetViews>
    <sheetView topLeftCell="A45" workbookViewId="0">
      <selection activeCell="C76" sqref="C75:C76"/>
    </sheetView>
  </sheetViews>
  <sheetFormatPr baseColWidth="10" defaultRowHeight="18.75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 t="s">
        <v>5</v>
      </c>
      <c r="C2">
        <v>2020</v>
      </c>
      <c r="D2">
        <v>35794</v>
      </c>
    </row>
    <row r="3" spans="1:4" x14ac:dyDescent="0.3">
      <c r="A3" t="s">
        <v>4</v>
      </c>
      <c r="B3" t="s">
        <v>5</v>
      </c>
      <c r="C3">
        <v>2030</v>
      </c>
      <c r="D3">
        <v>35794</v>
      </c>
    </row>
    <row r="4" spans="1:4" x14ac:dyDescent="0.3">
      <c r="A4" t="s">
        <v>4</v>
      </c>
      <c r="B4" t="s">
        <v>5</v>
      </c>
      <c r="C4">
        <v>2035</v>
      </c>
      <c r="D4">
        <v>35794</v>
      </c>
    </row>
    <row r="5" spans="1:4" x14ac:dyDescent="0.3">
      <c r="A5" t="s">
        <v>4</v>
      </c>
      <c r="B5" t="s">
        <v>5</v>
      </c>
      <c r="C5">
        <v>2040</v>
      </c>
      <c r="D5">
        <v>35794</v>
      </c>
    </row>
    <row r="6" spans="1:4" x14ac:dyDescent="0.3">
      <c r="A6" t="s">
        <v>4</v>
      </c>
      <c r="B6" t="s">
        <v>5</v>
      </c>
      <c r="C6">
        <v>2045</v>
      </c>
      <c r="D6">
        <v>35794</v>
      </c>
    </row>
    <row r="7" spans="1:4" x14ac:dyDescent="0.3">
      <c r="A7" t="s">
        <v>4</v>
      </c>
      <c r="B7" t="s">
        <v>5</v>
      </c>
      <c r="C7">
        <v>2050</v>
      </c>
      <c r="D7">
        <v>35794</v>
      </c>
    </row>
    <row r="8" spans="1:4" x14ac:dyDescent="0.3">
      <c r="A8" t="s">
        <v>4</v>
      </c>
      <c r="B8" t="s">
        <v>6</v>
      </c>
      <c r="C8">
        <v>2030</v>
      </c>
      <c r="D8">
        <v>1531</v>
      </c>
    </row>
    <row r="9" spans="1:4" x14ac:dyDescent="0.3">
      <c r="A9" t="s">
        <v>4</v>
      </c>
      <c r="B9" t="s">
        <v>6</v>
      </c>
      <c r="C9">
        <v>2035</v>
      </c>
      <c r="D9">
        <v>1531</v>
      </c>
    </row>
    <row r="10" spans="1:4" x14ac:dyDescent="0.3">
      <c r="A10" t="s">
        <v>4</v>
      </c>
      <c r="B10" t="s">
        <v>6</v>
      </c>
      <c r="C10">
        <v>2040</v>
      </c>
      <c r="D10">
        <v>1531</v>
      </c>
    </row>
    <row r="11" spans="1:4" x14ac:dyDescent="0.3">
      <c r="A11" t="s">
        <v>4</v>
      </c>
      <c r="B11" t="s">
        <v>6</v>
      </c>
      <c r="C11">
        <v>2045</v>
      </c>
      <c r="D11">
        <v>1531</v>
      </c>
    </row>
    <row r="12" spans="1:4" x14ac:dyDescent="0.3">
      <c r="A12" t="s">
        <v>4</v>
      </c>
      <c r="B12" t="s">
        <v>6</v>
      </c>
      <c r="C12">
        <v>2050</v>
      </c>
      <c r="D12">
        <v>1531</v>
      </c>
    </row>
    <row r="13" spans="1:4" x14ac:dyDescent="0.3">
      <c r="A13" t="s">
        <v>4</v>
      </c>
      <c r="B13" t="s">
        <v>7</v>
      </c>
      <c r="C13">
        <v>2030</v>
      </c>
      <c r="D13">
        <v>467</v>
      </c>
    </row>
    <row r="14" spans="1:4" x14ac:dyDescent="0.3">
      <c r="A14" t="s">
        <v>4</v>
      </c>
      <c r="B14" t="s">
        <v>7</v>
      </c>
      <c r="C14">
        <v>2035</v>
      </c>
      <c r="D14">
        <v>467</v>
      </c>
    </row>
    <row r="15" spans="1:4" x14ac:dyDescent="0.3">
      <c r="A15" t="s">
        <v>4</v>
      </c>
      <c r="B15" t="s">
        <v>7</v>
      </c>
      <c r="C15">
        <v>2040</v>
      </c>
      <c r="D15">
        <v>467</v>
      </c>
    </row>
    <row r="16" spans="1:4" x14ac:dyDescent="0.3">
      <c r="A16" t="s">
        <v>4</v>
      </c>
      <c r="B16" t="s">
        <v>7</v>
      </c>
      <c r="C16">
        <v>2045</v>
      </c>
      <c r="D16">
        <v>467</v>
      </c>
    </row>
    <row r="17" spans="1:4" x14ac:dyDescent="0.3">
      <c r="A17" t="s">
        <v>4</v>
      </c>
      <c r="B17" t="s">
        <v>7</v>
      </c>
      <c r="C17">
        <v>2050</v>
      </c>
      <c r="D17">
        <v>467</v>
      </c>
    </row>
    <row r="18" spans="1:4" x14ac:dyDescent="0.3">
      <c r="A18" t="s">
        <v>8</v>
      </c>
      <c r="B18" s="1" t="s">
        <v>9</v>
      </c>
      <c r="C18">
        <v>2030</v>
      </c>
      <c r="D18">
        <v>9.1108994359774389</v>
      </c>
    </row>
    <row r="19" spans="1:4" x14ac:dyDescent="0.3">
      <c r="A19" t="s">
        <v>8</v>
      </c>
      <c r="B19" t="s">
        <v>9</v>
      </c>
      <c r="C19">
        <v>2035</v>
      </c>
      <c r="D19">
        <v>9.1108994359774389</v>
      </c>
    </row>
    <row r="20" spans="1:4" x14ac:dyDescent="0.3">
      <c r="A20" t="s">
        <v>8</v>
      </c>
      <c r="B20" t="s">
        <v>9</v>
      </c>
      <c r="C20">
        <v>2040</v>
      </c>
      <c r="D20">
        <v>9.1108994359774389</v>
      </c>
    </row>
    <row r="21" spans="1:4" x14ac:dyDescent="0.3">
      <c r="A21" t="s">
        <v>8</v>
      </c>
      <c r="B21" t="s">
        <v>9</v>
      </c>
      <c r="C21">
        <v>2045</v>
      </c>
      <c r="D21">
        <v>9.1108994359774389</v>
      </c>
    </row>
    <row r="22" spans="1:4" x14ac:dyDescent="0.3">
      <c r="A22" t="s">
        <v>8</v>
      </c>
      <c r="B22" t="s">
        <v>9</v>
      </c>
      <c r="C22">
        <v>2050</v>
      </c>
      <c r="D22">
        <v>9.1108994359774389</v>
      </c>
    </row>
    <row r="23" spans="1:4" x14ac:dyDescent="0.3">
      <c r="A23" t="s">
        <v>8</v>
      </c>
      <c r="B23" t="s">
        <v>6</v>
      </c>
      <c r="C23">
        <v>2030</v>
      </c>
      <c r="D23">
        <v>16.358490566037737</v>
      </c>
    </row>
    <row r="24" spans="1:4" x14ac:dyDescent="0.3">
      <c r="A24" t="s">
        <v>8</v>
      </c>
      <c r="B24" t="s">
        <v>6</v>
      </c>
      <c r="C24">
        <v>2035</v>
      </c>
      <c r="D24">
        <v>16.358490566037737</v>
      </c>
    </row>
    <row r="25" spans="1:4" x14ac:dyDescent="0.3">
      <c r="A25" t="s">
        <v>8</v>
      </c>
      <c r="B25" t="s">
        <v>6</v>
      </c>
      <c r="C25">
        <v>2040</v>
      </c>
      <c r="D25">
        <v>12.415094339622643</v>
      </c>
    </row>
    <row r="26" spans="1:4" x14ac:dyDescent="0.3">
      <c r="A26" t="s">
        <v>8</v>
      </c>
      <c r="B26" t="s">
        <v>6</v>
      </c>
      <c r="C26">
        <v>2045</v>
      </c>
      <c r="D26">
        <v>12.415094339622643</v>
      </c>
    </row>
    <row r="27" spans="1:4" x14ac:dyDescent="0.3">
      <c r="A27" t="s">
        <v>8</v>
      </c>
      <c r="B27" t="s">
        <v>6</v>
      </c>
      <c r="C27">
        <v>2050</v>
      </c>
      <c r="D27">
        <v>10.792452830188678</v>
      </c>
    </row>
    <row r="28" spans="1:4" x14ac:dyDescent="0.3">
      <c r="A28" t="s">
        <v>8</v>
      </c>
      <c r="B28" t="s">
        <v>7</v>
      </c>
      <c r="C28">
        <v>2030</v>
      </c>
      <c r="D28">
        <v>11.824891138527695</v>
      </c>
    </row>
    <row r="29" spans="1:4" x14ac:dyDescent="0.3">
      <c r="A29" t="s">
        <v>8</v>
      </c>
      <c r="B29" t="s">
        <v>7</v>
      </c>
      <c r="C29">
        <v>2035</v>
      </c>
      <c r="D29">
        <v>11.824891138527695</v>
      </c>
    </row>
    <row r="30" spans="1:4" x14ac:dyDescent="0.3">
      <c r="A30" t="s">
        <v>8</v>
      </c>
      <c r="B30" t="s">
        <v>7</v>
      </c>
      <c r="C30">
        <v>2040</v>
      </c>
      <c r="D30">
        <v>8.9743695145919524</v>
      </c>
    </row>
    <row r="31" spans="1:4" x14ac:dyDescent="0.3">
      <c r="A31" t="s">
        <v>8</v>
      </c>
      <c r="B31" t="s">
        <v>7</v>
      </c>
      <c r="C31">
        <v>2045</v>
      </c>
      <c r="D31">
        <v>6.8109978553650574</v>
      </c>
    </row>
    <row r="32" spans="1:4" x14ac:dyDescent="0.3">
      <c r="A32" t="s">
        <v>8</v>
      </c>
      <c r="B32" t="s">
        <v>7</v>
      </c>
      <c r="C32">
        <v>2050</v>
      </c>
      <c r="D32">
        <v>4.4935303036549161</v>
      </c>
    </row>
    <row r="33" spans="1:4" x14ac:dyDescent="0.3">
      <c r="A33" s="1" t="s">
        <v>20</v>
      </c>
      <c r="B33" s="1" t="s">
        <v>9</v>
      </c>
      <c r="C33" s="1">
        <v>2030</v>
      </c>
      <c r="D33" s="2">
        <f>[1]input!E50*[1]transformation!E18/[1]transformation!$E$18</f>
        <v>455.99999999999994</v>
      </c>
    </row>
    <row r="34" spans="1:4" x14ac:dyDescent="0.3">
      <c r="A34" s="1" t="s">
        <v>20</v>
      </c>
      <c r="B34" s="1" t="s">
        <v>9</v>
      </c>
      <c r="C34" s="1">
        <v>2035</v>
      </c>
      <c r="D34" s="2">
        <f>[1]input!E51*[1]transformation!E19/[1]transformation!$E$18</f>
        <v>455.99999999999994</v>
      </c>
    </row>
    <row r="35" spans="1:4" x14ac:dyDescent="0.3">
      <c r="A35" s="1" t="s">
        <v>20</v>
      </c>
      <c r="B35" s="1" t="s">
        <v>9</v>
      </c>
      <c r="C35" s="1">
        <v>2040</v>
      </c>
      <c r="D35" s="2">
        <f>[1]input!E52*[1]transformation!E20/[1]transformation!$E$18</f>
        <v>455.99999999999994</v>
      </c>
    </row>
    <row r="36" spans="1:4" x14ac:dyDescent="0.3">
      <c r="A36" s="1" t="s">
        <v>20</v>
      </c>
      <c r="B36" s="1" t="s">
        <v>9</v>
      </c>
      <c r="C36" s="1">
        <v>2045</v>
      </c>
      <c r="D36" s="2">
        <f>[1]input!E53*[1]transformation!E21/[1]transformation!$E$18</f>
        <v>455.99999999999994</v>
      </c>
    </row>
    <row r="37" spans="1:4" x14ac:dyDescent="0.3">
      <c r="A37" s="1" t="s">
        <v>20</v>
      </c>
      <c r="B37" s="1" t="s">
        <v>9</v>
      </c>
      <c r="C37" s="1">
        <v>2050</v>
      </c>
      <c r="D37" s="2">
        <f>[1]input!E54*[1]transformation!E22/[1]transformation!$E$18</f>
        <v>455.99999999999994</v>
      </c>
    </row>
    <row r="38" spans="1:4" x14ac:dyDescent="0.3">
      <c r="A38" s="1" t="s">
        <v>20</v>
      </c>
      <c r="B38" s="1" t="s">
        <v>6</v>
      </c>
      <c r="C38" s="1">
        <v>2030</v>
      </c>
      <c r="D38" s="2">
        <f>[1]input!E50*[1]transformation!E23/[1]transformation!$E$18</f>
        <v>818.74152497578723</v>
      </c>
    </row>
    <row r="39" spans="1:4" x14ac:dyDescent="0.3">
      <c r="A39" s="1" t="s">
        <v>20</v>
      </c>
      <c r="B39" s="1" t="s">
        <v>6</v>
      </c>
      <c r="C39" s="1">
        <v>2035</v>
      </c>
      <c r="D39" s="2">
        <f>[1]input!E51*[1]transformation!E24/[1]transformation!$E$18</f>
        <v>818.74152497578723</v>
      </c>
    </row>
    <row r="40" spans="1:4" x14ac:dyDescent="0.3">
      <c r="A40" s="1" t="s">
        <v>20</v>
      </c>
      <c r="B40" s="1" t="s">
        <v>6</v>
      </c>
      <c r="C40" s="1">
        <v>2040</v>
      </c>
      <c r="D40" s="2">
        <f>[1]input!E52*[1]transformation!E25/[1]transformation!$E$18</f>
        <v>621.37476751334259</v>
      </c>
    </row>
    <row r="41" spans="1:4" x14ac:dyDescent="0.3">
      <c r="A41" s="1" t="s">
        <v>20</v>
      </c>
      <c r="B41" s="1" t="s">
        <v>6</v>
      </c>
      <c r="C41" s="1">
        <v>2045</v>
      </c>
      <c r="D41" s="2">
        <f>[1]input!E53*[1]transformation!E26/[1]transformation!$E$18</f>
        <v>621.37476751334259</v>
      </c>
    </row>
    <row r="42" spans="1:4" x14ac:dyDescent="0.3">
      <c r="A42" s="1" t="s">
        <v>20</v>
      </c>
      <c r="B42" s="1" t="s">
        <v>6</v>
      </c>
      <c r="C42" s="1">
        <v>2050</v>
      </c>
      <c r="D42" s="2">
        <f>[1]input!E54*[1]transformation!E27/[1]transformation!$E$18</f>
        <v>540.16165200248008</v>
      </c>
    </row>
    <row r="43" spans="1:4" x14ac:dyDescent="0.3">
      <c r="A43" s="1" t="s">
        <v>20</v>
      </c>
      <c r="B43" s="1" t="s">
        <v>7</v>
      </c>
      <c r="C43" s="1">
        <v>2030</v>
      </c>
      <c r="D43" s="2">
        <f>[1]input!E50*[1]transformation!E28/[1]transformation!$E$18</f>
        <v>591.83513077489545</v>
      </c>
    </row>
    <row r="44" spans="1:4" x14ac:dyDescent="0.3">
      <c r="A44" s="1" t="s">
        <v>20</v>
      </c>
      <c r="B44" s="1" t="s">
        <v>7</v>
      </c>
      <c r="C44" s="1">
        <v>2035</v>
      </c>
      <c r="D44" s="2">
        <f>[1]input!E51*[1]transformation!E29/[1]transformation!$E$18</f>
        <v>591.83513077489545</v>
      </c>
    </row>
    <row r="45" spans="1:4" x14ac:dyDescent="0.3">
      <c r="A45" s="1" t="s">
        <v>20</v>
      </c>
      <c r="B45" s="1" t="s">
        <v>7</v>
      </c>
      <c r="C45" s="1">
        <v>2040</v>
      </c>
      <c r="D45" s="2">
        <f>[1]input!E52*[1]transformation!E30/[1]transformation!$E$18</f>
        <v>449.16668517864036</v>
      </c>
    </row>
    <row r="46" spans="1:4" x14ac:dyDescent="0.3">
      <c r="A46" s="1" t="s">
        <v>20</v>
      </c>
      <c r="B46" s="1" t="s">
        <v>7</v>
      </c>
      <c r="C46" s="1">
        <v>2045</v>
      </c>
      <c r="D46" s="2">
        <f>[1]input!E53*[1]transformation!E31/[1]transformation!$E$18</f>
        <v>340.89005634088278</v>
      </c>
    </row>
    <row r="47" spans="1:4" x14ac:dyDescent="0.3">
      <c r="A47" s="1" t="s">
        <v>20</v>
      </c>
      <c r="B47" s="1" t="s">
        <v>7</v>
      </c>
      <c r="C47" s="1">
        <v>2050</v>
      </c>
      <c r="D47" s="2">
        <f>[1]input!E54*[1]transformation!E32/[1]transformation!$E$18</f>
        <v>224.90093682466542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8A53-24C4-4DD3-B2D7-4E12B35DDCB9}">
  <dimension ref="A1:D78"/>
  <sheetViews>
    <sheetView zoomScale="70" zoomScaleNormal="70" workbookViewId="0">
      <selection activeCell="D69" sqref="D69"/>
    </sheetView>
  </sheetViews>
  <sheetFormatPr baseColWidth="10" defaultRowHeight="18.75" x14ac:dyDescent="0.3"/>
  <cols>
    <col min="1" max="1" width="14" bestFit="1" customWidth="1"/>
    <col min="4" max="4" width="11.8984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s="1" t="s">
        <v>8</v>
      </c>
      <c r="B2" s="1" t="s">
        <v>9</v>
      </c>
      <c r="C2" s="1">
        <v>2030</v>
      </c>
      <c r="D2" s="4" cm="1">
        <f t="array" ref="D2">INDEX(capex!$D$1:$D$47,MATCH(_TransportFOM!$A2&amp;_TransportFOM!$B2&amp;C2,capex!$A$1:$A$47&amp;capex!$B$1:$B$47&amp;capex!$C$1:$C$47,0))*INDEX(_FOMinput!$H$1:$H$56,MATCH(_TransportFOM!A2&amp;_TransportFOM!B2&amp;_TransportFOM!C2,_FOMinput!$A$1:$A$56&amp;_FOMinput!$B$1:$B$56&amp;_FOMinput!$C$1:$C$56,0))/100</f>
        <v>0.28851485243909758</v>
      </c>
    </row>
    <row r="3" spans="1:4" x14ac:dyDescent="0.3">
      <c r="A3" s="1" t="s">
        <v>8</v>
      </c>
      <c r="B3" s="1" t="s">
        <v>9</v>
      </c>
      <c r="C3" s="1">
        <v>2035</v>
      </c>
      <c r="D3" s="4" cm="1">
        <f t="array" ref="D3">INDEX(capex!$D$1:$D$47,MATCH(_TransportFOM!$A3&amp;_TransportFOM!$B3&amp;C3,capex!$A$1:$A$47&amp;capex!$B$1:$B$47&amp;capex!$C$1:$C$47,0))*INDEX(_FOMinput!$H$1:$H$56,MATCH(_TransportFOM!A3&amp;_TransportFOM!B3&amp;_TransportFOM!C3,_FOMinput!$A$1:$A$56&amp;_FOMinput!$B$1:$B$56&amp;_FOMinput!$C$1:$C$56,0))/100</f>
        <v>0.25054973448937956</v>
      </c>
    </row>
    <row r="4" spans="1:4" x14ac:dyDescent="0.3">
      <c r="A4" s="1" t="s">
        <v>8</v>
      </c>
      <c r="B4" s="1" t="s">
        <v>9</v>
      </c>
      <c r="C4" s="1">
        <v>2040</v>
      </c>
      <c r="D4" s="4" cm="1">
        <f t="array" ref="D4">INDEX(capex!$D$1:$D$47,MATCH(_TransportFOM!$A4&amp;_TransportFOM!$B4&amp;C4,capex!$A$1:$A$47&amp;capex!$B$1:$B$47&amp;capex!$C$1:$C$47,0))*INDEX(_FOMinput!$H$1:$H$56,MATCH(_TransportFOM!A4&amp;_TransportFOM!B4&amp;_TransportFOM!C4,_FOMinput!$A$1:$A$56&amp;_FOMinput!$B$1:$B$56&amp;_FOMinput!$C$1:$C$56,0))/100</f>
        <v>0.21258461653966157</v>
      </c>
    </row>
    <row r="5" spans="1:4" x14ac:dyDescent="0.3">
      <c r="A5" s="1" t="s">
        <v>8</v>
      </c>
      <c r="B5" s="1" t="s">
        <v>9</v>
      </c>
      <c r="C5" s="1">
        <v>2045</v>
      </c>
      <c r="D5" s="4" cm="1">
        <f t="array" ref="D5">INDEX(capex!$D$1:$D$47,MATCH(_TransportFOM!$A5&amp;_TransportFOM!$B5&amp;C5,capex!$A$1:$A$47&amp;capex!$B$1:$B$47&amp;capex!$C$1:$C$47,0))*INDEX(_FOMinput!$H$1:$H$56,MATCH(_TransportFOM!A5&amp;_TransportFOM!B5&amp;_TransportFOM!C5,_FOMinput!$A$1:$A$56&amp;_FOMinput!$B$1:$B$56&amp;_FOMinput!$C$1:$C$56,0))/100</f>
        <v>0.17462405403966158</v>
      </c>
    </row>
    <row r="6" spans="1:4" x14ac:dyDescent="0.3">
      <c r="A6" s="1" t="s">
        <v>8</v>
      </c>
      <c r="B6" s="1" t="s">
        <v>9</v>
      </c>
      <c r="C6" s="1">
        <v>2050</v>
      </c>
      <c r="D6" s="4" cm="1">
        <f t="array" ref="D6">INDEX(capex!$D$1:$D$47,MATCH(_TransportFOM!$A6&amp;_TransportFOM!$B6&amp;C6,capex!$A$1:$A$47&amp;capex!$B$1:$B$47&amp;capex!$C$1:$C$47,0))*INDEX(_FOMinput!$H$1:$H$56,MATCH(_TransportFOM!A6&amp;_TransportFOM!B6&amp;_TransportFOM!C6,_FOMinput!$A$1:$A$56&amp;_FOMinput!$B$1:$B$56&amp;_FOMinput!$C$1:$C$56,0))/100</f>
        <v>0.13666349153966159</v>
      </c>
    </row>
    <row r="7" spans="1:4" x14ac:dyDescent="0.3">
      <c r="A7" s="1" t="s">
        <v>8</v>
      </c>
      <c r="B7" s="1" t="s">
        <v>6</v>
      </c>
      <c r="C7" s="1">
        <v>2030</v>
      </c>
      <c r="D7" s="4" cm="1">
        <f t="array" ref="D7">INDEX(capex!$D$1:$D$47,MATCH(_TransportFOM!$A7&amp;_TransportFOM!$B7&amp;C7,capex!$A$1:$A$47&amp;capex!$B$1:$B$47&amp;capex!$C$1:$C$47,0))*INDEX(_FOMinput!$H$1:$H$56,MATCH(_TransportFOM!A7&amp;_TransportFOM!B7&amp;_TransportFOM!C7,_FOMinput!$A$1:$A$56&amp;_FOMinput!$B$1:$B$56&amp;_FOMinput!$C$1:$C$56,0))/100</f>
        <v>0.51802432075471705</v>
      </c>
    </row>
    <row r="8" spans="1:4" x14ac:dyDescent="0.3">
      <c r="A8" s="1" t="s">
        <v>8</v>
      </c>
      <c r="B8" s="1" t="s">
        <v>6</v>
      </c>
      <c r="C8" s="1">
        <v>2035</v>
      </c>
      <c r="D8" s="4" cm="1">
        <f t="array" ref="D8">INDEX(capex!$D$1:$D$47,MATCH(_TransportFOM!$A8&amp;_TransportFOM!$B8&amp;C8,capex!$A$1:$A$47&amp;capex!$B$1:$B$47&amp;capex!$C$1:$C$47,0))*INDEX(_FOMinput!$H$1:$H$56,MATCH(_TransportFOM!A8&amp;_TransportFOM!B8&amp;_TransportFOM!C8,_FOMinput!$A$1:$A$56&amp;_FOMinput!$B$1:$B$56&amp;_FOMinput!$C$1:$C$56,0))/100</f>
        <v>0.44985849056603777</v>
      </c>
    </row>
    <row r="9" spans="1:4" x14ac:dyDescent="0.3">
      <c r="A9" s="1" t="s">
        <v>8</v>
      </c>
      <c r="B9" s="1" t="s">
        <v>6</v>
      </c>
      <c r="C9" s="1">
        <v>2040</v>
      </c>
      <c r="D9" s="4" cm="1">
        <f t="array" ref="D9">INDEX(capex!$D$1:$D$47,MATCH(_TransportFOM!$A9&amp;_TransportFOM!$B9&amp;C9,capex!$A$1:$A$47&amp;capex!$B$1:$B$47&amp;capex!$C$1:$C$47,0))*INDEX(_FOMinput!$H$1:$H$56,MATCH(_TransportFOM!A9&amp;_TransportFOM!B9&amp;_TransportFOM!C9,_FOMinput!$A$1:$A$56&amp;_FOMinput!$B$1:$B$56&amp;_FOMinput!$C$1:$C$56,0))/100</f>
        <v>0.28968139622641514</v>
      </c>
    </row>
    <row r="10" spans="1:4" x14ac:dyDescent="0.3">
      <c r="A10" s="1" t="s">
        <v>8</v>
      </c>
      <c r="B10" s="1" t="s">
        <v>6</v>
      </c>
      <c r="C10" s="1">
        <v>2045</v>
      </c>
      <c r="D10" s="4" cm="1">
        <f t="array" ref="D10">INDEX(capex!$D$1:$D$47,MATCH(_TransportFOM!$A10&amp;_TransportFOM!$B10&amp;C10,capex!$A$1:$A$47&amp;capex!$B$1:$B$47&amp;capex!$C$1:$C$47,0))*INDEX(_FOMinput!$H$1:$H$56,MATCH(_TransportFOM!A10&amp;_TransportFOM!B10&amp;_TransportFOM!C10,_FOMinput!$A$1:$A$56&amp;_FOMinput!$B$1:$B$56&amp;_FOMinput!$C$1:$C$56,0))/100</f>
        <v>0.23795390566037739</v>
      </c>
    </row>
    <row r="11" spans="1:4" x14ac:dyDescent="0.3">
      <c r="A11" s="1" t="s">
        <v>8</v>
      </c>
      <c r="B11" s="1" t="s">
        <v>6</v>
      </c>
      <c r="C11" s="1">
        <v>2050</v>
      </c>
      <c r="D11" s="4" cm="1">
        <f t="array" ref="D11">INDEX(capex!$D$1:$D$47,MATCH(_TransportFOM!$A11&amp;_TransportFOM!$B11&amp;C11,capex!$A$1:$A$47&amp;capex!$B$1:$B$47&amp;capex!$C$1:$C$47,0))*INDEX(_FOMinput!$H$1:$H$56,MATCH(_TransportFOM!A11&amp;_TransportFOM!B11&amp;_TransportFOM!C11,_FOMinput!$A$1:$A$56&amp;_FOMinput!$B$1:$B$56&amp;_FOMinput!$C$1:$C$56,0))/100</f>
        <v>0.16188679245283016</v>
      </c>
    </row>
    <row r="12" spans="1:4" x14ac:dyDescent="0.3">
      <c r="A12" s="1" t="s">
        <v>8</v>
      </c>
      <c r="B12" s="1" t="s">
        <v>7</v>
      </c>
      <c r="C12" s="1">
        <v>2030</v>
      </c>
      <c r="D12" s="4" cm="1">
        <f t="array" ref="D12">INDEX(capex!$D$1:$D$47,MATCH(_TransportFOM!$A12&amp;_TransportFOM!$B12&amp;C12,capex!$A$1:$A$47&amp;capex!$B$1:$B$47&amp;capex!$C$1:$C$47,0))*INDEX(_FOMinput!$H$1:$H$56,MATCH(_TransportFOM!A12&amp;_TransportFOM!B12&amp;_TransportFOM!C12,_FOMinput!$A$1:$A$56&amp;_FOMinput!$B$1:$B$56&amp;_FOMinput!$C$1:$C$56,0))/100</f>
        <v>0.37445882768375655</v>
      </c>
    </row>
    <row r="13" spans="1:4" x14ac:dyDescent="0.3">
      <c r="A13" s="1" t="s">
        <v>8</v>
      </c>
      <c r="B13" s="1" t="s">
        <v>7</v>
      </c>
      <c r="C13" s="1">
        <v>2035</v>
      </c>
      <c r="D13" s="4" cm="1">
        <f t="array" ref="D13">INDEX(capex!$D$1:$D$47,MATCH(_TransportFOM!$A13&amp;_TransportFOM!$B13&amp;C13,capex!$A$1:$A$47&amp;capex!$B$1:$B$47&amp;capex!$C$1:$C$47,0))*INDEX(_FOMinput!$H$1:$H$56,MATCH(_TransportFOM!A13&amp;_TransportFOM!B13&amp;_TransportFOM!C13,_FOMinput!$A$1:$A$56&amp;_FOMinput!$B$1:$B$56&amp;_FOMinput!$C$1:$C$56,0))/100</f>
        <v>0.32518450630951162</v>
      </c>
    </row>
    <row r="14" spans="1:4" x14ac:dyDescent="0.3">
      <c r="A14" s="1" t="s">
        <v>8</v>
      </c>
      <c r="B14" s="1" t="s">
        <v>7</v>
      </c>
      <c r="C14" s="1">
        <v>2040</v>
      </c>
      <c r="D14" s="4" cm="1">
        <f t="array" ref="D14">INDEX(capex!$D$1:$D$47,MATCH(_TransportFOM!$A14&amp;_TransportFOM!$B14&amp;C14,capex!$A$1:$A$47&amp;capex!$B$1:$B$47&amp;capex!$C$1:$C$47,0))*INDEX(_FOMinput!$H$1:$H$56,MATCH(_TransportFOM!A14&amp;_TransportFOM!B14&amp;_TransportFOM!C14,_FOMinput!$A$1:$A$56&amp;_FOMinput!$B$1:$B$56&amp;_FOMinput!$C$1:$C$56,0))/100</f>
        <v>0.209398963883974</v>
      </c>
    </row>
    <row r="15" spans="1:4" x14ac:dyDescent="0.3">
      <c r="A15" s="1" t="s">
        <v>8</v>
      </c>
      <c r="B15" s="1" t="s">
        <v>7</v>
      </c>
      <c r="C15" s="1">
        <v>2045</v>
      </c>
      <c r="D15" s="4" cm="1">
        <f t="array" ref="D15">INDEX(capex!$D$1:$D$47,MATCH(_TransportFOM!$A15&amp;_TransportFOM!$B15&amp;C15,capex!$A$1:$A$47&amp;capex!$B$1:$B$47&amp;capex!$C$1:$C$47,0))*INDEX(_FOMinput!$H$1:$H$56,MATCH(_TransportFOM!A15&amp;_TransportFOM!B15&amp;_TransportFOM!C15,_FOMinput!$A$1:$A$56&amp;_FOMinput!$B$1:$B$56&amp;_FOMinput!$C$1:$C$56,0))/100</f>
        <v>0.13054299039485437</v>
      </c>
    </row>
    <row r="16" spans="1:4" x14ac:dyDescent="0.3">
      <c r="A16" s="1" t="s">
        <v>8</v>
      </c>
      <c r="B16" s="1" t="s">
        <v>7</v>
      </c>
      <c r="C16" s="1">
        <v>2050</v>
      </c>
      <c r="D16" s="4" cm="1">
        <f t="array" ref="D16">INDEX(capex!$D$1:$D$47,MATCH(_TransportFOM!$A16&amp;_TransportFOM!$B16&amp;C16,capex!$A$1:$A$47&amp;capex!$B$1:$B$47&amp;capex!$C$1:$C$47,0))*INDEX(_FOMinput!$H$1:$H$56,MATCH(_TransportFOM!A16&amp;_TransportFOM!B16&amp;_TransportFOM!C16,_FOMinput!$A$1:$A$56&amp;_FOMinput!$B$1:$B$56&amp;_FOMinput!$C$1:$C$56,0))/100</f>
        <v>6.7402954554823744E-2</v>
      </c>
    </row>
    <row r="17" spans="1:4" x14ac:dyDescent="0.3">
      <c r="A17" s="1" t="s">
        <v>4</v>
      </c>
      <c r="B17" s="1" t="s">
        <v>5</v>
      </c>
      <c r="C17" s="1">
        <v>2020</v>
      </c>
      <c r="D17" s="3" cm="1">
        <f t="array" ref="D17">INDEX(capex!$D$1:$D$47,MATCH(_TransportFOM!$A17&amp;_TransportFOM!$B17&amp;C17,capex!$A$1:$A$47&amp;capex!$B$1:$B$47&amp;capex!$C$1:$C$47,0))*INDEX(_FOMinput!$H$1:$H$56,MATCH(_TransportFOM!A17&amp;_TransportFOM!B17&amp;_TransportFOM!C17,_FOMinput!$A$1:$A$56&amp;_FOMinput!$B$1:$B$56&amp;_FOMinput!$C$1:$C$56,0))/100</f>
        <v>1431.76</v>
      </c>
    </row>
    <row r="18" spans="1:4" x14ac:dyDescent="0.3">
      <c r="A18" s="1" t="s">
        <v>4</v>
      </c>
      <c r="B18" s="1" t="s">
        <v>5</v>
      </c>
      <c r="C18" s="1">
        <v>2030</v>
      </c>
      <c r="D18" s="3" cm="1">
        <f t="array" ref="D18">INDEX(capex!$D$1:$D$47,MATCH(_TransportFOM!$A18&amp;_TransportFOM!$B18&amp;C18,capex!$A$1:$A$47&amp;capex!$B$1:$B$47&amp;capex!$C$1:$C$47,0))*INDEX(_FOMinput!$H$1:$H$56,MATCH(_TransportFOM!A18&amp;_TransportFOM!B18&amp;_TransportFOM!C18,_FOMinput!$A$1:$A$56&amp;_FOMinput!$B$1:$B$56&amp;_FOMinput!$C$1:$C$56,0))/100</f>
        <v>1431.76</v>
      </c>
    </row>
    <row r="19" spans="1:4" x14ac:dyDescent="0.3">
      <c r="A19" s="1" t="s">
        <v>4</v>
      </c>
      <c r="B19" s="1" t="s">
        <v>5</v>
      </c>
      <c r="C19" s="1">
        <v>2035</v>
      </c>
      <c r="D19" s="3" cm="1">
        <f t="array" ref="D19">INDEX(capex!$D$1:$D$47,MATCH(_TransportFOM!$A19&amp;_TransportFOM!$B19&amp;C19,capex!$A$1:$A$47&amp;capex!$B$1:$B$47&amp;capex!$C$1:$C$47,0))*INDEX(_FOMinput!$H$1:$H$56,MATCH(_TransportFOM!A19&amp;_TransportFOM!B19&amp;_TransportFOM!C19,_FOMinput!$A$1:$A$56&amp;_FOMinput!$B$1:$B$56&amp;_FOMinput!$C$1:$C$56,0))/100</f>
        <v>1431.76</v>
      </c>
    </row>
    <row r="20" spans="1:4" x14ac:dyDescent="0.3">
      <c r="A20" s="1" t="s">
        <v>4</v>
      </c>
      <c r="B20" s="1" t="s">
        <v>5</v>
      </c>
      <c r="C20" s="1">
        <v>2040</v>
      </c>
      <c r="D20" s="3" cm="1">
        <f t="array" ref="D20">INDEX(capex!$D$1:$D$47,MATCH(_TransportFOM!$A20&amp;_TransportFOM!$B20&amp;C20,capex!$A$1:$A$47&amp;capex!$B$1:$B$47&amp;capex!$C$1:$C$47,0))*INDEX(_FOMinput!$H$1:$H$56,MATCH(_TransportFOM!A20&amp;_TransportFOM!B20&amp;_TransportFOM!C20,_FOMinput!$A$1:$A$56&amp;_FOMinput!$B$1:$B$56&amp;_FOMinput!$C$1:$C$56,0))/100</f>
        <v>1431.76</v>
      </c>
    </row>
    <row r="21" spans="1:4" x14ac:dyDescent="0.3">
      <c r="A21" s="1" t="s">
        <v>4</v>
      </c>
      <c r="B21" s="1" t="s">
        <v>5</v>
      </c>
      <c r="C21" s="1">
        <v>2045</v>
      </c>
      <c r="D21" s="3" cm="1">
        <f t="array" ref="D21">INDEX(capex!$D$1:$D$47,MATCH(_TransportFOM!$A21&amp;_TransportFOM!$B21&amp;C21,capex!$A$1:$A$47&amp;capex!$B$1:$B$47&amp;capex!$C$1:$C$47,0))*INDEX(_FOMinput!$H$1:$H$56,MATCH(_TransportFOM!A21&amp;_TransportFOM!B21&amp;_TransportFOM!C21,_FOMinput!$A$1:$A$56&amp;_FOMinput!$B$1:$B$56&amp;_FOMinput!$C$1:$C$56,0))/100</f>
        <v>1431.76</v>
      </c>
    </row>
    <row r="22" spans="1:4" x14ac:dyDescent="0.3">
      <c r="A22" s="1" t="s">
        <v>4</v>
      </c>
      <c r="B22" s="1" t="s">
        <v>5</v>
      </c>
      <c r="C22" s="1">
        <v>2050</v>
      </c>
      <c r="D22" s="3" cm="1">
        <f t="array" ref="D22">INDEX(capex!$D$1:$D$47,MATCH(_TransportFOM!$A22&amp;_TransportFOM!$B22&amp;C22,capex!$A$1:$A$47&amp;capex!$B$1:$B$47&amp;capex!$C$1:$C$47,0))*INDEX(_FOMinput!$H$1:$H$56,MATCH(_TransportFOM!A22&amp;_TransportFOM!B22&amp;_TransportFOM!C22,_FOMinput!$A$1:$A$56&amp;_FOMinput!$B$1:$B$56&amp;_FOMinput!$C$1:$C$56,0))/100</f>
        <v>1431.76</v>
      </c>
    </row>
    <row r="23" spans="1:4" x14ac:dyDescent="0.3">
      <c r="A23" s="1" t="s">
        <v>4</v>
      </c>
      <c r="B23" s="1" t="s">
        <v>6</v>
      </c>
      <c r="C23" s="1">
        <v>2020</v>
      </c>
      <c r="D23" s="3">
        <v>61.24</v>
      </c>
    </row>
    <row r="24" spans="1:4" x14ac:dyDescent="0.3">
      <c r="A24" s="1" t="s">
        <v>4</v>
      </c>
      <c r="B24" s="1" t="s">
        <v>6</v>
      </c>
      <c r="C24" s="1">
        <v>2030</v>
      </c>
      <c r="D24" s="3" cm="1">
        <f t="array" ref="D24">INDEX(capex!$D$1:$D$47,MATCH(_TransportFOM!$A24&amp;_TransportFOM!$B24&amp;C24,capex!$A$1:$A$47&amp;capex!$B$1:$B$47&amp;capex!$C$1:$C$47,0))*INDEX(_FOMinput!$H$1:$H$56,MATCH(_TransportFOM!A24&amp;_TransportFOM!B24&amp;_TransportFOM!C24,_FOMinput!$A$1:$A$56&amp;_FOMinput!$B$1:$B$56&amp;_FOMinput!$C$1:$C$56,0))/100</f>
        <v>61.24</v>
      </c>
    </row>
    <row r="25" spans="1:4" x14ac:dyDescent="0.3">
      <c r="A25" s="1" t="s">
        <v>4</v>
      </c>
      <c r="B25" s="1" t="s">
        <v>6</v>
      </c>
      <c r="C25" s="1">
        <v>2035</v>
      </c>
      <c r="D25" s="3" cm="1">
        <f t="array" ref="D25">INDEX(capex!$D$1:$D$47,MATCH(_TransportFOM!$A25&amp;_TransportFOM!$B25&amp;C25,capex!$A$1:$A$47&amp;capex!$B$1:$B$47&amp;capex!$C$1:$C$47,0))*INDEX(_FOMinput!$H$1:$H$56,MATCH(_TransportFOM!A25&amp;_TransportFOM!B25&amp;_TransportFOM!C25,_FOMinput!$A$1:$A$56&amp;_FOMinput!$B$1:$B$56&amp;_FOMinput!$C$1:$C$56,0))/100</f>
        <v>61.24</v>
      </c>
    </row>
    <row r="26" spans="1:4" x14ac:dyDescent="0.3">
      <c r="A26" s="1" t="s">
        <v>4</v>
      </c>
      <c r="B26" s="1" t="s">
        <v>6</v>
      </c>
      <c r="C26" s="1">
        <v>2040</v>
      </c>
      <c r="D26" s="3" cm="1">
        <f t="array" ref="D26">INDEX(capex!$D$1:$D$47,MATCH(_TransportFOM!$A26&amp;_TransportFOM!$B26&amp;C26,capex!$A$1:$A$47&amp;capex!$B$1:$B$47&amp;capex!$C$1:$C$47,0))*INDEX(_FOMinput!$H$1:$H$56,MATCH(_TransportFOM!A26&amp;_TransportFOM!B26&amp;_TransportFOM!C26,_FOMinput!$A$1:$A$56&amp;_FOMinput!$B$1:$B$56&amp;_FOMinput!$C$1:$C$56,0))/100</f>
        <v>61.24</v>
      </c>
    </row>
    <row r="27" spans="1:4" x14ac:dyDescent="0.3">
      <c r="A27" s="1" t="s">
        <v>4</v>
      </c>
      <c r="B27" s="1" t="s">
        <v>6</v>
      </c>
      <c r="C27" s="1">
        <v>2045</v>
      </c>
      <c r="D27" s="3" cm="1">
        <f t="array" ref="D27">INDEX(capex!$D$1:$D$47,MATCH(_TransportFOM!$A27&amp;_TransportFOM!$B27&amp;C27,capex!$A$1:$A$47&amp;capex!$B$1:$B$47&amp;capex!$C$1:$C$47,0))*INDEX(_FOMinput!$H$1:$H$56,MATCH(_TransportFOM!A27&amp;_TransportFOM!B27&amp;_TransportFOM!C27,_FOMinput!$A$1:$A$56&amp;_FOMinput!$B$1:$B$56&amp;_FOMinput!$C$1:$C$56,0))/100</f>
        <v>61.24</v>
      </c>
    </row>
    <row r="28" spans="1:4" x14ac:dyDescent="0.3">
      <c r="A28" s="1" t="s">
        <v>4</v>
      </c>
      <c r="B28" s="1" t="s">
        <v>6</v>
      </c>
      <c r="C28" s="1">
        <v>2050</v>
      </c>
      <c r="D28" s="3" cm="1">
        <f t="array" ref="D28">INDEX(capex!$D$1:$D$47,MATCH(_TransportFOM!$A28&amp;_TransportFOM!$B28&amp;C28,capex!$A$1:$A$47&amp;capex!$B$1:$B$47&amp;capex!$C$1:$C$47,0))*INDEX(_FOMinput!$H$1:$H$56,MATCH(_TransportFOM!A28&amp;_TransportFOM!B28&amp;_TransportFOM!C28,_FOMinput!$A$1:$A$56&amp;_FOMinput!$B$1:$B$56&amp;_FOMinput!$C$1:$C$56,0))/100</f>
        <v>61.24</v>
      </c>
    </row>
    <row r="29" spans="1:4" x14ac:dyDescent="0.3">
      <c r="A29" s="1" t="s">
        <v>4</v>
      </c>
      <c r="B29" s="1" t="s">
        <v>19</v>
      </c>
      <c r="C29" s="1">
        <v>2030</v>
      </c>
      <c r="D29" s="3" cm="1">
        <f t="array" ref="D29">INDEX(capex!$D$1:$D$47,MATCH(_TransportFOM!$A29&amp;_TransportFOM!$B29&amp;C29,capex!$A$1:$A$47&amp;capex!$B$1:$B$47&amp;capex!$C$1:$C$47,0))*INDEX(_FOMinput!$H$1:$H$56,MATCH(_TransportFOM!A29&amp;_TransportFOM!B29&amp;_TransportFOM!C29,_FOMinput!$A$1:$A$56&amp;_FOMinput!$B$1:$B$56&amp;_FOMinput!$C$1:$C$56,0))/100</f>
        <v>23.35</v>
      </c>
    </row>
    <row r="30" spans="1:4" x14ac:dyDescent="0.3">
      <c r="A30" s="1" t="s">
        <v>4</v>
      </c>
      <c r="B30" s="1" t="s">
        <v>19</v>
      </c>
      <c r="C30" s="1">
        <v>2035</v>
      </c>
      <c r="D30" s="3" cm="1">
        <f t="array" ref="D30">INDEX(capex!$D$1:$D$47,MATCH(_TransportFOM!$A30&amp;_TransportFOM!$B30&amp;C30,capex!$A$1:$A$47&amp;capex!$B$1:$B$47&amp;capex!$C$1:$C$47,0))*INDEX(_FOMinput!$H$1:$H$56,MATCH(_TransportFOM!A30&amp;_TransportFOM!B30&amp;_TransportFOM!C30,_FOMinput!$A$1:$A$56&amp;_FOMinput!$B$1:$B$56&amp;_FOMinput!$C$1:$C$56,0))/100</f>
        <v>23.35</v>
      </c>
    </row>
    <row r="31" spans="1:4" x14ac:dyDescent="0.3">
      <c r="A31" s="1" t="s">
        <v>4</v>
      </c>
      <c r="B31" s="1" t="s">
        <v>19</v>
      </c>
      <c r="C31" s="1">
        <v>2040</v>
      </c>
      <c r="D31" s="3" cm="1">
        <f t="array" ref="D31">INDEX(capex!$D$1:$D$47,MATCH(_TransportFOM!$A31&amp;_TransportFOM!$B31&amp;C31,capex!$A$1:$A$47&amp;capex!$B$1:$B$47&amp;capex!$C$1:$C$47,0))*INDEX(_FOMinput!$H$1:$H$56,MATCH(_TransportFOM!A31&amp;_TransportFOM!B31&amp;_TransportFOM!C31,_FOMinput!$A$1:$A$56&amp;_FOMinput!$B$1:$B$56&amp;_FOMinput!$C$1:$C$56,0))/100</f>
        <v>23.35</v>
      </c>
    </row>
    <row r="32" spans="1:4" x14ac:dyDescent="0.3">
      <c r="A32" s="1" t="s">
        <v>4</v>
      </c>
      <c r="B32" s="1" t="s">
        <v>19</v>
      </c>
      <c r="C32" s="1">
        <v>2045</v>
      </c>
      <c r="D32" s="3" cm="1">
        <f t="array" ref="D32">INDEX(capex!$D$1:$D$47,MATCH(_TransportFOM!$A32&amp;_TransportFOM!$B32&amp;C32,capex!$A$1:$A$47&amp;capex!$B$1:$B$47&amp;capex!$C$1:$C$47,0))*INDEX(_FOMinput!$H$1:$H$56,MATCH(_TransportFOM!A32&amp;_TransportFOM!B32&amp;_TransportFOM!C32,_FOMinput!$A$1:$A$56&amp;_FOMinput!$B$1:$B$56&amp;_FOMinput!$C$1:$C$56,0))/100</f>
        <v>23.35</v>
      </c>
    </row>
    <row r="33" spans="1:4" x14ac:dyDescent="0.3">
      <c r="A33" s="1" t="s">
        <v>4</v>
      </c>
      <c r="B33" s="1" t="s">
        <v>19</v>
      </c>
      <c r="C33" s="1">
        <v>2050</v>
      </c>
      <c r="D33" s="3" cm="1">
        <f t="array" ref="D33">INDEX(capex!$D$1:$D$47,MATCH(_TransportFOM!$A33&amp;_TransportFOM!$B33&amp;C33,capex!$A$1:$A$47&amp;capex!$B$1:$B$47&amp;capex!$C$1:$C$47,0))*INDEX(_FOMinput!$H$1:$H$56,MATCH(_TransportFOM!A33&amp;_TransportFOM!B33&amp;_TransportFOM!C33,_FOMinput!$A$1:$A$56&amp;_FOMinput!$B$1:$B$56&amp;_FOMinput!$C$1:$C$56,0))/100</f>
        <v>23.35</v>
      </c>
    </row>
    <row r="34" spans="1:4" x14ac:dyDescent="0.3">
      <c r="A34" s="1" t="s">
        <v>20</v>
      </c>
      <c r="B34" s="1" t="s">
        <v>9</v>
      </c>
      <c r="C34" s="1">
        <v>2030</v>
      </c>
      <c r="D34" s="3" cm="1">
        <f t="array" ref="D34">INDEX(capex!$D$1:$D$47,MATCH(_TransportFOM!$A34&amp;_TransportFOM!$B34&amp;C34,capex!$A$1:$A$47&amp;capex!$B$1:$B$47&amp;capex!$C$1:$C$47,0))*INDEX(_FOMinput!$H$1:$H$56,MATCH(_TransportFOM!A34&amp;_TransportFOM!B34&amp;_TransportFOM!C34,_FOMinput!$A$1:$A$56&amp;_FOMinput!$B$1:$B$56&amp;_FOMinput!$C$1:$C$56,0))/100</f>
        <v>13.679999999999998</v>
      </c>
    </row>
    <row r="35" spans="1:4" x14ac:dyDescent="0.3">
      <c r="A35" s="1" t="s">
        <v>20</v>
      </c>
      <c r="B35" s="1" t="s">
        <v>9</v>
      </c>
      <c r="C35" s="1">
        <v>2035</v>
      </c>
      <c r="D35" s="3">
        <v>13.679999999999998</v>
      </c>
    </row>
    <row r="36" spans="1:4" x14ac:dyDescent="0.3">
      <c r="A36" s="1" t="s">
        <v>20</v>
      </c>
      <c r="B36" s="1" t="s">
        <v>9</v>
      </c>
      <c r="C36" s="1">
        <v>2040</v>
      </c>
      <c r="D36" s="3" cm="1">
        <f t="array" ref="D36">INDEX(capex!$D$1:$D$47,MATCH(_TransportFOM!$A36&amp;_TransportFOM!$B36&amp;C36,capex!$A$1:$A$47&amp;capex!$B$1:$B$47&amp;capex!$C$1:$C$47,0))*INDEX(_FOMinput!$H$1:$H$56,MATCH(_TransportFOM!A36&amp;_TransportFOM!B36&amp;_TransportFOM!C36,_FOMinput!$A$1:$A$56&amp;_FOMinput!$B$1:$B$56&amp;_FOMinput!$C$1:$C$56,0))/100</f>
        <v>13.679999999999998</v>
      </c>
    </row>
    <row r="37" spans="1:4" x14ac:dyDescent="0.3">
      <c r="A37" s="1" t="s">
        <v>20</v>
      </c>
      <c r="B37" s="1" t="s">
        <v>9</v>
      </c>
      <c r="C37" s="1">
        <v>2045</v>
      </c>
      <c r="D37" s="3" cm="1">
        <f t="array" ref="D37">INDEX(capex!$D$1:$D$47,MATCH(_TransportFOM!$A37&amp;_TransportFOM!$B37&amp;C37,capex!$A$1:$A$47&amp;capex!$B$1:$B$47&amp;capex!$C$1:$C$47,0))*INDEX(_FOMinput!$H$1:$H$56,MATCH(_TransportFOM!A37&amp;_TransportFOM!B37&amp;_TransportFOM!C37,_FOMinput!$A$1:$A$56&amp;_FOMinput!$B$1:$B$56&amp;_FOMinput!$C$1:$C$56,0))/100</f>
        <v>13.679999999999998</v>
      </c>
    </row>
    <row r="38" spans="1:4" x14ac:dyDescent="0.3">
      <c r="A38" s="1" t="s">
        <v>20</v>
      </c>
      <c r="B38" s="1" t="s">
        <v>9</v>
      </c>
      <c r="C38" s="1">
        <v>2050</v>
      </c>
      <c r="D38" s="3" cm="1">
        <f t="array" ref="D38">INDEX(capex!$D$1:$D$47,MATCH(_TransportFOM!$A38&amp;_TransportFOM!$B38&amp;C38,capex!$A$1:$A$47&amp;capex!$B$1:$B$47&amp;capex!$C$1:$C$47,0))*INDEX(_FOMinput!$H$1:$H$56,MATCH(_TransportFOM!A38&amp;_TransportFOM!B38&amp;_TransportFOM!C38,_FOMinput!$A$1:$A$56&amp;_FOMinput!$B$1:$B$56&amp;_FOMinput!$C$1:$C$56,0))/100</f>
        <v>13.679999999999998</v>
      </c>
    </row>
    <row r="39" spans="1:4" x14ac:dyDescent="0.3">
      <c r="A39" s="1" t="s">
        <v>20</v>
      </c>
      <c r="B39" s="1" t="s">
        <v>6</v>
      </c>
      <c r="C39" s="1">
        <v>2030</v>
      </c>
      <c r="D39" s="3" cm="1">
        <f t="array" ref="D39">INDEX(capex!$D$1:$D$47,MATCH(_TransportFOM!$A39&amp;_TransportFOM!$B39&amp;C39,capex!$A$1:$A$47&amp;capex!$B$1:$B$47&amp;capex!$C$1:$C$47,0))*INDEX(_FOMinput!$H$1:$H$56,MATCH(_TransportFOM!A39&amp;_TransportFOM!B39&amp;_TransportFOM!C39,_FOMinput!$A$1:$A$56&amp;_FOMinput!$B$1:$B$56&amp;_FOMinput!$C$1:$C$56,0))/100</f>
        <v>24.562245749273615</v>
      </c>
    </row>
    <row r="40" spans="1:4" x14ac:dyDescent="0.3">
      <c r="A40" s="1" t="s">
        <v>20</v>
      </c>
      <c r="B40" s="1" t="s">
        <v>6</v>
      </c>
      <c r="C40" s="1">
        <v>2035</v>
      </c>
      <c r="D40" s="3" cm="1">
        <f t="array" ref="D40">INDEX(capex!$D$1:$D$47,MATCH(_TransportFOM!$A40&amp;_TransportFOM!$B40&amp;C40,capex!$A$1:$A$47&amp;capex!$B$1:$B$47&amp;capex!$C$1:$C$47,0))*INDEX(_FOMinput!$H$1:$H$56,MATCH(_TransportFOM!A40&amp;_TransportFOM!B40&amp;_TransportFOM!C40,_FOMinput!$A$1:$A$56&amp;_FOMinput!$B$1:$B$56&amp;_FOMinput!$C$1:$C$56,0))/100</f>
        <v>24.562245749273615</v>
      </c>
    </row>
    <row r="41" spans="1:4" x14ac:dyDescent="0.3">
      <c r="A41" s="1" t="s">
        <v>20</v>
      </c>
      <c r="B41" s="1" t="s">
        <v>6</v>
      </c>
      <c r="C41" s="1">
        <v>2040</v>
      </c>
      <c r="D41" s="3" cm="1">
        <f t="array" ref="D41">INDEX(capex!$D$1:$D$47,MATCH(_TransportFOM!$A41&amp;_TransportFOM!$B41&amp;C41,capex!$A$1:$A$47&amp;capex!$B$1:$B$47&amp;capex!$C$1:$C$47,0))*INDEX(_FOMinput!$H$1:$H$56,MATCH(_TransportFOM!A41&amp;_TransportFOM!B41&amp;_TransportFOM!C41,_FOMinput!$A$1:$A$56&amp;_FOMinput!$B$1:$B$56&amp;_FOMinput!$C$1:$C$56,0))/100</f>
        <v>18.641243025400275</v>
      </c>
    </row>
    <row r="42" spans="1:4" x14ac:dyDescent="0.3">
      <c r="A42" s="1" t="s">
        <v>20</v>
      </c>
      <c r="B42" s="1" t="s">
        <v>6</v>
      </c>
      <c r="C42" s="1">
        <v>2045</v>
      </c>
      <c r="D42" s="3" cm="1">
        <f t="array" ref="D42">INDEX(capex!$D$1:$D$47,MATCH(_TransportFOM!$A42&amp;_TransportFOM!$B42&amp;C42,capex!$A$1:$A$47&amp;capex!$B$1:$B$47&amp;capex!$C$1:$C$47,0))*INDEX(_FOMinput!$H$1:$H$56,MATCH(_TransportFOM!A42&amp;_TransportFOM!B42&amp;_TransportFOM!C42,_FOMinput!$A$1:$A$56&amp;_FOMinput!$B$1:$B$56&amp;_FOMinput!$C$1:$C$56,0))/100</f>
        <v>18.641243025400275</v>
      </c>
    </row>
    <row r="43" spans="1:4" x14ac:dyDescent="0.3">
      <c r="A43" s="1" t="s">
        <v>20</v>
      </c>
      <c r="B43" s="1" t="s">
        <v>6</v>
      </c>
      <c r="C43" s="1">
        <v>2050</v>
      </c>
      <c r="D43" s="3" cm="1">
        <f t="array" ref="D43">INDEX(capex!$D$1:$D$47,MATCH(_TransportFOM!$A43&amp;_TransportFOM!$B43&amp;C43,capex!$A$1:$A$47&amp;capex!$B$1:$B$47&amp;capex!$C$1:$C$47,0))*INDEX(_FOMinput!$H$1:$H$56,MATCH(_TransportFOM!A43&amp;_TransportFOM!B43&amp;_TransportFOM!C43,_FOMinput!$A$1:$A$56&amp;_FOMinput!$B$1:$B$56&amp;_FOMinput!$C$1:$C$56,0))/100</f>
        <v>16.204849560074404</v>
      </c>
    </row>
    <row r="44" spans="1:4" x14ac:dyDescent="0.3">
      <c r="A44" s="1" t="s">
        <v>20</v>
      </c>
      <c r="B44" s="1" t="s">
        <v>7</v>
      </c>
      <c r="C44" s="1">
        <v>2030</v>
      </c>
      <c r="D44" s="3" cm="1">
        <f t="array" ref="D44">INDEX(capex!$D$1:$D$47,MATCH(_TransportFOM!$A44&amp;_TransportFOM!$B44&amp;C44,capex!$A$1:$A$47&amp;capex!$B$1:$B$47&amp;capex!$C$1:$C$47,0))*INDEX(_FOMinput!$H$1:$H$56,MATCH(_TransportFOM!A44&amp;_TransportFOM!B44&amp;_TransportFOM!C44,_FOMinput!$A$1:$A$56&amp;_FOMinput!$B$1:$B$56&amp;_FOMinput!$C$1:$C$56,0))/100</f>
        <v>17.755053923246866</v>
      </c>
    </row>
    <row r="45" spans="1:4" x14ac:dyDescent="0.3">
      <c r="A45" s="1" t="s">
        <v>20</v>
      </c>
      <c r="B45" s="1" t="s">
        <v>7</v>
      </c>
      <c r="C45" s="1">
        <v>2035</v>
      </c>
      <c r="D45" s="3" cm="1">
        <f t="array" ref="D45">INDEX(capex!$D$1:$D$47,MATCH(_TransportFOM!$A45&amp;_TransportFOM!$B45&amp;C45,capex!$A$1:$A$47&amp;capex!$B$1:$B$47&amp;capex!$C$1:$C$47,0))*INDEX(_FOMinput!$H$1:$H$56,MATCH(_TransportFOM!A45&amp;_TransportFOM!B45&amp;_TransportFOM!C45,_FOMinput!$A$1:$A$56&amp;_FOMinput!$B$1:$B$56&amp;_FOMinput!$C$1:$C$56,0))/100</f>
        <v>17.755053923246866</v>
      </c>
    </row>
    <row r="46" spans="1:4" x14ac:dyDescent="0.3">
      <c r="A46" s="1" t="s">
        <v>20</v>
      </c>
      <c r="B46" s="1" t="s">
        <v>7</v>
      </c>
      <c r="C46" s="1">
        <v>2040</v>
      </c>
      <c r="D46" s="3" cm="1">
        <f t="array" ref="D46">INDEX(capex!$D$1:$D$47,MATCH(_TransportFOM!$A46&amp;_TransportFOM!$B46&amp;C46,capex!$A$1:$A$47&amp;capex!$B$1:$B$47&amp;capex!$C$1:$C$47,0))*INDEX(_FOMinput!$H$1:$H$56,MATCH(_TransportFOM!A46&amp;_TransportFOM!B46&amp;_TransportFOM!C46,_FOMinput!$A$1:$A$56&amp;_FOMinput!$B$1:$B$56&amp;_FOMinput!$C$1:$C$56,0))/100</f>
        <v>13.475000555359211</v>
      </c>
    </row>
    <row r="47" spans="1:4" x14ac:dyDescent="0.3">
      <c r="A47" s="1" t="s">
        <v>20</v>
      </c>
      <c r="B47" s="1" t="s">
        <v>7</v>
      </c>
      <c r="C47" s="1">
        <v>2045</v>
      </c>
      <c r="D47" s="3" cm="1">
        <f t="array" ref="D47">INDEX(capex!$D$1:$D$47,MATCH(_TransportFOM!$A47&amp;_TransportFOM!$B47&amp;C47,capex!$A$1:$A$47&amp;capex!$B$1:$B$47&amp;capex!$C$1:$C$47,0))*INDEX(_FOMinput!$H$1:$H$56,MATCH(_TransportFOM!A47&amp;_TransportFOM!B47&amp;_TransportFOM!C47,_FOMinput!$A$1:$A$56&amp;_FOMinput!$B$1:$B$56&amp;_FOMinput!$C$1:$C$56,0))/100</f>
        <v>10.226701690226484</v>
      </c>
    </row>
    <row r="48" spans="1:4" x14ac:dyDescent="0.3">
      <c r="A48" s="1" t="s">
        <v>20</v>
      </c>
      <c r="B48" s="1" t="s">
        <v>7</v>
      </c>
      <c r="C48" s="1">
        <v>2050</v>
      </c>
      <c r="D48" s="3" cm="1">
        <f t="array" ref="D48">INDEX(capex!$D$1:$D$47,MATCH(_TransportFOM!$A48&amp;_TransportFOM!$B48&amp;C48,capex!$A$1:$A$47&amp;capex!$B$1:$B$47&amp;capex!$C$1:$C$47,0))*INDEX(_FOMinput!$H$1:$H$56,MATCH(_TransportFOM!A48&amp;_TransportFOM!B48&amp;_TransportFOM!C48,_FOMinput!$A$1:$A$56&amp;_FOMinput!$B$1:$B$56&amp;_FOMinput!$C$1:$C$56,0))/100</f>
        <v>6.7470281047399627</v>
      </c>
    </row>
    <row r="49" spans="1:4" x14ac:dyDescent="0.3">
      <c r="A49" s="1" t="s">
        <v>8</v>
      </c>
      <c r="B49" s="1" t="s">
        <v>21</v>
      </c>
      <c r="C49" s="1">
        <v>2030</v>
      </c>
      <c r="D49" s="4">
        <v>0.28851485243909758</v>
      </c>
    </row>
    <row r="50" spans="1:4" x14ac:dyDescent="0.3">
      <c r="A50" s="1" t="s">
        <v>8</v>
      </c>
      <c r="B50" s="1" t="s">
        <v>21</v>
      </c>
      <c r="C50" s="1">
        <v>2035</v>
      </c>
      <c r="D50" s="4">
        <v>0.25054973448937956</v>
      </c>
    </row>
    <row r="51" spans="1:4" x14ac:dyDescent="0.3">
      <c r="A51" s="1" t="s">
        <v>8</v>
      </c>
      <c r="B51" s="1" t="s">
        <v>21</v>
      </c>
      <c r="C51" s="1">
        <v>2040</v>
      </c>
      <c r="D51" s="4">
        <v>0.21258461653966157</v>
      </c>
    </row>
    <row r="52" spans="1:4" x14ac:dyDescent="0.3">
      <c r="A52" s="1" t="s">
        <v>8</v>
      </c>
      <c r="B52" s="1" t="s">
        <v>21</v>
      </c>
      <c r="C52" s="1">
        <v>2045</v>
      </c>
      <c r="D52" s="4">
        <v>0.17462405403966158</v>
      </c>
    </row>
    <row r="53" spans="1:4" x14ac:dyDescent="0.3">
      <c r="A53" s="1" t="s">
        <v>8</v>
      </c>
      <c r="B53" s="1" t="s">
        <v>21</v>
      </c>
      <c r="C53" s="1">
        <v>2050</v>
      </c>
      <c r="D53" s="4">
        <v>0.13666349153966159</v>
      </c>
    </row>
    <row r="54" spans="1:4" x14ac:dyDescent="0.3">
      <c r="A54" s="1" t="s">
        <v>8</v>
      </c>
      <c r="B54" s="1" t="s">
        <v>22</v>
      </c>
      <c r="C54" s="1">
        <v>2030</v>
      </c>
      <c r="D54" s="4">
        <v>0.51802432075471705</v>
      </c>
    </row>
    <row r="55" spans="1:4" x14ac:dyDescent="0.3">
      <c r="A55" s="1" t="s">
        <v>8</v>
      </c>
      <c r="B55" s="1" t="s">
        <v>22</v>
      </c>
      <c r="C55" s="1">
        <v>2035</v>
      </c>
      <c r="D55" s="4">
        <v>0.44985849056603777</v>
      </c>
    </row>
    <row r="56" spans="1:4" x14ac:dyDescent="0.3">
      <c r="A56" s="1" t="s">
        <v>8</v>
      </c>
      <c r="B56" s="1" t="s">
        <v>22</v>
      </c>
      <c r="C56" s="1">
        <v>2040</v>
      </c>
      <c r="D56" s="4">
        <v>0.28968139622641514</v>
      </c>
    </row>
    <row r="57" spans="1:4" x14ac:dyDescent="0.3">
      <c r="A57" s="1" t="s">
        <v>8</v>
      </c>
      <c r="B57" s="1" t="s">
        <v>22</v>
      </c>
      <c r="C57" s="1">
        <v>2045</v>
      </c>
      <c r="D57" s="4">
        <v>0.23795390566037739</v>
      </c>
    </row>
    <row r="58" spans="1:4" x14ac:dyDescent="0.3">
      <c r="A58" s="1" t="s">
        <v>8</v>
      </c>
      <c r="B58" s="1" t="s">
        <v>22</v>
      </c>
      <c r="C58" s="1">
        <v>2050</v>
      </c>
      <c r="D58" s="4">
        <v>0.16188679245283016</v>
      </c>
    </row>
    <row r="59" spans="1:4" x14ac:dyDescent="0.3">
      <c r="A59" s="1" t="s">
        <v>8</v>
      </c>
      <c r="B59" s="1" t="s">
        <v>23</v>
      </c>
      <c r="C59" s="1">
        <v>2030</v>
      </c>
      <c r="D59" s="4">
        <v>0.37445882768375655</v>
      </c>
    </row>
    <row r="60" spans="1:4" x14ac:dyDescent="0.3">
      <c r="A60" s="1" t="s">
        <v>8</v>
      </c>
      <c r="B60" s="1" t="s">
        <v>23</v>
      </c>
      <c r="C60" s="1">
        <v>2035</v>
      </c>
      <c r="D60" s="4">
        <v>0.32518450630951162</v>
      </c>
    </row>
    <row r="61" spans="1:4" x14ac:dyDescent="0.3">
      <c r="A61" s="1" t="s">
        <v>8</v>
      </c>
      <c r="B61" s="1" t="s">
        <v>23</v>
      </c>
      <c r="C61" s="1">
        <v>2040</v>
      </c>
      <c r="D61" s="4">
        <v>0.209398963883974</v>
      </c>
    </row>
    <row r="62" spans="1:4" x14ac:dyDescent="0.3">
      <c r="A62" s="1" t="s">
        <v>8</v>
      </c>
      <c r="B62" s="1" t="s">
        <v>23</v>
      </c>
      <c r="C62" s="1">
        <v>2045</v>
      </c>
      <c r="D62" s="4">
        <v>0.13054299039485437</v>
      </c>
    </row>
    <row r="63" spans="1:4" x14ac:dyDescent="0.3">
      <c r="A63" s="1" t="s">
        <v>8</v>
      </c>
      <c r="B63" s="1" t="s">
        <v>23</v>
      </c>
      <c r="C63" s="1">
        <v>2050</v>
      </c>
      <c r="D63" s="4">
        <v>6.7402954554823744E-2</v>
      </c>
    </row>
    <row r="64" spans="1:4" x14ac:dyDescent="0.3">
      <c r="A64" s="1" t="s">
        <v>20</v>
      </c>
      <c r="B64" s="1" t="s">
        <v>21</v>
      </c>
      <c r="C64" s="1">
        <v>2030</v>
      </c>
      <c r="D64" s="3">
        <v>13.679999999999998</v>
      </c>
    </row>
    <row r="65" spans="1:4" x14ac:dyDescent="0.3">
      <c r="A65" s="1" t="s">
        <v>20</v>
      </c>
      <c r="B65" s="1" t="s">
        <v>21</v>
      </c>
      <c r="C65" s="1">
        <v>2035</v>
      </c>
      <c r="D65" s="3">
        <v>13.679999999999998</v>
      </c>
    </row>
    <row r="66" spans="1:4" x14ac:dyDescent="0.3">
      <c r="A66" s="1" t="s">
        <v>20</v>
      </c>
      <c r="B66" s="1" t="s">
        <v>21</v>
      </c>
      <c r="C66" s="1">
        <v>2040</v>
      </c>
      <c r="D66" s="3">
        <v>13.679999999999998</v>
      </c>
    </row>
    <row r="67" spans="1:4" x14ac:dyDescent="0.3">
      <c r="A67" s="1" t="s">
        <v>20</v>
      </c>
      <c r="B67" s="1" t="s">
        <v>21</v>
      </c>
      <c r="C67" s="1">
        <v>2045</v>
      </c>
      <c r="D67" s="3">
        <v>13.679999999999998</v>
      </c>
    </row>
    <row r="68" spans="1:4" x14ac:dyDescent="0.3">
      <c r="A68" s="1" t="s">
        <v>20</v>
      </c>
      <c r="B68" s="1" t="s">
        <v>21</v>
      </c>
      <c r="C68" s="1">
        <v>2050</v>
      </c>
      <c r="D68" s="3">
        <v>13.679999999999998</v>
      </c>
    </row>
    <row r="69" spans="1:4" x14ac:dyDescent="0.3">
      <c r="A69" s="1" t="s">
        <v>20</v>
      </c>
      <c r="B69" s="1" t="s">
        <v>22</v>
      </c>
      <c r="C69" s="1">
        <v>2030</v>
      </c>
      <c r="D69" s="3">
        <v>24.562245749273615</v>
      </c>
    </row>
    <row r="70" spans="1:4" x14ac:dyDescent="0.3">
      <c r="A70" s="1" t="s">
        <v>20</v>
      </c>
      <c r="B70" s="1" t="s">
        <v>22</v>
      </c>
      <c r="C70" s="1">
        <v>2035</v>
      </c>
      <c r="D70" s="3">
        <v>24.562245749273615</v>
      </c>
    </row>
    <row r="71" spans="1:4" x14ac:dyDescent="0.3">
      <c r="A71" s="1" t="s">
        <v>20</v>
      </c>
      <c r="B71" s="1" t="s">
        <v>22</v>
      </c>
      <c r="C71" s="1">
        <v>2040</v>
      </c>
      <c r="D71" s="3">
        <v>18.641243025400275</v>
      </c>
    </row>
    <row r="72" spans="1:4" x14ac:dyDescent="0.3">
      <c r="A72" s="1" t="s">
        <v>20</v>
      </c>
      <c r="B72" s="1" t="s">
        <v>22</v>
      </c>
      <c r="C72" s="1">
        <v>2045</v>
      </c>
      <c r="D72" s="3">
        <v>18.641243025400275</v>
      </c>
    </row>
    <row r="73" spans="1:4" x14ac:dyDescent="0.3">
      <c r="A73" s="1" t="s">
        <v>20</v>
      </c>
      <c r="B73" s="1" t="s">
        <v>22</v>
      </c>
      <c r="C73" s="1">
        <v>2050</v>
      </c>
      <c r="D73" s="3">
        <v>16.204849560074404</v>
      </c>
    </row>
    <row r="74" spans="1:4" x14ac:dyDescent="0.3">
      <c r="A74" s="1" t="s">
        <v>20</v>
      </c>
      <c r="B74" s="1" t="s">
        <v>23</v>
      </c>
      <c r="C74" s="1">
        <v>2030</v>
      </c>
      <c r="D74" s="3">
        <v>17.755053923246866</v>
      </c>
    </row>
    <row r="75" spans="1:4" x14ac:dyDescent="0.3">
      <c r="A75" s="1" t="s">
        <v>20</v>
      </c>
      <c r="B75" s="1" t="s">
        <v>23</v>
      </c>
      <c r="C75" s="1">
        <v>2035</v>
      </c>
      <c r="D75" s="3">
        <v>17.755053923246866</v>
      </c>
    </row>
    <row r="76" spans="1:4" x14ac:dyDescent="0.3">
      <c r="A76" s="1" t="s">
        <v>20</v>
      </c>
      <c r="B76" s="1" t="s">
        <v>23</v>
      </c>
      <c r="C76" s="1">
        <v>2040</v>
      </c>
      <c r="D76" s="3">
        <v>13.475000555359211</v>
      </c>
    </row>
    <row r="77" spans="1:4" x14ac:dyDescent="0.3">
      <c r="A77" s="1" t="s">
        <v>20</v>
      </c>
      <c r="B77" s="1" t="s">
        <v>23</v>
      </c>
      <c r="C77" s="1">
        <v>2045</v>
      </c>
      <c r="D77" s="3">
        <v>10.226701690226484</v>
      </c>
    </row>
    <row r="78" spans="1:4" x14ac:dyDescent="0.3">
      <c r="A78" s="1" t="s">
        <v>20</v>
      </c>
      <c r="B78" s="1" t="s">
        <v>23</v>
      </c>
      <c r="C78" s="1">
        <v>2050</v>
      </c>
      <c r="D78" s="3">
        <v>6.7470281047399627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_FOMinput</vt:lpstr>
      <vt:lpstr>ExportFOMPrint</vt:lpstr>
      <vt:lpstr>capex</vt:lpstr>
      <vt:lpstr>_TransportFOM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2024-11-23T15:04:42Z</dcterms:created>
  <dcterms:modified xsi:type="dcterms:W3CDTF">2024-11-29T15:01:09Z</dcterms:modified>
</cp:coreProperties>
</file>