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9_{9BA0DB98-B45E-402A-9A20-6CEE0EF0D0F6}" xr6:coauthVersionLast="47" xr6:coauthVersionMax="47" xr10:uidLastSave="{00000000-0000-0000-0000-000000000000}"/>
  <bookViews>
    <workbookView xWindow="-98" yWindow="-98" windowWidth="21795" windowHeight="11625" activeTab="3" xr2:uid="{22B90E98-6195-434B-B950-46643764D62E}"/>
  </bookViews>
  <sheets>
    <sheet name="Assumptions" sheetId="2" r:id="rId1"/>
    <sheet name="Output" sheetId="4" r:id="rId2"/>
    <sheet name="Input" sheetId="3" r:id="rId3"/>
    <sheet name="_dema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8" i="3" l="1"/>
  <c r="E9" i="3"/>
  <c r="E10" i="3"/>
  <c r="E11" i="3"/>
  <c r="E7" i="3"/>
  <c r="F3" i="4" l="1"/>
  <c r="F4" i="4"/>
  <c r="F5" i="4"/>
  <c r="F6" i="4"/>
  <c r="F2" i="4"/>
</calcChain>
</file>

<file path=xl/sharedStrings.xml><?xml version="1.0" encoding="utf-8"?>
<sst xmlns="http://schemas.openxmlformats.org/spreadsheetml/2006/main" count="219" uniqueCount="37">
  <si>
    <t>Demand</t>
  </si>
  <si>
    <t>Location</t>
  </si>
  <si>
    <t>Year</t>
  </si>
  <si>
    <t>Shipping</t>
  </si>
  <si>
    <t>Unit</t>
  </si>
  <si>
    <t>General Assumption</t>
  </si>
  <si>
    <t>Item</t>
  </si>
  <si>
    <t>Value</t>
  </si>
  <si>
    <t>Comment</t>
  </si>
  <si>
    <t>Conversion Factor</t>
  </si>
  <si>
    <t>Parameter</t>
  </si>
  <si>
    <t>MWh/t</t>
  </si>
  <si>
    <t>MGO</t>
  </si>
  <si>
    <t>kt/1000 Naut. Mile</t>
  </si>
  <si>
    <t>Subsector</t>
  </si>
  <si>
    <t>Germany</t>
  </si>
  <si>
    <t>kt MGO/a</t>
  </si>
  <si>
    <t>GWh MGO/a</t>
  </si>
  <si>
    <t>DE</t>
  </si>
  <si>
    <t>Location_short</t>
  </si>
  <si>
    <t>Steel</t>
  </si>
  <si>
    <t>Fertilizer</t>
  </si>
  <si>
    <t>Hvc</t>
  </si>
  <si>
    <t>Good</t>
  </si>
  <si>
    <t>Ludwigshafen</t>
  </si>
  <si>
    <t>Duisburg</t>
  </si>
  <si>
    <t>Leverkusen</t>
  </si>
  <si>
    <t>Aviation</t>
  </si>
  <si>
    <t>mt/ Month</t>
  </si>
  <si>
    <t>Frankfurt</t>
  </si>
  <si>
    <t>kt NPK/NP/NK/ASS</t>
  </si>
  <si>
    <t>kt JetFuel/a</t>
  </si>
  <si>
    <t>kt OlefinsAromatics/a</t>
  </si>
  <si>
    <t>Aromatics/Olefins</t>
  </si>
  <si>
    <t>kt Steel</t>
  </si>
  <si>
    <t>Hamburg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</si>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</sst>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2" borderId="0" xfId="0" applyFill="1"/>
    <xf numFmtId="3" fontId="0" fillId="0" borderId="0" xfId="0" applyNumberFormat="1"/>
    <xf numFmtId="1" fontId="0" fillId="0" borderId="0" xfId="1" applyNumberFormat="1" applyFont="1"/>
    <xf numFmtId="0" fontId="2" fillId="0" borderId="0" xfId="2"/>
    <xf numFmtId="2" fontId="2" fillId="0" borderId="0" xfId="2" applyNumberFormat="1"/>
    <xf numFmtId="2" fontId="0" fillId="0" borderId="0" xfId="1" applyNumberFormat="1" applyFont="1"/>
    <xf numFmtId="0" fontId="0" fillId="0" borderId="0" xfId="0" applyAlignment="1">
      <alignment horizontal="center"/>
    </xf>
  </cellXfs>
  <cellStyles count="3">
    <cellStyle name="Komma" xfId="1" builtinId="3"/>
    <cellStyle name="Standard" xfId="0" builtinId="0"/>
    <cellStyle name="Standard 2" xfId="2" xr:uid="{821A51A8-CAE4-43BF-ACBC-F12401593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D1F-8523-4424-8114-A8DF1FEE083E}">
  <dimension ref="A1:E4"/>
  <sheetViews>
    <sheetView workbookViewId="0">
      <selection activeCell="D4" sqref="A4:D4"/>
    </sheetView>
  </sheetViews>
  <sheetFormatPr baseColWidth="10" defaultRowHeight="18" x14ac:dyDescent="0.55000000000000004"/>
  <cols>
    <col min="1" max="2" width="14.89453125" bestFit="1" customWidth="1"/>
    <col min="3" max="3" width="15.1015625" customWidth="1"/>
  </cols>
  <sheetData>
    <row r="1" spans="1:5" x14ac:dyDescent="0.55000000000000004">
      <c r="A1" s="7" t="s">
        <v>5</v>
      </c>
      <c r="B1" s="7"/>
      <c r="C1" s="7"/>
      <c r="D1" s="7"/>
      <c r="E1" s="7"/>
    </row>
    <row r="2" spans="1:5" x14ac:dyDescent="0.55000000000000004">
      <c r="A2" s="1" t="s">
        <v>6</v>
      </c>
      <c r="B2" s="1" t="s">
        <v>10</v>
      </c>
      <c r="C2" s="1" t="s">
        <v>4</v>
      </c>
      <c r="D2" s="1" t="s">
        <v>7</v>
      </c>
      <c r="E2" s="1" t="s">
        <v>8</v>
      </c>
    </row>
    <row r="3" spans="1:5" x14ac:dyDescent="0.55000000000000004">
      <c r="A3" t="s">
        <v>12</v>
      </c>
      <c r="B3" t="s">
        <v>9</v>
      </c>
      <c r="C3" t="s">
        <v>11</v>
      </c>
      <c r="D3" s="2">
        <v>11833</v>
      </c>
    </row>
    <row r="4" spans="1:5" x14ac:dyDescent="0.55000000000000004">
      <c r="A4" t="s">
        <v>12</v>
      </c>
      <c r="B4" t="s">
        <v>9</v>
      </c>
      <c r="C4" t="s">
        <v>13</v>
      </c>
      <c r="D4" s="2">
        <v>61.32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82B3-B217-47F0-BD7E-FCD835EDFB67}">
  <dimension ref="A1:F11"/>
  <sheetViews>
    <sheetView zoomScaleNormal="100" workbookViewId="0">
      <selection activeCell="F7" sqref="F7"/>
    </sheetView>
  </sheetViews>
  <sheetFormatPr baseColWidth="10" defaultColWidth="11.20703125" defaultRowHeight="14.25" x14ac:dyDescent="0.45"/>
  <cols>
    <col min="1" max="2" width="11.20703125" style="4"/>
    <col min="3" max="3" width="12.41796875" style="4" bestFit="1" customWidth="1"/>
    <col min="4" max="4" width="11.20703125" style="4"/>
    <col min="5" max="5" width="19.1015625" style="4" bestFit="1" customWidth="1"/>
    <col min="6" max="16384" width="11.20703125" style="4"/>
  </cols>
  <sheetData>
    <row r="1" spans="1:6" ht="18" x14ac:dyDescent="0.55000000000000004">
      <c r="A1" t="s">
        <v>14</v>
      </c>
      <c r="B1" t="s">
        <v>1</v>
      </c>
      <c r="C1" t="s">
        <v>19</v>
      </c>
      <c r="D1" t="s">
        <v>2</v>
      </c>
      <c r="E1" t="s">
        <v>4</v>
      </c>
      <c r="F1" t="s">
        <v>0</v>
      </c>
    </row>
    <row r="2" spans="1:6" ht="18" x14ac:dyDescent="0.55000000000000004">
      <c r="A2" t="s">
        <v>3</v>
      </c>
      <c r="B2" t="s">
        <v>15</v>
      </c>
      <c r="C2" t="s">
        <v>18</v>
      </c>
      <c r="D2">
        <v>2030</v>
      </c>
      <c r="E2" t="s">
        <v>17</v>
      </c>
      <c r="F2" s="2">
        <f>Assumptions!$D$3*Input!E2</f>
        <v>20269929</v>
      </c>
    </row>
    <row r="3" spans="1:6" ht="18" x14ac:dyDescent="0.55000000000000004">
      <c r="A3" t="s">
        <v>3</v>
      </c>
      <c r="B3" t="s">
        <v>15</v>
      </c>
      <c r="C3" t="s">
        <v>18</v>
      </c>
      <c r="D3">
        <v>2035</v>
      </c>
      <c r="E3" t="s">
        <v>17</v>
      </c>
      <c r="F3" s="2">
        <f>Assumptions!$D$3*Input!E3</f>
        <v>20269929</v>
      </c>
    </row>
    <row r="4" spans="1:6" ht="18" x14ac:dyDescent="0.55000000000000004">
      <c r="A4" t="s">
        <v>3</v>
      </c>
      <c r="B4" t="s">
        <v>15</v>
      </c>
      <c r="C4" t="s">
        <v>18</v>
      </c>
      <c r="D4">
        <v>2040</v>
      </c>
      <c r="E4" t="s">
        <v>17</v>
      </c>
      <c r="F4" s="2">
        <f>Assumptions!$D$3*Input!E4</f>
        <v>20269929</v>
      </c>
    </row>
    <row r="5" spans="1:6" ht="18" x14ac:dyDescent="0.55000000000000004">
      <c r="A5" t="s">
        <v>3</v>
      </c>
      <c r="B5" t="s">
        <v>15</v>
      </c>
      <c r="C5" t="s">
        <v>18</v>
      </c>
      <c r="D5">
        <v>2045</v>
      </c>
      <c r="E5" t="s">
        <v>17</v>
      </c>
      <c r="F5" s="2">
        <f>Assumptions!$D$3*Input!E5</f>
        <v>20269929</v>
      </c>
    </row>
    <row r="6" spans="1:6" ht="18" x14ac:dyDescent="0.55000000000000004">
      <c r="A6" t="s">
        <v>3</v>
      </c>
      <c r="B6" t="s">
        <v>15</v>
      </c>
      <c r="C6" t="s">
        <v>18</v>
      </c>
      <c r="D6">
        <v>2050</v>
      </c>
      <c r="E6" t="s">
        <v>17</v>
      </c>
      <c r="F6" s="2">
        <f>Assumptions!$D$3*Input!E6</f>
        <v>20269929</v>
      </c>
    </row>
    <row r="7" spans="1:6" ht="18" x14ac:dyDescent="0.55000000000000004">
      <c r="A7" s="4" t="s">
        <v>27</v>
      </c>
      <c r="B7" s="4" t="s">
        <v>27</v>
      </c>
      <c r="C7" s="4" t="s">
        <v>18</v>
      </c>
      <c r="D7">
        <v>2030</v>
      </c>
      <c r="E7" s="4" t="s">
        <v>28</v>
      </c>
      <c r="F7" s="5">
        <v>532</v>
      </c>
    </row>
    <row r="8" spans="1:6" ht="18" x14ac:dyDescent="0.55000000000000004">
      <c r="A8" s="4" t="s">
        <v>27</v>
      </c>
      <c r="B8" s="4" t="s">
        <v>27</v>
      </c>
      <c r="C8" s="4" t="s">
        <v>18</v>
      </c>
      <c r="D8">
        <v>2035</v>
      </c>
      <c r="E8" s="4" t="s">
        <v>28</v>
      </c>
      <c r="F8" s="5">
        <v>533</v>
      </c>
    </row>
    <row r="9" spans="1:6" ht="18" x14ac:dyDescent="0.55000000000000004">
      <c r="A9" s="4" t="s">
        <v>27</v>
      </c>
      <c r="B9" s="4" t="s">
        <v>27</v>
      </c>
      <c r="C9" s="4" t="s">
        <v>18</v>
      </c>
      <c r="D9">
        <v>2040</v>
      </c>
      <c r="E9" s="4" t="s">
        <v>28</v>
      </c>
      <c r="F9" s="5">
        <v>534</v>
      </c>
    </row>
    <row r="10" spans="1:6" ht="18" x14ac:dyDescent="0.55000000000000004">
      <c r="A10" s="4" t="s">
        <v>27</v>
      </c>
      <c r="B10" s="4" t="s">
        <v>27</v>
      </c>
      <c r="C10" s="4" t="s">
        <v>18</v>
      </c>
      <c r="D10">
        <v>2045</v>
      </c>
      <c r="E10" s="4" t="s">
        <v>28</v>
      </c>
      <c r="F10" s="5">
        <v>535</v>
      </c>
    </row>
    <row r="11" spans="1:6" ht="18" x14ac:dyDescent="0.55000000000000004">
      <c r="A11" s="4" t="s">
        <v>27</v>
      </c>
      <c r="B11" s="4" t="s">
        <v>27</v>
      </c>
      <c r="C11" s="4" t="s">
        <v>18</v>
      </c>
      <c r="D11">
        <v>2050</v>
      </c>
      <c r="E11" s="4" t="s">
        <v>28</v>
      </c>
      <c r="F11" s="5">
        <v>536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64CE-7B1F-46AA-88AF-9E3DE9D2110B}">
  <dimension ref="A1:G26"/>
  <sheetViews>
    <sheetView zoomScale="55" zoomScaleNormal="55" workbookViewId="0">
      <selection activeCell="H11" sqref="H11"/>
    </sheetView>
  </sheetViews>
  <sheetFormatPr baseColWidth="10" defaultColWidth="11.20703125" defaultRowHeight="14.25" x14ac:dyDescent="0.45"/>
  <cols>
    <col min="1" max="1" width="11.20703125" style="4"/>
    <col min="2" max="2" width="11.578125" style="4" bestFit="1" customWidth="1"/>
    <col min="3" max="3" width="11.20703125" style="4"/>
    <col min="4" max="4" width="15.62890625" style="4" bestFit="1" customWidth="1"/>
    <col min="5" max="16384" width="11.20703125" style="4"/>
  </cols>
  <sheetData>
    <row r="1" spans="1:7" ht="18" x14ac:dyDescent="0.55000000000000004">
      <c r="A1" t="s">
        <v>14</v>
      </c>
      <c r="B1" t="s">
        <v>1</v>
      </c>
      <c r="C1" t="s">
        <v>2</v>
      </c>
      <c r="D1" t="s">
        <v>4</v>
      </c>
      <c r="E1" t="s">
        <v>0</v>
      </c>
      <c r="F1"/>
      <c r="G1"/>
    </row>
    <row r="2" spans="1:7" ht="18" x14ac:dyDescent="0.55000000000000004">
      <c r="A2" t="s">
        <v>3</v>
      </c>
      <c r="B2" t="s">
        <v>15</v>
      </c>
      <c r="C2">
        <v>2030</v>
      </c>
      <c r="D2" t="s">
        <v>16</v>
      </c>
      <c r="E2" s="3">
        <v>1713</v>
      </c>
      <c r="F2"/>
      <c r="G2"/>
    </row>
    <row r="3" spans="1:7" ht="18" x14ac:dyDescent="0.55000000000000004">
      <c r="A3" t="s">
        <v>3</v>
      </c>
      <c r="B3" t="s">
        <v>15</v>
      </c>
      <c r="C3">
        <v>2035</v>
      </c>
      <c r="D3" t="s">
        <v>16</v>
      </c>
      <c r="E3" s="3">
        <v>1713</v>
      </c>
      <c r="F3"/>
      <c r="G3"/>
    </row>
    <row r="4" spans="1:7" ht="18" x14ac:dyDescent="0.55000000000000004">
      <c r="A4" t="s">
        <v>3</v>
      </c>
      <c r="B4" t="s">
        <v>15</v>
      </c>
      <c r="C4">
        <v>2040</v>
      </c>
      <c r="D4" t="s">
        <v>16</v>
      </c>
      <c r="E4" s="3">
        <v>1713</v>
      </c>
      <c r="F4"/>
      <c r="G4"/>
    </row>
    <row r="5" spans="1:7" ht="18" x14ac:dyDescent="0.55000000000000004">
      <c r="A5" t="s">
        <v>3</v>
      </c>
      <c r="B5" t="s">
        <v>15</v>
      </c>
      <c r="C5">
        <v>2045</v>
      </c>
      <c r="D5" t="s">
        <v>16</v>
      </c>
      <c r="E5" s="3">
        <v>1713</v>
      </c>
      <c r="F5"/>
      <c r="G5"/>
    </row>
    <row r="6" spans="1:7" ht="18" x14ac:dyDescent="0.55000000000000004">
      <c r="A6" t="s">
        <v>3</v>
      </c>
      <c r="B6" t="s">
        <v>15</v>
      </c>
      <c r="C6">
        <v>2050</v>
      </c>
      <c r="D6" t="s">
        <v>16</v>
      </c>
      <c r="E6" s="3">
        <v>1713</v>
      </c>
      <c r="F6"/>
      <c r="G6"/>
    </row>
    <row r="7" spans="1:7" ht="18" x14ac:dyDescent="0.55000000000000004">
      <c r="A7" t="s">
        <v>22</v>
      </c>
      <c r="B7" t="s">
        <v>26</v>
      </c>
      <c r="C7">
        <v>2030</v>
      </c>
      <c r="D7" t="s">
        <v>32</v>
      </c>
      <c r="E7" s="3">
        <f>990+684</f>
        <v>1674</v>
      </c>
    </row>
    <row r="8" spans="1:7" ht="18" x14ac:dyDescent="0.55000000000000004">
      <c r="A8" t="s">
        <v>22</v>
      </c>
      <c r="B8" t="s">
        <v>26</v>
      </c>
      <c r="C8">
        <v>2035</v>
      </c>
      <c r="D8" t="s">
        <v>32</v>
      </c>
      <c r="E8" s="3">
        <f t="shared" ref="E8:E11" si="0">990+684</f>
        <v>1674</v>
      </c>
    </row>
    <row r="9" spans="1:7" ht="18" x14ac:dyDescent="0.55000000000000004">
      <c r="A9" t="s">
        <v>22</v>
      </c>
      <c r="B9" t="s">
        <v>26</v>
      </c>
      <c r="C9">
        <v>2040</v>
      </c>
      <c r="D9" t="s">
        <v>32</v>
      </c>
      <c r="E9" s="3">
        <f t="shared" si="0"/>
        <v>1674</v>
      </c>
    </row>
    <row r="10" spans="1:7" ht="18" x14ac:dyDescent="0.55000000000000004">
      <c r="A10" t="s">
        <v>22</v>
      </c>
      <c r="B10" t="s">
        <v>26</v>
      </c>
      <c r="C10">
        <v>2045</v>
      </c>
      <c r="D10" t="s">
        <v>32</v>
      </c>
      <c r="E10" s="3">
        <f t="shared" si="0"/>
        <v>1674</v>
      </c>
    </row>
    <row r="11" spans="1:7" ht="18" x14ac:dyDescent="0.55000000000000004">
      <c r="A11" t="s">
        <v>22</v>
      </c>
      <c r="B11" t="s">
        <v>26</v>
      </c>
      <c r="C11">
        <v>2050</v>
      </c>
      <c r="D11" t="s">
        <v>32</v>
      </c>
      <c r="E11" s="3">
        <f t="shared" si="0"/>
        <v>1674</v>
      </c>
    </row>
    <row r="12" spans="1:7" ht="18" x14ac:dyDescent="0.55000000000000004">
      <c r="A12" t="s">
        <v>21</v>
      </c>
      <c r="B12" t="s">
        <v>24</v>
      </c>
      <c r="C12">
        <v>2030</v>
      </c>
      <c r="D12" t="s">
        <v>30</v>
      </c>
      <c r="E12" s="3">
        <v>1300</v>
      </c>
    </row>
    <row r="13" spans="1:7" ht="18" x14ac:dyDescent="0.55000000000000004">
      <c r="A13" t="s">
        <v>21</v>
      </c>
      <c r="B13" t="s">
        <v>24</v>
      </c>
      <c r="C13">
        <v>2035</v>
      </c>
      <c r="D13" t="s">
        <v>30</v>
      </c>
      <c r="E13" s="3">
        <v>1300</v>
      </c>
    </row>
    <row r="14" spans="1:7" ht="18" x14ac:dyDescent="0.55000000000000004">
      <c r="A14" t="s">
        <v>21</v>
      </c>
      <c r="B14" t="s">
        <v>24</v>
      </c>
      <c r="C14">
        <v>2040</v>
      </c>
      <c r="D14" t="s">
        <v>30</v>
      </c>
      <c r="E14" s="3">
        <v>1300</v>
      </c>
    </row>
    <row r="15" spans="1:7" ht="18" x14ac:dyDescent="0.55000000000000004">
      <c r="A15" t="s">
        <v>21</v>
      </c>
      <c r="B15" t="s">
        <v>24</v>
      </c>
      <c r="C15">
        <v>2045</v>
      </c>
      <c r="D15" t="s">
        <v>30</v>
      </c>
      <c r="E15" s="3">
        <v>1300</v>
      </c>
    </row>
    <row r="16" spans="1:7" ht="18" x14ac:dyDescent="0.55000000000000004">
      <c r="A16" t="s">
        <v>21</v>
      </c>
      <c r="B16" t="s">
        <v>24</v>
      </c>
      <c r="C16">
        <v>2050</v>
      </c>
      <c r="D16" t="s">
        <v>30</v>
      </c>
      <c r="E16" s="3">
        <v>1300</v>
      </c>
    </row>
    <row r="17" spans="1:5" ht="18" x14ac:dyDescent="0.55000000000000004">
      <c r="A17" t="s">
        <v>27</v>
      </c>
      <c r="B17" t="s">
        <v>29</v>
      </c>
      <c r="C17">
        <v>2030</v>
      </c>
      <c r="D17" t="s">
        <v>31</v>
      </c>
      <c r="E17" s="3">
        <v>2800</v>
      </c>
    </row>
    <row r="18" spans="1:5" ht="18" x14ac:dyDescent="0.55000000000000004">
      <c r="A18" t="s">
        <v>27</v>
      </c>
      <c r="B18" t="s">
        <v>29</v>
      </c>
      <c r="C18">
        <v>2035</v>
      </c>
      <c r="D18" t="s">
        <v>31</v>
      </c>
      <c r="E18" s="3">
        <v>2800</v>
      </c>
    </row>
    <row r="19" spans="1:5" ht="18" x14ac:dyDescent="0.55000000000000004">
      <c r="A19" t="s">
        <v>27</v>
      </c>
      <c r="B19" t="s">
        <v>29</v>
      </c>
      <c r="C19">
        <v>2040</v>
      </c>
      <c r="D19" t="s">
        <v>31</v>
      </c>
      <c r="E19" s="3">
        <v>2800</v>
      </c>
    </row>
    <row r="20" spans="1:5" ht="18" x14ac:dyDescent="0.55000000000000004">
      <c r="A20" t="s">
        <v>27</v>
      </c>
      <c r="B20" t="s">
        <v>29</v>
      </c>
      <c r="C20">
        <v>2045</v>
      </c>
      <c r="D20" t="s">
        <v>31</v>
      </c>
      <c r="E20" s="3">
        <v>2800</v>
      </c>
    </row>
    <row r="21" spans="1:5" ht="18" x14ac:dyDescent="0.55000000000000004">
      <c r="A21" t="s">
        <v>27</v>
      </c>
      <c r="B21" t="s">
        <v>29</v>
      </c>
      <c r="C21">
        <v>2050</v>
      </c>
      <c r="D21" t="s">
        <v>31</v>
      </c>
      <c r="E21" s="3">
        <v>2800</v>
      </c>
    </row>
    <row r="22" spans="1:5" ht="18" x14ac:dyDescent="0.55000000000000004">
      <c r="A22" t="s">
        <v>20</v>
      </c>
      <c r="B22" t="s">
        <v>25</v>
      </c>
      <c r="C22"/>
      <c r="D22" t="s">
        <v>34</v>
      </c>
      <c r="E22" s="3">
        <v>2500</v>
      </c>
    </row>
    <row r="23" spans="1:5" ht="18" x14ac:dyDescent="0.55000000000000004">
      <c r="A23" t="s">
        <v>20</v>
      </c>
      <c r="B23" t="s">
        <v>25</v>
      </c>
      <c r="C23"/>
      <c r="D23" t="s">
        <v>34</v>
      </c>
      <c r="E23" s="3">
        <v>2500</v>
      </c>
    </row>
    <row r="24" spans="1:5" ht="18" x14ac:dyDescent="0.55000000000000004">
      <c r="A24" t="s">
        <v>20</v>
      </c>
      <c r="B24" t="s">
        <v>25</v>
      </c>
      <c r="C24"/>
      <c r="D24" t="s">
        <v>34</v>
      </c>
      <c r="E24" s="3">
        <v>2500</v>
      </c>
    </row>
    <row r="25" spans="1:5" ht="18" x14ac:dyDescent="0.55000000000000004">
      <c r="A25" t="s">
        <v>20</v>
      </c>
      <c r="B25" t="s">
        <v>25</v>
      </c>
      <c r="C25"/>
      <c r="D25" t="s">
        <v>34</v>
      </c>
      <c r="E25" s="3">
        <v>2500</v>
      </c>
    </row>
    <row r="26" spans="1:5" ht="18" x14ac:dyDescent="0.55000000000000004">
      <c r="A26" t="s">
        <v>20</v>
      </c>
      <c r="B26" t="s">
        <v>25</v>
      </c>
      <c r="C26"/>
      <c r="D26" t="s">
        <v>34</v>
      </c>
      <c r="E26" s="3">
        <v>2500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155D-356E-4413-9964-7E62D05FB912}">
  <dimension ref="A1:H26"/>
  <sheetViews>
    <sheetView tabSelected="1" zoomScale="70" zoomScaleNormal="70" workbookViewId="0">
      <selection activeCell="E2" sqref="E2:E26"/>
    </sheetView>
  </sheetViews>
  <sheetFormatPr baseColWidth="10" defaultColWidth="11.20703125" defaultRowHeight="14.25" x14ac:dyDescent="0.45"/>
  <cols>
    <col min="1" max="1" width="11.20703125" style="4"/>
    <col min="2" max="2" width="15.20703125" style="4" bestFit="1" customWidth="1"/>
    <col min="3" max="3" width="11.62890625" style="4" bestFit="1" customWidth="1"/>
    <col min="4" max="4" width="12.41796875" style="4" bestFit="1" customWidth="1"/>
    <col min="5" max="16384" width="11.20703125" style="4"/>
  </cols>
  <sheetData>
    <row r="1" spans="1:8" ht="18" x14ac:dyDescent="0.55000000000000004">
      <c r="A1" t="s">
        <v>14</v>
      </c>
      <c r="B1" t="s">
        <v>23</v>
      </c>
      <c r="C1" t="s">
        <v>1</v>
      </c>
      <c r="D1" t="s">
        <v>2</v>
      </c>
      <c r="E1" t="s">
        <v>0</v>
      </c>
    </row>
    <row r="2" spans="1:8" ht="18" x14ac:dyDescent="0.55000000000000004">
      <c r="A2" t="s">
        <v>3</v>
      </c>
      <c r="B2" t="s">
        <v>3</v>
      </c>
      <c r="C2" t="s">
        <v>35</v>
      </c>
      <c r="D2">
        <v>2030</v>
      </c>
      <c r="E2" s="6">
        <f>ROUND(Input!E2/10,0)</f>
        <v>171</v>
      </c>
    </row>
    <row r="3" spans="1:8" ht="18" x14ac:dyDescent="0.55000000000000004">
      <c r="A3" t="s">
        <v>3</v>
      </c>
      <c r="B3" t="s">
        <v>3</v>
      </c>
      <c r="C3" t="s">
        <v>35</v>
      </c>
      <c r="D3">
        <v>2035</v>
      </c>
      <c r="E3" s="6">
        <f>ROUND(Input!E3/10,0)</f>
        <v>171</v>
      </c>
    </row>
    <row r="4" spans="1:8" ht="18" x14ac:dyDescent="0.55000000000000004">
      <c r="A4" t="s">
        <v>3</v>
      </c>
      <c r="B4" t="s">
        <v>3</v>
      </c>
      <c r="C4" t="s">
        <v>35</v>
      </c>
      <c r="D4">
        <v>2040</v>
      </c>
      <c r="E4" s="6">
        <f>ROUND(Input!E4/10,0)</f>
        <v>171</v>
      </c>
    </row>
    <row r="5" spans="1:8" ht="18" x14ac:dyDescent="0.55000000000000004">
      <c r="A5" t="s">
        <v>3</v>
      </c>
      <c r="B5" t="s">
        <v>3</v>
      </c>
      <c r="C5" t="s">
        <v>35</v>
      </c>
      <c r="D5">
        <v>2045</v>
      </c>
      <c r="E5" s="6">
        <f>ROUND(Input!E5/10,0)</f>
        <v>171</v>
      </c>
    </row>
    <row r="6" spans="1:8" ht="18" x14ac:dyDescent="0.55000000000000004">
      <c r="A6" t="s">
        <v>3</v>
      </c>
      <c r="B6" t="s">
        <v>3</v>
      </c>
      <c r="C6" t="s">
        <v>35</v>
      </c>
      <c r="D6">
        <v>2050</v>
      </c>
      <c r="E6" s="6">
        <f>ROUND(Input!E6/10,0)</f>
        <v>171</v>
      </c>
    </row>
    <row r="7" spans="1:8" ht="18" x14ac:dyDescent="0.55000000000000004">
      <c r="A7" t="s">
        <v>22</v>
      </c>
      <c r="B7" t="s">
        <v>33</v>
      </c>
      <c r="C7" t="s">
        <v>26</v>
      </c>
      <c r="D7">
        <v>2030</v>
      </c>
      <c r="E7" s="6">
        <f>ROUND(Input!E7/10,0)</f>
        <v>167</v>
      </c>
    </row>
    <row r="8" spans="1:8" ht="18" x14ac:dyDescent="0.55000000000000004">
      <c r="A8" t="s">
        <v>22</v>
      </c>
      <c r="B8" t="s">
        <v>33</v>
      </c>
      <c r="C8" t="s">
        <v>26</v>
      </c>
      <c r="D8">
        <v>2035</v>
      </c>
      <c r="E8" s="6">
        <f>ROUND(Input!E8/10,0)</f>
        <v>167</v>
      </c>
    </row>
    <row r="9" spans="1:8" ht="18" x14ac:dyDescent="0.55000000000000004">
      <c r="A9" t="s">
        <v>22</v>
      </c>
      <c r="B9" t="s">
        <v>33</v>
      </c>
      <c r="C9" t="s">
        <v>26</v>
      </c>
      <c r="D9">
        <v>2040</v>
      </c>
      <c r="E9" s="6">
        <f>ROUND(Input!E9/10,0)</f>
        <v>167</v>
      </c>
      <c r="H9" s="4" t="s">
        <v>36</v>
      </c>
    </row>
    <row r="10" spans="1:8" ht="18" x14ac:dyDescent="0.55000000000000004">
      <c r="A10" t="s">
        <v>22</v>
      </c>
      <c r="B10" t="s">
        <v>33</v>
      </c>
      <c r="C10" t="s">
        <v>26</v>
      </c>
      <c r="D10">
        <v>2045</v>
      </c>
      <c r="E10" s="6">
        <f>ROUND(Input!E10/10,0)</f>
        <v>167</v>
      </c>
    </row>
    <row r="11" spans="1:8" ht="18" x14ac:dyDescent="0.55000000000000004">
      <c r="A11" t="s">
        <v>22</v>
      </c>
      <c r="B11" t="s">
        <v>33</v>
      </c>
      <c r="C11" t="s">
        <v>26</v>
      </c>
      <c r="D11">
        <v>2050</v>
      </c>
      <c r="E11" s="6">
        <f>ROUND(Input!E11/10,0)</f>
        <v>167</v>
      </c>
    </row>
    <row r="12" spans="1:8" ht="18" x14ac:dyDescent="0.55000000000000004">
      <c r="A12" t="s">
        <v>21</v>
      </c>
      <c r="B12" t="s">
        <v>21</v>
      </c>
      <c r="C12" t="s">
        <v>24</v>
      </c>
      <c r="D12">
        <v>2030</v>
      </c>
      <c r="E12" s="6">
        <f>ROUND(Input!E12/10,0)</f>
        <v>130</v>
      </c>
    </row>
    <row r="13" spans="1:8" ht="18" x14ac:dyDescent="0.55000000000000004">
      <c r="A13" t="s">
        <v>21</v>
      </c>
      <c r="B13" t="s">
        <v>21</v>
      </c>
      <c r="C13" t="s">
        <v>24</v>
      </c>
      <c r="D13">
        <v>2035</v>
      </c>
      <c r="E13" s="6">
        <f>ROUND(Input!E13/10,0)</f>
        <v>130</v>
      </c>
    </row>
    <row r="14" spans="1:8" ht="18" x14ac:dyDescent="0.55000000000000004">
      <c r="A14" t="s">
        <v>21</v>
      </c>
      <c r="B14" t="s">
        <v>21</v>
      </c>
      <c r="C14" t="s">
        <v>24</v>
      </c>
      <c r="D14">
        <v>2040</v>
      </c>
      <c r="E14" s="6">
        <f>ROUND(Input!E14/10,0)</f>
        <v>130</v>
      </c>
    </row>
    <row r="15" spans="1:8" ht="18" x14ac:dyDescent="0.55000000000000004">
      <c r="A15" t="s">
        <v>21</v>
      </c>
      <c r="B15" t="s">
        <v>21</v>
      </c>
      <c r="C15" t="s">
        <v>24</v>
      </c>
      <c r="D15">
        <v>2045</v>
      </c>
      <c r="E15" s="6">
        <f>ROUND(Input!E15/10,0)</f>
        <v>130</v>
      </c>
    </row>
    <row r="16" spans="1:8" ht="18" x14ac:dyDescent="0.55000000000000004">
      <c r="A16" t="s">
        <v>21</v>
      </c>
      <c r="B16" t="s">
        <v>21</v>
      </c>
      <c r="C16" t="s">
        <v>24</v>
      </c>
      <c r="D16">
        <v>2050</v>
      </c>
      <c r="E16" s="6">
        <f>ROUND(Input!E16/10,0)</f>
        <v>130</v>
      </c>
    </row>
    <row r="17" spans="1:5" ht="18" x14ac:dyDescent="0.55000000000000004">
      <c r="A17" t="s">
        <v>27</v>
      </c>
      <c r="B17" t="s">
        <v>27</v>
      </c>
      <c r="C17" t="s">
        <v>29</v>
      </c>
      <c r="D17">
        <v>2030</v>
      </c>
      <c r="E17" s="6">
        <f>ROUND(Input!E17/10,0)</f>
        <v>280</v>
      </c>
    </row>
    <row r="18" spans="1:5" ht="18" x14ac:dyDescent="0.55000000000000004">
      <c r="A18" t="s">
        <v>27</v>
      </c>
      <c r="B18" t="s">
        <v>27</v>
      </c>
      <c r="C18" t="s">
        <v>29</v>
      </c>
      <c r="D18">
        <v>2035</v>
      </c>
      <c r="E18" s="6">
        <f>ROUND(Input!E18/10,0)</f>
        <v>280</v>
      </c>
    </row>
    <row r="19" spans="1:5" ht="18" x14ac:dyDescent="0.55000000000000004">
      <c r="A19" t="s">
        <v>27</v>
      </c>
      <c r="B19" t="s">
        <v>27</v>
      </c>
      <c r="C19" t="s">
        <v>29</v>
      </c>
      <c r="D19">
        <v>2040</v>
      </c>
      <c r="E19" s="6">
        <f>ROUND(Input!E19/10,0)</f>
        <v>280</v>
      </c>
    </row>
    <row r="20" spans="1:5" ht="18" x14ac:dyDescent="0.55000000000000004">
      <c r="A20" t="s">
        <v>27</v>
      </c>
      <c r="B20" t="s">
        <v>27</v>
      </c>
      <c r="C20" t="s">
        <v>29</v>
      </c>
      <c r="D20">
        <v>2045</v>
      </c>
      <c r="E20" s="6">
        <f>ROUND(Input!E20/10,0)</f>
        <v>280</v>
      </c>
    </row>
    <row r="21" spans="1:5" ht="18" x14ac:dyDescent="0.55000000000000004">
      <c r="A21" t="s">
        <v>27</v>
      </c>
      <c r="B21" t="s">
        <v>27</v>
      </c>
      <c r="C21" t="s">
        <v>29</v>
      </c>
      <c r="D21">
        <v>2050</v>
      </c>
      <c r="E21" s="6">
        <f>ROUND(Input!E21/10,0)</f>
        <v>280</v>
      </c>
    </row>
    <row r="22" spans="1:5" ht="18" x14ac:dyDescent="0.55000000000000004">
      <c r="A22" t="s">
        <v>20</v>
      </c>
      <c r="B22" t="s">
        <v>20</v>
      </c>
      <c r="C22" t="s">
        <v>25</v>
      </c>
      <c r="D22">
        <v>2030</v>
      </c>
      <c r="E22" s="6">
        <f>ROUND(Input!E22/10,0)</f>
        <v>250</v>
      </c>
    </row>
    <row r="23" spans="1:5" ht="18" x14ac:dyDescent="0.55000000000000004">
      <c r="A23" t="s">
        <v>20</v>
      </c>
      <c r="B23" t="s">
        <v>20</v>
      </c>
      <c r="C23" t="s">
        <v>25</v>
      </c>
      <c r="D23">
        <v>2035</v>
      </c>
      <c r="E23" s="6">
        <f>ROUND(Input!E23/10,0)</f>
        <v>250</v>
      </c>
    </row>
    <row r="24" spans="1:5" ht="18" x14ac:dyDescent="0.55000000000000004">
      <c r="A24" t="s">
        <v>20</v>
      </c>
      <c r="B24" t="s">
        <v>20</v>
      </c>
      <c r="C24" t="s">
        <v>25</v>
      </c>
      <c r="D24">
        <v>2040</v>
      </c>
      <c r="E24" s="6">
        <f>ROUND(Input!E24/10,0)</f>
        <v>250</v>
      </c>
    </row>
    <row r="25" spans="1:5" ht="18" x14ac:dyDescent="0.55000000000000004">
      <c r="A25" t="s">
        <v>20</v>
      </c>
      <c r="B25" t="s">
        <v>20</v>
      </c>
      <c r="C25" t="s">
        <v>25</v>
      </c>
      <c r="D25">
        <v>2045</v>
      </c>
      <c r="E25" s="6">
        <f>ROUND(Input!E25/10,0)</f>
        <v>250</v>
      </c>
    </row>
    <row r="26" spans="1:5" ht="18" x14ac:dyDescent="0.55000000000000004">
      <c r="A26" t="s">
        <v>20</v>
      </c>
      <c r="B26" t="s">
        <v>20</v>
      </c>
      <c r="C26" t="s">
        <v>25</v>
      </c>
      <c r="D26">
        <v>2050</v>
      </c>
      <c r="E26" s="6">
        <f>ROUND(Input!E26/10,0)</f>
        <v>250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 xsi:nil="true"/>
    <_dlc_DocIdUrl xmlns="78f5d616-d986-4dbf-81f2-69af00c3db0e">
      <Url xsi:nil="true"/>
      <Description xsi:nil="true"/>
    </_dlc_DocIdUrl>
  </documentManagement>
</p:properties>
</file>

<file path=customXml/itemProps1.xml><?xml version="1.0" encoding="utf-8"?>
<ds:datastoreItem xmlns:ds="http://schemas.openxmlformats.org/officeDocument/2006/customXml" ds:itemID="{3D58D66A-6BE3-4CAC-AC61-78471A69F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18EAE1-8478-476E-80D9-5CC4F8F7952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8F6C61E-8782-49DC-9281-0F4BFD82EB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2A58EB6-1383-4A9A-990E-01EEE7A2D3CA}">
  <ds:schemaRefs>
    <ds:schemaRef ds:uri="52b8c0d0-6d53-4846-a5df-0cb21513fd4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8f5d616-d986-4dbf-81f2-69af00c3db0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Assumptions</vt:lpstr>
      <vt:lpstr>Output</vt:lpstr>
      <vt:lpstr>Input</vt:lpstr>
      <vt:lpstr>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2024-07-24T08:43:16Z</dcterms:created>
  <dcterms:modified xsi:type="dcterms:W3CDTF">2024-12-03T09:47:40Z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cb060c27-1843-4a04-a483-c8548a82d29d</vt:lpwstr>
  </property>
</Properties>
</file>