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d.docs.live.net/8d6abdbd00e6203b/Desktop/Resume Projects/"/>
    </mc:Choice>
  </mc:AlternateContent>
  <xr:revisionPtr revIDLastSave="12" documentId="13_ncr:1_{F1CE455B-D785-43D2-9F6F-8FC97C2EC6D8}" xr6:coauthVersionLast="47" xr6:coauthVersionMax="47" xr10:uidLastSave="{3DDFFA6E-8C6F-4CEC-8F12-7CAD72B30B0F}"/>
  <bookViews>
    <workbookView minimized="1" xWindow="1780" yWindow="1780" windowWidth="7500" windowHeight="9510" xr2:uid="{2A90B5A8-33A7-47B9-B841-55181876D122}"/>
  </bookViews>
  <sheets>
    <sheet name="Cleaned Layoffs" sheetId="2" r:id="rId1"/>
    <sheet name="Sheet1" sheetId="6" r:id="rId2"/>
    <sheet name="Dashboard" sheetId="5" r:id="rId3"/>
  </sheets>
  <definedNames>
    <definedName name="_xlcn.WorksheetConnection_CleanedTechLayoffs.xlsxLayoffs1" hidden="1">Layoffs[]</definedName>
    <definedName name="ExternalData_1" localSheetId="0" hidden="1">'Cleaned Layoffs'!$A$1:$R$1402</definedName>
    <definedName name="Slicer_Company">#N/A</definedName>
    <definedName name="Slicer_Country">#N/A</definedName>
    <definedName name="Slicer_Industry">#N/A</definedName>
    <definedName name="Slicer_Stage">#N/A</definedName>
    <definedName name="Slicer_Year1">#N/A</definedName>
  </definedNames>
  <calcPr calcId="191029"/>
  <pivotCaches>
    <pivotCache cacheId="0" r:id="rId4"/>
    <pivotCache cacheId="1" r:id="rId5"/>
    <pivotCache cacheId="2" r:id="rId6"/>
    <pivotCache cacheId="3" r:id="rId7"/>
    <pivotCache cacheId="4" r:id="rId8"/>
    <pivotCache cacheId="5" r:id="rId9"/>
    <pivotCache cacheId="6" r:id="rId10"/>
  </pivotCaches>
  <extLst>
    <ext xmlns:x14="http://schemas.microsoft.com/office/spreadsheetml/2009/9/main" uri="{876F7934-8845-4945-9796-88D515C7AA90}">
      <x14:pivotCaches>
        <pivotCache cacheId="7" r:id="rId11"/>
      </x14:pivotCaches>
    </ex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Layoffs" name="Layoffs" connection="WorksheetConnection_CleanedTechLayoffs.xlsx!Layoff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6" l="1"/>
  <c r="I2" i="6"/>
  <c r="K2" i="6"/>
  <c r="E1404" i="2"/>
  <c r="H1020" i="2"/>
  <c r="H1012" i="2"/>
  <c r="H1013" i="2"/>
  <c r="H1014" i="2"/>
  <c r="H1015" i="2"/>
  <c r="H1016" i="2"/>
  <c r="H1017" i="2"/>
  <c r="H1018" i="2"/>
  <c r="H1019" i="2"/>
  <c r="H1021" i="2"/>
  <c r="H1022" i="2"/>
  <c r="H1023" i="2"/>
  <c r="H1024" i="2"/>
  <c r="H1025" i="2"/>
  <c r="H141" i="2"/>
  <c r="H142" i="2"/>
  <c r="H143" i="2"/>
  <c r="H144" i="2"/>
  <c r="H145" i="2"/>
  <c r="H146" i="2"/>
  <c r="H147" i="2"/>
  <c r="H148" i="2"/>
  <c r="H149" i="2"/>
  <c r="H150" i="2"/>
  <c r="H151" i="2"/>
  <c r="H152" i="2"/>
  <c r="H64" i="2"/>
  <c r="H65" i="2"/>
  <c r="H66" i="2"/>
  <c r="H67" i="2"/>
  <c r="H68" i="2"/>
  <c r="H69" i="2"/>
  <c r="H70" i="2"/>
  <c r="H71" i="2"/>
  <c r="H72" i="2"/>
  <c r="H73" i="2"/>
  <c r="H74" i="2"/>
  <c r="H75" i="2"/>
  <c r="H76" i="2"/>
  <c r="H77" i="2"/>
  <c r="H78" i="2"/>
  <c r="H79" i="2"/>
  <c r="H80" i="2"/>
  <c r="H81" i="2"/>
  <c r="H82" i="2"/>
  <c r="H83" i="2"/>
  <c r="H84" i="2"/>
  <c r="H85" i="2"/>
  <c r="H2" i="2"/>
  <c r="H3" i="2"/>
  <c r="H4" i="2"/>
  <c r="H5" i="2"/>
  <c r="H6" i="2"/>
  <c r="H7" i="2"/>
  <c r="H8" i="2"/>
  <c r="H9" i="2"/>
  <c r="H10" i="2"/>
  <c r="H11" i="2"/>
  <c r="H12" i="2"/>
  <c r="H13" i="2"/>
  <c r="H14" i="2"/>
  <c r="H15" i="2"/>
  <c r="H16" i="2"/>
  <c r="H17" i="2"/>
  <c r="H18" i="2"/>
  <c r="H19" i="2"/>
  <c r="H20" i="2"/>
  <c r="H21"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1239" i="2"/>
  <c r="H1240" i="2"/>
  <c r="H1241" i="2"/>
  <c r="H1242" i="2"/>
  <c r="H1243" i="2"/>
  <c r="H1244" i="2"/>
  <c r="H1245" i="2"/>
  <c r="H1246" i="2"/>
  <c r="H1247" i="2"/>
  <c r="H1248" i="2"/>
  <c r="H1249" i="2"/>
  <c r="H1250" i="2"/>
  <c r="H458" i="2"/>
  <c r="H459" i="2"/>
  <c r="H460" i="2"/>
  <c r="H461" i="2"/>
  <c r="H462" i="2"/>
  <c r="H463" i="2"/>
  <c r="H464" i="2"/>
  <c r="H465" i="2"/>
  <c r="H466" i="2"/>
  <c r="H467" i="2"/>
  <c r="H1002" i="2"/>
  <c r="H1003" i="2"/>
  <c r="H1004" i="2"/>
  <c r="H1005" i="2"/>
  <c r="H1006" i="2"/>
  <c r="H1007" i="2"/>
  <c r="H1008" i="2"/>
  <c r="H929" i="2"/>
  <c r="H930" i="2"/>
  <c r="H1082" i="2"/>
  <c r="H1083" i="2"/>
  <c r="H255" i="2"/>
  <c r="H256" i="2"/>
  <c r="H59" i="2"/>
  <c r="H1184" i="2"/>
  <c r="H675" i="2"/>
  <c r="H1251" i="2"/>
  <c r="H1009" i="2"/>
  <c r="H1010" i="2"/>
  <c r="H1011" i="2"/>
  <c r="H931" i="2"/>
  <c r="H932" i="2"/>
  <c r="H933" i="2"/>
  <c r="H1084" i="2"/>
  <c r="H257" i="2"/>
  <c r="H258" i="2"/>
  <c r="H259" i="2"/>
  <c r="H139" i="2"/>
  <c r="H140" i="2"/>
  <c r="H60" i="2"/>
  <c r="H61" i="2"/>
  <c r="H62" i="2"/>
  <c r="H63" i="2"/>
  <c r="H1185" i="2"/>
  <c r="H1186" i="2"/>
  <c r="H1187" i="2"/>
  <c r="H1188" i="2"/>
  <c r="H1189" i="2"/>
  <c r="H1190" i="2"/>
  <c r="H1191" i="2"/>
  <c r="H811" i="2"/>
  <c r="H812" i="2"/>
  <c r="H813" i="2"/>
  <c r="H814" i="2"/>
  <c r="H815" i="2"/>
  <c r="H816" i="2"/>
  <c r="H817" i="2"/>
  <c r="H818" i="2"/>
  <c r="H819" i="2"/>
  <c r="H820"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I1012" i="2"/>
  <c r="J1012" i="2"/>
  <c r="K1012" i="2"/>
  <c r="I1013" i="2"/>
  <c r="J1013" i="2"/>
  <c r="K1013" i="2"/>
  <c r="I1014" i="2"/>
  <c r="J1014" i="2"/>
  <c r="K1014" i="2"/>
  <c r="I1015" i="2"/>
  <c r="J1015" i="2"/>
  <c r="K1015" i="2"/>
  <c r="I1016" i="2"/>
  <c r="J1016" i="2"/>
  <c r="K1016" i="2"/>
  <c r="I1017" i="2"/>
  <c r="J1017" i="2"/>
  <c r="K1017" i="2"/>
  <c r="I1018" i="2"/>
  <c r="J1018" i="2"/>
  <c r="K1018" i="2"/>
  <c r="I1019" i="2"/>
  <c r="J1019" i="2"/>
  <c r="K1019" i="2"/>
  <c r="I1020" i="2"/>
  <c r="J1020" i="2"/>
  <c r="K1020" i="2"/>
  <c r="I1021" i="2"/>
  <c r="J1021" i="2"/>
  <c r="K1021" i="2"/>
  <c r="I1022" i="2"/>
  <c r="J1022" i="2"/>
  <c r="K1022" i="2"/>
  <c r="I1023" i="2"/>
  <c r="J1023" i="2"/>
  <c r="K1023" i="2"/>
  <c r="I1024" i="2"/>
  <c r="J1024" i="2"/>
  <c r="K1024" i="2"/>
  <c r="I1025" i="2"/>
  <c r="J1025" i="2"/>
  <c r="K1025" i="2"/>
  <c r="I141" i="2"/>
  <c r="J141" i="2"/>
  <c r="K141" i="2"/>
  <c r="I142" i="2"/>
  <c r="J142" i="2"/>
  <c r="K142" i="2"/>
  <c r="I143" i="2"/>
  <c r="J143" i="2"/>
  <c r="K143" i="2"/>
  <c r="I144" i="2"/>
  <c r="J144" i="2"/>
  <c r="K144" i="2"/>
  <c r="I145" i="2"/>
  <c r="J145" i="2"/>
  <c r="K145" i="2"/>
  <c r="I146" i="2"/>
  <c r="J146" i="2"/>
  <c r="K146" i="2"/>
  <c r="I147" i="2"/>
  <c r="J147" i="2"/>
  <c r="K147" i="2"/>
  <c r="I148" i="2"/>
  <c r="J148" i="2"/>
  <c r="K148" i="2"/>
  <c r="I149" i="2"/>
  <c r="J149" i="2"/>
  <c r="K149" i="2"/>
  <c r="I150" i="2"/>
  <c r="J150" i="2"/>
  <c r="K150" i="2"/>
  <c r="I151" i="2"/>
  <c r="J151" i="2"/>
  <c r="K151" i="2"/>
  <c r="I152" i="2"/>
  <c r="J152" i="2"/>
  <c r="K152" i="2"/>
  <c r="I64" i="2"/>
  <c r="J64" i="2"/>
  <c r="K64" i="2"/>
  <c r="I65" i="2"/>
  <c r="J65" i="2"/>
  <c r="K65" i="2"/>
  <c r="I66" i="2"/>
  <c r="J66" i="2"/>
  <c r="K66" i="2"/>
  <c r="I67" i="2"/>
  <c r="J67" i="2"/>
  <c r="K67" i="2"/>
  <c r="I68" i="2"/>
  <c r="J68" i="2"/>
  <c r="K68" i="2"/>
  <c r="I69" i="2"/>
  <c r="J69" i="2"/>
  <c r="K69" i="2"/>
  <c r="I70" i="2"/>
  <c r="J70" i="2"/>
  <c r="K70" i="2"/>
  <c r="I71" i="2"/>
  <c r="J71" i="2"/>
  <c r="K71" i="2"/>
  <c r="I72" i="2"/>
  <c r="J72" i="2"/>
  <c r="K72" i="2"/>
  <c r="I73" i="2"/>
  <c r="J73" i="2"/>
  <c r="K73" i="2"/>
  <c r="I74" i="2"/>
  <c r="J74" i="2"/>
  <c r="K74" i="2"/>
  <c r="I75" i="2"/>
  <c r="J75" i="2"/>
  <c r="K75" i="2"/>
  <c r="I76" i="2"/>
  <c r="J76" i="2"/>
  <c r="K76" i="2"/>
  <c r="I77" i="2"/>
  <c r="J77" i="2"/>
  <c r="K77" i="2"/>
  <c r="I78" i="2"/>
  <c r="J78" i="2"/>
  <c r="K78" i="2"/>
  <c r="I79" i="2"/>
  <c r="J79" i="2"/>
  <c r="K79" i="2"/>
  <c r="I80" i="2"/>
  <c r="J80" i="2"/>
  <c r="K80" i="2"/>
  <c r="I81" i="2"/>
  <c r="J81" i="2"/>
  <c r="K81" i="2"/>
  <c r="I82" i="2"/>
  <c r="J82" i="2"/>
  <c r="K82" i="2"/>
  <c r="I83" i="2"/>
  <c r="J83" i="2"/>
  <c r="K83" i="2"/>
  <c r="I84" i="2"/>
  <c r="J84" i="2"/>
  <c r="K84" i="2"/>
  <c r="I85" i="2"/>
  <c r="J85" i="2"/>
  <c r="K85" i="2"/>
  <c r="I2" i="2"/>
  <c r="J2" i="2"/>
  <c r="K2" i="2"/>
  <c r="I3" i="2"/>
  <c r="J3" i="2"/>
  <c r="K3" i="2"/>
  <c r="I4" i="2"/>
  <c r="J4" i="2"/>
  <c r="K4" i="2"/>
  <c r="I5" i="2"/>
  <c r="J5" i="2"/>
  <c r="K5" i="2"/>
  <c r="I6" i="2"/>
  <c r="J6" i="2"/>
  <c r="K6" i="2"/>
  <c r="I7" i="2"/>
  <c r="J7" i="2"/>
  <c r="K7" i="2"/>
  <c r="I8" i="2"/>
  <c r="J8" i="2"/>
  <c r="K8" i="2"/>
  <c r="I9" i="2"/>
  <c r="J9" i="2"/>
  <c r="K9" i="2"/>
  <c r="I10" i="2"/>
  <c r="J10" i="2"/>
  <c r="K10" i="2"/>
  <c r="I11" i="2"/>
  <c r="J11" i="2"/>
  <c r="K11" i="2"/>
  <c r="I12" i="2"/>
  <c r="J12" i="2"/>
  <c r="K12" i="2"/>
  <c r="I13" i="2"/>
  <c r="J13" i="2"/>
  <c r="K13" i="2"/>
  <c r="I14" i="2"/>
  <c r="J14" i="2"/>
  <c r="K14" i="2"/>
  <c r="I15" i="2"/>
  <c r="J15" i="2"/>
  <c r="K15" i="2"/>
  <c r="I16" i="2"/>
  <c r="J16" i="2"/>
  <c r="K16" i="2"/>
  <c r="I17" i="2"/>
  <c r="J17" i="2"/>
  <c r="K17" i="2"/>
  <c r="I18" i="2"/>
  <c r="J18" i="2"/>
  <c r="K18" i="2"/>
  <c r="I19" i="2"/>
  <c r="J19" i="2"/>
  <c r="K19" i="2"/>
  <c r="I20" i="2"/>
  <c r="J20" i="2"/>
  <c r="K20" i="2"/>
  <c r="I21" i="2"/>
  <c r="J21" i="2"/>
  <c r="K21" i="2"/>
  <c r="I1085" i="2"/>
  <c r="J1085" i="2"/>
  <c r="K1085" i="2"/>
  <c r="I1086" i="2"/>
  <c r="J1086" i="2"/>
  <c r="K1086" i="2"/>
  <c r="I1087" i="2"/>
  <c r="J1087" i="2"/>
  <c r="K1087" i="2"/>
  <c r="I1088" i="2"/>
  <c r="J1088" i="2"/>
  <c r="K1088" i="2"/>
  <c r="I1089" i="2"/>
  <c r="J1089" i="2"/>
  <c r="K1089" i="2"/>
  <c r="I1090" i="2"/>
  <c r="J1090" i="2"/>
  <c r="K1090" i="2"/>
  <c r="I1091" i="2"/>
  <c r="J1091" i="2"/>
  <c r="K1091" i="2"/>
  <c r="I1092" i="2"/>
  <c r="J1092" i="2"/>
  <c r="K1092" i="2"/>
  <c r="I1093" i="2"/>
  <c r="J1093" i="2"/>
  <c r="K1093" i="2"/>
  <c r="I1094" i="2"/>
  <c r="J1094" i="2"/>
  <c r="K1094" i="2"/>
  <c r="I1095" i="2"/>
  <c r="J1095" i="2"/>
  <c r="K1095" i="2"/>
  <c r="I1096" i="2"/>
  <c r="J1096" i="2"/>
  <c r="K1096" i="2"/>
  <c r="I1097" i="2"/>
  <c r="J1097" i="2"/>
  <c r="K1097" i="2"/>
  <c r="I1098" i="2"/>
  <c r="J1098" i="2"/>
  <c r="K1098" i="2"/>
  <c r="I1099" i="2"/>
  <c r="J1099" i="2"/>
  <c r="K1099" i="2"/>
  <c r="I1100" i="2"/>
  <c r="J1100" i="2"/>
  <c r="K1100" i="2"/>
  <c r="I1101" i="2"/>
  <c r="J1101" i="2"/>
  <c r="K1101" i="2"/>
  <c r="I1102" i="2"/>
  <c r="J1102" i="2"/>
  <c r="K1102" i="2"/>
  <c r="I1103" i="2"/>
  <c r="J1103" i="2"/>
  <c r="K1103" i="2"/>
  <c r="I1104" i="2"/>
  <c r="J1104" i="2"/>
  <c r="K1104" i="2"/>
  <c r="I1105" i="2"/>
  <c r="J1105" i="2"/>
  <c r="K1105" i="2"/>
  <c r="I1106" i="2"/>
  <c r="J1106" i="2"/>
  <c r="K1106" i="2"/>
  <c r="I1107" i="2"/>
  <c r="J1107" i="2"/>
  <c r="K1107" i="2"/>
  <c r="I1108" i="2"/>
  <c r="J1108" i="2"/>
  <c r="K1108" i="2"/>
  <c r="I1109" i="2"/>
  <c r="J1109" i="2"/>
  <c r="K1109" i="2"/>
  <c r="I1110" i="2"/>
  <c r="J1110" i="2"/>
  <c r="K1110" i="2"/>
  <c r="I1111" i="2"/>
  <c r="J1111" i="2"/>
  <c r="K1111" i="2"/>
  <c r="I1112" i="2"/>
  <c r="J1112" i="2"/>
  <c r="K1112" i="2"/>
  <c r="I1113" i="2"/>
  <c r="J1113" i="2"/>
  <c r="K1113" i="2"/>
  <c r="I1114" i="2"/>
  <c r="J1114" i="2"/>
  <c r="K1114" i="2"/>
  <c r="I1115" i="2"/>
  <c r="J1115" i="2"/>
  <c r="K1115" i="2"/>
  <c r="I1116" i="2"/>
  <c r="J1116" i="2"/>
  <c r="K1116" i="2"/>
  <c r="I705" i="2"/>
  <c r="J705" i="2"/>
  <c r="K705" i="2"/>
  <c r="I706" i="2"/>
  <c r="J706" i="2"/>
  <c r="K706" i="2"/>
  <c r="I707" i="2"/>
  <c r="J707" i="2"/>
  <c r="K707" i="2"/>
  <c r="I708" i="2"/>
  <c r="J708" i="2"/>
  <c r="K708" i="2"/>
  <c r="I709" i="2"/>
  <c r="J709" i="2"/>
  <c r="K709" i="2"/>
  <c r="I710" i="2"/>
  <c r="J710" i="2"/>
  <c r="K710" i="2"/>
  <c r="I711" i="2"/>
  <c r="J711" i="2"/>
  <c r="K711" i="2"/>
  <c r="I712" i="2"/>
  <c r="J712" i="2"/>
  <c r="K712" i="2"/>
  <c r="I713" i="2"/>
  <c r="J713" i="2"/>
  <c r="K713" i="2"/>
  <c r="I714" i="2"/>
  <c r="J714" i="2"/>
  <c r="K714" i="2"/>
  <c r="I715" i="2"/>
  <c r="J715" i="2"/>
  <c r="K715" i="2"/>
  <c r="I716" i="2"/>
  <c r="J716" i="2"/>
  <c r="K716" i="2"/>
  <c r="I717" i="2"/>
  <c r="J717" i="2"/>
  <c r="K717" i="2"/>
  <c r="I718" i="2"/>
  <c r="J718" i="2"/>
  <c r="K718" i="2"/>
  <c r="I719" i="2"/>
  <c r="J719" i="2"/>
  <c r="K719" i="2"/>
  <c r="I720" i="2"/>
  <c r="J720" i="2"/>
  <c r="K720" i="2"/>
  <c r="I721" i="2"/>
  <c r="J721" i="2"/>
  <c r="K721" i="2"/>
  <c r="I722" i="2"/>
  <c r="J722" i="2"/>
  <c r="K722" i="2"/>
  <c r="I723" i="2"/>
  <c r="J723" i="2"/>
  <c r="K723" i="2"/>
  <c r="I724" i="2"/>
  <c r="J724" i="2"/>
  <c r="K724" i="2"/>
  <c r="I725" i="2"/>
  <c r="J725" i="2"/>
  <c r="K725" i="2"/>
  <c r="I726" i="2"/>
  <c r="J726" i="2"/>
  <c r="K726" i="2"/>
  <c r="I727" i="2"/>
  <c r="J727" i="2"/>
  <c r="K727" i="2"/>
  <c r="I728" i="2"/>
  <c r="J728" i="2"/>
  <c r="K728" i="2"/>
  <c r="I729" i="2"/>
  <c r="J729" i="2"/>
  <c r="K729" i="2"/>
  <c r="I730" i="2"/>
  <c r="J730" i="2"/>
  <c r="K730" i="2"/>
  <c r="I731" i="2"/>
  <c r="J731" i="2"/>
  <c r="K731" i="2"/>
  <c r="I732" i="2"/>
  <c r="J732" i="2"/>
  <c r="K732" i="2"/>
  <c r="I733" i="2"/>
  <c r="J733" i="2"/>
  <c r="K733" i="2"/>
  <c r="I529" i="2"/>
  <c r="J529" i="2"/>
  <c r="K529" i="2"/>
  <c r="I530" i="2"/>
  <c r="J530" i="2"/>
  <c r="K530" i="2"/>
  <c r="I531" i="2"/>
  <c r="J531" i="2"/>
  <c r="K531" i="2"/>
  <c r="I532" i="2"/>
  <c r="J532" i="2"/>
  <c r="K532" i="2"/>
  <c r="I533" i="2"/>
  <c r="J533" i="2"/>
  <c r="K533" i="2"/>
  <c r="I534" i="2"/>
  <c r="J534" i="2"/>
  <c r="K534" i="2"/>
  <c r="I535" i="2"/>
  <c r="J535" i="2"/>
  <c r="K535" i="2"/>
  <c r="I536" i="2"/>
  <c r="J536" i="2"/>
  <c r="K536" i="2"/>
  <c r="I537" i="2"/>
  <c r="J537" i="2"/>
  <c r="K537" i="2"/>
  <c r="I538" i="2"/>
  <c r="J538" i="2"/>
  <c r="K538" i="2"/>
  <c r="I539" i="2"/>
  <c r="J539" i="2"/>
  <c r="K539" i="2"/>
  <c r="I540" i="2"/>
  <c r="J540" i="2"/>
  <c r="K540" i="2"/>
  <c r="I541" i="2"/>
  <c r="J541" i="2"/>
  <c r="K541" i="2"/>
  <c r="I542" i="2"/>
  <c r="J542" i="2"/>
  <c r="K542" i="2"/>
  <c r="I543" i="2"/>
  <c r="J543" i="2"/>
  <c r="K543" i="2"/>
  <c r="I544" i="2"/>
  <c r="J544" i="2"/>
  <c r="K544" i="2"/>
  <c r="I545" i="2"/>
  <c r="J545" i="2"/>
  <c r="K545" i="2"/>
  <c r="I546" i="2"/>
  <c r="J546" i="2"/>
  <c r="K546" i="2"/>
  <c r="I547" i="2"/>
  <c r="J547" i="2"/>
  <c r="K547" i="2"/>
  <c r="I548" i="2"/>
  <c r="J548" i="2"/>
  <c r="K548" i="2"/>
  <c r="I549" i="2"/>
  <c r="J549" i="2"/>
  <c r="K549" i="2"/>
  <c r="I550" i="2"/>
  <c r="J550" i="2"/>
  <c r="K550" i="2"/>
  <c r="I551" i="2"/>
  <c r="J551" i="2"/>
  <c r="K551" i="2"/>
  <c r="I552" i="2"/>
  <c r="J552" i="2"/>
  <c r="K552" i="2"/>
  <c r="I553" i="2"/>
  <c r="J553" i="2"/>
  <c r="K553" i="2"/>
  <c r="I554" i="2"/>
  <c r="J554" i="2"/>
  <c r="K554" i="2"/>
  <c r="I555" i="2"/>
  <c r="J555" i="2"/>
  <c r="K555" i="2"/>
  <c r="I556" i="2"/>
  <c r="J556" i="2"/>
  <c r="K556" i="2"/>
  <c r="I557" i="2"/>
  <c r="J557" i="2"/>
  <c r="K557" i="2"/>
  <c r="I558" i="2"/>
  <c r="J558" i="2"/>
  <c r="K558" i="2"/>
  <c r="I559" i="2"/>
  <c r="J559" i="2"/>
  <c r="K559" i="2"/>
  <c r="I560" i="2"/>
  <c r="J560" i="2"/>
  <c r="K560" i="2"/>
  <c r="I561" i="2"/>
  <c r="J561" i="2"/>
  <c r="K561" i="2"/>
  <c r="I562" i="2"/>
  <c r="J562" i="2"/>
  <c r="K562" i="2"/>
  <c r="I563" i="2"/>
  <c r="J563" i="2"/>
  <c r="K563" i="2"/>
  <c r="I564" i="2"/>
  <c r="J564" i="2"/>
  <c r="K564" i="2"/>
  <c r="I565" i="2"/>
  <c r="J565" i="2"/>
  <c r="K565" i="2"/>
  <c r="I260" i="2"/>
  <c r="J260" i="2"/>
  <c r="K260" i="2"/>
  <c r="I261" i="2"/>
  <c r="J261" i="2"/>
  <c r="K261" i="2"/>
  <c r="I262" i="2"/>
  <c r="J262" i="2"/>
  <c r="K262" i="2"/>
  <c r="I263" i="2"/>
  <c r="J263" i="2"/>
  <c r="K263" i="2"/>
  <c r="I264" i="2"/>
  <c r="J264" i="2"/>
  <c r="K264" i="2"/>
  <c r="I265" i="2"/>
  <c r="J265" i="2"/>
  <c r="K265" i="2"/>
  <c r="I266" i="2"/>
  <c r="J266" i="2"/>
  <c r="K266" i="2"/>
  <c r="I267" i="2"/>
  <c r="J267" i="2"/>
  <c r="K267" i="2"/>
  <c r="I268" i="2"/>
  <c r="J268" i="2"/>
  <c r="K268" i="2"/>
  <c r="I269" i="2"/>
  <c r="J269" i="2"/>
  <c r="K269" i="2"/>
  <c r="I270" i="2"/>
  <c r="J270" i="2"/>
  <c r="K270" i="2"/>
  <c r="I271" i="2"/>
  <c r="J271" i="2"/>
  <c r="K271" i="2"/>
  <c r="I272" i="2"/>
  <c r="J272" i="2"/>
  <c r="K272" i="2"/>
  <c r="I273" i="2"/>
  <c r="J273" i="2"/>
  <c r="K273" i="2"/>
  <c r="I274" i="2"/>
  <c r="J274" i="2"/>
  <c r="K274" i="2"/>
  <c r="I275" i="2"/>
  <c r="J275" i="2"/>
  <c r="K275" i="2"/>
  <c r="I276" i="2"/>
  <c r="J276" i="2"/>
  <c r="K276" i="2"/>
  <c r="I277" i="2"/>
  <c r="J277" i="2"/>
  <c r="K277" i="2"/>
  <c r="I278" i="2"/>
  <c r="J278" i="2"/>
  <c r="K278" i="2"/>
  <c r="I279" i="2"/>
  <c r="J279" i="2"/>
  <c r="K279" i="2"/>
  <c r="I280" i="2"/>
  <c r="J280" i="2"/>
  <c r="K280" i="2"/>
  <c r="I281" i="2"/>
  <c r="J281" i="2"/>
  <c r="K281" i="2"/>
  <c r="I282" i="2"/>
  <c r="J282" i="2"/>
  <c r="K282" i="2"/>
  <c r="I283" i="2"/>
  <c r="J283" i="2"/>
  <c r="K283" i="2"/>
  <c r="I284" i="2"/>
  <c r="J284" i="2"/>
  <c r="K284" i="2"/>
  <c r="I285" i="2"/>
  <c r="J285" i="2"/>
  <c r="K285" i="2"/>
  <c r="I286" i="2"/>
  <c r="J286" i="2"/>
  <c r="K286" i="2"/>
  <c r="I287" i="2"/>
  <c r="J287" i="2"/>
  <c r="K287" i="2"/>
  <c r="I288" i="2"/>
  <c r="J288" i="2"/>
  <c r="K288" i="2"/>
  <c r="I289" i="2"/>
  <c r="J289" i="2"/>
  <c r="K289" i="2"/>
  <c r="I290" i="2"/>
  <c r="J290" i="2"/>
  <c r="K290" i="2"/>
  <c r="I291" i="2"/>
  <c r="J291" i="2"/>
  <c r="K291" i="2"/>
  <c r="I292" i="2"/>
  <c r="J292" i="2"/>
  <c r="K292" i="2"/>
  <c r="I293" i="2"/>
  <c r="J293" i="2"/>
  <c r="K293" i="2"/>
  <c r="I294" i="2"/>
  <c r="J294" i="2"/>
  <c r="K294" i="2"/>
  <c r="I295" i="2"/>
  <c r="J295" i="2"/>
  <c r="K295" i="2"/>
  <c r="I296" i="2"/>
  <c r="J296" i="2"/>
  <c r="K296" i="2"/>
  <c r="I297" i="2"/>
  <c r="J297" i="2"/>
  <c r="K297" i="2"/>
  <c r="I298" i="2"/>
  <c r="J298" i="2"/>
  <c r="K298" i="2"/>
  <c r="I299" i="2"/>
  <c r="J299" i="2"/>
  <c r="K299" i="2"/>
  <c r="I1192" i="2"/>
  <c r="J1192" i="2"/>
  <c r="K1192" i="2"/>
  <c r="I1193" i="2"/>
  <c r="J1193" i="2"/>
  <c r="K1193" i="2"/>
  <c r="I1194" i="2"/>
  <c r="J1194" i="2"/>
  <c r="K1194" i="2"/>
  <c r="I1195" i="2"/>
  <c r="J1195" i="2"/>
  <c r="K1195" i="2"/>
  <c r="I1196" i="2"/>
  <c r="J1196" i="2"/>
  <c r="K1196" i="2"/>
  <c r="I1197" i="2"/>
  <c r="J1197" i="2"/>
  <c r="K1197" i="2"/>
  <c r="I1198" i="2"/>
  <c r="J1198" i="2"/>
  <c r="K1198" i="2"/>
  <c r="I1199" i="2"/>
  <c r="J1199" i="2"/>
  <c r="K1199" i="2"/>
  <c r="I1200" i="2"/>
  <c r="J1200" i="2"/>
  <c r="K1200" i="2"/>
  <c r="I1201" i="2"/>
  <c r="J1201" i="2"/>
  <c r="K1201" i="2"/>
  <c r="I1202" i="2"/>
  <c r="J1202" i="2"/>
  <c r="K1202" i="2"/>
  <c r="I1203" i="2"/>
  <c r="J1203" i="2"/>
  <c r="K1203" i="2"/>
  <c r="I1204" i="2"/>
  <c r="J1204" i="2"/>
  <c r="K1204" i="2"/>
  <c r="I1205" i="2"/>
  <c r="J1205" i="2"/>
  <c r="K1205" i="2"/>
  <c r="I1206" i="2"/>
  <c r="J1206" i="2"/>
  <c r="K1206" i="2"/>
  <c r="I1207" i="2"/>
  <c r="J1207" i="2"/>
  <c r="K1207" i="2"/>
  <c r="I1208" i="2"/>
  <c r="J1208" i="2"/>
  <c r="K1208" i="2"/>
  <c r="I1209" i="2"/>
  <c r="J1209" i="2"/>
  <c r="K1209" i="2"/>
  <c r="I1210" i="2"/>
  <c r="J1210" i="2"/>
  <c r="K1210" i="2"/>
  <c r="I1211" i="2"/>
  <c r="J1211" i="2"/>
  <c r="K1211" i="2"/>
  <c r="I1212" i="2"/>
  <c r="J1212" i="2"/>
  <c r="K1212" i="2"/>
  <c r="I1213" i="2"/>
  <c r="J1213" i="2"/>
  <c r="K1213" i="2"/>
  <c r="I1214" i="2"/>
  <c r="J1214" i="2"/>
  <c r="K1214" i="2"/>
  <c r="I1215" i="2"/>
  <c r="J1215" i="2"/>
  <c r="K1215" i="2"/>
  <c r="I1216" i="2"/>
  <c r="J1216" i="2"/>
  <c r="K1216" i="2"/>
  <c r="I1217" i="2"/>
  <c r="J1217" i="2"/>
  <c r="K1217" i="2"/>
  <c r="I1218" i="2"/>
  <c r="J1218" i="2"/>
  <c r="K1218" i="2"/>
  <c r="I1219" i="2"/>
  <c r="J1219" i="2"/>
  <c r="K1219" i="2"/>
  <c r="I1220" i="2"/>
  <c r="J1220" i="2"/>
  <c r="K1220" i="2"/>
  <c r="I1221" i="2"/>
  <c r="J1221" i="2"/>
  <c r="K1221" i="2"/>
  <c r="I1222" i="2"/>
  <c r="J1222" i="2"/>
  <c r="K1222" i="2"/>
  <c r="I1223" i="2"/>
  <c r="J1223" i="2"/>
  <c r="K1223" i="2"/>
  <c r="I1224" i="2"/>
  <c r="J1224" i="2"/>
  <c r="K1224" i="2"/>
  <c r="I1225" i="2"/>
  <c r="J1225" i="2"/>
  <c r="K1225" i="2"/>
  <c r="I1226" i="2"/>
  <c r="J1226" i="2"/>
  <c r="K1226" i="2"/>
  <c r="I1227" i="2"/>
  <c r="J1227" i="2"/>
  <c r="K1227" i="2"/>
  <c r="I1228" i="2"/>
  <c r="J1228" i="2"/>
  <c r="K1228" i="2"/>
  <c r="I1229" i="2"/>
  <c r="J1229" i="2"/>
  <c r="K1229" i="2"/>
  <c r="I1230" i="2"/>
  <c r="J1230" i="2"/>
  <c r="K1230" i="2"/>
  <c r="I1231" i="2"/>
  <c r="J1231" i="2"/>
  <c r="K1231" i="2"/>
  <c r="I1232" i="2"/>
  <c r="J1232" i="2"/>
  <c r="K1232" i="2"/>
  <c r="I1233" i="2"/>
  <c r="J1233" i="2"/>
  <c r="K1233" i="2"/>
  <c r="I1234" i="2"/>
  <c r="J1234" i="2"/>
  <c r="K1234" i="2"/>
  <c r="I1235" i="2"/>
  <c r="J1235" i="2"/>
  <c r="K1235" i="2"/>
  <c r="I1236" i="2"/>
  <c r="J1236" i="2"/>
  <c r="K1236" i="2"/>
  <c r="I1237" i="2"/>
  <c r="J1237" i="2"/>
  <c r="K1237" i="2"/>
  <c r="I1238" i="2"/>
  <c r="J1238" i="2"/>
  <c r="K1238" i="2"/>
  <c r="I411" i="2"/>
  <c r="J411" i="2"/>
  <c r="K411" i="2"/>
  <c r="I412" i="2"/>
  <c r="J412" i="2"/>
  <c r="K412" i="2"/>
  <c r="I413" i="2"/>
  <c r="J413" i="2"/>
  <c r="K413" i="2"/>
  <c r="I414" i="2"/>
  <c r="J414" i="2"/>
  <c r="K414" i="2"/>
  <c r="I415" i="2"/>
  <c r="J415" i="2"/>
  <c r="K415" i="2"/>
  <c r="I416" i="2"/>
  <c r="J416" i="2"/>
  <c r="K416" i="2"/>
  <c r="I417" i="2"/>
  <c r="J417" i="2"/>
  <c r="K417" i="2"/>
  <c r="I418" i="2"/>
  <c r="J418" i="2"/>
  <c r="K418" i="2"/>
  <c r="I419" i="2"/>
  <c r="J419" i="2"/>
  <c r="K419" i="2"/>
  <c r="I420" i="2"/>
  <c r="J420" i="2"/>
  <c r="K420" i="2"/>
  <c r="I421" i="2"/>
  <c r="J421" i="2"/>
  <c r="K421" i="2"/>
  <c r="I422" i="2"/>
  <c r="J422" i="2"/>
  <c r="K422" i="2"/>
  <c r="I423" i="2"/>
  <c r="J423" i="2"/>
  <c r="K423" i="2"/>
  <c r="I424" i="2"/>
  <c r="J424" i="2"/>
  <c r="K424" i="2"/>
  <c r="I425" i="2"/>
  <c r="J425" i="2"/>
  <c r="K425" i="2"/>
  <c r="I426" i="2"/>
  <c r="J426" i="2"/>
  <c r="K426" i="2"/>
  <c r="I427" i="2"/>
  <c r="J427" i="2"/>
  <c r="K427" i="2"/>
  <c r="I428" i="2"/>
  <c r="J428" i="2"/>
  <c r="K428" i="2"/>
  <c r="I429" i="2"/>
  <c r="J429" i="2"/>
  <c r="K429" i="2"/>
  <c r="I430" i="2"/>
  <c r="J430" i="2"/>
  <c r="K430" i="2"/>
  <c r="I431" i="2"/>
  <c r="J431" i="2"/>
  <c r="K431" i="2"/>
  <c r="I432" i="2"/>
  <c r="J432" i="2"/>
  <c r="K432" i="2"/>
  <c r="I433" i="2"/>
  <c r="J433" i="2"/>
  <c r="K433" i="2"/>
  <c r="I434" i="2"/>
  <c r="J434" i="2"/>
  <c r="K434" i="2"/>
  <c r="I435" i="2"/>
  <c r="J435" i="2"/>
  <c r="K435" i="2"/>
  <c r="I436" i="2"/>
  <c r="J436" i="2"/>
  <c r="K436" i="2"/>
  <c r="I437" i="2"/>
  <c r="J437" i="2"/>
  <c r="K437" i="2"/>
  <c r="I438" i="2"/>
  <c r="J438" i="2"/>
  <c r="K438" i="2"/>
  <c r="I439" i="2"/>
  <c r="J439" i="2"/>
  <c r="K439" i="2"/>
  <c r="I440" i="2"/>
  <c r="J440" i="2"/>
  <c r="K440" i="2"/>
  <c r="I441" i="2"/>
  <c r="J441" i="2"/>
  <c r="K441" i="2"/>
  <c r="I442" i="2"/>
  <c r="J442" i="2"/>
  <c r="K442" i="2"/>
  <c r="I443" i="2"/>
  <c r="J443" i="2"/>
  <c r="K443" i="2"/>
  <c r="I444" i="2"/>
  <c r="J444" i="2"/>
  <c r="K444" i="2"/>
  <c r="I445" i="2"/>
  <c r="J445" i="2"/>
  <c r="K445" i="2"/>
  <c r="I446" i="2"/>
  <c r="J446" i="2"/>
  <c r="K446" i="2"/>
  <c r="I447" i="2"/>
  <c r="J447" i="2"/>
  <c r="K447" i="2"/>
  <c r="I448" i="2"/>
  <c r="J448" i="2"/>
  <c r="K448" i="2"/>
  <c r="I449" i="2"/>
  <c r="J449" i="2"/>
  <c r="K449" i="2"/>
  <c r="I450" i="2"/>
  <c r="J450" i="2"/>
  <c r="K450" i="2"/>
  <c r="I451" i="2"/>
  <c r="J451" i="2"/>
  <c r="K451" i="2"/>
  <c r="I452" i="2"/>
  <c r="J452" i="2"/>
  <c r="K452" i="2"/>
  <c r="I453" i="2"/>
  <c r="J453" i="2"/>
  <c r="K453" i="2"/>
  <c r="I454" i="2"/>
  <c r="J454" i="2"/>
  <c r="K454" i="2"/>
  <c r="I455" i="2"/>
  <c r="J455" i="2"/>
  <c r="K455" i="2"/>
  <c r="I456" i="2"/>
  <c r="J456" i="2"/>
  <c r="K456" i="2"/>
  <c r="I457" i="2"/>
  <c r="J457" i="2"/>
  <c r="K457" i="2"/>
  <c r="I934" i="2"/>
  <c r="J934" i="2"/>
  <c r="K934" i="2"/>
  <c r="I935" i="2"/>
  <c r="J935" i="2"/>
  <c r="K935" i="2"/>
  <c r="I936" i="2"/>
  <c r="J936" i="2"/>
  <c r="K936" i="2"/>
  <c r="I937" i="2"/>
  <c r="J937" i="2"/>
  <c r="K937" i="2"/>
  <c r="I938" i="2"/>
  <c r="J938" i="2"/>
  <c r="K938" i="2"/>
  <c r="I939" i="2"/>
  <c r="J939" i="2"/>
  <c r="K939" i="2"/>
  <c r="I940" i="2"/>
  <c r="J940" i="2"/>
  <c r="K940" i="2"/>
  <c r="I941" i="2"/>
  <c r="J941" i="2"/>
  <c r="K941" i="2"/>
  <c r="I942" i="2"/>
  <c r="J942" i="2"/>
  <c r="K942" i="2"/>
  <c r="I943" i="2"/>
  <c r="J943" i="2"/>
  <c r="K943" i="2"/>
  <c r="I944" i="2"/>
  <c r="J944" i="2"/>
  <c r="K944" i="2"/>
  <c r="I945" i="2"/>
  <c r="J945" i="2"/>
  <c r="K945" i="2"/>
  <c r="I946" i="2"/>
  <c r="J946" i="2"/>
  <c r="K946" i="2"/>
  <c r="I947" i="2"/>
  <c r="J947" i="2"/>
  <c r="K947" i="2"/>
  <c r="I948" i="2"/>
  <c r="J948" i="2"/>
  <c r="K948" i="2"/>
  <c r="I949" i="2"/>
  <c r="J949" i="2"/>
  <c r="K949" i="2"/>
  <c r="I950" i="2"/>
  <c r="J950" i="2"/>
  <c r="K950" i="2"/>
  <c r="I951" i="2"/>
  <c r="J951" i="2"/>
  <c r="K951" i="2"/>
  <c r="I952" i="2"/>
  <c r="J952" i="2"/>
  <c r="K952" i="2"/>
  <c r="I953" i="2"/>
  <c r="J953" i="2"/>
  <c r="K953" i="2"/>
  <c r="I954" i="2"/>
  <c r="J954" i="2"/>
  <c r="K954" i="2"/>
  <c r="I955" i="2"/>
  <c r="J955" i="2"/>
  <c r="K955" i="2"/>
  <c r="I956" i="2"/>
  <c r="J956" i="2"/>
  <c r="K956" i="2"/>
  <c r="I957" i="2"/>
  <c r="J957" i="2"/>
  <c r="K957" i="2"/>
  <c r="I958" i="2"/>
  <c r="J958" i="2"/>
  <c r="K958" i="2"/>
  <c r="I959" i="2"/>
  <c r="J959" i="2"/>
  <c r="K959" i="2"/>
  <c r="I960" i="2"/>
  <c r="J960" i="2"/>
  <c r="K960" i="2"/>
  <c r="I961" i="2"/>
  <c r="J961" i="2"/>
  <c r="K961" i="2"/>
  <c r="I962" i="2"/>
  <c r="J962" i="2"/>
  <c r="K962" i="2"/>
  <c r="I963" i="2"/>
  <c r="J963" i="2"/>
  <c r="K963" i="2"/>
  <c r="I964" i="2"/>
  <c r="J964" i="2"/>
  <c r="K964" i="2"/>
  <c r="I965" i="2"/>
  <c r="J965" i="2"/>
  <c r="K965" i="2"/>
  <c r="I966" i="2"/>
  <c r="J966" i="2"/>
  <c r="K966" i="2"/>
  <c r="I967" i="2"/>
  <c r="J967" i="2"/>
  <c r="K967" i="2"/>
  <c r="I968" i="2"/>
  <c r="J968" i="2"/>
  <c r="K968" i="2"/>
  <c r="I969" i="2"/>
  <c r="J969" i="2"/>
  <c r="K969" i="2"/>
  <c r="I970" i="2"/>
  <c r="J970" i="2"/>
  <c r="K970" i="2"/>
  <c r="I971" i="2"/>
  <c r="J971" i="2"/>
  <c r="K971" i="2"/>
  <c r="I972" i="2"/>
  <c r="J972" i="2"/>
  <c r="K972" i="2"/>
  <c r="I973" i="2"/>
  <c r="J973" i="2"/>
  <c r="K973" i="2"/>
  <c r="I974" i="2"/>
  <c r="J974" i="2"/>
  <c r="K974" i="2"/>
  <c r="I975" i="2"/>
  <c r="J975" i="2"/>
  <c r="K975" i="2"/>
  <c r="I976" i="2"/>
  <c r="J976" i="2"/>
  <c r="K976" i="2"/>
  <c r="I977" i="2"/>
  <c r="J977" i="2"/>
  <c r="K977" i="2"/>
  <c r="I978" i="2"/>
  <c r="J978" i="2"/>
  <c r="K978" i="2"/>
  <c r="I979" i="2"/>
  <c r="J979" i="2"/>
  <c r="K979" i="2"/>
  <c r="I980" i="2"/>
  <c r="J980" i="2"/>
  <c r="K980" i="2"/>
  <c r="I981" i="2"/>
  <c r="J981" i="2"/>
  <c r="K981" i="2"/>
  <c r="I982" i="2"/>
  <c r="J982" i="2"/>
  <c r="K982" i="2"/>
  <c r="I983" i="2"/>
  <c r="J983" i="2"/>
  <c r="K983" i="2"/>
  <c r="I984" i="2"/>
  <c r="J984" i="2"/>
  <c r="K984" i="2"/>
  <c r="I985" i="2"/>
  <c r="J985" i="2"/>
  <c r="K985" i="2"/>
  <c r="I986" i="2"/>
  <c r="J986" i="2"/>
  <c r="K986" i="2"/>
  <c r="I987" i="2"/>
  <c r="J987" i="2"/>
  <c r="K987" i="2"/>
  <c r="I988" i="2"/>
  <c r="J988" i="2"/>
  <c r="K988" i="2"/>
  <c r="I989" i="2"/>
  <c r="J989" i="2"/>
  <c r="K989" i="2"/>
  <c r="I990" i="2"/>
  <c r="J990" i="2"/>
  <c r="K990" i="2"/>
  <c r="I991" i="2"/>
  <c r="J991" i="2"/>
  <c r="K991" i="2"/>
  <c r="I992" i="2"/>
  <c r="J992" i="2"/>
  <c r="K992" i="2"/>
  <c r="I993" i="2"/>
  <c r="J993" i="2"/>
  <c r="K993" i="2"/>
  <c r="I994" i="2"/>
  <c r="J994" i="2"/>
  <c r="K994" i="2"/>
  <c r="I995" i="2"/>
  <c r="J995" i="2"/>
  <c r="K995" i="2"/>
  <c r="I996" i="2"/>
  <c r="J996" i="2"/>
  <c r="K996" i="2"/>
  <c r="I997" i="2"/>
  <c r="J997" i="2"/>
  <c r="K997" i="2"/>
  <c r="I998" i="2"/>
  <c r="J998" i="2"/>
  <c r="K998" i="2"/>
  <c r="I999" i="2"/>
  <c r="J999" i="2"/>
  <c r="K999" i="2"/>
  <c r="I1000" i="2"/>
  <c r="J1000" i="2"/>
  <c r="K1000" i="2"/>
  <c r="I1001" i="2"/>
  <c r="J1001" i="2"/>
  <c r="K1001" i="2"/>
  <c r="I821" i="2"/>
  <c r="J821" i="2"/>
  <c r="K821" i="2"/>
  <c r="I822" i="2"/>
  <c r="J822" i="2"/>
  <c r="K822" i="2"/>
  <c r="I823" i="2"/>
  <c r="J823" i="2"/>
  <c r="K823" i="2"/>
  <c r="I824" i="2"/>
  <c r="J824" i="2"/>
  <c r="K824" i="2"/>
  <c r="I825" i="2"/>
  <c r="J825" i="2"/>
  <c r="K825" i="2"/>
  <c r="I826" i="2"/>
  <c r="J826" i="2"/>
  <c r="K826" i="2"/>
  <c r="I827" i="2"/>
  <c r="J827" i="2"/>
  <c r="K827" i="2"/>
  <c r="I828" i="2"/>
  <c r="J828" i="2"/>
  <c r="K828" i="2"/>
  <c r="I829" i="2"/>
  <c r="J829" i="2"/>
  <c r="K829" i="2"/>
  <c r="I830" i="2"/>
  <c r="J830" i="2"/>
  <c r="K830" i="2"/>
  <c r="I831" i="2"/>
  <c r="J831" i="2"/>
  <c r="K831" i="2"/>
  <c r="I832" i="2"/>
  <c r="J832" i="2"/>
  <c r="K832" i="2"/>
  <c r="I833" i="2"/>
  <c r="J833" i="2"/>
  <c r="K833" i="2"/>
  <c r="I834" i="2"/>
  <c r="J834" i="2"/>
  <c r="K834" i="2"/>
  <c r="I835" i="2"/>
  <c r="J835" i="2"/>
  <c r="K835" i="2"/>
  <c r="I836" i="2"/>
  <c r="J836" i="2"/>
  <c r="K836" i="2"/>
  <c r="I837" i="2"/>
  <c r="J837" i="2"/>
  <c r="K837" i="2"/>
  <c r="I838" i="2"/>
  <c r="J838" i="2"/>
  <c r="K838" i="2"/>
  <c r="I839" i="2"/>
  <c r="J839" i="2"/>
  <c r="K839" i="2"/>
  <c r="I840" i="2"/>
  <c r="J840" i="2"/>
  <c r="K840" i="2"/>
  <c r="I841" i="2"/>
  <c r="J841" i="2"/>
  <c r="K841" i="2"/>
  <c r="I842" i="2"/>
  <c r="J842" i="2"/>
  <c r="K842" i="2"/>
  <c r="I843" i="2"/>
  <c r="J843" i="2"/>
  <c r="K843" i="2"/>
  <c r="I844" i="2"/>
  <c r="J844" i="2"/>
  <c r="K844" i="2"/>
  <c r="I845" i="2"/>
  <c r="J845" i="2"/>
  <c r="K845" i="2"/>
  <c r="I846" i="2"/>
  <c r="J846" i="2"/>
  <c r="K846" i="2"/>
  <c r="I847" i="2"/>
  <c r="J847" i="2"/>
  <c r="K847" i="2"/>
  <c r="I848" i="2"/>
  <c r="J848" i="2"/>
  <c r="K848" i="2"/>
  <c r="I849" i="2"/>
  <c r="J849" i="2"/>
  <c r="K849" i="2"/>
  <c r="I850" i="2"/>
  <c r="J850" i="2"/>
  <c r="K850" i="2"/>
  <c r="I851" i="2"/>
  <c r="J851" i="2"/>
  <c r="K851" i="2"/>
  <c r="I852" i="2"/>
  <c r="J852" i="2"/>
  <c r="K852" i="2"/>
  <c r="I853" i="2"/>
  <c r="J853" i="2"/>
  <c r="K853" i="2"/>
  <c r="I854" i="2"/>
  <c r="J854" i="2"/>
  <c r="K854" i="2"/>
  <c r="I855" i="2"/>
  <c r="J855" i="2"/>
  <c r="K855" i="2"/>
  <c r="I856" i="2"/>
  <c r="J856" i="2"/>
  <c r="K856" i="2"/>
  <c r="I857" i="2"/>
  <c r="J857" i="2"/>
  <c r="K857" i="2"/>
  <c r="I858" i="2"/>
  <c r="J858" i="2"/>
  <c r="K858" i="2"/>
  <c r="I859" i="2"/>
  <c r="J859" i="2"/>
  <c r="K859" i="2"/>
  <c r="I860" i="2"/>
  <c r="J860" i="2"/>
  <c r="K860" i="2"/>
  <c r="I861" i="2"/>
  <c r="J861" i="2"/>
  <c r="K861" i="2"/>
  <c r="I862" i="2"/>
  <c r="J862" i="2"/>
  <c r="K862" i="2"/>
  <c r="I863" i="2"/>
  <c r="J863" i="2"/>
  <c r="K863" i="2"/>
  <c r="I864" i="2"/>
  <c r="J864" i="2"/>
  <c r="K864" i="2"/>
  <c r="I865" i="2"/>
  <c r="J865" i="2"/>
  <c r="K865" i="2"/>
  <c r="I866" i="2"/>
  <c r="J866" i="2"/>
  <c r="K866" i="2"/>
  <c r="I867" i="2"/>
  <c r="J867" i="2"/>
  <c r="K867" i="2"/>
  <c r="I868" i="2"/>
  <c r="J868" i="2"/>
  <c r="K868" i="2"/>
  <c r="I869" i="2"/>
  <c r="J869" i="2"/>
  <c r="K869" i="2"/>
  <c r="I870" i="2"/>
  <c r="J870" i="2"/>
  <c r="K870" i="2"/>
  <c r="I871" i="2"/>
  <c r="J871" i="2"/>
  <c r="K871" i="2"/>
  <c r="I872" i="2"/>
  <c r="J872" i="2"/>
  <c r="K872" i="2"/>
  <c r="I873" i="2"/>
  <c r="J873" i="2"/>
  <c r="K873" i="2"/>
  <c r="I874" i="2"/>
  <c r="J874" i="2"/>
  <c r="K874" i="2"/>
  <c r="I875" i="2"/>
  <c r="J875" i="2"/>
  <c r="K875" i="2"/>
  <c r="I876" i="2"/>
  <c r="J876" i="2"/>
  <c r="K876" i="2"/>
  <c r="I877" i="2"/>
  <c r="J877" i="2"/>
  <c r="K877" i="2"/>
  <c r="I878" i="2"/>
  <c r="J878" i="2"/>
  <c r="K878" i="2"/>
  <c r="I879" i="2"/>
  <c r="J879" i="2"/>
  <c r="K879" i="2"/>
  <c r="I880" i="2"/>
  <c r="J880" i="2"/>
  <c r="K880" i="2"/>
  <c r="I881" i="2"/>
  <c r="J881" i="2"/>
  <c r="K881" i="2"/>
  <c r="I882" i="2"/>
  <c r="J882" i="2"/>
  <c r="K882" i="2"/>
  <c r="I883" i="2"/>
  <c r="J883" i="2"/>
  <c r="K883" i="2"/>
  <c r="I884" i="2"/>
  <c r="J884" i="2"/>
  <c r="K884" i="2"/>
  <c r="I885" i="2"/>
  <c r="J885" i="2"/>
  <c r="K885" i="2"/>
  <c r="I886" i="2"/>
  <c r="J886" i="2"/>
  <c r="K886" i="2"/>
  <c r="I887" i="2"/>
  <c r="J887" i="2"/>
  <c r="K887" i="2"/>
  <c r="I888" i="2"/>
  <c r="J888" i="2"/>
  <c r="K888" i="2"/>
  <c r="I889" i="2"/>
  <c r="J889" i="2"/>
  <c r="K889" i="2"/>
  <c r="I890" i="2"/>
  <c r="J890" i="2"/>
  <c r="K890" i="2"/>
  <c r="I891" i="2"/>
  <c r="J891" i="2"/>
  <c r="K891" i="2"/>
  <c r="I892" i="2"/>
  <c r="J892" i="2"/>
  <c r="K892" i="2"/>
  <c r="I893" i="2"/>
  <c r="J893" i="2"/>
  <c r="K893" i="2"/>
  <c r="I894" i="2"/>
  <c r="J894" i="2"/>
  <c r="K894" i="2"/>
  <c r="I895" i="2"/>
  <c r="J895" i="2"/>
  <c r="K895" i="2"/>
  <c r="I896" i="2"/>
  <c r="J896" i="2"/>
  <c r="K896" i="2"/>
  <c r="I897" i="2"/>
  <c r="J897" i="2"/>
  <c r="K897" i="2"/>
  <c r="I898" i="2"/>
  <c r="J898" i="2"/>
  <c r="K898" i="2"/>
  <c r="I899" i="2"/>
  <c r="J899" i="2"/>
  <c r="K899" i="2"/>
  <c r="I900" i="2"/>
  <c r="J900" i="2"/>
  <c r="K900" i="2"/>
  <c r="I901" i="2"/>
  <c r="J901" i="2"/>
  <c r="K901" i="2"/>
  <c r="I902" i="2"/>
  <c r="J902" i="2"/>
  <c r="K902" i="2"/>
  <c r="I903" i="2"/>
  <c r="J903" i="2"/>
  <c r="K903" i="2"/>
  <c r="I904" i="2"/>
  <c r="J904" i="2"/>
  <c r="K904" i="2"/>
  <c r="I905" i="2"/>
  <c r="J905" i="2"/>
  <c r="K905" i="2"/>
  <c r="I906" i="2"/>
  <c r="J906" i="2"/>
  <c r="K906" i="2"/>
  <c r="I907" i="2"/>
  <c r="J907" i="2"/>
  <c r="K907" i="2"/>
  <c r="I908" i="2"/>
  <c r="J908" i="2"/>
  <c r="K908" i="2"/>
  <c r="I909" i="2"/>
  <c r="J909" i="2"/>
  <c r="K909" i="2"/>
  <c r="I910" i="2"/>
  <c r="J910" i="2"/>
  <c r="K910" i="2"/>
  <c r="I911" i="2"/>
  <c r="J911" i="2"/>
  <c r="K911" i="2"/>
  <c r="I912" i="2"/>
  <c r="J912" i="2"/>
  <c r="K912" i="2"/>
  <c r="I913" i="2"/>
  <c r="J913" i="2"/>
  <c r="K913" i="2"/>
  <c r="I914" i="2"/>
  <c r="J914" i="2"/>
  <c r="K914" i="2"/>
  <c r="I915" i="2"/>
  <c r="J915" i="2"/>
  <c r="K915" i="2"/>
  <c r="I916" i="2"/>
  <c r="J916" i="2"/>
  <c r="K916" i="2"/>
  <c r="I917" i="2"/>
  <c r="J917" i="2"/>
  <c r="K917" i="2"/>
  <c r="I918" i="2"/>
  <c r="J918" i="2"/>
  <c r="K918" i="2"/>
  <c r="I919" i="2"/>
  <c r="J919" i="2"/>
  <c r="K919" i="2"/>
  <c r="I920" i="2"/>
  <c r="J920" i="2"/>
  <c r="K920" i="2"/>
  <c r="I921" i="2"/>
  <c r="J921" i="2"/>
  <c r="K921" i="2"/>
  <c r="I922" i="2"/>
  <c r="J922" i="2"/>
  <c r="K922" i="2"/>
  <c r="I923" i="2"/>
  <c r="J923" i="2"/>
  <c r="K923" i="2"/>
  <c r="I924" i="2"/>
  <c r="J924" i="2"/>
  <c r="K924" i="2"/>
  <c r="I925" i="2"/>
  <c r="J925" i="2"/>
  <c r="K925" i="2"/>
  <c r="I926" i="2"/>
  <c r="J926" i="2"/>
  <c r="K926" i="2"/>
  <c r="I927" i="2"/>
  <c r="J927" i="2"/>
  <c r="K927" i="2"/>
  <c r="I928" i="2"/>
  <c r="J928" i="2"/>
  <c r="K928" i="2"/>
  <c r="I1026" i="2"/>
  <c r="J1026" i="2"/>
  <c r="K1026" i="2"/>
  <c r="I1027" i="2"/>
  <c r="J1027" i="2"/>
  <c r="K1027" i="2"/>
  <c r="I1028" i="2"/>
  <c r="J1028" i="2"/>
  <c r="K1028" i="2"/>
  <c r="I1029" i="2"/>
  <c r="J1029" i="2"/>
  <c r="K1029" i="2"/>
  <c r="I1030" i="2"/>
  <c r="J1030" i="2"/>
  <c r="K1030" i="2"/>
  <c r="I1031" i="2"/>
  <c r="J1031" i="2"/>
  <c r="K1031" i="2"/>
  <c r="I1032" i="2"/>
  <c r="J1032" i="2"/>
  <c r="K1032" i="2"/>
  <c r="I1033" i="2"/>
  <c r="J1033" i="2"/>
  <c r="K1033" i="2"/>
  <c r="I1034" i="2"/>
  <c r="J1034" i="2"/>
  <c r="K1034" i="2"/>
  <c r="I1035" i="2"/>
  <c r="J1035" i="2"/>
  <c r="K1035" i="2"/>
  <c r="I1036" i="2"/>
  <c r="J1036" i="2"/>
  <c r="K1036" i="2"/>
  <c r="I1037" i="2"/>
  <c r="J1037" i="2"/>
  <c r="K1037" i="2"/>
  <c r="I1038" i="2"/>
  <c r="J1038" i="2"/>
  <c r="K1038" i="2"/>
  <c r="I1039" i="2"/>
  <c r="J1039" i="2"/>
  <c r="K1039" i="2"/>
  <c r="I1040" i="2"/>
  <c r="J1040" i="2"/>
  <c r="K1040" i="2"/>
  <c r="I1041" i="2"/>
  <c r="J1041" i="2"/>
  <c r="K1041" i="2"/>
  <c r="I1042" i="2"/>
  <c r="J1042" i="2"/>
  <c r="K1042" i="2"/>
  <c r="I1043" i="2"/>
  <c r="J1043" i="2"/>
  <c r="K1043" i="2"/>
  <c r="I1044" i="2"/>
  <c r="J1044" i="2"/>
  <c r="K1044" i="2"/>
  <c r="I1045" i="2"/>
  <c r="J1045" i="2"/>
  <c r="K1045" i="2"/>
  <c r="I1046" i="2"/>
  <c r="J1046" i="2"/>
  <c r="K1046" i="2"/>
  <c r="I1047" i="2"/>
  <c r="J1047" i="2"/>
  <c r="K1047" i="2"/>
  <c r="I1048" i="2"/>
  <c r="J1048" i="2"/>
  <c r="K1048" i="2"/>
  <c r="I1049" i="2"/>
  <c r="J1049" i="2"/>
  <c r="K1049" i="2"/>
  <c r="I1050" i="2"/>
  <c r="J1050" i="2"/>
  <c r="K1050" i="2"/>
  <c r="I1051" i="2"/>
  <c r="J1051" i="2"/>
  <c r="K1051" i="2"/>
  <c r="I1052" i="2"/>
  <c r="J1052" i="2"/>
  <c r="K1052" i="2"/>
  <c r="I1053" i="2"/>
  <c r="J1053" i="2"/>
  <c r="K1053" i="2"/>
  <c r="I1054" i="2"/>
  <c r="J1054" i="2"/>
  <c r="K1054" i="2"/>
  <c r="I1055" i="2"/>
  <c r="J1055" i="2"/>
  <c r="K1055" i="2"/>
  <c r="I1056" i="2"/>
  <c r="J1056" i="2"/>
  <c r="K1056" i="2"/>
  <c r="I1057" i="2"/>
  <c r="J1057" i="2"/>
  <c r="K1057" i="2"/>
  <c r="I1058" i="2"/>
  <c r="J1058" i="2"/>
  <c r="K1058" i="2"/>
  <c r="I1059" i="2"/>
  <c r="J1059" i="2"/>
  <c r="K1059" i="2"/>
  <c r="I1060" i="2"/>
  <c r="J1060" i="2"/>
  <c r="K1060" i="2"/>
  <c r="I1061" i="2"/>
  <c r="J1061" i="2"/>
  <c r="K1061" i="2"/>
  <c r="I1062" i="2"/>
  <c r="J1062" i="2"/>
  <c r="K1062" i="2"/>
  <c r="I1063" i="2"/>
  <c r="J1063" i="2"/>
  <c r="K1063" i="2"/>
  <c r="I1064" i="2"/>
  <c r="J1064" i="2"/>
  <c r="K1064" i="2"/>
  <c r="I1065" i="2"/>
  <c r="J1065" i="2"/>
  <c r="K1065" i="2"/>
  <c r="I1066" i="2"/>
  <c r="J1066" i="2"/>
  <c r="K1066" i="2"/>
  <c r="I1067" i="2"/>
  <c r="J1067" i="2"/>
  <c r="K1067" i="2"/>
  <c r="I1068" i="2"/>
  <c r="J1068" i="2"/>
  <c r="K1068" i="2"/>
  <c r="I1069" i="2"/>
  <c r="J1069" i="2"/>
  <c r="K1069" i="2"/>
  <c r="I1070" i="2"/>
  <c r="J1070" i="2"/>
  <c r="K1070" i="2"/>
  <c r="I1071" i="2"/>
  <c r="J1071" i="2"/>
  <c r="K1071" i="2"/>
  <c r="I1072" i="2"/>
  <c r="J1072" i="2"/>
  <c r="K1072" i="2"/>
  <c r="I1073" i="2"/>
  <c r="J1073" i="2"/>
  <c r="K1073" i="2"/>
  <c r="I1074" i="2"/>
  <c r="J1074" i="2"/>
  <c r="K1074" i="2"/>
  <c r="I1075" i="2"/>
  <c r="J1075" i="2"/>
  <c r="K1075" i="2"/>
  <c r="I1076" i="2"/>
  <c r="J1076" i="2"/>
  <c r="K1076" i="2"/>
  <c r="I1077" i="2"/>
  <c r="J1077" i="2"/>
  <c r="K1077" i="2"/>
  <c r="I1078" i="2"/>
  <c r="J1078" i="2"/>
  <c r="K1078" i="2"/>
  <c r="I1079" i="2"/>
  <c r="J1079" i="2"/>
  <c r="K1079" i="2"/>
  <c r="I1080" i="2"/>
  <c r="J1080" i="2"/>
  <c r="K1080" i="2"/>
  <c r="I1081" i="2"/>
  <c r="J1081" i="2"/>
  <c r="K1081" i="2"/>
  <c r="I153" i="2"/>
  <c r="J153" i="2"/>
  <c r="K153" i="2"/>
  <c r="I154" i="2"/>
  <c r="J154" i="2"/>
  <c r="K154" i="2"/>
  <c r="I155" i="2"/>
  <c r="J155" i="2"/>
  <c r="K155" i="2"/>
  <c r="I156" i="2"/>
  <c r="J156" i="2"/>
  <c r="K156" i="2"/>
  <c r="I157" i="2"/>
  <c r="J157" i="2"/>
  <c r="K157" i="2"/>
  <c r="I158" i="2"/>
  <c r="J158" i="2"/>
  <c r="K158" i="2"/>
  <c r="I159" i="2"/>
  <c r="J159" i="2"/>
  <c r="K159" i="2"/>
  <c r="I160" i="2"/>
  <c r="J160" i="2"/>
  <c r="K160" i="2"/>
  <c r="I161" i="2"/>
  <c r="J161" i="2"/>
  <c r="K161" i="2"/>
  <c r="I162" i="2"/>
  <c r="J162" i="2"/>
  <c r="K162" i="2"/>
  <c r="I163" i="2"/>
  <c r="J163" i="2"/>
  <c r="K163" i="2"/>
  <c r="I164" i="2"/>
  <c r="J164" i="2"/>
  <c r="K164" i="2"/>
  <c r="I165" i="2"/>
  <c r="J165" i="2"/>
  <c r="K165" i="2"/>
  <c r="I166" i="2"/>
  <c r="J166" i="2"/>
  <c r="K166" i="2"/>
  <c r="I167" i="2"/>
  <c r="J167" i="2"/>
  <c r="K167" i="2"/>
  <c r="I168" i="2"/>
  <c r="J168" i="2"/>
  <c r="K168" i="2"/>
  <c r="I169" i="2"/>
  <c r="J169" i="2"/>
  <c r="K169" i="2"/>
  <c r="I170" i="2"/>
  <c r="J170" i="2"/>
  <c r="K170" i="2"/>
  <c r="I171" i="2"/>
  <c r="J171" i="2"/>
  <c r="K171" i="2"/>
  <c r="I172" i="2"/>
  <c r="J172" i="2"/>
  <c r="K172" i="2"/>
  <c r="I173" i="2"/>
  <c r="J173" i="2"/>
  <c r="K173" i="2"/>
  <c r="I174" i="2"/>
  <c r="J174" i="2"/>
  <c r="K174" i="2"/>
  <c r="I175" i="2"/>
  <c r="J175" i="2"/>
  <c r="K175" i="2"/>
  <c r="I176" i="2"/>
  <c r="J176" i="2"/>
  <c r="K176" i="2"/>
  <c r="I177" i="2"/>
  <c r="J177" i="2"/>
  <c r="K177" i="2"/>
  <c r="I178" i="2"/>
  <c r="J178" i="2"/>
  <c r="K178" i="2"/>
  <c r="I179" i="2"/>
  <c r="J179" i="2"/>
  <c r="K179" i="2"/>
  <c r="I180" i="2"/>
  <c r="J180" i="2"/>
  <c r="K180" i="2"/>
  <c r="I181" i="2"/>
  <c r="J181" i="2"/>
  <c r="K181" i="2"/>
  <c r="I182" i="2"/>
  <c r="J182" i="2"/>
  <c r="K182" i="2"/>
  <c r="I183" i="2"/>
  <c r="J183" i="2"/>
  <c r="K183" i="2"/>
  <c r="I184" i="2"/>
  <c r="J184" i="2"/>
  <c r="K184" i="2"/>
  <c r="I185" i="2"/>
  <c r="J185" i="2"/>
  <c r="K185" i="2"/>
  <c r="I186" i="2"/>
  <c r="J186" i="2"/>
  <c r="K186" i="2"/>
  <c r="I187" i="2"/>
  <c r="J187" i="2"/>
  <c r="K187" i="2"/>
  <c r="I188" i="2"/>
  <c r="J188" i="2"/>
  <c r="K188" i="2"/>
  <c r="I189" i="2"/>
  <c r="J189" i="2"/>
  <c r="K189" i="2"/>
  <c r="I190" i="2"/>
  <c r="J190" i="2"/>
  <c r="K190" i="2"/>
  <c r="I191" i="2"/>
  <c r="J191" i="2"/>
  <c r="K191" i="2"/>
  <c r="I192" i="2"/>
  <c r="J192" i="2"/>
  <c r="K192" i="2"/>
  <c r="I193" i="2"/>
  <c r="J193" i="2"/>
  <c r="K193" i="2"/>
  <c r="I194" i="2"/>
  <c r="J194" i="2"/>
  <c r="K194" i="2"/>
  <c r="I195" i="2"/>
  <c r="J195" i="2"/>
  <c r="K195" i="2"/>
  <c r="I196" i="2"/>
  <c r="J196" i="2"/>
  <c r="K196" i="2"/>
  <c r="I197" i="2"/>
  <c r="J197" i="2"/>
  <c r="K197" i="2"/>
  <c r="I198" i="2"/>
  <c r="J198" i="2"/>
  <c r="K198" i="2"/>
  <c r="I199" i="2"/>
  <c r="J199" i="2"/>
  <c r="K199" i="2"/>
  <c r="I200" i="2"/>
  <c r="J200" i="2"/>
  <c r="K200" i="2"/>
  <c r="I201" i="2"/>
  <c r="J201" i="2"/>
  <c r="K201" i="2"/>
  <c r="I202" i="2"/>
  <c r="J202" i="2"/>
  <c r="K202" i="2"/>
  <c r="I203" i="2"/>
  <c r="J203" i="2"/>
  <c r="K203" i="2"/>
  <c r="I204" i="2"/>
  <c r="J204" i="2"/>
  <c r="K204" i="2"/>
  <c r="I205" i="2"/>
  <c r="J205" i="2"/>
  <c r="K205" i="2"/>
  <c r="I206" i="2"/>
  <c r="J206" i="2"/>
  <c r="K206" i="2"/>
  <c r="I207" i="2"/>
  <c r="J207" i="2"/>
  <c r="K207" i="2"/>
  <c r="I208" i="2"/>
  <c r="J208" i="2"/>
  <c r="K208" i="2"/>
  <c r="I209" i="2"/>
  <c r="J209" i="2"/>
  <c r="K209" i="2"/>
  <c r="I210" i="2"/>
  <c r="J210" i="2"/>
  <c r="K210" i="2"/>
  <c r="I211" i="2"/>
  <c r="J211" i="2"/>
  <c r="K211" i="2"/>
  <c r="I212" i="2"/>
  <c r="J212" i="2"/>
  <c r="K212" i="2"/>
  <c r="I213" i="2"/>
  <c r="J213" i="2"/>
  <c r="K213" i="2"/>
  <c r="I214" i="2"/>
  <c r="J214" i="2"/>
  <c r="K214" i="2"/>
  <c r="I215" i="2"/>
  <c r="J215" i="2"/>
  <c r="K215" i="2"/>
  <c r="I216" i="2"/>
  <c r="J216" i="2"/>
  <c r="K216" i="2"/>
  <c r="I217" i="2"/>
  <c r="J217" i="2"/>
  <c r="K217" i="2"/>
  <c r="I218" i="2"/>
  <c r="J218" i="2"/>
  <c r="K218" i="2"/>
  <c r="I219" i="2"/>
  <c r="J219" i="2"/>
  <c r="K219" i="2"/>
  <c r="I220" i="2"/>
  <c r="J220" i="2"/>
  <c r="K220" i="2"/>
  <c r="I221" i="2"/>
  <c r="J221" i="2"/>
  <c r="K221" i="2"/>
  <c r="I222" i="2"/>
  <c r="J222" i="2"/>
  <c r="K222" i="2"/>
  <c r="I223" i="2"/>
  <c r="J223" i="2"/>
  <c r="K223" i="2"/>
  <c r="I224" i="2"/>
  <c r="J224" i="2"/>
  <c r="K224" i="2"/>
  <c r="I225" i="2"/>
  <c r="J225" i="2"/>
  <c r="K225" i="2"/>
  <c r="I226" i="2"/>
  <c r="J226" i="2"/>
  <c r="K226" i="2"/>
  <c r="I227" i="2"/>
  <c r="J227" i="2"/>
  <c r="K227" i="2"/>
  <c r="I228" i="2"/>
  <c r="J228" i="2"/>
  <c r="K228" i="2"/>
  <c r="I229" i="2"/>
  <c r="J229" i="2"/>
  <c r="K229" i="2"/>
  <c r="I230" i="2"/>
  <c r="J230" i="2"/>
  <c r="K230" i="2"/>
  <c r="I231" i="2"/>
  <c r="J231" i="2"/>
  <c r="K231" i="2"/>
  <c r="I232" i="2"/>
  <c r="J232" i="2"/>
  <c r="K232" i="2"/>
  <c r="I233" i="2"/>
  <c r="J233" i="2"/>
  <c r="K233" i="2"/>
  <c r="I234" i="2"/>
  <c r="J234" i="2"/>
  <c r="K234" i="2"/>
  <c r="I235" i="2"/>
  <c r="J235" i="2"/>
  <c r="K235" i="2"/>
  <c r="I236" i="2"/>
  <c r="J236" i="2"/>
  <c r="K236" i="2"/>
  <c r="I237" i="2"/>
  <c r="J237" i="2"/>
  <c r="K237" i="2"/>
  <c r="I238" i="2"/>
  <c r="J238" i="2"/>
  <c r="K238" i="2"/>
  <c r="I239" i="2"/>
  <c r="J239" i="2"/>
  <c r="K239" i="2"/>
  <c r="I240" i="2"/>
  <c r="J240" i="2"/>
  <c r="K240" i="2"/>
  <c r="I241" i="2"/>
  <c r="J241" i="2"/>
  <c r="K241" i="2"/>
  <c r="I242" i="2"/>
  <c r="J242" i="2"/>
  <c r="K242" i="2"/>
  <c r="I243" i="2"/>
  <c r="J243" i="2"/>
  <c r="K243" i="2"/>
  <c r="I244" i="2"/>
  <c r="J244" i="2"/>
  <c r="K244" i="2"/>
  <c r="I245" i="2"/>
  <c r="J245" i="2"/>
  <c r="K245" i="2"/>
  <c r="I246" i="2"/>
  <c r="J246" i="2"/>
  <c r="K246" i="2"/>
  <c r="I247" i="2"/>
  <c r="J247" i="2"/>
  <c r="K247" i="2"/>
  <c r="I248" i="2"/>
  <c r="J248" i="2"/>
  <c r="K248" i="2"/>
  <c r="I249" i="2"/>
  <c r="J249" i="2"/>
  <c r="K249" i="2"/>
  <c r="I250" i="2"/>
  <c r="J250" i="2"/>
  <c r="K250" i="2"/>
  <c r="I251" i="2"/>
  <c r="J251" i="2"/>
  <c r="K251" i="2"/>
  <c r="I252" i="2"/>
  <c r="J252" i="2"/>
  <c r="K252" i="2"/>
  <c r="I253" i="2"/>
  <c r="J253" i="2"/>
  <c r="K253" i="2"/>
  <c r="I254" i="2"/>
  <c r="J254" i="2"/>
  <c r="K254" i="2"/>
  <c r="I86" i="2"/>
  <c r="J86" i="2"/>
  <c r="K86" i="2"/>
  <c r="I87" i="2"/>
  <c r="J87" i="2"/>
  <c r="K87" i="2"/>
  <c r="I88" i="2"/>
  <c r="J88" i="2"/>
  <c r="K88" i="2"/>
  <c r="I89" i="2"/>
  <c r="J89" i="2"/>
  <c r="K89" i="2"/>
  <c r="I90" i="2"/>
  <c r="J90" i="2"/>
  <c r="K90" i="2"/>
  <c r="I91" i="2"/>
  <c r="J91" i="2"/>
  <c r="K91" i="2"/>
  <c r="I92" i="2"/>
  <c r="J92" i="2"/>
  <c r="K92" i="2"/>
  <c r="I93" i="2"/>
  <c r="J93" i="2"/>
  <c r="K93" i="2"/>
  <c r="I94" i="2"/>
  <c r="J94" i="2"/>
  <c r="K94" i="2"/>
  <c r="I95" i="2"/>
  <c r="J95" i="2"/>
  <c r="K95" i="2"/>
  <c r="I96" i="2"/>
  <c r="J96" i="2"/>
  <c r="K96" i="2"/>
  <c r="I97" i="2"/>
  <c r="J97" i="2"/>
  <c r="K97" i="2"/>
  <c r="I98" i="2"/>
  <c r="J98" i="2"/>
  <c r="K98" i="2"/>
  <c r="I99" i="2"/>
  <c r="J99" i="2"/>
  <c r="K99" i="2"/>
  <c r="I100" i="2"/>
  <c r="J100" i="2"/>
  <c r="K100" i="2"/>
  <c r="I101" i="2"/>
  <c r="J101" i="2"/>
  <c r="K101" i="2"/>
  <c r="I102" i="2"/>
  <c r="J102" i="2"/>
  <c r="K102" i="2"/>
  <c r="I103" i="2"/>
  <c r="J103" i="2"/>
  <c r="K103" i="2"/>
  <c r="I104" i="2"/>
  <c r="J104" i="2"/>
  <c r="K104" i="2"/>
  <c r="I105" i="2"/>
  <c r="J105" i="2"/>
  <c r="K105" i="2"/>
  <c r="I106" i="2"/>
  <c r="J106" i="2"/>
  <c r="K106" i="2"/>
  <c r="I107" i="2"/>
  <c r="J107" i="2"/>
  <c r="K107" i="2"/>
  <c r="I108" i="2"/>
  <c r="J108" i="2"/>
  <c r="K108" i="2"/>
  <c r="I109" i="2"/>
  <c r="J109" i="2"/>
  <c r="K109" i="2"/>
  <c r="I110" i="2"/>
  <c r="J110" i="2"/>
  <c r="K110" i="2"/>
  <c r="I111" i="2"/>
  <c r="J111" i="2"/>
  <c r="K111" i="2"/>
  <c r="I112" i="2"/>
  <c r="J112" i="2"/>
  <c r="K112" i="2"/>
  <c r="I113" i="2"/>
  <c r="J113" i="2"/>
  <c r="K113" i="2"/>
  <c r="I114" i="2"/>
  <c r="J114" i="2"/>
  <c r="K114" i="2"/>
  <c r="I115" i="2"/>
  <c r="J115" i="2"/>
  <c r="K115" i="2"/>
  <c r="I116" i="2"/>
  <c r="J116" i="2"/>
  <c r="K116" i="2"/>
  <c r="I117" i="2"/>
  <c r="J117" i="2"/>
  <c r="K117" i="2"/>
  <c r="I118" i="2"/>
  <c r="J118" i="2"/>
  <c r="K118" i="2"/>
  <c r="I119" i="2"/>
  <c r="J119" i="2"/>
  <c r="K119" i="2"/>
  <c r="I120" i="2"/>
  <c r="J120" i="2"/>
  <c r="K120" i="2"/>
  <c r="I121" i="2"/>
  <c r="J121" i="2"/>
  <c r="K121" i="2"/>
  <c r="I122" i="2"/>
  <c r="J122" i="2"/>
  <c r="K122" i="2"/>
  <c r="I123" i="2"/>
  <c r="J123" i="2"/>
  <c r="K123" i="2"/>
  <c r="I124" i="2"/>
  <c r="J124" i="2"/>
  <c r="K124" i="2"/>
  <c r="I125" i="2"/>
  <c r="J125" i="2"/>
  <c r="K125" i="2"/>
  <c r="I126" i="2"/>
  <c r="J126" i="2"/>
  <c r="K126" i="2"/>
  <c r="I127" i="2"/>
  <c r="J127" i="2"/>
  <c r="K127" i="2"/>
  <c r="I128" i="2"/>
  <c r="J128" i="2"/>
  <c r="K128" i="2"/>
  <c r="I129" i="2"/>
  <c r="J129" i="2"/>
  <c r="K129" i="2"/>
  <c r="I130" i="2"/>
  <c r="J130" i="2"/>
  <c r="K130" i="2"/>
  <c r="I131" i="2"/>
  <c r="J131" i="2"/>
  <c r="K131" i="2"/>
  <c r="I132" i="2"/>
  <c r="J132" i="2"/>
  <c r="K132" i="2"/>
  <c r="I133" i="2"/>
  <c r="J133" i="2"/>
  <c r="K133" i="2"/>
  <c r="I134" i="2"/>
  <c r="J134" i="2"/>
  <c r="K134" i="2"/>
  <c r="I135" i="2"/>
  <c r="J135" i="2"/>
  <c r="K135" i="2"/>
  <c r="I136" i="2"/>
  <c r="J136" i="2"/>
  <c r="K136" i="2"/>
  <c r="I137" i="2"/>
  <c r="J137" i="2"/>
  <c r="K137" i="2"/>
  <c r="I138" i="2"/>
  <c r="J138" i="2"/>
  <c r="K138" i="2"/>
  <c r="I22" i="2"/>
  <c r="J22" i="2"/>
  <c r="K22" i="2"/>
  <c r="I23" i="2"/>
  <c r="J23" i="2"/>
  <c r="K23" i="2"/>
  <c r="I24" i="2"/>
  <c r="J24" i="2"/>
  <c r="K24" i="2"/>
  <c r="I25" i="2"/>
  <c r="J25" i="2"/>
  <c r="K25" i="2"/>
  <c r="I26" i="2"/>
  <c r="J26" i="2"/>
  <c r="K26" i="2"/>
  <c r="I27" i="2"/>
  <c r="J27" i="2"/>
  <c r="K27" i="2"/>
  <c r="I28" i="2"/>
  <c r="J28" i="2"/>
  <c r="K28" i="2"/>
  <c r="I29" i="2"/>
  <c r="J29" i="2"/>
  <c r="K29" i="2"/>
  <c r="I30" i="2"/>
  <c r="J30" i="2"/>
  <c r="K30" i="2"/>
  <c r="I31" i="2"/>
  <c r="J31" i="2"/>
  <c r="K31" i="2"/>
  <c r="I32" i="2"/>
  <c r="J32" i="2"/>
  <c r="K32" i="2"/>
  <c r="I33" i="2"/>
  <c r="J33" i="2"/>
  <c r="K33" i="2"/>
  <c r="I34" i="2"/>
  <c r="J34" i="2"/>
  <c r="K34" i="2"/>
  <c r="I35" i="2"/>
  <c r="J35" i="2"/>
  <c r="K35" i="2"/>
  <c r="I36" i="2"/>
  <c r="J36" i="2"/>
  <c r="K36" i="2"/>
  <c r="I37" i="2"/>
  <c r="J37" i="2"/>
  <c r="K37" i="2"/>
  <c r="I38" i="2"/>
  <c r="J38" i="2"/>
  <c r="K38" i="2"/>
  <c r="I39" i="2"/>
  <c r="J39" i="2"/>
  <c r="K39" i="2"/>
  <c r="I40" i="2"/>
  <c r="J40" i="2"/>
  <c r="K40" i="2"/>
  <c r="I41" i="2"/>
  <c r="J41" i="2"/>
  <c r="K41" i="2"/>
  <c r="I42" i="2"/>
  <c r="J42" i="2"/>
  <c r="K42" i="2"/>
  <c r="I43" i="2"/>
  <c r="J43" i="2"/>
  <c r="K43" i="2"/>
  <c r="I44" i="2"/>
  <c r="J44" i="2"/>
  <c r="K44" i="2"/>
  <c r="I45" i="2"/>
  <c r="J45" i="2"/>
  <c r="K45" i="2"/>
  <c r="I46" i="2"/>
  <c r="J46" i="2"/>
  <c r="K46" i="2"/>
  <c r="I47" i="2"/>
  <c r="J47" i="2"/>
  <c r="K47" i="2"/>
  <c r="I48" i="2"/>
  <c r="J48" i="2"/>
  <c r="K48" i="2"/>
  <c r="I49" i="2"/>
  <c r="J49" i="2"/>
  <c r="K49" i="2"/>
  <c r="I50" i="2"/>
  <c r="J50" i="2"/>
  <c r="K50" i="2"/>
  <c r="I51" i="2"/>
  <c r="J51" i="2"/>
  <c r="K51" i="2"/>
  <c r="I52" i="2"/>
  <c r="J52" i="2"/>
  <c r="K52" i="2"/>
  <c r="I53" i="2"/>
  <c r="J53" i="2"/>
  <c r="K53" i="2"/>
  <c r="I54" i="2"/>
  <c r="J54" i="2"/>
  <c r="K54" i="2"/>
  <c r="I55" i="2"/>
  <c r="J55" i="2"/>
  <c r="K55" i="2"/>
  <c r="I56" i="2"/>
  <c r="J56" i="2"/>
  <c r="K56" i="2"/>
  <c r="I57" i="2"/>
  <c r="J57" i="2"/>
  <c r="K57" i="2"/>
  <c r="I58" i="2"/>
  <c r="J58" i="2"/>
  <c r="K58" i="2"/>
  <c r="I1117" i="2"/>
  <c r="J1117" i="2"/>
  <c r="K1117" i="2"/>
  <c r="I1118" i="2"/>
  <c r="J1118" i="2"/>
  <c r="K1118" i="2"/>
  <c r="I1119" i="2"/>
  <c r="J1119" i="2"/>
  <c r="K1119" i="2"/>
  <c r="I1120" i="2"/>
  <c r="J1120" i="2"/>
  <c r="K1120" i="2"/>
  <c r="I1121" i="2"/>
  <c r="J1121" i="2"/>
  <c r="K1121" i="2"/>
  <c r="I1122" i="2"/>
  <c r="J1122" i="2"/>
  <c r="K1122" i="2"/>
  <c r="I1123" i="2"/>
  <c r="J1123" i="2"/>
  <c r="K1123" i="2"/>
  <c r="I1124" i="2"/>
  <c r="J1124" i="2"/>
  <c r="K1124" i="2"/>
  <c r="I1125" i="2"/>
  <c r="J1125" i="2"/>
  <c r="K1125" i="2"/>
  <c r="I1126" i="2"/>
  <c r="J1126" i="2"/>
  <c r="K1126" i="2"/>
  <c r="I1127" i="2"/>
  <c r="J1127" i="2"/>
  <c r="K1127" i="2"/>
  <c r="I1128" i="2"/>
  <c r="J1128" i="2"/>
  <c r="K1128" i="2"/>
  <c r="I1129" i="2"/>
  <c r="J1129" i="2"/>
  <c r="K1129" i="2"/>
  <c r="I1130" i="2"/>
  <c r="J1130" i="2"/>
  <c r="K1130" i="2"/>
  <c r="I1131" i="2"/>
  <c r="J1131" i="2"/>
  <c r="K1131" i="2"/>
  <c r="I1132" i="2"/>
  <c r="J1132" i="2"/>
  <c r="K1132" i="2"/>
  <c r="I1133" i="2"/>
  <c r="J1133" i="2"/>
  <c r="K1133" i="2"/>
  <c r="I1134" i="2"/>
  <c r="J1134" i="2"/>
  <c r="K1134" i="2"/>
  <c r="I1135" i="2"/>
  <c r="J1135" i="2"/>
  <c r="K1135" i="2"/>
  <c r="I1136" i="2"/>
  <c r="J1136" i="2"/>
  <c r="K1136" i="2"/>
  <c r="I1137" i="2"/>
  <c r="J1137" i="2"/>
  <c r="K1137" i="2"/>
  <c r="I1138" i="2"/>
  <c r="J1138" i="2"/>
  <c r="K1138" i="2"/>
  <c r="I1139" i="2"/>
  <c r="J1139" i="2"/>
  <c r="K1139" i="2"/>
  <c r="I1140" i="2"/>
  <c r="J1140" i="2"/>
  <c r="K1140" i="2"/>
  <c r="I1141" i="2"/>
  <c r="J1141" i="2"/>
  <c r="K1141" i="2"/>
  <c r="I1142" i="2"/>
  <c r="J1142" i="2"/>
  <c r="K1142" i="2"/>
  <c r="I1143" i="2"/>
  <c r="J1143" i="2"/>
  <c r="K1143" i="2"/>
  <c r="I1144" i="2"/>
  <c r="J1144" i="2"/>
  <c r="K1144" i="2"/>
  <c r="I1145" i="2"/>
  <c r="J1145" i="2"/>
  <c r="K1145" i="2"/>
  <c r="I1146" i="2"/>
  <c r="J1146" i="2"/>
  <c r="K1146" i="2"/>
  <c r="I1147" i="2"/>
  <c r="J1147" i="2"/>
  <c r="K1147" i="2"/>
  <c r="I1148" i="2"/>
  <c r="J1148" i="2"/>
  <c r="K1148" i="2"/>
  <c r="I1149" i="2"/>
  <c r="J1149" i="2"/>
  <c r="K1149" i="2"/>
  <c r="I1150" i="2"/>
  <c r="J1150" i="2"/>
  <c r="K1150" i="2"/>
  <c r="I1151" i="2"/>
  <c r="J1151" i="2"/>
  <c r="K1151" i="2"/>
  <c r="I1152" i="2"/>
  <c r="J1152" i="2"/>
  <c r="K1152" i="2"/>
  <c r="I1153" i="2"/>
  <c r="J1153" i="2"/>
  <c r="K1153" i="2"/>
  <c r="I1154" i="2"/>
  <c r="J1154" i="2"/>
  <c r="K1154" i="2"/>
  <c r="I1155" i="2"/>
  <c r="J1155" i="2"/>
  <c r="K1155" i="2"/>
  <c r="I1156" i="2"/>
  <c r="J1156" i="2"/>
  <c r="K1156" i="2"/>
  <c r="I1157" i="2"/>
  <c r="J1157" i="2"/>
  <c r="K1157" i="2"/>
  <c r="I1158" i="2"/>
  <c r="J1158" i="2"/>
  <c r="K1158" i="2"/>
  <c r="I1159" i="2"/>
  <c r="J1159" i="2"/>
  <c r="K1159" i="2"/>
  <c r="I1160" i="2"/>
  <c r="J1160" i="2"/>
  <c r="K1160" i="2"/>
  <c r="I1161" i="2"/>
  <c r="J1161" i="2"/>
  <c r="K1161" i="2"/>
  <c r="I1162" i="2"/>
  <c r="J1162" i="2"/>
  <c r="K1162" i="2"/>
  <c r="I1163" i="2"/>
  <c r="J1163" i="2"/>
  <c r="K1163" i="2"/>
  <c r="I1164" i="2"/>
  <c r="J1164" i="2"/>
  <c r="K1164" i="2"/>
  <c r="I1165" i="2"/>
  <c r="J1165" i="2"/>
  <c r="K1165" i="2"/>
  <c r="I1166" i="2"/>
  <c r="J1166" i="2"/>
  <c r="K1166" i="2"/>
  <c r="I1167" i="2"/>
  <c r="J1167" i="2"/>
  <c r="K1167" i="2"/>
  <c r="I1168" i="2"/>
  <c r="J1168" i="2"/>
  <c r="K1168" i="2"/>
  <c r="I1169" i="2"/>
  <c r="J1169" i="2"/>
  <c r="K1169" i="2"/>
  <c r="I1170" i="2"/>
  <c r="J1170" i="2"/>
  <c r="K1170" i="2"/>
  <c r="I1171" i="2"/>
  <c r="J1171" i="2"/>
  <c r="K1171" i="2"/>
  <c r="I1172" i="2"/>
  <c r="J1172" i="2"/>
  <c r="K1172" i="2"/>
  <c r="I1173" i="2"/>
  <c r="J1173" i="2"/>
  <c r="K1173" i="2"/>
  <c r="I1174" i="2"/>
  <c r="J1174" i="2"/>
  <c r="K1174" i="2"/>
  <c r="I1175" i="2"/>
  <c r="J1175" i="2"/>
  <c r="K1175" i="2"/>
  <c r="I1176" i="2"/>
  <c r="J1176" i="2"/>
  <c r="K1176" i="2"/>
  <c r="I1177" i="2"/>
  <c r="J1177" i="2"/>
  <c r="K1177" i="2"/>
  <c r="I1178" i="2"/>
  <c r="J1178" i="2"/>
  <c r="K1178" i="2"/>
  <c r="I1179" i="2"/>
  <c r="J1179" i="2"/>
  <c r="K1179" i="2"/>
  <c r="I1180" i="2"/>
  <c r="J1180" i="2"/>
  <c r="K1180" i="2"/>
  <c r="I1181" i="2"/>
  <c r="J1181" i="2"/>
  <c r="K1181" i="2"/>
  <c r="I1182" i="2"/>
  <c r="J1182" i="2"/>
  <c r="K1182" i="2"/>
  <c r="I1183" i="2"/>
  <c r="J1183" i="2"/>
  <c r="K1183" i="2"/>
  <c r="I734" i="2"/>
  <c r="J734" i="2"/>
  <c r="K734" i="2"/>
  <c r="I735" i="2"/>
  <c r="J735" i="2"/>
  <c r="K735" i="2"/>
  <c r="I736" i="2"/>
  <c r="J736" i="2"/>
  <c r="K736" i="2"/>
  <c r="I737" i="2"/>
  <c r="J737" i="2"/>
  <c r="K737" i="2"/>
  <c r="I738" i="2"/>
  <c r="J738" i="2"/>
  <c r="K738" i="2"/>
  <c r="I739" i="2"/>
  <c r="J739" i="2"/>
  <c r="K739" i="2"/>
  <c r="I740" i="2"/>
  <c r="J740" i="2"/>
  <c r="K740" i="2"/>
  <c r="I741" i="2"/>
  <c r="J741" i="2"/>
  <c r="K741" i="2"/>
  <c r="I742" i="2"/>
  <c r="J742" i="2"/>
  <c r="K742" i="2"/>
  <c r="I743" i="2"/>
  <c r="J743" i="2"/>
  <c r="K743" i="2"/>
  <c r="I744" i="2"/>
  <c r="J744" i="2"/>
  <c r="K744" i="2"/>
  <c r="I745" i="2"/>
  <c r="J745" i="2"/>
  <c r="K745" i="2"/>
  <c r="I746" i="2"/>
  <c r="J746" i="2"/>
  <c r="K746" i="2"/>
  <c r="I747" i="2"/>
  <c r="J747" i="2"/>
  <c r="K747" i="2"/>
  <c r="I748" i="2"/>
  <c r="J748" i="2"/>
  <c r="K748" i="2"/>
  <c r="I749" i="2"/>
  <c r="J749" i="2"/>
  <c r="K749" i="2"/>
  <c r="I750" i="2"/>
  <c r="J750" i="2"/>
  <c r="K750" i="2"/>
  <c r="I751" i="2"/>
  <c r="J751" i="2"/>
  <c r="K751" i="2"/>
  <c r="I752" i="2"/>
  <c r="J752" i="2"/>
  <c r="K752" i="2"/>
  <c r="I753" i="2"/>
  <c r="J753" i="2"/>
  <c r="K753" i="2"/>
  <c r="I754" i="2"/>
  <c r="J754" i="2"/>
  <c r="K754" i="2"/>
  <c r="I755" i="2"/>
  <c r="J755" i="2"/>
  <c r="K755" i="2"/>
  <c r="I756" i="2"/>
  <c r="J756" i="2"/>
  <c r="K756" i="2"/>
  <c r="I757" i="2"/>
  <c r="J757" i="2"/>
  <c r="K757" i="2"/>
  <c r="I758" i="2"/>
  <c r="J758" i="2"/>
  <c r="K758" i="2"/>
  <c r="I759" i="2"/>
  <c r="J759" i="2"/>
  <c r="K759" i="2"/>
  <c r="I760" i="2"/>
  <c r="J760" i="2"/>
  <c r="K760" i="2"/>
  <c r="I761" i="2"/>
  <c r="J761" i="2"/>
  <c r="K761" i="2"/>
  <c r="I762" i="2"/>
  <c r="J762" i="2"/>
  <c r="K762" i="2"/>
  <c r="I763" i="2"/>
  <c r="J763" i="2"/>
  <c r="K763" i="2"/>
  <c r="I764" i="2"/>
  <c r="J764" i="2"/>
  <c r="K764" i="2"/>
  <c r="I765" i="2"/>
  <c r="J765" i="2"/>
  <c r="K765" i="2"/>
  <c r="I766" i="2"/>
  <c r="J766" i="2"/>
  <c r="K766" i="2"/>
  <c r="I767" i="2"/>
  <c r="J767" i="2"/>
  <c r="K767" i="2"/>
  <c r="I768" i="2"/>
  <c r="J768" i="2"/>
  <c r="K768" i="2"/>
  <c r="I769" i="2"/>
  <c r="J769" i="2"/>
  <c r="K769" i="2"/>
  <c r="I770" i="2"/>
  <c r="J770" i="2"/>
  <c r="K770" i="2"/>
  <c r="I771" i="2"/>
  <c r="J771" i="2"/>
  <c r="K771" i="2"/>
  <c r="I772" i="2"/>
  <c r="J772" i="2"/>
  <c r="K772" i="2"/>
  <c r="I773" i="2"/>
  <c r="J773" i="2"/>
  <c r="K773" i="2"/>
  <c r="I774" i="2"/>
  <c r="J774" i="2"/>
  <c r="K774" i="2"/>
  <c r="I775" i="2"/>
  <c r="J775" i="2"/>
  <c r="K775" i="2"/>
  <c r="I776" i="2"/>
  <c r="J776" i="2"/>
  <c r="K776" i="2"/>
  <c r="I777" i="2"/>
  <c r="J777" i="2"/>
  <c r="K777" i="2"/>
  <c r="I778" i="2"/>
  <c r="J778" i="2"/>
  <c r="K778" i="2"/>
  <c r="I779" i="2"/>
  <c r="J779" i="2"/>
  <c r="K779" i="2"/>
  <c r="I780" i="2"/>
  <c r="J780" i="2"/>
  <c r="K780" i="2"/>
  <c r="I781" i="2"/>
  <c r="J781" i="2"/>
  <c r="K781" i="2"/>
  <c r="I782" i="2"/>
  <c r="J782" i="2"/>
  <c r="K782" i="2"/>
  <c r="I783" i="2"/>
  <c r="J783" i="2"/>
  <c r="K783" i="2"/>
  <c r="I784" i="2"/>
  <c r="J784" i="2"/>
  <c r="K784" i="2"/>
  <c r="I785" i="2"/>
  <c r="J785" i="2"/>
  <c r="K785" i="2"/>
  <c r="I786" i="2"/>
  <c r="J786" i="2"/>
  <c r="K786" i="2"/>
  <c r="I787" i="2"/>
  <c r="J787" i="2"/>
  <c r="K787" i="2"/>
  <c r="I788" i="2"/>
  <c r="J788" i="2"/>
  <c r="K788" i="2"/>
  <c r="I789" i="2"/>
  <c r="J789" i="2"/>
  <c r="K789" i="2"/>
  <c r="I790" i="2"/>
  <c r="J790" i="2"/>
  <c r="K790" i="2"/>
  <c r="I791" i="2"/>
  <c r="J791" i="2"/>
  <c r="K791" i="2"/>
  <c r="I792" i="2"/>
  <c r="J792" i="2"/>
  <c r="K792" i="2"/>
  <c r="I793" i="2"/>
  <c r="J793" i="2"/>
  <c r="K793" i="2"/>
  <c r="I794" i="2"/>
  <c r="J794" i="2"/>
  <c r="K794" i="2"/>
  <c r="I795" i="2"/>
  <c r="J795" i="2"/>
  <c r="K795" i="2"/>
  <c r="I796" i="2"/>
  <c r="J796" i="2"/>
  <c r="K796" i="2"/>
  <c r="I797" i="2"/>
  <c r="J797" i="2"/>
  <c r="K797" i="2"/>
  <c r="I798" i="2"/>
  <c r="J798" i="2"/>
  <c r="K798" i="2"/>
  <c r="I799" i="2"/>
  <c r="J799" i="2"/>
  <c r="K799" i="2"/>
  <c r="I800" i="2"/>
  <c r="J800" i="2"/>
  <c r="K800" i="2"/>
  <c r="I801" i="2"/>
  <c r="J801" i="2"/>
  <c r="K801" i="2"/>
  <c r="I802" i="2"/>
  <c r="J802" i="2"/>
  <c r="K802" i="2"/>
  <c r="I803" i="2"/>
  <c r="J803" i="2"/>
  <c r="K803" i="2"/>
  <c r="I804" i="2"/>
  <c r="J804" i="2"/>
  <c r="K804" i="2"/>
  <c r="I805" i="2"/>
  <c r="J805" i="2"/>
  <c r="K805" i="2"/>
  <c r="I806" i="2"/>
  <c r="J806" i="2"/>
  <c r="K806" i="2"/>
  <c r="I807" i="2"/>
  <c r="J807" i="2"/>
  <c r="K807" i="2"/>
  <c r="I808" i="2"/>
  <c r="J808" i="2"/>
  <c r="K808" i="2"/>
  <c r="I809" i="2"/>
  <c r="J809" i="2"/>
  <c r="K809" i="2"/>
  <c r="I810" i="2"/>
  <c r="J810" i="2"/>
  <c r="K810" i="2"/>
  <c r="I566" i="2"/>
  <c r="J566" i="2"/>
  <c r="K566" i="2"/>
  <c r="I567" i="2"/>
  <c r="J567" i="2"/>
  <c r="K567" i="2"/>
  <c r="I568" i="2"/>
  <c r="J568" i="2"/>
  <c r="K568" i="2"/>
  <c r="I569" i="2"/>
  <c r="J569" i="2"/>
  <c r="K569" i="2"/>
  <c r="I570" i="2"/>
  <c r="J570" i="2"/>
  <c r="K570" i="2"/>
  <c r="I571" i="2"/>
  <c r="J571" i="2"/>
  <c r="K571" i="2"/>
  <c r="I572" i="2"/>
  <c r="J572" i="2"/>
  <c r="K572" i="2"/>
  <c r="I573" i="2"/>
  <c r="J573" i="2"/>
  <c r="K573" i="2"/>
  <c r="I574" i="2"/>
  <c r="J574" i="2"/>
  <c r="K574" i="2"/>
  <c r="I575" i="2"/>
  <c r="J575" i="2"/>
  <c r="K575" i="2"/>
  <c r="I576" i="2"/>
  <c r="J576" i="2"/>
  <c r="K576" i="2"/>
  <c r="I577" i="2"/>
  <c r="J577" i="2"/>
  <c r="K577" i="2"/>
  <c r="I578" i="2"/>
  <c r="J578" i="2"/>
  <c r="K578" i="2"/>
  <c r="I579" i="2"/>
  <c r="J579" i="2"/>
  <c r="K579" i="2"/>
  <c r="I580" i="2"/>
  <c r="J580" i="2"/>
  <c r="K580" i="2"/>
  <c r="I581" i="2"/>
  <c r="J581" i="2"/>
  <c r="K581" i="2"/>
  <c r="I582" i="2"/>
  <c r="J582" i="2"/>
  <c r="K582" i="2"/>
  <c r="I583" i="2"/>
  <c r="J583" i="2"/>
  <c r="K583" i="2"/>
  <c r="I584" i="2"/>
  <c r="J584" i="2"/>
  <c r="K584" i="2"/>
  <c r="I585" i="2"/>
  <c r="J585" i="2"/>
  <c r="K585" i="2"/>
  <c r="I586" i="2"/>
  <c r="J586" i="2"/>
  <c r="K586" i="2"/>
  <c r="I587" i="2"/>
  <c r="J587" i="2"/>
  <c r="K587" i="2"/>
  <c r="I588" i="2"/>
  <c r="J588" i="2"/>
  <c r="K588" i="2"/>
  <c r="I589" i="2"/>
  <c r="J589" i="2"/>
  <c r="K589" i="2"/>
  <c r="I590" i="2"/>
  <c r="J590" i="2"/>
  <c r="K590" i="2"/>
  <c r="I591" i="2"/>
  <c r="J591" i="2"/>
  <c r="K591" i="2"/>
  <c r="I592" i="2"/>
  <c r="J592" i="2"/>
  <c r="K592" i="2"/>
  <c r="I593" i="2"/>
  <c r="J593" i="2"/>
  <c r="K593" i="2"/>
  <c r="I594" i="2"/>
  <c r="J594" i="2"/>
  <c r="K594" i="2"/>
  <c r="I595" i="2"/>
  <c r="J595" i="2"/>
  <c r="K595" i="2"/>
  <c r="I596" i="2"/>
  <c r="J596" i="2"/>
  <c r="K596" i="2"/>
  <c r="I597" i="2"/>
  <c r="J597" i="2"/>
  <c r="K597" i="2"/>
  <c r="I598" i="2"/>
  <c r="J598" i="2"/>
  <c r="K598" i="2"/>
  <c r="I599" i="2"/>
  <c r="J599" i="2"/>
  <c r="K599" i="2"/>
  <c r="I600" i="2"/>
  <c r="J600" i="2"/>
  <c r="K600" i="2"/>
  <c r="I601" i="2"/>
  <c r="J601" i="2"/>
  <c r="K601" i="2"/>
  <c r="I602" i="2"/>
  <c r="J602" i="2"/>
  <c r="K602" i="2"/>
  <c r="I603" i="2"/>
  <c r="J603" i="2"/>
  <c r="K603" i="2"/>
  <c r="I604" i="2"/>
  <c r="J604" i="2"/>
  <c r="K604" i="2"/>
  <c r="I605" i="2"/>
  <c r="J605" i="2"/>
  <c r="K605" i="2"/>
  <c r="I606" i="2"/>
  <c r="J606" i="2"/>
  <c r="K606" i="2"/>
  <c r="I607" i="2"/>
  <c r="J607" i="2"/>
  <c r="K607" i="2"/>
  <c r="I608" i="2"/>
  <c r="J608" i="2"/>
  <c r="K608" i="2"/>
  <c r="I609" i="2"/>
  <c r="J609" i="2"/>
  <c r="K609" i="2"/>
  <c r="I610" i="2"/>
  <c r="J610" i="2"/>
  <c r="K610" i="2"/>
  <c r="I611" i="2"/>
  <c r="J611" i="2"/>
  <c r="K611" i="2"/>
  <c r="I612" i="2"/>
  <c r="J612" i="2"/>
  <c r="K612" i="2"/>
  <c r="I613" i="2"/>
  <c r="J613" i="2"/>
  <c r="K613" i="2"/>
  <c r="I614" i="2"/>
  <c r="J614" i="2"/>
  <c r="K614" i="2"/>
  <c r="I615" i="2"/>
  <c r="J615" i="2"/>
  <c r="K615" i="2"/>
  <c r="I616" i="2"/>
  <c r="J616" i="2"/>
  <c r="K616" i="2"/>
  <c r="I617" i="2"/>
  <c r="J617" i="2"/>
  <c r="K617" i="2"/>
  <c r="I618" i="2"/>
  <c r="J618" i="2"/>
  <c r="K618" i="2"/>
  <c r="I619" i="2"/>
  <c r="J619" i="2"/>
  <c r="K619" i="2"/>
  <c r="I620" i="2"/>
  <c r="J620" i="2"/>
  <c r="K620" i="2"/>
  <c r="I621" i="2"/>
  <c r="J621" i="2"/>
  <c r="K621" i="2"/>
  <c r="I622" i="2"/>
  <c r="J622" i="2"/>
  <c r="K622" i="2"/>
  <c r="I623" i="2"/>
  <c r="J623" i="2"/>
  <c r="K623" i="2"/>
  <c r="I624" i="2"/>
  <c r="J624" i="2"/>
  <c r="K624" i="2"/>
  <c r="I625" i="2"/>
  <c r="J625" i="2"/>
  <c r="K625" i="2"/>
  <c r="I626" i="2"/>
  <c r="J626" i="2"/>
  <c r="K626" i="2"/>
  <c r="I627" i="2"/>
  <c r="J627" i="2"/>
  <c r="K627" i="2"/>
  <c r="I628" i="2"/>
  <c r="J628" i="2"/>
  <c r="K628" i="2"/>
  <c r="I629" i="2"/>
  <c r="J629" i="2"/>
  <c r="K629" i="2"/>
  <c r="I630" i="2"/>
  <c r="J630" i="2"/>
  <c r="K630" i="2"/>
  <c r="I631" i="2"/>
  <c r="J631" i="2"/>
  <c r="K631" i="2"/>
  <c r="I632" i="2"/>
  <c r="J632" i="2"/>
  <c r="K632" i="2"/>
  <c r="I633" i="2"/>
  <c r="J633" i="2"/>
  <c r="K633" i="2"/>
  <c r="I634" i="2"/>
  <c r="J634" i="2"/>
  <c r="K634" i="2"/>
  <c r="I635" i="2"/>
  <c r="J635" i="2"/>
  <c r="K635" i="2"/>
  <c r="I636" i="2"/>
  <c r="J636" i="2"/>
  <c r="K636" i="2"/>
  <c r="I637" i="2"/>
  <c r="J637" i="2"/>
  <c r="K637" i="2"/>
  <c r="I638" i="2"/>
  <c r="J638" i="2"/>
  <c r="K638" i="2"/>
  <c r="I639" i="2"/>
  <c r="J639" i="2"/>
  <c r="K639" i="2"/>
  <c r="I640" i="2"/>
  <c r="J640" i="2"/>
  <c r="K640" i="2"/>
  <c r="I641" i="2"/>
  <c r="J641" i="2"/>
  <c r="K641" i="2"/>
  <c r="I642" i="2"/>
  <c r="J642" i="2"/>
  <c r="K642" i="2"/>
  <c r="I643" i="2"/>
  <c r="J643" i="2"/>
  <c r="K643" i="2"/>
  <c r="I644" i="2"/>
  <c r="J644" i="2"/>
  <c r="K644" i="2"/>
  <c r="I645" i="2"/>
  <c r="J645" i="2"/>
  <c r="K645" i="2"/>
  <c r="I646" i="2"/>
  <c r="J646" i="2"/>
  <c r="K646" i="2"/>
  <c r="I647" i="2"/>
  <c r="J647" i="2"/>
  <c r="K647" i="2"/>
  <c r="I648" i="2"/>
  <c r="J648" i="2"/>
  <c r="K648" i="2"/>
  <c r="I649" i="2"/>
  <c r="J649" i="2"/>
  <c r="K649" i="2"/>
  <c r="I650" i="2"/>
  <c r="J650" i="2"/>
  <c r="K650" i="2"/>
  <c r="I651" i="2"/>
  <c r="J651" i="2"/>
  <c r="K651" i="2"/>
  <c r="I652" i="2"/>
  <c r="J652" i="2"/>
  <c r="K652" i="2"/>
  <c r="I653" i="2"/>
  <c r="J653" i="2"/>
  <c r="K653" i="2"/>
  <c r="I654" i="2"/>
  <c r="J654" i="2"/>
  <c r="K654" i="2"/>
  <c r="I655" i="2"/>
  <c r="J655" i="2"/>
  <c r="K655" i="2"/>
  <c r="I656" i="2"/>
  <c r="J656" i="2"/>
  <c r="K656" i="2"/>
  <c r="I657" i="2"/>
  <c r="J657" i="2"/>
  <c r="K657" i="2"/>
  <c r="I658" i="2"/>
  <c r="J658" i="2"/>
  <c r="K658" i="2"/>
  <c r="I659" i="2"/>
  <c r="J659" i="2"/>
  <c r="K659" i="2"/>
  <c r="I660" i="2"/>
  <c r="J660" i="2"/>
  <c r="K660" i="2"/>
  <c r="I661" i="2"/>
  <c r="J661" i="2"/>
  <c r="K661" i="2"/>
  <c r="I662" i="2"/>
  <c r="J662" i="2"/>
  <c r="K662" i="2"/>
  <c r="I663" i="2"/>
  <c r="J663" i="2"/>
  <c r="K663" i="2"/>
  <c r="I664" i="2"/>
  <c r="J664" i="2"/>
  <c r="K664" i="2"/>
  <c r="I665" i="2"/>
  <c r="J665" i="2"/>
  <c r="K665" i="2"/>
  <c r="I666" i="2"/>
  <c r="J666" i="2"/>
  <c r="K666" i="2"/>
  <c r="I667" i="2"/>
  <c r="J667" i="2"/>
  <c r="K667" i="2"/>
  <c r="I668" i="2"/>
  <c r="J668" i="2"/>
  <c r="K668" i="2"/>
  <c r="I669" i="2"/>
  <c r="J669" i="2"/>
  <c r="K669" i="2"/>
  <c r="I670" i="2"/>
  <c r="J670" i="2"/>
  <c r="K670" i="2"/>
  <c r="I671" i="2"/>
  <c r="J671" i="2"/>
  <c r="K671" i="2"/>
  <c r="I672" i="2"/>
  <c r="J672" i="2"/>
  <c r="K672" i="2"/>
  <c r="I673" i="2"/>
  <c r="J673" i="2"/>
  <c r="K673" i="2"/>
  <c r="I674" i="2"/>
  <c r="J674" i="2"/>
  <c r="K674" i="2"/>
  <c r="I300" i="2"/>
  <c r="J300" i="2"/>
  <c r="K300" i="2"/>
  <c r="I301" i="2"/>
  <c r="J301" i="2"/>
  <c r="K301" i="2"/>
  <c r="I302" i="2"/>
  <c r="J302" i="2"/>
  <c r="K302" i="2"/>
  <c r="I303" i="2"/>
  <c r="J303" i="2"/>
  <c r="K303" i="2"/>
  <c r="I304" i="2"/>
  <c r="J304" i="2"/>
  <c r="K304" i="2"/>
  <c r="I305" i="2"/>
  <c r="J305" i="2"/>
  <c r="K305" i="2"/>
  <c r="I306" i="2"/>
  <c r="J306" i="2"/>
  <c r="K306" i="2"/>
  <c r="I307" i="2"/>
  <c r="J307" i="2"/>
  <c r="K307" i="2"/>
  <c r="I308" i="2"/>
  <c r="J308" i="2"/>
  <c r="K308" i="2"/>
  <c r="I309" i="2"/>
  <c r="J309" i="2"/>
  <c r="K309" i="2"/>
  <c r="I310" i="2"/>
  <c r="J310" i="2"/>
  <c r="K310" i="2"/>
  <c r="I311" i="2"/>
  <c r="J311" i="2"/>
  <c r="K311" i="2"/>
  <c r="I312" i="2"/>
  <c r="J312" i="2"/>
  <c r="K312" i="2"/>
  <c r="I313" i="2"/>
  <c r="J313" i="2"/>
  <c r="K313" i="2"/>
  <c r="I314" i="2"/>
  <c r="J314" i="2"/>
  <c r="K314" i="2"/>
  <c r="I315" i="2"/>
  <c r="J315" i="2"/>
  <c r="K315" i="2"/>
  <c r="I316" i="2"/>
  <c r="J316" i="2"/>
  <c r="K316" i="2"/>
  <c r="I317" i="2"/>
  <c r="J317" i="2"/>
  <c r="K317" i="2"/>
  <c r="I318" i="2"/>
  <c r="J318" i="2"/>
  <c r="K318" i="2"/>
  <c r="I319" i="2"/>
  <c r="J319" i="2"/>
  <c r="K319" i="2"/>
  <c r="I320" i="2"/>
  <c r="J320" i="2"/>
  <c r="K320" i="2"/>
  <c r="I321" i="2"/>
  <c r="J321" i="2"/>
  <c r="K321" i="2"/>
  <c r="I322" i="2"/>
  <c r="J322" i="2"/>
  <c r="K322" i="2"/>
  <c r="I323" i="2"/>
  <c r="J323" i="2"/>
  <c r="K323" i="2"/>
  <c r="I324" i="2"/>
  <c r="J324" i="2"/>
  <c r="K324" i="2"/>
  <c r="I325" i="2"/>
  <c r="J325" i="2"/>
  <c r="K325" i="2"/>
  <c r="I326" i="2"/>
  <c r="J326" i="2"/>
  <c r="K326" i="2"/>
  <c r="I327" i="2"/>
  <c r="J327" i="2"/>
  <c r="K327" i="2"/>
  <c r="I328" i="2"/>
  <c r="J328" i="2"/>
  <c r="K328" i="2"/>
  <c r="I329" i="2"/>
  <c r="J329" i="2"/>
  <c r="K329" i="2"/>
  <c r="I330" i="2"/>
  <c r="J330" i="2"/>
  <c r="K330" i="2"/>
  <c r="I331" i="2"/>
  <c r="J331" i="2"/>
  <c r="K331" i="2"/>
  <c r="I332" i="2"/>
  <c r="J332" i="2"/>
  <c r="K332" i="2"/>
  <c r="I333" i="2"/>
  <c r="J333" i="2"/>
  <c r="K333" i="2"/>
  <c r="I334" i="2"/>
  <c r="J334" i="2"/>
  <c r="K334" i="2"/>
  <c r="I335" i="2"/>
  <c r="J335" i="2"/>
  <c r="K335" i="2"/>
  <c r="I336" i="2"/>
  <c r="J336" i="2"/>
  <c r="K336" i="2"/>
  <c r="I337" i="2"/>
  <c r="J337" i="2"/>
  <c r="K337" i="2"/>
  <c r="I338" i="2"/>
  <c r="J338" i="2"/>
  <c r="K338" i="2"/>
  <c r="I339" i="2"/>
  <c r="J339" i="2"/>
  <c r="K339" i="2"/>
  <c r="I340" i="2"/>
  <c r="J340" i="2"/>
  <c r="K340" i="2"/>
  <c r="I341" i="2"/>
  <c r="J341" i="2"/>
  <c r="K341" i="2"/>
  <c r="I342" i="2"/>
  <c r="J342" i="2"/>
  <c r="K342" i="2"/>
  <c r="I343" i="2"/>
  <c r="J343" i="2"/>
  <c r="K343" i="2"/>
  <c r="I344" i="2"/>
  <c r="J344" i="2"/>
  <c r="K344" i="2"/>
  <c r="I345" i="2"/>
  <c r="J345" i="2"/>
  <c r="K345" i="2"/>
  <c r="I1239" i="2"/>
  <c r="J1239" i="2"/>
  <c r="K1239" i="2"/>
  <c r="I1240" i="2"/>
  <c r="J1240" i="2"/>
  <c r="K1240" i="2"/>
  <c r="I1241" i="2"/>
  <c r="J1241" i="2"/>
  <c r="K1241" i="2"/>
  <c r="I1242" i="2"/>
  <c r="J1242" i="2"/>
  <c r="K1242" i="2"/>
  <c r="I1243" i="2"/>
  <c r="J1243" i="2"/>
  <c r="K1243" i="2"/>
  <c r="I1244" i="2"/>
  <c r="J1244" i="2"/>
  <c r="K1244" i="2"/>
  <c r="I1245" i="2"/>
  <c r="J1245" i="2"/>
  <c r="K1245" i="2"/>
  <c r="I1246" i="2"/>
  <c r="J1246" i="2"/>
  <c r="K1246" i="2"/>
  <c r="I1247" i="2"/>
  <c r="J1247" i="2"/>
  <c r="K1247" i="2"/>
  <c r="I1248" i="2"/>
  <c r="J1248" i="2"/>
  <c r="K1248" i="2"/>
  <c r="I1249" i="2"/>
  <c r="J1249" i="2"/>
  <c r="K1249" i="2"/>
  <c r="I1250" i="2"/>
  <c r="J1250" i="2"/>
  <c r="K1250" i="2"/>
  <c r="I458" i="2"/>
  <c r="J458" i="2"/>
  <c r="K458" i="2"/>
  <c r="I459" i="2"/>
  <c r="J459" i="2"/>
  <c r="K459" i="2"/>
  <c r="I460" i="2"/>
  <c r="J460" i="2"/>
  <c r="K460" i="2"/>
  <c r="I461" i="2"/>
  <c r="J461" i="2"/>
  <c r="K461" i="2"/>
  <c r="I462" i="2"/>
  <c r="J462" i="2"/>
  <c r="K462" i="2"/>
  <c r="I463" i="2"/>
  <c r="J463" i="2"/>
  <c r="K463" i="2"/>
  <c r="I464" i="2"/>
  <c r="J464" i="2"/>
  <c r="K464" i="2"/>
  <c r="I465" i="2"/>
  <c r="J465" i="2"/>
  <c r="K465" i="2"/>
  <c r="I466" i="2"/>
  <c r="J466" i="2"/>
  <c r="K466" i="2"/>
  <c r="I467" i="2"/>
  <c r="J467" i="2"/>
  <c r="K467" i="2"/>
  <c r="I1002" i="2"/>
  <c r="J1002" i="2"/>
  <c r="K1002" i="2"/>
  <c r="I1003" i="2"/>
  <c r="J1003" i="2"/>
  <c r="K1003" i="2"/>
  <c r="I1004" i="2"/>
  <c r="J1004" i="2"/>
  <c r="K1004" i="2"/>
  <c r="I1005" i="2"/>
  <c r="J1005" i="2"/>
  <c r="K1005" i="2"/>
  <c r="I1006" i="2"/>
  <c r="J1006" i="2"/>
  <c r="K1006" i="2"/>
  <c r="I1007" i="2"/>
  <c r="J1007" i="2"/>
  <c r="K1007" i="2"/>
  <c r="I1008" i="2"/>
  <c r="J1008" i="2"/>
  <c r="K1008" i="2"/>
  <c r="I929" i="2"/>
  <c r="J929" i="2"/>
  <c r="K929" i="2"/>
  <c r="I930" i="2"/>
  <c r="J930" i="2"/>
  <c r="K930" i="2"/>
  <c r="I1082" i="2"/>
  <c r="J1082" i="2"/>
  <c r="K1082" i="2"/>
  <c r="I1083" i="2"/>
  <c r="J1083" i="2"/>
  <c r="K1083" i="2"/>
  <c r="I255" i="2"/>
  <c r="J255" i="2"/>
  <c r="K255" i="2"/>
  <c r="I256" i="2"/>
  <c r="J256" i="2"/>
  <c r="K256" i="2"/>
  <c r="I59" i="2"/>
  <c r="J59" i="2"/>
  <c r="K59" i="2"/>
  <c r="I1184" i="2"/>
  <c r="J1184" i="2"/>
  <c r="K1184" i="2"/>
  <c r="I675" i="2"/>
  <c r="J675" i="2"/>
  <c r="K675" i="2"/>
  <c r="I1251" i="2"/>
  <c r="J1251" i="2"/>
  <c r="K1251" i="2"/>
  <c r="I1009" i="2"/>
  <c r="J1009" i="2"/>
  <c r="K1009" i="2"/>
  <c r="I1010" i="2"/>
  <c r="J1010" i="2"/>
  <c r="K1010" i="2"/>
  <c r="I1011" i="2"/>
  <c r="J1011" i="2"/>
  <c r="K1011" i="2"/>
  <c r="I931" i="2"/>
  <c r="J931" i="2"/>
  <c r="K931" i="2"/>
  <c r="I932" i="2"/>
  <c r="J932" i="2"/>
  <c r="K932" i="2"/>
  <c r="I933" i="2"/>
  <c r="J933" i="2"/>
  <c r="K933" i="2"/>
  <c r="I1084" i="2"/>
  <c r="J1084" i="2"/>
  <c r="K1084" i="2"/>
  <c r="I257" i="2"/>
  <c r="J257" i="2"/>
  <c r="K257" i="2"/>
  <c r="I258" i="2"/>
  <c r="J258" i="2"/>
  <c r="K258" i="2"/>
  <c r="I259" i="2"/>
  <c r="J259" i="2"/>
  <c r="K259" i="2"/>
  <c r="I139" i="2"/>
  <c r="J139" i="2"/>
  <c r="K139" i="2"/>
  <c r="I140" i="2"/>
  <c r="J140" i="2"/>
  <c r="K140" i="2"/>
  <c r="I60" i="2"/>
  <c r="J60" i="2"/>
  <c r="K60" i="2"/>
  <c r="I61" i="2"/>
  <c r="J61" i="2"/>
  <c r="K61" i="2"/>
  <c r="I62" i="2"/>
  <c r="J62" i="2"/>
  <c r="K62" i="2"/>
  <c r="I63" i="2"/>
  <c r="J63" i="2"/>
  <c r="K63" i="2"/>
  <c r="I1185" i="2"/>
  <c r="J1185" i="2"/>
  <c r="K1185" i="2"/>
  <c r="I1186" i="2"/>
  <c r="J1186" i="2"/>
  <c r="K1186" i="2"/>
  <c r="I1187" i="2"/>
  <c r="J1187" i="2"/>
  <c r="K1187" i="2"/>
  <c r="I1188" i="2"/>
  <c r="J1188" i="2"/>
  <c r="K1188" i="2"/>
  <c r="I1189" i="2"/>
  <c r="J1189" i="2"/>
  <c r="K1189" i="2"/>
  <c r="I1190" i="2"/>
  <c r="J1190" i="2"/>
  <c r="K1190" i="2"/>
  <c r="I1191" i="2"/>
  <c r="J1191" i="2"/>
  <c r="K1191" i="2"/>
  <c r="I811" i="2"/>
  <c r="J811" i="2"/>
  <c r="K811" i="2"/>
  <c r="I812" i="2"/>
  <c r="J812" i="2"/>
  <c r="K812" i="2"/>
  <c r="I813" i="2"/>
  <c r="J813" i="2"/>
  <c r="K813" i="2"/>
  <c r="I814" i="2"/>
  <c r="J814" i="2"/>
  <c r="K814" i="2"/>
  <c r="I815" i="2"/>
  <c r="J815" i="2"/>
  <c r="K815" i="2"/>
  <c r="I816" i="2"/>
  <c r="J816" i="2"/>
  <c r="K816" i="2"/>
  <c r="I817" i="2"/>
  <c r="J817" i="2"/>
  <c r="K817" i="2"/>
  <c r="I818" i="2"/>
  <c r="J818" i="2"/>
  <c r="K818" i="2"/>
  <c r="I819" i="2"/>
  <c r="J819" i="2"/>
  <c r="K819" i="2"/>
  <c r="I820" i="2"/>
  <c r="J820" i="2"/>
  <c r="K820" i="2"/>
  <c r="I676" i="2"/>
  <c r="J676" i="2"/>
  <c r="K676" i="2"/>
  <c r="I677" i="2"/>
  <c r="J677" i="2"/>
  <c r="K677" i="2"/>
  <c r="I678" i="2"/>
  <c r="J678" i="2"/>
  <c r="K678" i="2"/>
  <c r="I679" i="2"/>
  <c r="J679" i="2"/>
  <c r="K679" i="2"/>
  <c r="I680" i="2"/>
  <c r="J680" i="2"/>
  <c r="K680" i="2"/>
  <c r="I681" i="2"/>
  <c r="J681" i="2"/>
  <c r="K681" i="2"/>
  <c r="I682" i="2"/>
  <c r="J682" i="2"/>
  <c r="K682" i="2"/>
  <c r="I683" i="2"/>
  <c r="J683" i="2"/>
  <c r="K683" i="2"/>
  <c r="I684" i="2"/>
  <c r="J684" i="2"/>
  <c r="K684" i="2"/>
  <c r="I685" i="2"/>
  <c r="J685" i="2"/>
  <c r="K685" i="2"/>
  <c r="I686" i="2"/>
  <c r="J686" i="2"/>
  <c r="K686" i="2"/>
  <c r="I687" i="2"/>
  <c r="J687" i="2"/>
  <c r="K687" i="2"/>
  <c r="I688" i="2"/>
  <c r="J688" i="2"/>
  <c r="K688" i="2"/>
  <c r="I689" i="2"/>
  <c r="J689" i="2"/>
  <c r="K689" i="2"/>
  <c r="I690" i="2"/>
  <c r="J690" i="2"/>
  <c r="K690" i="2"/>
  <c r="I691" i="2"/>
  <c r="J691" i="2"/>
  <c r="K691" i="2"/>
  <c r="I692" i="2"/>
  <c r="J692" i="2"/>
  <c r="K692" i="2"/>
  <c r="I693" i="2"/>
  <c r="J693" i="2"/>
  <c r="K693" i="2"/>
  <c r="I694" i="2"/>
  <c r="J694" i="2"/>
  <c r="K694" i="2"/>
  <c r="I695" i="2"/>
  <c r="J695" i="2"/>
  <c r="K695" i="2"/>
  <c r="I696" i="2"/>
  <c r="J696" i="2"/>
  <c r="K696" i="2"/>
  <c r="I697" i="2"/>
  <c r="J697" i="2"/>
  <c r="K697" i="2"/>
  <c r="I698" i="2"/>
  <c r="J698" i="2"/>
  <c r="K698" i="2"/>
  <c r="I699" i="2"/>
  <c r="J699" i="2"/>
  <c r="K699" i="2"/>
  <c r="I700" i="2"/>
  <c r="J700" i="2"/>
  <c r="K700" i="2"/>
  <c r="I701" i="2"/>
  <c r="J701" i="2"/>
  <c r="K701" i="2"/>
  <c r="I702" i="2"/>
  <c r="J702" i="2"/>
  <c r="K702" i="2"/>
  <c r="I703" i="2"/>
  <c r="J703" i="2"/>
  <c r="K703" i="2"/>
  <c r="I704" i="2"/>
  <c r="J704" i="2"/>
  <c r="K704" i="2"/>
  <c r="I346" i="2"/>
  <c r="J346" i="2"/>
  <c r="K346" i="2"/>
  <c r="I347" i="2"/>
  <c r="J347" i="2"/>
  <c r="K347" i="2"/>
  <c r="I348" i="2"/>
  <c r="J348" i="2"/>
  <c r="K348" i="2"/>
  <c r="I349" i="2"/>
  <c r="J349" i="2"/>
  <c r="K349" i="2"/>
  <c r="I350" i="2"/>
  <c r="J350" i="2"/>
  <c r="K350" i="2"/>
  <c r="I351" i="2"/>
  <c r="J351" i="2"/>
  <c r="K351" i="2"/>
  <c r="I352" i="2"/>
  <c r="J352" i="2"/>
  <c r="K352" i="2"/>
  <c r="I353" i="2"/>
  <c r="J353" i="2"/>
  <c r="K353" i="2"/>
  <c r="I354" i="2"/>
  <c r="J354" i="2"/>
  <c r="K354" i="2"/>
  <c r="I355" i="2"/>
  <c r="J355" i="2"/>
  <c r="K355" i="2"/>
  <c r="I356" i="2"/>
  <c r="J356" i="2"/>
  <c r="K356" i="2"/>
  <c r="I357" i="2"/>
  <c r="J357" i="2"/>
  <c r="K357" i="2"/>
  <c r="I358" i="2"/>
  <c r="J358" i="2"/>
  <c r="K358" i="2"/>
  <c r="I359" i="2"/>
  <c r="J359" i="2"/>
  <c r="K359" i="2"/>
  <c r="I360" i="2"/>
  <c r="J360" i="2"/>
  <c r="K360" i="2"/>
  <c r="I361" i="2"/>
  <c r="J361" i="2"/>
  <c r="K361" i="2"/>
  <c r="I362" i="2"/>
  <c r="J362" i="2"/>
  <c r="K362" i="2"/>
  <c r="I363" i="2"/>
  <c r="J363" i="2"/>
  <c r="K363" i="2"/>
  <c r="I364" i="2"/>
  <c r="J364" i="2"/>
  <c r="K364" i="2"/>
  <c r="I365" i="2"/>
  <c r="J365" i="2"/>
  <c r="K365" i="2"/>
  <c r="I366" i="2"/>
  <c r="J366" i="2"/>
  <c r="K366" i="2"/>
  <c r="I367" i="2"/>
  <c r="J367" i="2"/>
  <c r="K367" i="2"/>
  <c r="I368" i="2"/>
  <c r="J368" i="2"/>
  <c r="K368" i="2"/>
  <c r="I369" i="2"/>
  <c r="J369" i="2"/>
  <c r="K369" i="2"/>
  <c r="I370" i="2"/>
  <c r="J370" i="2"/>
  <c r="K370" i="2"/>
  <c r="I371" i="2"/>
  <c r="J371" i="2"/>
  <c r="K371" i="2"/>
  <c r="I372" i="2"/>
  <c r="J372" i="2"/>
  <c r="K372" i="2"/>
  <c r="I373" i="2"/>
  <c r="J373" i="2"/>
  <c r="K373" i="2"/>
  <c r="I374" i="2"/>
  <c r="J374" i="2"/>
  <c r="K374" i="2"/>
  <c r="I375" i="2"/>
  <c r="J375" i="2"/>
  <c r="K375" i="2"/>
  <c r="I376" i="2"/>
  <c r="J376" i="2"/>
  <c r="K376" i="2"/>
  <c r="I377" i="2"/>
  <c r="J377" i="2"/>
  <c r="K377" i="2"/>
  <c r="I378" i="2"/>
  <c r="J378" i="2"/>
  <c r="K378" i="2"/>
  <c r="I379" i="2"/>
  <c r="J379" i="2"/>
  <c r="K379" i="2"/>
  <c r="I380" i="2"/>
  <c r="J380" i="2"/>
  <c r="K380" i="2"/>
  <c r="I381" i="2"/>
  <c r="J381" i="2"/>
  <c r="K381" i="2"/>
  <c r="I382" i="2"/>
  <c r="J382" i="2"/>
  <c r="K382" i="2"/>
  <c r="I383" i="2"/>
  <c r="J383" i="2"/>
  <c r="K383" i="2"/>
  <c r="I384" i="2"/>
  <c r="J384" i="2"/>
  <c r="K384" i="2"/>
  <c r="I385" i="2"/>
  <c r="J385" i="2"/>
  <c r="K385" i="2"/>
  <c r="I386" i="2"/>
  <c r="J386" i="2"/>
  <c r="K386" i="2"/>
  <c r="I387" i="2"/>
  <c r="J387" i="2"/>
  <c r="K387" i="2"/>
  <c r="I388" i="2"/>
  <c r="J388" i="2"/>
  <c r="K388" i="2"/>
  <c r="I389" i="2"/>
  <c r="J389" i="2"/>
  <c r="K389" i="2"/>
  <c r="I390" i="2"/>
  <c r="J390" i="2"/>
  <c r="K390" i="2"/>
  <c r="I391" i="2"/>
  <c r="J391" i="2"/>
  <c r="K391" i="2"/>
  <c r="I392" i="2"/>
  <c r="J392" i="2"/>
  <c r="K392" i="2"/>
  <c r="I393" i="2"/>
  <c r="J393" i="2"/>
  <c r="K393" i="2"/>
  <c r="I394" i="2"/>
  <c r="J394" i="2"/>
  <c r="K394" i="2"/>
  <c r="I395" i="2"/>
  <c r="J395" i="2"/>
  <c r="K395" i="2"/>
  <c r="I396" i="2"/>
  <c r="J396" i="2"/>
  <c r="K396" i="2"/>
  <c r="I397" i="2"/>
  <c r="J397" i="2"/>
  <c r="K397" i="2"/>
  <c r="I398" i="2"/>
  <c r="J398" i="2"/>
  <c r="K398" i="2"/>
  <c r="I399" i="2"/>
  <c r="J399" i="2"/>
  <c r="K399" i="2"/>
  <c r="I400" i="2"/>
  <c r="J400" i="2"/>
  <c r="K400" i="2"/>
  <c r="I401" i="2"/>
  <c r="J401" i="2"/>
  <c r="K401" i="2"/>
  <c r="I402" i="2"/>
  <c r="J402" i="2"/>
  <c r="K402" i="2"/>
  <c r="I403" i="2"/>
  <c r="J403" i="2"/>
  <c r="K403" i="2"/>
  <c r="I404" i="2"/>
  <c r="J404" i="2"/>
  <c r="K404" i="2"/>
  <c r="I405" i="2"/>
  <c r="J405" i="2"/>
  <c r="K405" i="2"/>
  <c r="I406" i="2"/>
  <c r="J406" i="2"/>
  <c r="K406" i="2"/>
  <c r="I407" i="2"/>
  <c r="J407" i="2"/>
  <c r="K407" i="2"/>
  <c r="I408" i="2"/>
  <c r="J408" i="2"/>
  <c r="K408" i="2"/>
  <c r="I409" i="2"/>
  <c r="J409" i="2"/>
  <c r="K409" i="2"/>
  <c r="I410" i="2"/>
  <c r="J410" i="2"/>
  <c r="K410" i="2"/>
  <c r="I1252" i="2"/>
  <c r="J1252" i="2"/>
  <c r="K1252" i="2"/>
  <c r="I1253" i="2"/>
  <c r="J1253" i="2"/>
  <c r="K1253" i="2"/>
  <c r="I1254" i="2"/>
  <c r="J1254" i="2"/>
  <c r="K1254" i="2"/>
  <c r="I1255" i="2"/>
  <c r="J1255" i="2"/>
  <c r="K1255" i="2"/>
  <c r="I1256" i="2"/>
  <c r="J1256" i="2"/>
  <c r="K1256" i="2"/>
  <c r="I1257" i="2"/>
  <c r="J1257" i="2"/>
  <c r="K1257" i="2"/>
  <c r="I1258" i="2"/>
  <c r="J1258" i="2"/>
  <c r="K1258" i="2"/>
  <c r="I1259" i="2"/>
  <c r="J1259" i="2"/>
  <c r="K1259" i="2"/>
  <c r="I1260" i="2"/>
  <c r="J1260" i="2"/>
  <c r="K1260" i="2"/>
  <c r="I1261" i="2"/>
  <c r="J1261" i="2"/>
  <c r="K1261" i="2"/>
  <c r="I1262" i="2"/>
  <c r="J1262" i="2"/>
  <c r="K1262" i="2"/>
  <c r="I1263" i="2"/>
  <c r="J1263" i="2"/>
  <c r="K1263" i="2"/>
  <c r="I1264" i="2"/>
  <c r="J1264" i="2"/>
  <c r="K1264" i="2"/>
  <c r="I1265" i="2"/>
  <c r="J1265" i="2"/>
  <c r="K1265" i="2"/>
  <c r="I1266" i="2"/>
  <c r="J1266" i="2"/>
  <c r="K1266" i="2"/>
  <c r="I1267" i="2"/>
  <c r="J1267" i="2"/>
  <c r="K1267" i="2"/>
  <c r="I1268" i="2"/>
  <c r="J1268" i="2"/>
  <c r="K1268" i="2"/>
  <c r="I1269" i="2"/>
  <c r="J1269" i="2"/>
  <c r="K1269" i="2"/>
  <c r="I1270" i="2"/>
  <c r="J1270" i="2"/>
  <c r="K1270" i="2"/>
  <c r="I1271" i="2"/>
  <c r="J1271" i="2"/>
  <c r="K1271" i="2"/>
  <c r="I1272" i="2"/>
  <c r="J1272" i="2"/>
  <c r="K1272" i="2"/>
  <c r="I1273" i="2"/>
  <c r="J1273" i="2"/>
  <c r="K1273" i="2"/>
  <c r="I1274" i="2"/>
  <c r="J1274" i="2"/>
  <c r="K1274" i="2"/>
  <c r="I1275" i="2"/>
  <c r="J1275" i="2"/>
  <c r="K1275" i="2"/>
  <c r="I1276" i="2"/>
  <c r="J1276" i="2"/>
  <c r="K1276" i="2"/>
  <c r="I1277" i="2"/>
  <c r="J1277" i="2"/>
  <c r="K1277" i="2"/>
  <c r="I1278" i="2"/>
  <c r="J1278" i="2"/>
  <c r="K1278" i="2"/>
  <c r="I1279" i="2"/>
  <c r="J1279" i="2"/>
  <c r="K1279" i="2"/>
  <c r="I1280" i="2"/>
  <c r="J1280" i="2"/>
  <c r="K1280" i="2"/>
  <c r="I1281" i="2"/>
  <c r="J1281" i="2"/>
  <c r="K1281" i="2"/>
  <c r="I1282" i="2"/>
  <c r="J1282" i="2"/>
  <c r="K1282" i="2"/>
  <c r="I1283" i="2"/>
  <c r="J1283" i="2"/>
  <c r="K1283" i="2"/>
  <c r="I1284" i="2"/>
  <c r="J1284" i="2"/>
  <c r="K1284" i="2"/>
  <c r="I1285" i="2"/>
  <c r="J1285" i="2"/>
  <c r="K1285" i="2"/>
  <c r="I1286" i="2"/>
  <c r="J1286" i="2"/>
  <c r="K1286" i="2"/>
  <c r="I1287" i="2"/>
  <c r="J1287" i="2"/>
  <c r="K1287" i="2"/>
  <c r="I1288" i="2"/>
  <c r="J1288" i="2"/>
  <c r="K1288" i="2"/>
  <c r="I1289" i="2"/>
  <c r="J1289" i="2"/>
  <c r="K1289" i="2"/>
  <c r="I1290" i="2"/>
  <c r="J1290" i="2"/>
  <c r="K1290" i="2"/>
  <c r="I1291" i="2"/>
  <c r="J1291" i="2"/>
  <c r="K1291" i="2"/>
  <c r="I1292" i="2"/>
  <c r="J1292" i="2"/>
  <c r="K1292" i="2"/>
  <c r="I1293" i="2"/>
  <c r="J1293" i="2"/>
  <c r="K1293" i="2"/>
  <c r="I1294" i="2"/>
  <c r="J1294" i="2"/>
  <c r="K1294" i="2"/>
  <c r="I1295" i="2"/>
  <c r="J1295" i="2"/>
  <c r="K1295" i="2"/>
  <c r="I1296" i="2"/>
  <c r="J1296" i="2"/>
  <c r="K1296" i="2"/>
  <c r="I1297" i="2"/>
  <c r="J1297" i="2"/>
  <c r="K1297" i="2"/>
  <c r="I1298" i="2"/>
  <c r="J1298" i="2"/>
  <c r="K1298" i="2"/>
  <c r="I1299" i="2"/>
  <c r="J1299" i="2"/>
  <c r="K1299" i="2"/>
  <c r="I1300" i="2"/>
  <c r="J1300" i="2"/>
  <c r="K1300" i="2"/>
  <c r="I1301" i="2"/>
  <c r="J1301" i="2"/>
  <c r="K1301" i="2"/>
  <c r="I1302" i="2"/>
  <c r="J1302" i="2"/>
  <c r="K1302" i="2"/>
  <c r="I1303" i="2"/>
  <c r="J1303" i="2"/>
  <c r="K1303" i="2"/>
  <c r="I1304" i="2"/>
  <c r="J1304" i="2"/>
  <c r="K1304" i="2"/>
  <c r="I1305" i="2"/>
  <c r="J1305" i="2"/>
  <c r="K1305" i="2"/>
  <c r="I1306" i="2"/>
  <c r="J1306" i="2"/>
  <c r="K1306" i="2"/>
  <c r="I1307" i="2"/>
  <c r="J1307" i="2"/>
  <c r="K1307" i="2"/>
  <c r="I1308" i="2"/>
  <c r="J1308" i="2"/>
  <c r="K1308" i="2"/>
  <c r="I1309" i="2"/>
  <c r="J1309" i="2"/>
  <c r="K1309" i="2"/>
  <c r="I1310" i="2"/>
  <c r="J1310" i="2"/>
  <c r="K1310" i="2"/>
  <c r="I1311" i="2"/>
  <c r="J1311" i="2"/>
  <c r="K1311" i="2"/>
  <c r="I1312" i="2"/>
  <c r="J1312" i="2"/>
  <c r="K1312" i="2"/>
  <c r="I1313" i="2"/>
  <c r="J1313" i="2"/>
  <c r="K1313" i="2"/>
  <c r="I1314" i="2"/>
  <c r="J1314" i="2"/>
  <c r="K1314" i="2"/>
  <c r="I1315" i="2"/>
  <c r="J1315" i="2"/>
  <c r="K1315" i="2"/>
  <c r="I1316" i="2"/>
  <c r="J1316" i="2"/>
  <c r="K1316" i="2"/>
  <c r="I1317" i="2"/>
  <c r="J1317" i="2"/>
  <c r="K1317" i="2"/>
  <c r="I1318" i="2"/>
  <c r="J1318" i="2"/>
  <c r="K1318" i="2"/>
  <c r="I1319" i="2"/>
  <c r="J1319" i="2"/>
  <c r="K1319" i="2"/>
  <c r="I1320" i="2"/>
  <c r="J1320" i="2"/>
  <c r="K1320" i="2"/>
  <c r="I1321" i="2"/>
  <c r="J1321" i="2"/>
  <c r="K1321" i="2"/>
  <c r="I1322" i="2"/>
  <c r="J1322" i="2"/>
  <c r="K1322" i="2"/>
  <c r="I1323" i="2"/>
  <c r="J1323" i="2"/>
  <c r="K1323" i="2"/>
  <c r="I1324" i="2"/>
  <c r="J1324" i="2"/>
  <c r="K1324" i="2"/>
  <c r="I1325" i="2"/>
  <c r="J1325" i="2"/>
  <c r="K1325" i="2"/>
  <c r="I1326" i="2"/>
  <c r="J1326" i="2"/>
  <c r="K1326" i="2"/>
  <c r="I1327" i="2"/>
  <c r="J1327" i="2"/>
  <c r="K1327" i="2"/>
  <c r="I1328" i="2"/>
  <c r="J1328" i="2"/>
  <c r="K1328" i="2"/>
  <c r="I1329" i="2"/>
  <c r="J1329" i="2"/>
  <c r="K1329" i="2"/>
  <c r="I1330" i="2"/>
  <c r="J1330" i="2"/>
  <c r="K1330" i="2"/>
  <c r="I1331" i="2"/>
  <c r="J1331" i="2"/>
  <c r="K1331" i="2"/>
  <c r="I1332" i="2"/>
  <c r="J1332" i="2"/>
  <c r="K1332" i="2"/>
  <c r="I1333" i="2"/>
  <c r="J1333" i="2"/>
  <c r="K1333" i="2"/>
  <c r="I1334" i="2"/>
  <c r="J1334" i="2"/>
  <c r="K1334" i="2"/>
  <c r="I1335" i="2"/>
  <c r="J1335" i="2"/>
  <c r="K1335" i="2"/>
  <c r="I1336" i="2"/>
  <c r="J1336" i="2"/>
  <c r="K1336" i="2"/>
  <c r="I1337" i="2"/>
  <c r="J1337" i="2"/>
  <c r="K1337" i="2"/>
  <c r="I1338" i="2"/>
  <c r="J1338" i="2"/>
  <c r="K1338" i="2"/>
  <c r="I1339" i="2"/>
  <c r="J1339" i="2"/>
  <c r="K1339" i="2"/>
  <c r="I1340" i="2"/>
  <c r="J1340" i="2"/>
  <c r="K1340" i="2"/>
  <c r="I1341" i="2"/>
  <c r="J1341" i="2"/>
  <c r="K1341" i="2"/>
  <c r="I1342" i="2"/>
  <c r="J1342" i="2"/>
  <c r="K1342" i="2"/>
  <c r="I1343" i="2"/>
  <c r="J1343" i="2"/>
  <c r="K1343" i="2"/>
  <c r="I1344" i="2"/>
  <c r="J1344" i="2"/>
  <c r="K1344" i="2"/>
  <c r="I1345" i="2"/>
  <c r="J1345" i="2"/>
  <c r="K1345" i="2"/>
  <c r="I1346" i="2"/>
  <c r="J1346" i="2"/>
  <c r="K1346" i="2"/>
  <c r="I1347" i="2"/>
  <c r="J1347" i="2"/>
  <c r="K1347" i="2"/>
  <c r="I1348" i="2"/>
  <c r="J1348" i="2"/>
  <c r="K1348" i="2"/>
  <c r="I1349" i="2"/>
  <c r="J1349" i="2"/>
  <c r="K1349" i="2"/>
  <c r="I1350" i="2"/>
  <c r="J1350" i="2"/>
  <c r="K1350" i="2"/>
  <c r="I1351" i="2"/>
  <c r="J1351" i="2"/>
  <c r="K1351" i="2"/>
  <c r="I1352" i="2"/>
  <c r="J1352" i="2"/>
  <c r="K1352" i="2"/>
  <c r="I1353" i="2"/>
  <c r="J1353" i="2"/>
  <c r="K1353" i="2"/>
  <c r="I1354" i="2"/>
  <c r="J1354" i="2"/>
  <c r="K1354" i="2"/>
  <c r="I1355" i="2"/>
  <c r="J1355" i="2"/>
  <c r="K1355" i="2"/>
  <c r="I1356" i="2"/>
  <c r="J1356" i="2"/>
  <c r="K1356" i="2"/>
  <c r="I1357" i="2"/>
  <c r="J1357" i="2"/>
  <c r="K1357" i="2"/>
  <c r="I1358" i="2"/>
  <c r="J1358" i="2"/>
  <c r="K1358" i="2"/>
  <c r="I1359" i="2"/>
  <c r="J1359" i="2"/>
  <c r="K1359" i="2"/>
  <c r="I1360" i="2"/>
  <c r="J1360" i="2"/>
  <c r="K1360" i="2"/>
  <c r="I1361" i="2"/>
  <c r="J1361" i="2"/>
  <c r="K1361" i="2"/>
  <c r="I1362" i="2"/>
  <c r="J1362" i="2"/>
  <c r="K1362" i="2"/>
  <c r="I1363" i="2"/>
  <c r="J1363" i="2"/>
  <c r="K1363" i="2"/>
  <c r="I1364" i="2"/>
  <c r="J1364" i="2"/>
  <c r="K1364" i="2"/>
  <c r="I1365" i="2"/>
  <c r="J1365" i="2"/>
  <c r="K1365" i="2"/>
  <c r="I1366" i="2"/>
  <c r="J1366" i="2"/>
  <c r="K1366" i="2"/>
  <c r="I1367" i="2"/>
  <c r="J1367" i="2"/>
  <c r="K1367" i="2"/>
  <c r="I1368" i="2"/>
  <c r="J1368" i="2"/>
  <c r="K1368" i="2"/>
  <c r="I1369" i="2"/>
  <c r="J1369" i="2"/>
  <c r="K1369" i="2"/>
  <c r="I1370" i="2"/>
  <c r="J1370" i="2"/>
  <c r="K1370" i="2"/>
  <c r="I1371" i="2"/>
  <c r="J1371" i="2"/>
  <c r="K1371" i="2"/>
  <c r="I1372" i="2"/>
  <c r="J1372" i="2"/>
  <c r="K1372" i="2"/>
  <c r="I1373" i="2"/>
  <c r="J1373" i="2"/>
  <c r="K1373" i="2"/>
  <c r="I1374" i="2"/>
  <c r="J1374" i="2"/>
  <c r="K1374" i="2"/>
  <c r="I1375" i="2"/>
  <c r="J1375" i="2"/>
  <c r="K1375" i="2"/>
  <c r="I1376" i="2"/>
  <c r="J1376" i="2"/>
  <c r="K1376" i="2"/>
  <c r="I1377" i="2"/>
  <c r="J1377" i="2"/>
  <c r="K1377" i="2"/>
  <c r="I1378" i="2"/>
  <c r="J1378" i="2"/>
  <c r="K1378" i="2"/>
  <c r="I1379" i="2"/>
  <c r="J1379" i="2"/>
  <c r="K1379" i="2"/>
  <c r="I1380" i="2"/>
  <c r="J1380" i="2"/>
  <c r="K1380" i="2"/>
  <c r="I1381" i="2"/>
  <c r="J1381" i="2"/>
  <c r="K1381" i="2"/>
  <c r="I1382" i="2"/>
  <c r="J1382" i="2"/>
  <c r="K1382" i="2"/>
  <c r="I1383" i="2"/>
  <c r="J1383" i="2"/>
  <c r="K1383" i="2"/>
  <c r="I1384" i="2"/>
  <c r="J1384" i="2"/>
  <c r="K1384" i="2"/>
  <c r="I1385" i="2"/>
  <c r="J1385" i="2"/>
  <c r="K1385" i="2"/>
  <c r="I1386" i="2"/>
  <c r="J1386" i="2"/>
  <c r="K1386" i="2"/>
  <c r="I1387" i="2"/>
  <c r="J1387" i="2"/>
  <c r="K1387" i="2"/>
  <c r="I1388" i="2"/>
  <c r="J1388" i="2"/>
  <c r="K1388" i="2"/>
  <c r="I1389" i="2"/>
  <c r="J1389" i="2"/>
  <c r="K1389" i="2"/>
  <c r="I1390" i="2"/>
  <c r="J1390" i="2"/>
  <c r="K1390" i="2"/>
  <c r="I1391" i="2"/>
  <c r="J1391" i="2"/>
  <c r="K1391" i="2"/>
  <c r="I1392" i="2"/>
  <c r="J1392" i="2"/>
  <c r="K1392" i="2"/>
  <c r="I1393" i="2"/>
  <c r="J1393" i="2"/>
  <c r="K1393" i="2"/>
  <c r="I1394" i="2"/>
  <c r="J1394" i="2"/>
  <c r="K1394" i="2"/>
  <c r="I1395" i="2"/>
  <c r="J1395" i="2"/>
  <c r="K1395" i="2"/>
  <c r="I1396" i="2"/>
  <c r="J1396" i="2"/>
  <c r="K1396" i="2"/>
  <c r="I1397" i="2"/>
  <c r="J1397" i="2"/>
  <c r="K1397" i="2"/>
  <c r="I1398" i="2"/>
  <c r="J1398" i="2"/>
  <c r="K1398" i="2"/>
  <c r="I1399" i="2"/>
  <c r="J1399" i="2"/>
  <c r="K1399" i="2"/>
  <c r="I1400" i="2"/>
  <c r="J1400" i="2"/>
  <c r="K1400" i="2"/>
  <c r="I1401" i="2"/>
  <c r="J1401" i="2"/>
  <c r="K1401" i="2"/>
  <c r="I1402" i="2"/>
  <c r="J1402" i="2"/>
  <c r="K1402" i="2"/>
  <c r="I468" i="2"/>
  <c r="J468" i="2"/>
  <c r="K468" i="2"/>
  <c r="I469" i="2"/>
  <c r="J469" i="2"/>
  <c r="K469" i="2"/>
  <c r="I470" i="2"/>
  <c r="J470" i="2"/>
  <c r="K470" i="2"/>
  <c r="I471" i="2"/>
  <c r="J471" i="2"/>
  <c r="K471" i="2"/>
  <c r="I472" i="2"/>
  <c r="J472" i="2"/>
  <c r="K472" i="2"/>
  <c r="I473" i="2"/>
  <c r="J473" i="2"/>
  <c r="K473" i="2"/>
  <c r="I474" i="2"/>
  <c r="J474" i="2"/>
  <c r="K474" i="2"/>
  <c r="I475" i="2"/>
  <c r="J475" i="2"/>
  <c r="K475" i="2"/>
  <c r="I476" i="2"/>
  <c r="J476" i="2"/>
  <c r="K476" i="2"/>
  <c r="I477" i="2"/>
  <c r="J477" i="2"/>
  <c r="K477" i="2"/>
  <c r="I478" i="2"/>
  <c r="J478" i="2"/>
  <c r="K478" i="2"/>
  <c r="I479" i="2"/>
  <c r="J479" i="2"/>
  <c r="K479" i="2"/>
  <c r="I480" i="2"/>
  <c r="J480" i="2"/>
  <c r="K480" i="2"/>
  <c r="I481" i="2"/>
  <c r="J481" i="2"/>
  <c r="K481" i="2"/>
  <c r="I482" i="2"/>
  <c r="J482" i="2"/>
  <c r="K482" i="2"/>
  <c r="I483" i="2"/>
  <c r="J483" i="2"/>
  <c r="K483" i="2"/>
  <c r="I484" i="2"/>
  <c r="J484" i="2"/>
  <c r="K484" i="2"/>
  <c r="I485" i="2"/>
  <c r="J485" i="2"/>
  <c r="K485" i="2"/>
  <c r="I486" i="2"/>
  <c r="J486" i="2"/>
  <c r="K486" i="2"/>
  <c r="I487" i="2"/>
  <c r="J487" i="2"/>
  <c r="K487" i="2"/>
  <c r="I488" i="2"/>
  <c r="J488" i="2"/>
  <c r="K488" i="2"/>
  <c r="I489" i="2"/>
  <c r="J489" i="2"/>
  <c r="K489" i="2"/>
  <c r="I490" i="2"/>
  <c r="J490" i="2"/>
  <c r="K490" i="2"/>
  <c r="I491" i="2"/>
  <c r="J491" i="2"/>
  <c r="K491" i="2"/>
  <c r="I492" i="2"/>
  <c r="J492" i="2"/>
  <c r="K492" i="2"/>
  <c r="I493" i="2"/>
  <c r="J493" i="2"/>
  <c r="K493" i="2"/>
  <c r="I494" i="2"/>
  <c r="J494" i="2"/>
  <c r="K494" i="2"/>
  <c r="I495" i="2"/>
  <c r="J495" i="2"/>
  <c r="K495" i="2"/>
  <c r="I496" i="2"/>
  <c r="J496" i="2"/>
  <c r="K496" i="2"/>
  <c r="I497" i="2"/>
  <c r="J497" i="2"/>
  <c r="K497" i="2"/>
  <c r="I498" i="2"/>
  <c r="J498" i="2"/>
  <c r="K498" i="2"/>
  <c r="I499" i="2"/>
  <c r="J499" i="2"/>
  <c r="K499" i="2"/>
  <c r="I500" i="2"/>
  <c r="J500" i="2"/>
  <c r="K500" i="2"/>
  <c r="I501" i="2"/>
  <c r="J501" i="2"/>
  <c r="K501" i="2"/>
  <c r="I502" i="2"/>
  <c r="J502" i="2"/>
  <c r="K502" i="2"/>
  <c r="I503" i="2"/>
  <c r="J503" i="2"/>
  <c r="K503" i="2"/>
  <c r="I504" i="2"/>
  <c r="J504" i="2"/>
  <c r="K504" i="2"/>
  <c r="I505" i="2"/>
  <c r="J505" i="2"/>
  <c r="K505" i="2"/>
  <c r="I506" i="2"/>
  <c r="J506" i="2"/>
  <c r="K506" i="2"/>
  <c r="I507" i="2"/>
  <c r="J507" i="2"/>
  <c r="K507" i="2"/>
  <c r="I508" i="2"/>
  <c r="J508" i="2"/>
  <c r="K508" i="2"/>
  <c r="I509" i="2"/>
  <c r="J509" i="2"/>
  <c r="K509" i="2"/>
  <c r="I510" i="2"/>
  <c r="J510" i="2"/>
  <c r="K510" i="2"/>
  <c r="I511" i="2"/>
  <c r="J511" i="2"/>
  <c r="K511" i="2"/>
  <c r="I512" i="2"/>
  <c r="J512" i="2"/>
  <c r="K512" i="2"/>
  <c r="I513" i="2"/>
  <c r="J513" i="2"/>
  <c r="K513" i="2"/>
  <c r="I514" i="2"/>
  <c r="J514" i="2"/>
  <c r="K514" i="2"/>
  <c r="I515" i="2"/>
  <c r="J515" i="2"/>
  <c r="K515" i="2"/>
  <c r="I516" i="2"/>
  <c r="J516" i="2"/>
  <c r="K516" i="2"/>
  <c r="I517" i="2"/>
  <c r="J517" i="2"/>
  <c r="K517" i="2"/>
  <c r="I518" i="2"/>
  <c r="J518" i="2"/>
  <c r="K518" i="2"/>
  <c r="I519" i="2"/>
  <c r="J519" i="2"/>
  <c r="K519" i="2"/>
  <c r="I520" i="2"/>
  <c r="J520" i="2"/>
  <c r="K520" i="2"/>
  <c r="I521" i="2"/>
  <c r="J521" i="2"/>
  <c r="K521" i="2"/>
  <c r="I522" i="2"/>
  <c r="J522" i="2"/>
  <c r="K522" i="2"/>
  <c r="I523" i="2"/>
  <c r="J523" i="2"/>
  <c r="K523" i="2"/>
  <c r="I524" i="2"/>
  <c r="J524" i="2"/>
  <c r="K524" i="2"/>
  <c r="I525" i="2"/>
  <c r="J525" i="2"/>
  <c r="K525" i="2"/>
  <c r="I526" i="2"/>
  <c r="J526" i="2"/>
  <c r="K526" i="2"/>
  <c r="I527" i="2"/>
  <c r="J527" i="2"/>
  <c r="K527" i="2"/>
  <c r="I528" i="2"/>
  <c r="J528" i="2"/>
  <c r="K528" i="2"/>
  <c r="A18" i="6"/>
  <c r="K1048557"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035C65-8C6C-4DDB-8AA3-5D812DA38F9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B985519-15A1-45F5-B590-96B65C9D6112}" name="WorksheetConnection_CleanedTechLayoffs.xlsx!Layoffs" type="102" refreshedVersion="8" minRefreshableVersion="5">
    <extLst>
      <ext xmlns:x15="http://schemas.microsoft.com/office/spreadsheetml/2010/11/main" uri="{DE250136-89BD-433C-8126-D09CA5730AF9}">
        <x15:connection id="Layoffs">
          <x15:rangePr sourceName="_xlcn.WorksheetConnection_CleanedTechLayoffs.xlsxLayoffs1"/>
        </x15:connection>
      </ext>
    </extLst>
  </connection>
</connections>
</file>

<file path=xl/sharedStrings.xml><?xml version="1.0" encoding="utf-8"?>
<sst xmlns="http://schemas.openxmlformats.org/spreadsheetml/2006/main" count="10705" uniqueCount="1372">
  <si>
    <t>#</t>
  </si>
  <si>
    <t>Company</t>
  </si>
  <si>
    <t>Country</t>
  </si>
  <si>
    <t>Continent</t>
  </si>
  <si>
    <t>Industry</t>
  </si>
  <si>
    <t>Stage</t>
  </si>
  <si>
    <t>Year</t>
  </si>
  <si>
    <t>lat</t>
  </si>
  <si>
    <t>lng</t>
  </si>
  <si>
    <t>ShareChat</t>
  </si>
  <si>
    <t>Bengaluru</t>
  </si>
  <si>
    <t>India</t>
  </si>
  <si>
    <t>Asia</t>
  </si>
  <si>
    <t>Consumer</t>
  </si>
  <si>
    <t>Series H</t>
  </si>
  <si>
    <t>InSightec</t>
  </si>
  <si>
    <t>Haifa</t>
  </si>
  <si>
    <t>Israel</t>
  </si>
  <si>
    <t>Healthcare</t>
  </si>
  <si>
    <t>Unknown</t>
  </si>
  <si>
    <t>Enphase Energy</t>
  </si>
  <si>
    <t>San Francisco Bay Area</t>
  </si>
  <si>
    <t>USA</t>
  </si>
  <si>
    <t>North America</t>
  </si>
  <si>
    <t>Energy</t>
  </si>
  <si>
    <t>Post-IPO</t>
  </si>
  <si>
    <t>Udaan</t>
  </si>
  <si>
    <t>Retail</t>
  </si>
  <si>
    <t>Cruise</t>
  </si>
  <si>
    <t>Transportation</t>
  </si>
  <si>
    <t>Acquired</t>
  </si>
  <si>
    <t>Bolt</t>
  </si>
  <si>
    <t>Finance</t>
  </si>
  <si>
    <t>Series E</t>
  </si>
  <si>
    <t>Invitae</t>
  </si>
  <si>
    <t>Etsy</t>
  </si>
  <si>
    <t>New York City</t>
  </si>
  <si>
    <t>Chipper Cash</t>
  </si>
  <si>
    <t>Series C</t>
  </si>
  <si>
    <t>Zulily</t>
  </si>
  <si>
    <t>Seattle</t>
  </si>
  <si>
    <t>ZestMoney</t>
  </si>
  <si>
    <t>Navan</t>
  </si>
  <si>
    <t>Incredibuild</t>
  </si>
  <si>
    <t>Tel Aviv</t>
  </si>
  <si>
    <t>Product</t>
  </si>
  <si>
    <t>Series B</t>
  </si>
  <si>
    <t>Spotify</t>
  </si>
  <si>
    <t>Stockholm</t>
  </si>
  <si>
    <t>Sweden</t>
  </si>
  <si>
    <t>Europe</t>
  </si>
  <si>
    <t>Media</t>
  </si>
  <si>
    <t>Loco</t>
  </si>
  <si>
    <t>Mumbai</t>
  </si>
  <si>
    <t>Zepz</t>
  </si>
  <si>
    <t>London</t>
  </si>
  <si>
    <t>United Kingdom</t>
  </si>
  <si>
    <t>Unity</t>
  </si>
  <si>
    <t>Other</t>
  </si>
  <si>
    <t>Dataminr</t>
  </si>
  <si>
    <t>AI</t>
  </si>
  <si>
    <t>Series F</t>
  </si>
  <si>
    <t>Our Next Energy</t>
  </si>
  <si>
    <t>Detroit</t>
  </si>
  <si>
    <t>Physics Wallah</t>
  </si>
  <si>
    <t>Noida</t>
  </si>
  <si>
    <t>Education</t>
  </si>
  <si>
    <t>Series A</t>
  </si>
  <si>
    <t>TripAdvisor</t>
  </si>
  <si>
    <t>Boston</t>
  </si>
  <si>
    <t>Travel</t>
  </si>
  <si>
    <t>Viasat</t>
  </si>
  <si>
    <t>San Diego</t>
  </si>
  <si>
    <t>Beyond Meat</t>
  </si>
  <si>
    <t>Los Angeles</t>
  </si>
  <si>
    <t>Food</t>
  </si>
  <si>
    <t>Splunk</t>
  </si>
  <si>
    <t>Data</t>
  </si>
  <si>
    <t>Faire</t>
  </si>
  <si>
    <t>Series G</t>
  </si>
  <si>
    <t>Sana Benefits</t>
  </si>
  <si>
    <t>Austin</t>
  </si>
  <si>
    <t>HR</t>
  </si>
  <si>
    <t>Hippo Insurance</t>
  </si>
  <si>
    <t>SiFive</t>
  </si>
  <si>
    <t>Hardware</t>
  </si>
  <si>
    <t>Nomad Health</t>
  </si>
  <si>
    <t>Convoy</t>
  </si>
  <si>
    <t>Logistics</t>
  </si>
  <si>
    <t>Bullhorn</t>
  </si>
  <si>
    <t>Sales</t>
  </si>
  <si>
    <t>StellarAlgo</t>
  </si>
  <si>
    <t>Calgary</t>
  </si>
  <si>
    <t>Canada</t>
  </si>
  <si>
    <t>ManoMano</t>
  </si>
  <si>
    <t>Paris</t>
  </si>
  <si>
    <t>France</t>
  </si>
  <si>
    <t>Amsterdam</t>
  </si>
  <si>
    <t>Netherlands</t>
  </si>
  <si>
    <t>LinkedIn</t>
  </si>
  <si>
    <t>Recruiting</t>
  </si>
  <si>
    <t>C2FO</t>
  </si>
  <si>
    <t>Kansas City</t>
  </si>
  <si>
    <t>Lending Club</t>
  </si>
  <si>
    <t>MariaDB</t>
  </si>
  <si>
    <t>Deepgram</t>
  </si>
  <si>
    <t>Carbon Health</t>
  </si>
  <si>
    <t>Series D</t>
  </si>
  <si>
    <t>InvestCloud</t>
  </si>
  <si>
    <t>Private Equity …</t>
  </si>
  <si>
    <t>SchoolMint</t>
  </si>
  <si>
    <t>Arrival</t>
  </si>
  <si>
    <t>Qualtrics</t>
  </si>
  <si>
    <t>Salt Lake City</t>
  </si>
  <si>
    <t>Hopper</t>
  </si>
  <si>
    <t>Montreal</t>
  </si>
  <si>
    <t>Chainalysis</t>
  </si>
  <si>
    <t>Crypto</t>
  </si>
  <si>
    <t>Synapse</t>
  </si>
  <si>
    <t>Chia Network</t>
  </si>
  <si>
    <t>Cowbell</t>
  </si>
  <si>
    <t>Epic Games</t>
  </si>
  <si>
    <t>Raleigh</t>
  </si>
  <si>
    <t>Fi.Money</t>
  </si>
  <si>
    <t>Dunzo</t>
  </si>
  <si>
    <t>Flexe</t>
  </si>
  <si>
    <t>Lucid Software</t>
  </si>
  <si>
    <t>7shifts</t>
  </si>
  <si>
    <t>Saskatoon</t>
  </si>
  <si>
    <t>Airtable</t>
  </si>
  <si>
    <t>VideoAmp</t>
  </si>
  <si>
    <t>Marketing</t>
  </si>
  <si>
    <t>Evolve</t>
  </si>
  <si>
    <t>Denver</t>
  </si>
  <si>
    <t>Paper</t>
  </si>
  <si>
    <t>Homeday</t>
  </si>
  <si>
    <t>Berlin</t>
  </si>
  <si>
    <t>Germany</t>
  </si>
  <si>
    <t>Real Estate</t>
  </si>
  <si>
    <t>At-Bay</t>
  </si>
  <si>
    <t>Security</t>
  </si>
  <si>
    <t>Chargebee</t>
  </si>
  <si>
    <t>Grabango</t>
  </si>
  <si>
    <t>Drift</t>
  </si>
  <si>
    <t>Roku</t>
  </si>
  <si>
    <t>Absci</t>
  </si>
  <si>
    <t>Portland</t>
  </si>
  <si>
    <t>Hodinkee</t>
  </si>
  <si>
    <t>Seed</t>
  </si>
  <si>
    <t>Nexar</t>
  </si>
  <si>
    <t>Omuni</t>
  </si>
  <si>
    <t>Kenko Health</t>
  </si>
  <si>
    <t>Huma</t>
  </si>
  <si>
    <t>Zeplin</t>
  </si>
  <si>
    <t>Zebra Technologies</t>
  </si>
  <si>
    <t>Chicago</t>
  </si>
  <si>
    <t>Manufacturing</t>
  </si>
  <si>
    <t>Captiv8</t>
  </si>
  <si>
    <t>Atlas</t>
  </si>
  <si>
    <t>Veriff</t>
  </si>
  <si>
    <t>Tallinn</t>
  </si>
  <si>
    <t>Estonia</t>
  </si>
  <si>
    <t>BlackLine</t>
  </si>
  <si>
    <t>Getir</t>
  </si>
  <si>
    <t>Twiga</t>
  </si>
  <si>
    <t>Nairobi</t>
  </si>
  <si>
    <t>Kenya</t>
  </si>
  <si>
    <t>Africa</t>
  </si>
  <si>
    <t>AppFolio</t>
  </si>
  <si>
    <t>Santa Barbara</t>
  </si>
  <si>
    <t>StreamElements</t>
  </si>
  <si>
    <t>SecureWorks</t>
  </si>
  <si>
    <t>Atlanta</t>
  </si>
  <si>
    <t>Blend</t>
  </si>
  <si>
    <t>Dealtale</t>
  </si>
  <si>
    <t>Thoughtworks</t>
  </si>
  <si>
    <t>Rapid7</t>
  </si>
  <si>
    <t>Doximity</t>
  </si>
  <si>
    <t>23andMe</t>
  </si>
  <si>
    <t>Top Hat</t>
  </si>
  <si>
    <t>Toronto</t>
  </si>
  <si>
    <t>Discord</t>
  </si>
  <si>
    <t>Spinny</t>
  </si>
  <si>
    <t>Gurugram</t>
  </si>
  <si>
    <t>Tekion</t>
  </si>
  <si>
    <t>BetterUp</t>
  </si>
  <si>
    <t>Augury</t>
  </si>
  <si>
    <t>Gupy</t>
  </si>
  <si>
    <t>Sao Paulo</t>
  </si>
  <si>
    <t>Brazil</t>
  </si>
  <si>
    <t>South America</t>
  </si>
  <si>
    <t>Vesttoo</t>
  </si>
  <si>
    <t>Planet</t>
  </si>
  <si>
    <t>Aerospace</t>
  </si>
  <si>
    <t>Archipelago</t>
  </si>
  <si>
    <t>Fable</t>
  </si>
  <si>
    <t>Kape Technologies</t>
  </si>
  <si>
    <t>Eroad</t>
  </si>
  <si>
    <t>Auckland</t>
  </si>
  <si>
    <t>New Zealand</t>
  </si>
  <si>
    <t>Australia</t>
  </si>
  <si>
    <t>Milkbasket</t>
  </si>
  <si>
    <t>Wish</t>
  </si>
  <si>
    <t>Point</t>
  </si>
  <si>
    <t>Verbit</t>
  </si>
  <si>
    <t>Copia</t>
  </si>
  <si>
    <t>Figure</t>
  </si>
  <si>
    <t>Calendly</t>
  </si>
  <si>
    <t>Deep Instict</t>
  </si>
  <si>
    <t>AgentSync</t>
  </si>
  <si>
    <t>Inspirato</t>
  </si>
  <si>
    <t>Tilia</t>
  </si>
  <si>
    <t>Sarcos</t>
  </si>
  <si>
    <t>PayScale</t>
  </si>
  <si>
    <t>AudioCodes</t>
  </si>
  <si>
    <t>Deepwatch</t>
  </si>
  <si>
    <t>Tampa Bay</t>
  </si>
  <si>
    <t>DeepVerge</t>
  </si>
  <si>
    <t>Dublin</t>
  </si>
  <si>
    <t>Ireland</t>
  </si>
  <si>
    <t>Freightos</t>
  </si>
  <si>
    <t>Miami</t>
  </si>
  <si>
    <t>WayCool</t>
  </si>
  <si>
    <t>Chennai</t>
  </si>
  <si>
    <t>Matterport</t>
  </si>
  <si>
    <t>Sisense</t>
  </si>
  <si>
    <t>FrontRow</t>
  </si>
  <si>
    <t>FNZ</t>
  </si>
  <si>
    <t>Perfect Day</t>
  </si>
  <si>
    <t>TytoCare</t>
  </si>
  <si>
    <t>Highsnobiety</t>
  </si>
  <si>
    <t>Zip</t>
  </si>
  <si>
    <t>Sydney</t>
  </si>
  <si>
    <t>Headspace</t>
  </si>
  <si>
    <t>Artsy</t>
  </si>
  <si>
    <t>Torii</t>
  </si>
  <si>
    <t>Ra'anana</t>
  </si>
  <si>
    <t>ClickUp</t>
  </si>
  <si>
    <t>Plex</t>
  </si>
  <si>
    <t>New Relic</t>
  </si>
  <si>
    <t>Infrastructure</t>
  </si>
  <si>
    <t>Robinhood</t>
  </si>
  <si>
    <t>Uber</t>
  </si>
  <si>
    <t>Ritual</t>
  </si>
  <si>
    <t>Grab</t>
  </si>
  <si>
    <t>Singapore</t>
  </si>
  <si>
    <t>Chingari</t>
  </si>
  <si>
    <t>Mojocare</t>
  </si>
  <si>
    <t>Pilot</t>
  </si>
  <si>
    <t>CareRev</t>
  </si>
  <si>
    <t>Bitwise</t>
  </si>
  <si>
    <t>Fresno</t>
  </si>
  <si>
    <t>Sonos</t>
  </si>
  <si>
    <t>TrueCar</t>
  </si>
  <si>
    <t>Olo</t>
  </si>
  <si>
    <t>Grubhub</t>
  </si>
  <si>
    <t>GoCardless</t>
  </si>
  <si>
    <t>Pendo</t>
  </si>
  <si>
    <t>Chegg</t>
  </si>
  <si>
    <t>TaxBit</t>
  </si>
  <si>
    <t>Trybe</t>
  </si>
  <si>
    <t>Expel</t>
  </si>
  <si>
    <t>Washington DC</t>
  </si>
  <si>
    <t>Cityblock Health</t>
  </si>
  <si>
    <t>Highspot</t>
  </si>
  <si>
    <t>Edgio</t>
  </si>
  <si>
    <t>Phoenix</t>
  </si>
  <si>
    <t>Reddit</t>
  </si>
  <si>
    <t>Linktree</t>
  </si>
  <si>
    <t>Melbourne</t>
  </si>
  <si>
    <t>Dragos</t>
  </si>
  <si>
    <t>Baltimore</t>
  </si>
  <si>
    <t>ZoomInfo</t>
  </si>
  <si>
    <t>Vancouver</t>
  </si>
  <si>
    <t>Outbrain</t>
  </si>
  <si>
    <t>Zendesk</t>
  </si>
  <si>
    <t>Support</t>
  </si>
  <si>
    <t>ZipRecruiter</t>
  </si>
  <si>
    <t>Vendr</t>
  </si>
  <si>
    <t>Mux</t>
  </si>
  <si>
    <t>Away</t>
  </si>
  <si>
    <t>Taxfix</t>
  </si>
  <si>
    <t>Project44</t>
  </si>
  <si>
    <t>Airmeet</t>
  </si>
  <si>
    <t>Guild</t>
  </si>
  <si>
    <t>Flink</t>
  </si>
  <si>
    <t>Western Digital</t>
  </si>
  <si>
    <t>Kfar Saba</t>
  </si>
  <si>
    <t>Pie Insurance</t>
  </si>
  <si>
    <t>Stash</t>
  </si>
  <si>
    <t>Lemonade</t>
  </si>
  <si>
    <t>Nuro</t>
  </si>
  <si>
    <t>Happay</t>
  </si>
  <si>
    <t>Cornershop</t>
  </si>
  <si>
    <t>Santiago</t>
  </si>
  <si>
    <t>Chile</t>
  </si>
  <si>
    <t>Redbubble</t>
  </si>
  <si>
    <t>Similarweb</t>
  </si>
  <si>
    <t>Stack Overflow</t>
  </si>
  <si>
    <t>Akamai</t>
  </si>
  <si>
    <t>Sonatype</t>
  </si>
  <si>
    <t>Twist Bioscience</t>
  </si>
  <si>
    <t>Meesho</t>
  </si>
  <si>
    <t>Shopify</t>
  </si>
  <si>
    <t>Ottawa</t>
  </si>
  <si>
    <t>Sabre</t>
  </si>
  <si>
    <t>Dallas</t>
  </si>
  <si>
    <t>Autograph</t>
  </si>
  <si>
    <t>Earnix</t>
  </si>
  <si>
    <t>Karma</t>
  </si>
  <si>
    <t>Upwork</t>
  </si>
  <si>
    <t>Brightcove</t>
  </si>
  <si>
    <t>Healthy.io</t>
  </si>
  <si>
    <t>TheSkimm</t>
  </si>
  <si>
    <t>Bishop Fox</t>
  </si>
  <si>
    <t>Zoomo</t>
  </si>
  <si>
    <t>Cue Health</t>
  </si>
  <si>
    <t>N26</t>
  </si>
  <si>
    <t>Dropbox</t>
  </si>
  <si>
    <t>Alteryx</t>
  </si>
  <si>
    <t>Vroom</t>
  </si>
  <si>
    <t>Greenhouse</t>
  </si>
  <si>
    <t>Megaport</t>
  </si>
  <si>
    <t>Brisbane</t>
  </si>
  <si>
    <t>Airtasker</t>
  </si>
  <si>
    <t>Chief</t>
  </si>
  <si>
    <t>Tickertape</t>
  </si>
  <si>
    <t>Teampay</t>
  </si>
  <si>
    <t>Rapid</t>
  </si>
  <si>
    <t>BigPanda</t>
  </si>
  <si>
    <t>Lyft</t>
  </si>
  <si>
    <t>Benchling</t>
  </si>
  <si>
    <t>BuzzFeed</t>
  </si>
  <si>
    <t>Koo</t>
  </si>
  <si>
    <t>Gloat</t>
  </si>
  <si>
    <t>WalkMe</t>
  </si>
  <si>
    <t>Opendoor</t>
  </si>
  <si>
    <t>Culture Amp</t>
  </si>
  <si>
    <t>TRM Labs</t>
  </si>
  <si>
    <t>Clearcover</t>
  </si>
  <si>
    <t>Ynsect</t>
  </si>
  <si>
    <t>Drip Capital</t>
  </si>
  <si>
    <t>Community Gami…</t>
  </si>
  <si>
    <t>Astronomer</t>
  </si>
  <si>
    <t>Cincinnati</t>
  </si>
  <si>
    <t>Milkrun</t>
  </si>
  <si>
    <t>Redfin</t>
  </si>
  <si>
    <t>Permutive</t>
  </si>
  <si>
    <t>Examedi</t>
  </si>
  <si>
    <t>Flock Freight</t>
  </si>
  <si>
    <t>Nori</t>
  </si>
  <si>
    <t>Simpl</t>
  </si>
  <si>
    <t>Pear Therapeutics</t>
  </si>
  <si>
    <t>Amplitude</t>
  </si>
  <si>
    <t>Talent.com</t>
  </si>
  <si>
    <t>Boost</t>
  </si>
  <si>
    <t>View</t>
  </si>
  <si>
    <t>Guideline</t>
  </si>
  <si>
    <t>Textio</t>
  </si>
  <si>
    <t>Domestika</t>
  </si>
  <si>
    <t>Madrid</t>
  </si>
  <si>
    <t>Spain</t>
  </si>
  <si>
    <t>FanClash</t>
  </si>
  <si>
    <t>Loop</t>
  </si>
  <si>
    <t>Crossbeam</t>
  </si>
  <si>
    <t>Philadelphia</t>
  </si>
  <si>
    <t>Electronic Arts</t>
  </si>
  <si>
    <t>iCAD</t>
  </si>
  <si>
    <t>Nashua</t>
  </si>
  <si>
    <t>Lucid Motors</t>
  </si>
  <si>
    <t>AEye</t>
  </si>
  <si>
    <t>Slite</t>
  </si>
  <si>
    <t>Indeed</t>
  </si>
  <si>
    <t>Glassdoor</t>
  </si>
  <si>
    <t>Wejo</t>
  </si>
  <si>
    <t>Chester</t>
  </si>
  <si>
    <t>Workhuman</t>
  </si>
  <si>
    <t>FreshBooks</t>
  </si>
  <si>
    <t>Smallcase</t>
  </si>
  <si>
    <t>Amazon</t>
  </si>
  <si>
    <t>Livspace</t>
  </si>
  <si>
    <t>Symend</t>
  </si>
  <si>
    <t>Freshworks</t>
  </si>
  <si>
    <t>Course Hero</t>
  </si>
  <si>
    <t>Leafly</t>
  </si>
  <si>
    <t>Dukaan</t>
  </si>
  <si>
    <t>Boxed</t>
  </si>
  <si>
    <t>TradeWindow</t>
  </si>
  <si>
    <t>Meta</t>
  </si>
  <si>
    <t>Fetch</t>
  </si>
  <si>
    <t>Madison</t>
  </si>
  <si>
    <t>Anchorage Digital</t>
  </si>
  <si>
    <t>Avidbots</t>
  </si>
  <si>
    <t>Kitchener</t>
  </si>
  <si>
    <t>Kaleidoscope</t>
  </si>
  <si>
    <t>Minneapolis</t>
  </si>
  <si>
    <t>Xero</t>
  </si>
  <si>
    <t>Wellington</t>
  </si>
  <si>
    <t>Gopuff</t>
  </si>
  <si>
    <t>Wattpad</t>
  </si>
  <si>
    <t>Pristyn Care</t>
  </si>
  <si>
    <t>Zwift</t>
  </si>
  <si>
    <t>Fitness</t>
  </si>
  <si>
    <t>Atlassian</t>
  </si>
  <si>
    <t>SiriusXM</t>
  </si>
  <si>
    <t>Loft</t>
  </si>
  <si>
    <t>Embark Trucks</t>
  </si>
  <si>
    <t>Zscaler</t>
  </si>
  <si>
    <t>Fittr</t>
  </si>
  <si>
    <t>Pune</t>
  </si>
  <si>
    <t>CNET</t>
  </si>
  <si>
    <t>iFood</t>
  </si>
  <si>
    <t>Subsidi…</t>
  </si>
  <si>
    <t>Waymo</t>
  </si>
  <si>
    <t>PayFit</t>
  </si>
  <si>
    <t>Sonder</t>
  </si>
  <si>
    <t>Eventbrite</t>
  </si>
  <si>
    <t>Cerebral</t>
  </si>
  <si>
    <t>Walnut</t>
  </si>
  <si>
    <t>Amount</t>
  </si>
  <si>
    <t>Palantir</t>
  </si>
  <si>
    <t>Outreach</t>
  </si>
  <si>
    <t>Stytch</t>
  </si>
  <si>
    <t>Twitter</t>
  </si>
  <si>
    <t>Ericsson</t>
  </si>
  <si>
    <t>OneFootball</t>
  </si>
  <si>
    <t>Green Labs</t>
  </si>
  <si>
    <t>Seoul</t>
  </si>
  <si>
    <t>South Korea</t>
  </si>
  <si>
    <t>Polygon</t>
  </si>
  <si>
    <t>Basis Technologies</t>
  </si>
  <si>
    <t>MyGate</t>
  </si>
  <si>
    <t>Fireblocks</t>
  </si>
  <si>
    <t>Kinde</t>
  </si>
  <si>
    <t>Micron</t>
  </si>
  <si>
    <t>Boise</t>
  </si>
  <si>
    <t>DocuSign</t>
  </si>
  <si>
    <t>Pico Interactive</t>
  </si>
  <si>
    <t>The RealReal</t>
  </si>
  <si>
    <t>Smartsheet</t>
  </si>
  <si>
    <t>Wix</t>
  </si>
  <si>
    <t>ServiceTitan</t>
  </si>
  <si>
    <t>Neon</t>
  </si>
  <si>
    <t>DigitalOcean</t>
  </si>
  <si>
    <t>Sprinklr</t>
  </si>
  <si>
    <t>Dropp</t>
  </si>
  <si>
    <t>Twilio</t>
  </si>
  <si>
    <t>Electric</t>
  </si>
  <si>
    <t>iRobot</t>
  </si>
  <si>
    <t>Moladin</t>
  </si>
  <si>
    <t>Jakarta</t>
  </si>
  <si>
    <t>Indonesia</t>
  </si>
  <si>
    <t>TripleLift</t>
  </si>
  <si>
    <t>Titan Medical</t>
  </si>
  <si>
    <t>Yahoo</t>
  </si>
  <si>
    <t>Deliveroo</t>
  </si>
  <si>
    <t>Olive AI</t>
  </si>
  <si>
    <t>Columbus</t>
  </si>
  <si>
    <t>Oportun</t>
  </si>
  <si>
    <t>GitLab</t>
  </si>
  <si>
    <t>REE Automotive</t>
  </si>
  <si>
    <t>GoDaddy</t>
  </si>
  <si>
    <t>Affirm</t>
  </si>
  <si>
    <t>Gusto</t>
  </si>
  <si>
    <t>Gong</t>
  </si>
  <si>
    <t>Beam Benefits</t>
  </si>
  <si>
    <t>Equitybee</t>
  </si>
  <si>
    <t>Zoom</t>
  </si>
  <si>
    <t>eBay</t>
  </si>
  <si>
    <t>Salesloft</t>
  </si>
  <si>
    <t>Openpay</t>
  </si>
  <si>
    <t>LearnUpon</t>
  </si>
  <si>
    <t>Loggi</t>
  </si>
  <si>
    <t>Pocket Aces</t>
  </si>
  <si>
    <t>Lightico</t>
  </si>
  <si>
    <t>Eightfold AI</t>
  </si>
  <si>
    <t>Protocol Labs</t>
  </si>
  <si>
    <t>Okta</t>
  </si>
  <si>
    <t>Miro</t>
  </si>
  <si>
    <t>DraftKings</t>
  </si>
  <si>
    <t>Workato</t>
  </si>
  <si>
    <t>Wheel</t>
  </si>
  <si>
    <t>Exterro</t>
  </si>
  <si>
    <t>Legal</t>
  </si>
  <si>
    <t>PayPal</t>
  </si>
  <si>
    <t>Workday</t>
  </si>
  <si>
    <t>HubSpot</t>
  </si>
  <si>
    <t>Upstart</t>
  </si>
  <si>
    <t>Software AG</t>
  </si>
  <si>
    <t>Frankfurt</t>
  </si>
  <si>
    <t>Tilting Point</t>
  </si>
  <si>
    <t>AU10TIX</t>
  </si>
  <si>
    <t>Glovo</t>
  </si>
  <si>
    <t>Barcelona</t>
  </si>
  <si>
    <t>Delivery Hero</t>
  </si>
  <si>
    <t>Impossible Foods</t>
  </si>
  <si>
    <t>Chrono24</t>
  </si>
  <si>
    <t>Karlsruhe</t>
  </si>
  <si>
    <t>DealShare</t>
  </si>
  <si>
    <t>Matrixport</t>
  </si>
  <si>
    <t>Shakepay</t>
  </si>
  <si>
    <t>#Paid</t>
  </si>
  <si>
    <t>SAP</t>
  </si>
  <si>
    <t>Walldorf</t>
  </si>
  <si>
    <t>Confluent</t>
  </si>
  <si>
    <t>Glisser</t>
  </si>
  <si>
    <t>Luno</t>
  </si>
  <si>
    <t>Guardant Health</t>
  </si>
  <si>
    <t>SirionLabs</t>
  </si>
  <si>
    <t>Tier Mobility</t>
  </si>
  <si>
    <t>Vacasa</t>
  </si>
  <si>
    <t>Innovaccer</t>
  </si>
  <si>
    <t>PartnerStack</t>
  </si>
  <si>
    <t>Gitpod</t>
  </si>
  <si>
    <t>Kiel</t>
  </si>
  <si>
    <t>Uber Freight</t>
  </si>
  <si>
    <t>Innovid</t>
  </si>
  <si>
    <t>Ermetic</t>
  </si>
  <si>
    <t>Namogoo</t>
  </si>
  <si>
    <t>Google</t>
  </si>
  <si>
    <t>Wayfair</t>
  </si>
  <si>
    <t>Swiggy</t>
  </si>
  <si>
    <t>MediBuddy</t>
  </si>
  <si>
    <t>Vox Media</t>
  </si>
  <si>
    <t>Enjoei</t>
  </si>
  <si>
    <t>Citrine Informatics</t>
  </si>
  <si>
    <t>Hubilo</t>
  </si>
  <si>
    <t>Saks.com</t>
  </si>
  <si>
    <t>CS Disco</t>
  </si>
  <si>
    <t>Microsoft</t>
  </si>
  <si>
    <t>Sophos</t>
  </si>
  <si>
    <t>Oxford</t>
  </si>
  <si>
    <t>Teladoc Health</t>
  </si>
  <si>
    <t>8x8</t>
  </si>
  <si>
    <t>Pagaya</t>
  </si>
  <si>
    <t>Benevity</t>
  </si>
  <si>
    <t>Jumpcloud</t>
  </si>
  <si>
    <t>Boulder</t>
  </si>
  <si>
    <t>nCino</t>
  </si>
  <si>
    <t>Wilmington</t>
  </si>
  <si>
    <t>Starry</t>
  </si>
  <si>
    <t>Hootsuite</t>
  </si>
  <si>
    <t>Clue</t>
  </si>
  <si>
    <t>Addepar</t>
  </si>
  <si>
    <t>Lightspeed Company</t>
  </si>
  <si>
    <t>Britishvolt</t>
  </si>
  <si>
    <t>Exotel</t>
  </si>
  <si>
    <t>Unico</t>
  </si>
  <si>
    <t>American Robotics</t>
  </si>
  <si>
    <t>ClearCo</t>
  </si>
  <si>
    <t>Snappy</t>
  </si>
  <si>
    <t>BharatAgri</t>
  </si>
  <si>
    <t>SmartNews</t>
  </si>
  <si>
    <t>Tokyo</t>
  </si>
  <si>
    <t>Japan</t>
  </si>
  <si>
    <t>Pier</t>
  </si>
  <si>
    <t>Blockchain.com</t>
  </si>
  <si>
    <t>Lattice</t>
  </si>
  <si>
    <t>Greenlight</t>
  </si>
  <si>
    <t>Akili Labs</t>
  </si>
  <si>
    <t>Flexport</t>
  </si>
  <si>
    <t>Tipalti</t>
  </si>
  <si>
    <t>Jumio</t>
  </si>
  <si>
    <t>Coinbase</t>
  </si>
  <si>
    <t>ConsenSys</t>
  </si>
  <si>
    <t>ForeScout</t>
  </si>
  <si>
    <t>Thinkific</t>
  </si>
  <si>
    <t>Parler</t>
  </si>
  <si>
    <t>Nashville</t>
  </si>
  <si>
    <t>GoBolt</t>
  </si>
  <si>
    <t>Cart.com</t>
  </si>
  <si>
    <t>Fate Therapeutics</t>
  </si>
  <si>
    <t>Minute Media</t>
  </si>
  <si>
    <t>Series I</t>
  </si>
  <si>
    <t>Huobi</t>
  </si>
  <si>
    <t>Bejing</t>
  </si>
  <si>
    <t>China</t>
  </si>
  <si>
    <t>Bounce</t>
  </si>
  <si>
    <t>SoundHound</t>
  </si>
  <si>
    <t>Socure</t>
  </si>
  <si>
    <t>Reno</t>
  </si>
  <si>
    <t>Moglix</t>
  </si>
  <si>
    <t>Everlane</t>
  </si>
  <si>
    <t>Pecan AI</t>
  </si>
  <si>
    <t>Personetics</t>
  </si>
  <si>
    <t>Twine Solutions</t>
  </si>
  <si>
    <t>UpScalio</t>
  </si>
  <si>
    <t>Kaltura</t>
  </si>
  <si>
    <t>Uniphore</t>
  </si>
  <si>
    <t>Back Market</t>
  </si>
  <si>
    <t>TuSimple</t>
  </si>
  <si>
    <t>Chope</t>
  </si>
  <si>
    <t>Briza</t>
  </si>
  <si>
    <t>Homebot</t>
  </si>
  <si>
    <t>Tomorrow</t>
  </si>
  <si>
    <t>Hamburg</t>
  </si>
  <si>
    <t>Revelate</t>
  </si>
  <si>
    <t>BigCommerce</t>
  </si>
  <si>
    <t>LeafLink</t>
  </si>
  <si>
    <t>Workmotion</t>
  </si>
  <si>
    <t>JD.ID</t>
  </si>
  <si>
    <t>ChowNow</t>
  </si>
  <si>
    <t>Thumbtack</t>
  </si>
  <si>
    <t>Komodo Health</t>
  </si>
  <si>
    <t>Pluralsight</t>
  </si>
  <si>
    <t>Outschool</t>
  </si>
  <si>
    <t>Xentral</t>
  </si>
  <si>
    <t>Munich</t>
  </si>
  <si>
    <t>Alice</t>
  </si>
  <si>
    <t>Primer</t>
  </si>
  <si>
    <t>Glints</t>
  </si>
  <si>
    <t>Buser</t>
  </si>
  <si>
    <t>Otonomo</t>
  </si>
  <si>
    <t>TechTarget</t>
  </si>
  <si>
    <t>CyCognito</t>
  </si>
  <si>
    <t>Armis</t>
  </si>
  <si>
    <t>Plaid</t>
  </si>
  <si>
    <t>Motive</t>
  </si>
  <si>
    <t>Relativity</t>
  </si>
  <si>
    <t>Voi</t>
  </si>
  <si>
    <t>Integral Ad Science</t>
  </si>
  <si>
    <t>Houzz</t>
  </si>
  <si>
    <t>Grover</t>
  </si>
  <si>
    <t>Lev</t>
  </si>
  <si>
    <t>Lithic</t>
  </si>
  <si>
    <t>Doma</t>
  </si>
  <si>
    <t>Perimeter 81</t>
  </si>
  <si>
    <t>Bridgit</t>
  </si>
  <si>
    <t>Waterloo</t>
  </si>
  <si>
    <t>Construction</t>
  </si>
  <si>
    <t>Aqua Security</t>
  </si>
  <si>
    <t>DataRails</t>
  </si>
  <si>
    <t>Polly</t>
  </si>
  <si>
    <t>Burlington</t>
  </si>
  <si>
    <t>Carousell</t>
  </si>
  <si>
    <t>Bizzabo</t>
  </si>
  <si>
    <t>Netlify</t>
  </si>
  <si>
    <t>Springbig</t>
  </si>
  <si>
    <t>DoorDash</t>
  </si>
  <si>
    <t>Kraken</t>
  </si>
  <si>
    <t>Happy Money</t>
  </si>
  <si>
    <t>Ula</t>
  </si>
  <si>
    <t>Wonder</t>
  </si>
  <si>
    <t>Grin</t>
  </si>
  <si>
    <t>Sacramento</t>
  </si>
  <si>
    <t>Ualá</t>
  </si>
  <si>
    <t>Buenos Aires</t>
  </si>
  <si>
    <t>Argentina</t>
  </si>
  <si>
    <t>Teachmint</t>
  </si>
  <si>
    <t>Thread</t>
  </si>
  <si>
    <t>Lyst</t>
  </si>
  <si>
    <t>CoinJar</t>
  </si>
  <si>
    <t>Infarm</t>
  </si>
  <si>
    <t>Wildlife Studios</t>
  </si>
  <si>
    <t>ApplyBoard</t>
  </si>
  <si>
    <t>Ajaib</t>
  </si>
  <si>
    <t>Candy Digital</t>
  </si>
  <si>
    <t>ResearchGate</t>
  </si>
  <si>
    <t>VerSe Innovation</t>
  </si>
  <si>
    <t>Series J</t>
  </si>
  <si>
    <t>Carwow</t>
  </si>
  <si>
    <t>Vendease</t>
  </si>
  <si>
    <t>Lagos</t>
  </si>
  <si>
    <t>Nigeria</t>
  </si>
  <si>
    <t>Quidax</t>
  </si>
  <si>
    <t>SIRCLO</t>
  </si>
  <si>
    <t>Trax</t>
  </si>
  <si>
    <t>Jumia</t>
  </si>
  <si>
    <t>Kitopi</t>
  </si>
  <si>
    <t>Dubai</t>
  </si>
  <si>
    <t>United Arabian Emirates</t>
  </si>
  <si>
    <t>Zomato</t>
  </si>
  <si>
    <t>Carvana</t>
  </si>
  <si>
    <t>Synthego</t>
  </si>
  <si>
    <t>Juni</t>
  </si>
  <si>
    <t>Gothenburg</t>
  </si>
  <si>
    <t>Capitolis</t>
  </si>
  <si>
    <t>TealBook</t>
  </si>
  <si>
    <t>Koho</t>
  </si>
  <si>
    <t>&amp;Open</t>
  </si>
  <si>
    <t>Cisco</t>
  </si>
  <si>
    <t>Wayflyer</t>
  </si>
  <si>
    <t>Salsify</t>
  </si>
  <si>
    <t>Lokalise</t>
  </si>
  <si>
    <t>Dover</t>
  </si>
  <si>
    <t>Yotpo</t>
  </si>
  <si>
    <t>UiPath</t>
  </si>
  <si>
    <t>Asana</t>
  </si>
  <si>
    <t>OwnBackup</t>
  </si>
  <si>
    <t>Deliveroo Australia</t>
  </si>
  <si>
    <t>Jimdo</t>
  </si>
  <si>
    <t>CaptivateIQ</t>
  </si>
  <si>
    <t>Illumina</t>
  </si>
  <si>
    <t>iFit</t>
  </si>
  <si>
    <t>Logan</t>
  </si>
  <si>
    <t>Ribbon</t>
  </si>
  <si>
    <t>Pipedrive</t>
  </si>
  <si>
    <t>Intercom</t>
  </si>
  <si>
    <t>Cloudinary</t>
  </si>
  <si>
    <t>Veev</t>
  </si>
  <si>
    <t>Forto</t>
  </si>
  <si>
    <t>GoTo Group</t>
  </si>
  <si>
    <t>Juul</t>
  </si>
  <si>
    <t>InfluxData</t>
  </si>
  <si>
    <t>Ocavu</t>
  </si>
  <si>
    <t>Lehi</t>
  </si>
  <si>
    <t>Flyhomes</t>
  </si>
  <si>
    <t>AvantStay</t>
  </si>
  <si>
    <t>Root Insurance</t>
  </si>
  <si>
    <t>Liftoff</t>
  </si>
  <si>
    <t>Plum</t>
  </si>
  <si>
    <t>Kabam</t>
  </si>
  <si>
    <t>Repertoire Immu…</t>
  </si>
  <si>
    <t>Unacademy</t>
  </si>
  <si>
    <t>Dock</t>
  </si>
  <si>
    <t>Varonis</t>
  </si>
  <si>
    <t>Planetly</t>
  </si>
  <si>
    <t>KoinWorks</t>
  </si>
  <si>
    <t>Exodus</t>
  </si>
  <si>
    <t>Nebraska City</t>
  </si>
  <si>
    <t>Stripe</t>
  </si>
  <si>
    <t>Pleo</t>
  </si>
  <si>
    <t>Copenhagen</t>
  </si>
  <si>
    <t>Denmark</t>
  </si>
  <si>
    <t>Shippo</t>
  </si>
  <si>
    <t>Chime</t>
  </si>
  <si>
    <t>Dapper Labs</t>
  </si>
  <si>
    <t>Checkmarx</t>
  </si>
  <si>
    <t>Smava</t>
  </si>
  <si>
    <t>Iron Ox</t>
  </si>
  <si>
    <t>Gem</t>
  </si>
  <si>
    <t>Oda</t>
  </si>
  <si>
    <t>Oslo</t>
  </si>
  <si>
    <t>Norway</t>
  </si>
  <si>
    <t>Kry</t>
  </si>
  <si>
    <t>EquityZen</t>
  </si>
  <si>
    <t>Fifth Season</t>
  </si>
  <si>
    <t>Pittsburgh</t>
  </si>
  <si>
    <t>RenoRun</t>
  </si>
  <si>
    <t>Recharge</t>
  </si>
  <si>
    <t>MindBody</t>
  </si>
  <si>
    <t>San Luis Obispo</t>
  </si>
  <si>
    <t>Zillow</t>
  </si>
  <si>
    <t>Cybereason</t>
  </si>
  <si>
    <t>Argo AI</t>
  </si>
  <si>
    <t>Fundbox</t>
  </si>
  <si>
    <t>Embroker</t>
  </si>
  <si>
    <t>Vee</t>
  </si>
  <si>
    <t>Snyk</t>
  </si>
  <si>
    <t>OrCam</t>
  </si>
  <si>
    <t>Jerusalem</t>
  </si>
  <si>
    <t>Antidote Health</t>
  </si>
  <si>
    <t>Khoros</t>
  </si>
  <si>
    <t>Elinvar</t>
  </si>
  <si>
    <t>Synapsica</t>
  </si>
  <si>
    <t>New Delhi</t>
  </si>
  <si>
    <t>Hotmart</t>
  </si>
  <si>
    <t>Belo Horizonte</t>
  </si>
  <si>
    <t>Zeus Living</t>
  </si>
  <si>
    <t>Loom</t>
  </si>
  <si>
    <t>AtoB</t>
  </si>
  <si>
    <t>InfoSum</t>
  </si>
  <si>
    <t>Flipboard</t>
  </si>
  <si>
    <t>Playdots</t>
  </si>
  <si>
    <t>Byju's</t>
  </si>
  <si>
    <t>6sense</t>
  </si>
  <si>
    <t>Noom</t>
  </si>
  <si>
    <t>Brex</t>
  </si>
  <si>
    <t>Pacaso</t>
  </si>
  <si>
    <t>Udacity</t>
  </si>
  <si>
    <t>Linkfire</t>
  </si>
  <si>
    <t>Momentive</t>
  </si>
  <si>
    <t>Pavilion Data</t>
  </si>
  <si>
    <t>Redesign Health</t>
  </si>
  <si>
    <t>BioMarin</t>
  </si>
  <si>
    <t>Crypto.com</t>
  </si>
  <si>
    <t>Peloton</t>
  </si>
  <si>
    <t>Built In</t>
  </si>
  <si>
    <t>Homie</t>
  </si>
  <si>
    <t>Spin</t>
  </si>
  <si>
    <t>Divvy Homes</t>
  </si>
  <si>
    <t>Moss</t>
  </si>
  <si>
    <t>Foxtrot</t>
  </si>
  <si>
    <t>Truiloo</t>
  </si>
  <si>
    <t>NYDIG</t>
  </si>
  <si>
    <t>Kitty Hawk</t>
  </si>
  <si>
    <t>Compass</t>
  </si>
  <si>
    <t>Ada</t>
  </si>
  <si>
    <t>99</t>
  </si>
  <si>
    <t>Vesalius Therapeutics</t>
  </si>
  <si>
    <t>Clear</t>
  </si>
  <si>
    <t>TrueLayer</t>
  </si>
  <si>
    <t>LivePerson</t>
  </si>
  <si>
    <t>Acast</t>
  </si>
  <si>
    <t>WorkRamp</t>
  </si>
  <si>
    <t>Pitch</t>
  </si>
  <si>
    <t>Rubius</t>
  </si>
  <si>
    <t>Checkout.com</t>
  </si>
  <si>
    <t>Taboola</t>
  </si>
  <si>
    <t>Patreon</t>
  </si>
  <si>
    <t>Compete</t>
  </si>
  <si>
    <t>Pomelo Fashion</t>
  </si>
  <si>
    <t>Bangkok</t>
  </si>
  <si>
    <t>Thailand</t>
  </si>
  <si>
    <t>Simple Feast</t>
  </si>
  <si>
    <t>Demandbase</t>
  </si>
  <si>
    <t>Brave Care</t>
  </si>
  <si>
    <t>Lawgeex</t>
  </si>
  <si>
    <t>Kuda</t>
  </si>
  <si>
    <t>2TM</t>
  </si>
  <si>
    <t>Urban Sports Club</t>
  </si>
  <si>
    <t>Snap</t>
  </si>
  <si>
    <t>GoodRx</t>
  </si>
  <si>
    <t>TCR2</t>
  </si>
  <si>
    <t>Apartment List</t>
  </si>
  <si>
    <t>Immersive Labs</t>
  </si>
  <si>
    <t>Bristol</t>
  </si>
  <si>
    <t>54gene</t>
  </si>
  <si>
    <t>Argyle</t>
  </si>
  <si>
    <t>Reali</t>
  </si>
  <si>
    <t>Packable</t>
  </si>
  <si>
    <t>Q4</t>
  </si>
  <si>
    <t>Skedulo</t>
  </si>
  <si>
    <t>Plato</t>
  </si>
  <si>
    <t>DataRobot</t>
  </si>
  <si>
    <t>NSO</t>
  </si>
  <si>
    <t>Tufin</t>
  </si>
  <si>
    <t>Amperity</t>
  </si>
  <si>
    <t>Malwarebytes</t>
  </si>
  <si>
    <t>AlayaCare</t>
  </si>
  <si>
    <t>Pliops</t>
  </si>
  <si>
    <t>Woven</t>
  </si>
  <si>
    <t>Indianapolis</t>
  </si>
  <si>
    <t>Sema4</t>
  </si>
  <si>
    <t>Stamford</t>
  </si>
  <si>
    <t>ContraFect</t>
  </si>
  <si>
    <t>Truepill</t>
  </si>
  <si>
    <t>Calm</t>
  </si>
  <si>
    <t>FourKites</t>
  </si>
  <si>
    <t>Marketforce</t>
  </si>
  <si>
    <t>GoHealth</t>
  </si>
  <si>
    <t>Nutanix</t>
  </si>
  <si>
    <t>Quanterix</t>
  </si>
  <si>
    <t>MadeiraMadeira</t>
  </si>
  <si>
    <t>Curitiba</t>
  </si>
  <si>
    <t>Shogun</t>
  </si>
  <si>
    <t>Groupon</t>
  </si>
  <si>
    <t>Perion</t>
  </si>
  <si>
    <t>Mejuri</t>
  </si>
  <si>
    <t>Uberflip</t>
  </si>
  <si>
    <t>Jam City</t>
  </si>
  <si>
    <t>10X Genomics</t>
  </si>
  <si>
    <t>LEAD</t>
  </si>
  <si>
    <t>On Deck</t>
  </si>
  <si>
    <t>Unbounce</t>
  </si>
  <si>
    <t>Latch</t>
  </si>
  <si>
    <t>Nylas</t>
  </si>
  <si>
    <t>Sendy</t>
  </si>
  <si>
    <t>Stedi</t>
  </si>
  <si>
    <t>Glossier</t>
  </si>
  <si>
    <t>Hash</t>
  </si>
  <si>
    <t>Metigy</t>
  </si>
  <si>
    <t>Clearco</t>
  </si>
  <si>
    <t>Quantcast</t>
  </si>
  <si>
    <t>Career Karma</t>
  </si>
  <si>
    <t>Metromile</t>
  </si>
  <si>
    <t>Rivian</t>
  </si>
  <si>
    <t>Coinsquare</t>
  </si>
  <si>
    <t>Skai</t>
  </si>
  <si>
    <t>Fiverr</t>
  </si>
  <si>
    <t>InDebted</t>
  </si>
  <si>
    <t>Immutable</t>
  </si>
  <si>
    <t>Soluto</t>
  </si>
  <si>
    <t>Eucalyptus</t>
  </si>
  <si>
    <t>Quanto</t>
  </si>
  <si>
    <t>Clarify Health</t>
  </si>
  <si>
    <t>WHOOP</t>
  </si>
  <si>
    <t>Rad Power Bikes</t>
  </si>
  <si>
    <t>Lunchbox</t>
  </si>
  <si>
    <t>RealSelf</t>
  </si>
  <si>
    <t>Introhive</t>
  </si>
  <si>
    <t>Ferdericton</t>
  </si>
  <si>
    <t>Zencity</t>
  </si>
  <si>
    <t>Forma.ai</t>
  </si>
  <si>
    <t>Olive</t>
  </si>
  <si>
    <t>Gemini</t>
  </si>
  <si>
    <t>Lusha</t>
  </si>
  <si>
    <t>Bright Money</t>
  </si>
  <si>
    <t>Heroes</t>
  </si>
  <si>
    <t>Zego</t>
  </si>
  <si>
    <t>The Mom Project</t>
  </si>
  <si>
    <t>Unstoppable Do.</t>
  </si>
  <si>
    <t>Kiavi</t>
  </si>
  <si>
    <t>Wave</t>
  </si>
  <si>
    <t>Dakar</t>
  </si>
  <si>
    <t>Senegal</t>
  </si>
  <si>
    <t>Tonal</t>
  </si>
  <si>
    <t>Fabric</t>
  </si>
  <si>
    <t>Bryter</t>
  </si>
  <si>
    <t>Involves</t>
  </si>
  <si>
    <t>Florianopolis</t>
  </si>
  <si>
    <t>Hopin</t>
  </si>
  <si>
    <t>SundaySky</t>
  </si>
  <si>
    <t>Butler Hospitality</t>
  </si>
  <si>
    <t>Calibrate</t>
  </si>
  <si>
    <t>Next Insurance</t>
  </si>
  <si>
    <t>Emotive</t>
  </si>
  <si>
    <t>Remote</t>
  </si>
  <si>
    <t>Anodot</t>
  </si>
  <si>
    <t>SQream</t>
  </si>
  <si>
    <t>eToro</t>
  </si>
  <si>
    <t>Bullish</t>
  </si>
  <si>
    <t>Hong Kong</t>
  </si>
  <si>
    <t>Transmit Security</t>
  </si>
  <si>
    <t>Thimble</t>
  </si>
  <si>
    <t>Syte</t>
  </si>
  <si>
    <t>Lightricks</t>
  </si>
  <si>
    <t>Sendle</t>
  </si>
  <si>
    <t>Lendis</t>
  </si>
  <si>
    <t>Celsius</t>
  </si>
  <si>
    <t>WanderJaunt</t>
  </si>
  <si>
    <t>Canoo</t>
  </si>
  <si>
    <t>Teleport</t>
  </si>
  <si>
    <t>Enjoy</t>
  </si>
  <si>
    <t>Crejo.Fun</t>
  </si>
  <si>
    <t>Stash Financial</t>
  </si>
  <si>
    <t>Nate</t>
  </si>
  <si>
    <t>Stream</t>
  </si>
  <si>
    <t>Finleap Connect</t>
  </si>
  <si>
    <t>Abra</t>
  </si>
  <si>
    <t>Niantic</t>
  </si>
  <si>
    <t>Qumulo</t>
  </si>
  <si>
    <t>Clutch</t>
  </si>
  <si>
    <t>Oye Rickshaw</t>
  </si>
  <si>
    <t>Rows</t>
  </si>
  <si>
    <t>Baton</t>
  </si>
  <si>
    <t>Substack</t>
  </si>
  <si>
    <t>StockX</t>
  </si>
  <si>
    <t>Sidecar Health</t>
  </si>
  <si>
    <t>Vezeeta</t>
  </si>
  <si>
    <t>Bright Machines</t>
  </si>
  <si>
    <t>HealthMatch</t>
  </si>
  <si>
    <t>AppLovin</t>
  </si>
  <si>
    <t>Banxa</t>
  </si>
  <si>
    <t>SafeGraph</t>
  </si>
  <si>
    <t>Bitpanda</t>
  </si>
  <si>
    <t>Vienna</t>
  </si>
  <si>
    <t>Austria</t>
  </si>
  <si>
    <t>Sunday</t>
  </si>
  <si>
    <t>Bestow</t>
  </si>
  <si>
    <t>Ethos Life</t>
  </si>
  <si>
    <t>Netflix</t>
  </si>
  <si>
    <t>Aura</t>
  </si>
  <si>
    <t>Pipl</t>
  </si>
  <si>
    <t>Spokane</t>
  </si>
  <si>
    <t>Vouch</t>
  </si>
  <si>
    <t>Voyage SMS</t>
  </si>
  <si>
    <t>MasterClass</t>
  </si>
  <si>
    <t>IronNet</t>
  </si>
  <si>
    <t>Superpedestrian</t>
  </si>
  <si>
    <t>Ebanx</t>
  </si>
  <si>
    <t>Community</t>
  </si>
  <si>
    <t>Sourcegraph</t>
  </si>
  <si>
    <t>SummerBio</t>
  </si>
  <si>
    <t>Aqgromalin</t>
  </si>
  <si>
    <t>Bonsai</t>
  </si>
  <si>
    <t>Brighte</t>
  </si>
  <si>
    <t>CityMall</t>
  </si>
  <si>
    <t>BitOasis</t>
  </si>
  <si>
    <t>Finite State</t>
  </si>
  <si>
    <t>JOKR</t>
  </si>
  <si>
    <t>Zumper</t>
  </si>
  <si>
    <t>Swappie</t>
  </si>
  <si>
    <t>Helsinki</t>
  </si>
  <si>
    <t>Finland</t>
  </si>
  <si>
    <t>Wealthsimple</t>
  </si>
  <si>
    <t>Weee!</t>
  </si>
  <si>
    <t>Fremont</t>
  </si>
  <si>
    <t>Notarize</t>
  </si>
  <si>
    <t>Tonkean</t>
  </si>
  <si>
    <t>OpenWeb</t>
  </si>
  <si>
    <t>Swyft</t>
  </si>
  <si>
    <t>Sami</t>
  </si>
  <si>
    <t>Breathe</t>
  </si>
  <si>
    <t>TIFIN</t>
  </si>
  <si>
    <t>BlockFi</t>
  </si>
  <si>
    <t>Wave Sports and Entertainment</t>
  </si>
  <si>
    <t>Studio</t>
  </si>
  <si>
    <t>FarEye</t>
  </si>
  <si>
    <t>Berlin Brands Group</t>
  </si>
  <si>
    <t>Sanar</t>
  </si>
  <si>
    <t>Freetrade</t>
  </si>
  <si>
    <t>Albert</t>
  </si>
  <si>
    <t>OneTrust</t>
  </si>
  <si>
    <t>Stitch Fix</t>
  </si>
  <si>
    <t>Hologram</t>
  </si>
  <si>
    <t>Boozt</t>
  </si>
  <si>
    <t>Malmö</t>
  </si>
  <si>
    <t>The Grommet</t>
  </si>
  <si>
    <t>Stashaway</t>
  </si>
  <si>
    <t>Preply</t>
  </si>
  <si>
    <t>iPrice Group</t>
  </si>
  <si>
    <t>Kuala Lumpur</t>
  </si>
  <si>
    <t>Malaysia</t>
  </si>
  <si>
    <t>Cazoo</t>
  </si>
  <si>
    <t>Rupeek</t>
  </si>
  <si>
    <t>Bird</t>
  </si>
  <si>
    <t>Dutchie</t>
  </si>
  <si>
    <t>Bend</t>
  </si>
  <si>
    <t>Superhuman</t>
  </si>
  <si>
    <t>Food52</t>
  </si>
  <si>
    <t>PolicyGenius</t>
  </si>
  <si>
    <t>Yojak</t>
  </si>
  <si>
    <t>Stord</t>
  </si>
  <si>
    <t>Gather</t>
  </si>
  <si>
    <t>IRL</t>
  </si>
  <si>
    <t>Udayy</t>
  </si>
  <si>
    <t>Curve</t>
  </si>
  <si>
    <t>Impala</t>
  </si>
  <si>
    <t>Tomo</t>
  </si>
  <si>
    <t>BookClub</t>
  </si>
  <si>
    <t>SWVL</t>
  </si>
  <si>
    <t>Mobile Premier League</t>
  </si>
  <si>
    <t>SumUp</t>
  </si>
  <si>
    <t>Uncapped</t>
  </si>
  <si>
    <t>VTEX</t>
  </si>
  <si>
    <t>Bitso</t>
  </si>
  <si>
    <t>Mexico City</t>
  </si>
  <si>
    <t>Mexico</t>
  </si>
  <si>
    <t>Lacework</t>
  </si>
  <si>
    <t>Kontist</t>
  </si>
  <si>
    <t>Nuri</t>
  </si>
  <si>
    <t>Coterie Insurance</t>
  </si>
  <si>
    <t>Gorillas</t>
  </si>
  <si>
    <t>Klarna</t>
  </si>
  <si>
    <t>Buenbit</t>
  </si>
  <si>
    <t>BeyondMinds</t>
  </si>
  <si>
    <t>Airtime</t>
  </si>
  <si>
    <t>MFine</t>
  </si>
  <si>
    <t>Outside</t>
  </si>
  <si>
    <t>Skillz</t>
  </si>
  <si>
    <t>Cars24</t>
  </si>
  <si>
    <t>Vedantu</t>
  </si>
  <si>
    <t>Picsart</t>
  </si>
  <si>
    <t>Zak</t>
  </si>
  <si>
    <t>AliExpress Russia</t>
  </si>
  <si>
    <t>Moscow</t>
  </si>
  <si>
    <t>Russia</t>
  </si>
  <si>
    <t>Pollen</t>
  </si>
  <si>
    <t>Meero</t>
  </si>
  <si>
    <t>Reef</t>
  </si>
  <si>
    <t>Mural</t>
  </si>
  <si>
    <t>SEND</t>
  </si>
  <si>
    <t>Cameo</t>
  </si>
  <si>
    <t>Mainstreet</t>
  </si>
  <si>
    <t>Avo</t>
  </si>
  <si>
    <t>Xiaohongshu</t>
  </si>
  <si>
    <t>Shanghai</t>
  </si>
  <si>
    <t>Facily</t>
  </si>
  <si>
    <t>QuintoAndar</t>
  </si>
  <si>
    <t>Ahead</t>
  </si>
  <si>
    <t>Legible</t>
  </si>
  <si>
    <t>Rasa</t>
  </si>
  <si>
    <t>Storytel</t>
  </si>
  <si>
    <t>Trell</t>
  </si>
  <si>
    <t>Knock</t>
  </si>
  <si>
    <t>Better.com</t>
  </si>
  <si>
    <t>Adaptive Biotechnology</t>
  </si>
  <si>
    <t>Hyperscience</t>
  </si>
  <si>
    <t>Virgin Hyperloop</t>
  </si>
  <si>
    <t>Liv Up</t>
  </si>
  <si>
    <t>Daily Harvest</t>
  </si>
  <si>
    <t>Rhino</t>
  </si>
  <si>
    <t>BitTitan</t>
  </si>
  <si>
    <t>Treehouse</t>
  </si>
  <si>
    <t>Flockjay</t>
  </si>
  <si>
    <t>Katerra</t>
  </si>
  <si>
    <t>Quandoo</t>
  </si>
  <si>
    <t>Hubba</t>
  </si>
  <si>
    <t>Postmates</t>
  </si>
  <si>
    <t>Pocketmath</t>
  </si>
  <si>
    <t>Breather</t>
  </si>
  <si>
    <t>Aya</t>
  </si>
  <si>
    <t>Bridge Connector</t>
  </si>
  <si>
    <t>Worksmith</t>
  </si>
  <si>
    <t>Knotel</t>
  </si>
  <si>
    <t>GetYourGuide</t>
  </si>
  <si>
    <t>Alto Pharmacy</t>
  </si>
  <si>
    <t>NS8</t>
  </si>
  <si>
    <t>Las Vegas</t>
  </si>
  <si>
    <t>Waze</t>
  </si>
  <si>
    <t>GoBear</t>
  </si>
  <si>
    <t>MakeMyTrip</t>
  </si>
  <si>
    <t>Docly</t>
  </si>
  <si>
    <t>Mozilla</t>
  </si>
  <si>
    <t>Eatsy</t>
  </si>
  <si>
    <t>Thriver</t>
  </si>
  <si>
    <t>Buy.com / Rakuten</t>
  </si>
  <si>
    <t>Procore</t>
  </si>
  <si>
    <t>Zeitgold</t>
  </si>
  <si>
    <t>Checkr</t>
  </si>
  <si>
    <t>Lighter Capital</t>
  </si>
  <si>
    <t>Optimizely</t>
  </si>
  <si>
    <t>Skyscanner</t>
  </si>
  <si>
    <t>Edinburgh</t>
  </si>
  <si>
    <t>Zilingo</t>
  </si>
  <si>
    <t>G2</t>
  </si>
  <si>
    <t>Gojek</t>
  </si>
  <si>
    <t>ScaleFactor</t>
  </si>
  <si>
    <t>Dark</t>
  </si>
  <si>
    <t>Intuit</t>
  </si>
  <si>
    <t>Navi</t>
  </si>
  <si>
    <t>PaisaBazaar</t>
  </si>
  <si>
    <t>Redox</t>
  </si>
  <si>
    <t>SynapseFI</t>
  </si>
  <si>
    <t>Branch</t>
  </si>
  <si>
    <t>The Athletic</t>
  </si>
  <si>
    <t>Lastline</t>
  </si>
  <si>
    <t>Builder</t>
  </si>
  <si>
    <t>Monzo</t>
  </si>
  <si>
    <t>SpotHero</t>
  </si>
  <si>
    <t>Credit Sesame</t>
  </si>
  <si>
    <t>Descartes Labs</t>
  </si>
  <si>
    <t>Santa Fe</t>
  </si>
  <si>
    <t>CrowdStreet</t>
  </si>
  <si>
    <t>Loftium</t>
  </si>
  <si>
    <t>BookMyShow</t>
  </si>
  <si>
    <t>The Sill</t>
  </si>
  <si>
    <t>Instructure</t>
  </si>
  <si>
    <t>Bluprint</t>
  </si>
  <si>
    <t>Cvent</t>
  </si>
  <si>
    <t>PickYourTrail</t>
  </si>
  <si>
    <t>Glitch</t>
  </si>
  <si>
    <t>Ola</t>
  </si>
  <si>
    <t>Samsara</t>
  </si>
  <si>
    <t>Stay Alfred</t>
  </si>
  <si>
    <t>SoFi</t>
  </si>
  <si>
    <t>WeWork</t>
  </si>
  <si>
    <t>Lendingkart</t>
  </si>
  <si>
    <t>Ahmedabad</t>
  </si>
  <si>
    <t>Integral Ad Scien…</t>
  </si>
  <si>
    <t>Ridecell</t>
  </si>
  <si>
    <t>Deliv</t>
  </si>
  <si>
    <t>Mercos</t>
  </si>
  <si>
    <t>Joinville</t>
  </si>
  <si>
    <t>Kickstarter</t>
  </si>
  <si>
    <t>Mixpanel</t>
  </si>
  <si>
    <t>Hireology</t>
  </si>
  <si>
    <t>Revolut</t>
  </si>
  <si>
    <t>Cadre</t>
  </si>
  <si>
    <t>Jump</t>
  </si>
  <si>
    <t>Numbrs</t>
  </si>
  <si>
    <t>Zurich</t>
  </si>
  <si>
    <t>Switzerland</t>
  </si>
  <si>
    <t>Flywire</t>
  </si>
  <si>
    <t>Tally</t>
  </si>
  <si>
    <t>Rubicon Project</t>
  </si>
  <si>
    <t>Segment</t>
  </si>
  <si>
    <t>Airbnb</t>
  </si>
  <si>
    <t>Andela</t>
  </si>
  <si>
    <t>Workable</t>
  </si>
  <si>
    <t>CureFit</t>
  </si>
  <si>
    <t>Careem</t>
  </si>
  <si>
    <t>Oriente</t>
  </si>
  <si>
    <t>Element AI</t>
  </si>
  <si>
    <t>Deputy</t>
  </si>
  <si>
    <t>Loopio</t>
  </si>
  <si>
    <t>Namely</t>
  </si>
  <si>
    <t>Culture Trip</t>
  </si>
  <si>
    <t>Sandbox VR</t>
  </si>
  <si>
    <t>Kayak / OpenTable</t>
  </si>
  <si>
    <t>Lime</t>
  </si>
  <si>
    <t>App Annie</t>
  </si>
  <si>
    <t>OpenX</t>
  </si>
  <si>
    <t>PayJoy</t>
  </si>
  <si>
    <t>Shipsi</t>
  </si>
  <si>
    <t>Automation Anything</t>
  </si>
  <si>
    <t>JetClosing</t>
  </si>
  <si>
    <t>Submittable</t>
  </si>
  <si>
    <t>Missoula</t>
  </si>
  <si>
    <t>Divergent 3D</t>
  </si>
  <si>
    <t>Ada Support</t>
  </si>
  <si>
    <t>UPshow</t>
  </si>
  <si>
    <t>Horizn Studios</t>
  </si>
  <si>
    <t>Welkin Health</t>
  </si>
  <si>
    <t>Jiobit</t>
  </si>
  <si>
    <t>TutorMundi</t>
  </si>
  <si>
    <t>Zenefits</t>
  </si>
  <si>
    <t>Oscar Health</t>
  </si>
  <si>
    <t>Magic Leap</t>
  </si>
  <si>
    <t>When I Work</t>
  </si>
  <si>
    <t>Ike</t>
  </si>
  <si>
    <t>Casper</t>
  </si>
  <si>
    <t>Freshbooks</t>
  </si>
  <si>
    <t>Bringg</t>
  </si>
  <si>
    <t>Klook</t>
  </si>
  <si>
    <t>GumGum</t>
  </si>
  <si>
    <t>Kueski</t>
  </si>
  <si>
    <t>Guadalajara</t>
  </si>
  <si>
    <t>Movidesk</t>
  </si>
  <si>
    <t>Blumenau</t>
  </si>
  <si>
    <t>Forward</t>
  </si>
  <si>
    <t>ContaAzul</t>
  </si>
  <si>
    <t>Sweetgreen</t>
  </si>
  <si>
    <t>People.ai</t>
  </si>
  <si>
    <t>Tor</t>
  </si>
  <si>
    <t>CarGurus</t>
  </si>
  <si>
    <t>Funding Societies</t>
  </si>
  <si>
    <t>CleverTap</t>
  </si>
  <si>
    <t>GoPro</t>
  </si>
  <si>
    <t>Shop101</t>
  </si>
  <si>
    <t>Zume</t>
  </si>
  <si>
    <t>Camarillo</t>
  </si>
  <si>
    <t>Carta</t>
  </si>
  <si>
    <t>Parsable</t>
  </si>
  <si>
    <t>Kodiak Robotics</t>
  </si>
  <si>
    <t>TouchBistro</t>
  </si>
  <si>
    <t>Envoy</t>
  </si>
  <si>
    <t>VSCO</t>
  </si>
  <si>
    <t>Zoox</t>
  </si>
  <si>
    <t>EasyPost</t>
  </si>
  <si>
    <t>Clearbanc</t>
  </si>
  <si>
    <t>Frontdesk</t>
  </si>
  <si>
    <t>Milwaukee</t>
  </si>
  <si>
    <t>NuoDB</t>
  </si>
  <si>
    <t>Rhumbix</t>
  </si>
  <si>
    <t>Atsu</t>
  </si>
  <si>
    <t>Yelp</t>
  </si>
  <si>
    <t>Omie</t>
  </si>
  <si>
    <t>Domo</t>
  </si>
  <si>
    <t>Clinc</t>
  </si>
  <si>
    <t>Ann Arbor</t>
  </si>
  <si>
    <t>Code42</t>
  </si>
  <si>
    <t>LoopMe</t>
  </si>
  <si>
    <t>Scoop</t>
  </si>
  <si>
    <t>Unison</t>
  </si>
  <si>
    <t>Lever</t>
  </si>
  <si>
    <t>Unbabel</t>
  </si>
  <si>
    <t>Lisbon</t>
  </si>
  <si>
    <t>Portugal</t>
  </si>
  <si>
    <t>Button</t>
  </si>
  <si>
    <t>Eden / Managed …</t>
  </si>
  <si>
    <t>Kenoby</t>
  </si>
  <si>
    <t>GetNinjas</t>
  </si>
  <si>
    <t>Spyce</t>
  </si>
  <si>
    <t>Toast</t>
  </si>
  <si>
    <t>ezCater</t>
  </si>
  <si>
    <t>Sage Therapeutics</t>
  </si>
  <si>
    <t>Branch Metrics</t>
  </si>
  <si>
    <t>Ibotta</t>
  </si>
  <si>
    <t>MediaMath</t>
  </si>
  <si>
    <t>Group Nine Media</t>
  </si>
  <si>
    <t>Rock Content</t>
  </si>
  <si>
    <t>BounceX</t>
  </si>
  <si>
    <t>Wordstream</t>
  </si>
  <si>
    <t>Cogito</t>
  </si>
  <si>
    <t>BusBud</t>
  </si>
  <si>
    <t>Borrowell</t>
  </si>
  <si>
    <t>PerkSpot</t>
  </si>
  <si>
    <t>Astra</t>
  </si>
  <si>
    <t>Iflix</t>
  </si>
  <si>
    <t>Gympass</t>
  </si>
  <si>
    <t>Sojern</t>
  </si>
  <si>
    <t>Minted</t>
  </si>
  <si>
    <t>Arrive Logistics</t>
  </si>
  <si>
    <t>Jetty</t>
  </si>
  <si>
    <t>D2iQ</t>
  </si>
  <si>
    <t>Bustle Digital Group</t>
  </si>
  <si>
    <t>Opencare</t>
  </si>
  <si>
    <t>ClassPass</t>
  </si>
  <si>
    <t>eGym</t>
  </si>
  <si>
    <t>Industrious</t>
  </si>
  <si>
    <t>1stdibs</t>
  </si>
  <si>
    <t>ThirdLove</t>
  </si>
  <si>
    <t>The Predictive Investment</t>
  </si>
  <si>
    <t>Jobcase</t>
  </si>
  <si>
    <t>Dynamic Signal</t>
  </si>
  <si>
    <t>Sauce Labs</t>
  </si>
  <si>
    <t>Coding Dojo</t>
  </si>
  <si>
    <t>Instamojo</t>
  </si>
  <si>
    <t>Synergysuite</t>
  </si>
  <si>
    <t>PatientPop</t>
  </si>
  <si>
    <t>Showpad</t>
  </si>
  <si>
    <t>Earnin</t>
  </si>
  <si>
    <t>Wonolo</t>
  </si>
  <si>
    <t>Acko</t>
  </si>
  <si>
    <t>Crayon</t>
  </si>
  <si>
    <t>Sensibill</t>
  </si>
  <si>
    <t>Usermind</t>
  </si>
  <si>
    <t>Incredible Health</t>
  </si>
  <si>
    <t>KeepTruckin</t>
  </si>
  <si>
    <t>AdRoll</t>
  </si>
  <si>
    <t>Rover</t>
  </si>
  <si>
    <t>Turo</t>
  </si>
  <si>
    <t>uShip</t>
  </si>
  <si>
    <t>Zenoti</t>
  </si>
  <si>
    <t>DialSource</t>
  </si>
  <si>
    <t>RigUp</t>
  </si>
  <si>
    <t>FabHotels</t>
  </si>
  <si>
    <t>Hibob</t>
  </si>
  <si>
    <t>PeerStreet</t>
  </si>
  <si>
    <t>Maven</t>
  </si>
  <si>
    <t>Loftsmart</t>
  </si>
  <si>
    <t>Iris Nova</t>
  </si>
  <si>
    <t>Amplero</t>
  </si>
  <si>
    <t>TravelTriangle</t>
  </si>
  <si>
    <t>OneWeb</t>
  </si>
  <si>
    <t>HOOQ</t>
  </si>
  <si>
    <t>Blueground</t>
  </si>
  <si>
    <t>Getaround</t>
  </si>
  <si>
    <t>Zipcar</t>
  </si>
  <si>
    <t>Mogo</t>
  </si>
  <si>
    <t>Bench</t>
  </si>
  <si>
    <t>Bevi</t>
  </si>
  <si>
    <t>B8ta</t>
  </si>
  <si>
    <t>Puppet</t>
  </si>
  <si>
    <t>Ecobee</t>
  </si>
  <si>
    <t>Peerspace</t>
  </si>
  <si>
    <t>GoSpotCheck</t>
  </si>
  <si>
    <t>Consider.co</t>
  </si>
  <si>
    <t>TripActions</t>
  </si>
  <si>
    <t>OutboundEngine</t>
  </si>
  <si>
    <t>Wonderschool</t>
  </si>
  <si>
    <t>Overtime</t>
  </si>
  <si>
    <t>Jama</t>
  </si>
  <si>
    <t>Foodsby</t>
  </si>
  <si>
    <t>Convene</t>
  </si>
  <si>
    <t>The Guild</t>
  </si>
  <si>
    <t>GrayMeta</t>
  </si>
  <si>
    <t>Triplebyte</t>
  </si>
  <si>
    <t>Ladder Life</t>
  </si>
  <si>
    <t>Flywheel Sports</t>
  </si>
  <si>
    <t>CTO.ai</t>
  </si>
  <si>
    <t>Remote Year</t>
  </si>
  <si>
    <t>Flytedesk</t>
  </si>
  <si>
    <t>Help.com</t>
  </si>
  <si>
    <t>HopSkipDrive</t>
  </si>
  <si>
    <t>Panda Squad</t>
  </si>
  <si>
    <t>Tamara Mellon</t>
  </si>
  <si>
    <t>Salesforce</t>
  </si>
  <si>
    <t>Transfix</t>
  </si>
  <si>
    <t>WeTransfer</t>
  </si>
  <si>
    <t>Misfits Market</t>
  </si>
  <si>
    <t>Location HQ</t>
  </si>
  <si>
    <t>Laid Off</t>
  </si>
  <si>
    <t>Company Size before Layoffs</t>
  </si>
  <si>
    <t>Company Size after layoffs</t>
  </si>
  <si>
    <t>Money Raised in $ mil</t>
  </si>
  <si>
    <t>Date layoffs</t>
  </si>
  <si>
    <t>Percentage Laid Off</t>
  </si>
  <si>
    <t>Month</t>
  </si>
  <si>
    <t>Month Name</t>
  </si>
  <si>
    <t>Row Labels</t>
  </si>
  <si>
    <t>Grand Total</t>
  </si>
  <si>
    <t>Sum of Laid Off</t>
  </si>
  <si>
    <t>January</t>
  </si>
  <si>
    <t>February</t>
  </si>
  <si>
    <t>March</t>
  </si>
  <si>
    <t>April</t>
  </si>
  <si>
    <t>May</t>
  </si>
  <si>
    <t>June</t>
  </si>
  <si>
    <t>July</t>
  </si>
  <si>
    <t>August</t>
  </si>
  <si>
    <t>September</t>
  </si>
  <si>
    <t>October</t>
  </si>
  <si>
    <t>November</t>
  </si>
  <si>
    <t>December</t>
  </si>
  <si>
    <t># of Industries</t>
  </si>
  <si>
    <t>Total Layoffs</t>
  </si>
  <si>
    <t># of Countries</t>
  </si>
  <si>
    <t># of Companies</t>
  </si>
  <si>
    <t>Sum of Money Raised in $ mil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</si>
</sst>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43" formatCode="_(* #,##0.00_);_(* \(#,##0.00\);_(* &quot;-&quot;??_);_(@_)"/>
    <numFmt numFmtId="164" formatCode="0.0%"/>
    <numFmt numFmtId="165" formatCode="_(&quot;$&quot;* #,##0_);_(&quot;$&quot;* \(#,##0\);_(&quot;$&quot;* &quot;-&quot;??_);_(@_)"/>
    <numFmt numFmtId="166" formatCode="mm/dd/yy;@"/>
    <numFmt numFmtId="167" formatCode="_(* #,##0_);_(* \(#,##0\);_(* &quot;-&quot;??_);_(@_)"/>
  </numFmts>
  <fonts count="5" x14ac:knownFonts="1">
    <font>
      <sz val="11"/>
      <color theme="1"/>
      <name val="Aptos Narrow"/>
      <family val="2"/>
      <scheme val="minor"/>
    </font>
    <font>
      <sz val="11"/>
      <color theme="1"/>
      <name val="Aptos Narrow"/>
      <family val="2"/>
      <scheme val="minor"/>
    </font>
    <font>
      <sz val="8"/>
      <name val="Aptos Narrow"/>
      <family val="2"/>
      <scheme val="minor"/>
    </font>
    <font>
      <b/>
      <sz val="11"/>
      <color theme="1"/>
      <name val="Aptos Narrow"/>
      <family val="2"/>
      <scheme val="minor"/>
    </font>
    <font>
      <sz val="12"/>
      <color theme="1"/>
      <name val="Aptos Narrow"/>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7">
    <xf numFmtId="0" fontId="0" fillId="0" borderId="0" xfId="0"/>
    <xf numFmtId="164" fontId="0" fillId="0" borderId="0" xfId="2" applyNumberFormat="1" applyFont="1"/>
    <xf numFmtId="165" fontId="0" fillId="0" borderId="0" xfId="1" applyNumberFormat="1" applyFont="1"/>
    <xf numFmtId="166" fontId="0" fillId="0" borderId="0" xfId="0" applyNumberFormat="1"/>
    <xf numFmtId="0" fontId="0" fillId="0" borderId="0" xfId="0" pivotButton="1"/>
    <xf numFmtId="0" fontId="0" fillId="0" borderId="0" xfId="0" applyAlignment="1">
      <alignment horizontal="left"/>
    </xf>
    <xf numFmtId="14" fontId="0" fillId="0" borderId="0" xfId="0" applyNumberFormat="1"/>
    <xf numFmtId="1" fontId="0" fillId="0" borderId="0" xfId="0" applyNumberFormat="1"/>
    <xf numFmtId="0" fontId="4" fillId="2" borderId="0" xfId="0" applyFont="1" applyFill="1"/>
    <xf numFmtId="0" fontId="0" fillId="2" borderId="0" xfId="0" applyFill="1"/>
    <xf numFmtId="0" fontId="3" fillId="2" borderId="0" xfId="0" applyFont="1" applyFill="1"/>
    <xf numFmtId="4" fontId="0" fillId="0" borderId="0" xfId="0" pivotButton="1" applyNumberFormat="1"/>
    <xf numFmtId="4" fontId="0" fillId="0" borderId="0" xfId="0" applyNumberFormat="1"/>
    <xf numFmtId="4" fontId="0" fillId="0" borderId="0" xfId="0" applyNumberFormat="1" applyAlignment="1">
      <alignment horizontal="left"/>
    </xf>
    <xf numFmtId="3" fontId="0" fillId="0" borderId="0" xfId="0" applyNumberFormat="1"/>
    <xf numFmtId="167" fontId="0" fillId="0" borderId="0" xfId="3" applyNumberFormat="1" applyFont="1"/>
    <xf numFmtId="0" fontId="0" fillId="0" borderId="0" xfId="2" applyNumberFormat="1" applyFont="1"/>
  </cellXfs>
  <cellStyles count="4">
    <cellStyle name="Comma" xfId="3" builtinId="3"/>
    <cellStyle name="Currency" xfId="1" builtinId="4"/>
    <cellStyle name="Normal" xfId="0" builtinId="0"/>
    <cellStyle name="Percent" xfId="2" builtinId="5"/>
  </cellStyles>
  <dxfs count="67">
    <dxf>
      <numFmt numFmtId="3" formatCode="#,##0"/>
    </dxf>
    <dxf>
      <numFmt numFmtId="4" formatCode="#,##0.00"/>
    </dxf>
    <dxf>
      <numFmt numFmtId="4" formatCode="#,##0.00"/>
    </dxf>
    <dxf>
      <numFmt numFmtId="4" formatCode="#,##0.00"/>
    </dxf>
    <dxf>
      <numFmt numFmtId="4" formatCode="#,##0.00"/>
    </dxf>
    <dxf>
      <numFmt numFmtId="4" formatCode="#,##0.00"/>
    </dxf>
    <dxf>
      <numFmt numFmtId="4" formatCode="#,##0.00"/>
    </dxf>
    <dxf>
      <numFmt numFmtId="34" formatCode="_(&quot;$&quot;* #,##0.00_);_(&quot;$&quot;* \(#,##0.00\);_(&quot;$&quot;* &quot;-&quot;??_);_(@_)"/>
    </dxf>
    <dxf>
      <numFmt numFmtId="3" formatCode="#,##0"/>
    </dxf>
    <dxf>
      <numFmt numFmtId="3" formatCode="#,##0"/>
    </dxf>
    <dxf>
      <numFmt numFmtId="4" formatCode="#,##0.00"/>
    </dxf>
    <dxf>
      <numFmt numFmtId="4" formatCode="#,##0.00"/>
    </dxf>
    <dxf>
      <numFmt numFmtId="4" formatCode="#,##0.00"/>
    </dxf>
    <dxf>
      <numFmt numFmtId="3" formatCode="#,##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3" formatCode="#,##0"/>
    </dxf>
    <dxf>
      <numFmt numFmtId="4" formatCode="#,##0.00"/>
    </dxf>
    <dxf>
      <numFmt numFmtId="4" formatCode="#,##0.00"/>
    </dxf>
    <dxf>
      <numFmt numFmtId="4" formatCode="#,##0.00"/>
    </dxf>
    <dxf>
      <numFmt numFmtId="4" formatCode="#,##0.00"/>
    </dxf>
    <dxf>
      <numFmt numFmtId="4" formatCode="#,##0.00"/>
    </dxf>
    <dxf>
      <numFmt numFmtId="4" formatCode="#,##0.00"/>
    </dxf>
    <dxf>
      <numFmt numFmtId="0" formatCode="General"/>
    </dxf>
    <dxf>
      <numFmt numFmtId="0" formatCode="General"/>
    </dxf>
    <dxf>
      <numFmt numFmtId="0" formatCode="General"/>
    </dxf>
    <dxf>
      <numFmt numFmtId="1" formatCode="0"/>
    </dxf>
    <dxf>
      <numFmt numFmtId="19" formatCode="m/d/yyyy"/>
    </dxf>
    <dxf>
      <numFmt numFmtId="166" formatCode="mm/dd/yy;@"/>
    </dxf>
    <dxf>
      <numFmt numFmtId="0" formatCode="General"/>
    </dxf>
    <dxf>
      <numFmt numFmtId="0" formatCode="General"/>
    </dxf>
    <dxf>
      <numFmt numFmtId="0" formatCode="General"/>
    </dxf>
    <dxf>
      <numFmt numFmtId="0" formatCode="General"/>
    </dxf>
    <dxf>
      <font>
        <b/>
        <color theme="1"/>
      </font>
      <border>
        <bottom style="thin">
          <color theme="4"/>
        </bottom>
        <vertical/>
        <horizontal/>
      </border>
    </dxf>
    <dxf>
      <font>
        <b val="0"/>
        <i val="0"/>
        <sz val="7"/>
        <color theme="5" tint="0.59996337778862885"/>
      </font>
      <fill>
        <patternFill>
          <bgColor theme="3" tint="0.24994659260841701"/>
        </patternFill>
      </fill>
      <border diagonalDown="0">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xr9:uid="{433CBB13-3E61-49D9-9CDC-2E99A4509F77}">
      <tableStyleElement type="wholeTable" dxfId="66"/>
      <tableStyleElement type="headerRow" dxfId="6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connections" Target="connections.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powerPivotData" Target="model/item.data"/><Relationship Id="rId34" Type="http://schemas.openxmlformats.org/officeDocument/2006/relationships/customXml" Target="../customXml/item11.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openxmlformats.org/officeDocument/2006/relationships/theme" Target="theme/them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2.xml"/><Relationship Id="rId15" Type="http://schemas.microsoft.com/office/2007/relationships/slicerCache" Target="slicerCaches/slicerCache4.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7.xml"/><Relationship Id="rId19" Type="http://schemas.openxmlformats.org/officeDocument/2006/relationships/styles" Target="styles.xml"/><Relationship Id="rId31" Type="http://schemas.openxmlformats.org/officeDocument/2006/relationships/customXml" Target="../customXml/item8.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3.xml"/><Relationship Id="rId22" Type="http://schemas.microsoft.com/office/2017/10/relationships/person" Target="persons/person.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[Tech Layoff Dashboard.xlsx]Sheet1!Months</c:name>
    <c:fmtId val="4"/>
  </c:pivotSource>
  <c:chart>
    <c:title>
      <c:tx>
        <c:rich>
          <a:bodyPr rot="0" spcFirstLastPara="1" vertOverflow="ellipsis" vert="horz" wrap="square" anchor="ctr" anchorCtr="1"/>
          <a:lstStyle/>
          <a:p>
            <a:pPr lvl="3" algn="ctr" rtl="0">
              <a:defRPr sz="1800" b="0" i="0" u="none" strike="noStrike" kern="1200" spc="0" baseline="0">
                <a:solidFill>
                  <a:sysClr val="windowText" lastClr="000000"/>
                </a:solidFill>
                <a:latin typeface="+mn-lt"/>
                <a:ea typeface="+mn-ea"/>
                <a:cs typeface="+mn-cs"/>
              </a:defRPr>
            </a:pPr>
            <a:r>
              <a:rPr lang="en-US" sz="1800">
                <a:solidFill>
                  <a:schemeClr val="accent2">
                    <a:lumMod val="40000"/>
                    <a:lumOff val="60000"/>
                  </a:schemeClr>
                </a:solidFill>
              </a:rPr>
              <a:t>Monthly</a:t>
            </a:r>
            <a:r>
              <a:rPr lang="en-US" sz="1800" baseline="0">
                <a:solidFill>
                  <a:schemeClr val="accent2">
                    <a:lumMod val="40000"/>
                    <a:lumOff val="60000"/>
                  </a:schemeClr>
                </a:solidFill>
              </a:rPr>
              <a:t> Layoffs</a:t>
            </a:r>
            <a:endParaRPr lang="en-US" sz="1800">
              <a:solidFill>
                <a:schemeClr val="accent2">
                  <a:lumMod val="40000"/>
                  <a:lumOff val="60000"/>
                </a:schemeClr>
              </a:solidFill>
            </a:endParaRPr>
          </a:p>
        </c:rich>
      </c:tx>
      <c:layout>
        <c:manualLayout>
          <c:xMode val="edge"/>
          <c:yMode val="edge"/>
          <c:x val="0.28812582854895635"/>
          <c:y val="2.3857889821908243E-2"/>
        </c:manualLayout>
      </c:layout>
      <c:overlay val="0"/>
      <c:spPr>
        <a:noFill/>
        <a:ln>
          <a:noFill/>
        </a:ln>
        <a:effectLst/>
      </c:spPr>
      <c:txPr>
        <a:bodyPr rot="0" spcFirstLastPara="1" vertOverflow="ellipsis" vert="horz" wrap="square" anchor="ctr" anchorCtr="1"/>
        <a:lstStyle/>
        <a:p>
          <a:pPr lvl="3" algn="ctr" rtl="0">
            <a:defRPr sz="18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77238655138359"/>
          <c:y val="0.20572174948487851"/>
          <c:w val="0.7759006742970419"/>
          <c:h val="0.5705842435487295"/>
        </c:manualLayout>
      </c:layout>
      <c:lineChart>
        <c:grouping val="standard"/>
        <c:varyColors val="0"/>
        <c:ser>
          <c:idx val="0"/>
          <c:order val="0"/>
          <c:tx>
            <c:strRef>
              <c:f>Sheet1!$B$1</c:f>
              <c:strCache>
                <c:ptCount val="1"/>
                <c:pt idx="0">
                  <c:v>Total</c:v>
                </c:pt>
              </c:strCache>
            </c:strRef>
          </c:tx>
          <c:spPr>
            <a:ln w="28575" cap="rnd">
              <a:solidFill>
                <a:schemeClr val="accent2"/>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#,##0.00</c:formatCode>
                <c:ptCount val="12"/>
                <c:pt idx="0">
                  <c:v>67025</c:v>
                </c:pt>
                <c:pt idx="1">
                  <c:v>29717</c:v>
                </c:pt>
                <c:pt idx="2">
                  <c:v>41293</c:v>
                </c:pt>
                <c:pt idx="3">
                  <c:v>39211</c:v>
                </c:pt>
                <c:pt idx="4">
                  <c:v>42181</c:v>
                </c:pt>
                <c:pt idx="5">
                  <c:v>28896</c:v>
                </c:pt>
                <c:pt idx="6">
                  <c:v>17006</c:v>
                </c:pt>
                <c:pt idx="7">
                  <c:v>20007</c:v>
                </c:pt>
                <c:pt idx="8">
                  <c:v>7129</c:v>
                </c:pt>
                <c:pt idx="9">
                  <c:v>15450</c:v>
                </c:pt>
                <c:pt idx="10">
                  <c:v>54361</c:v>
                </c:pt>
                <c:pt idx="11">
                  <c:v>12431</c:v>
                </c:pt>
              </c:numCache>
            </c:numRef>
          </c:val>
          <c:smooth val="0"/>
          <c:extLst>
            <c:ext xmlns:c16="http://schemas.microsoft.com/office/drawing/2014/chart" uri="{C3380CC4-5D6E-409C-BE32-E72D297353CC}">
              <c16:uniqueId val="{00000000-FC45-4A0F-BD4A-E197B67AB7A2}"/>
            </c:ext>
          </c:extLst>
        </c:ser>
        <c:dLbls>
          <c:showLegendKey val="0"/>
          <c:showVal val="0"/>
          <c:showCatName val="0"/>
          <c:showSerName val="0"/>
          <c:showPercent val="0"/>
          <c:showBubbleSize val="0"/>
        </c:dLbls>
        <c:smooth val="0"/>
        <c:axId val="1777104223"/>
        <c:axId val="1578031231"/>
      </c:lineChart>
      <c:catAx>
        <c:axId val="1777104223"/>
        <c:scaling>
          <c:orientation val="minMax"/>
        </c:scaling>
        <c:delete val="0"/>
        <c:axPos val="b"/>
        <c:numFmt formatCode="#,##0;\-#,##0" sourceLinked="0"/>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800" b="0" i="0" u="none" strike="noStrike" kern="1200" baseline="0">
                <a:solidFill>
                  <a:schemeClr val="bg2">
                    <a:lumMod val="90000"/>
                  </a:schemeClr>
                </a:solidFill>
                <a:latin typeface="+mn-lt"/>
                <a:ea typeface="+mn-ea"/>
                <a:cs typeface="+mn-cs"/>
              </a:defRPr>
            </a:pPr>
            <a:endParaRPr lang="en-US"/>
          </a:p>
        </c:txPr>
        <c:crossAx val="1578031231"/>
        <c:crosses val="autoZero"/>
        <c:auto val="0"/>
        <c:lblAlgn val="ctr"/>
        <c:lblOffset val="100"/>
        <c:noMultiLvlLbl val="0"/>
      </c:catAx>
      <c:valAx>
        <c:axId val="1578031231"/>
        <c:scaling>
          <c:orientation val="minMax"/>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2">
                    <a:lumMod val="90000"/>
                  </a:schemeClr>
                </a:solidFill>
                <a:latin typeface="+mn-lt"/>
                <a:ea typeface="+mn-ea"/>
                <a:cs typeface="+mn-cs"/>
              </a:defRPr>
            </a:pPr>
            <a:endParaRPr lang="en-US"/>
          </a:p>
        </c:txPr>
        <c:crossAx val="1777104223"/>
        <c:crosses val="autoZero"/>
        <c:crossBetween val="between"/>
        <c:extLst/>
      </c:valAx>
      <c:spPr>
        <a:noFill/>
        <a:ln w="25400">
          <a:noFill/>
        </a:ln>
        <a:effectLst/>
      </c:spPr>
    </c:plotArea>
    <c:plotVisOnly val="1"/>
    <c:dispBlanksAs val="gap"/>
    <c:showDLblsOverMax val="0"/>
    <c:extLst/>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pivotSource>
    <c:name>[Tech Layoff Dashboard.xlsx]Sheet1!Industry</c:name>
    <c:fmtId val="6"/>
  </c:pivotSource>
  <c:chart>
    <c:title>
      <c:tx>
        <c:rich>
          <a:bodyPr rot="0" spcFirstLastPara="1" vertOverflow="ellipsis" vert="horz" wrap="square" anchor="ctr" anchorCtr="1"/>
          <a:lstStyle/>
          <a:p>
            <a:pPr algn="ctr">
              <a:defRPr sz="1050" b="0" i="0" u="none" strike="noStrike" kern="1200" spc="0" baseline="0">
                <a:solidFill>
                  <a:schemeClr val="accent2">
                    <a:lumMod val="40000"/>
                    <a:lumOff val="60000"/>
                  </a:schemeClr>
                </a:solidFill>
                <a:latin typeface="+mn-lt"/>
                <a:ea typeface="+mn-ea"/>
                <a:cs typeface="+mn-cs"/>
              </a:defRPr>
            </a:pPr>
            <a:r>
              <a:rPr lang="en-US" sz="1050">
                <a:solidFill>
                  <a:schemeClr val="accent2">
                    <a:lumMod val="40000"/>
                    <a:lumOff val="60000"/>
                  </a:schemeClr>
                </a:solidFill>
              </a:rPr>
              <a:t>Top 5 </a:t>
            </a:r>
            <a:r>
              <a:rPr lang="en-US" sz="1050" baseline="0">
                <a:solidFill>
                  <a:schemeClr val="accent2">
                    <a:lumMod val="40000"/>
                    <a:lumOff val="60000"/>
                  </a:schemeClr>
                </a:solidFill>
              </a:rPr>
              <a:t> Layoffs by Industry</a:t>
            </a:r>
            <a:endParaRPr lang="en-US" sz="1050">
              <a:solidFill>
                <a:schemeClr val="accent2">
                  <a:lumMod val="40000"/>
                  <a:lumOff val="60000"/>
                </a:schemeClr>
              </a:solidFill>
            </a:endParaRPr>
          </a:p>
        </c:rich>
      </c:tx>
      <c:layout>
        <c:manualLayout>
          <c:xMode val="edge"/>
          <c:yMode val="edge"/>
          <c:x val="0.13759835672714824"/>
          <c:y val="5.5250755128117779E-2"/>
        </c:manualLayout>
      </c:layout>
      <c:overlay val="0"/>
      <c:spPr>
        <a:noFill/>
        <a:ln>
          <a:noFill/>
        </a:ln>
        <a:effectLst/>
      </c:spPr>
      <c:txPr>
        <a:bodyPr rot="0" spcFirstLastPara="1" vertOverflow="ellipsis" vert="horz" wrap="square" anchor="ctr" anchorCtr="1"/>
        <a:lstStyle/>
        <a:p>
          <a:pPr algn="ctr">
            <a:defRPr sz="1050" b="0" i="0" u="none" strike="noStrike" kern="1200" spc="0" baseline="0">
              <a:solidFill>
                <a:schemeClr val="accent2">
                  <a:lumMod val="40000"/>
                  <a:lumOff val="60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lumMod val="9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lumMod val="9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lumMod val="9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t" anchorCtr="0">
              <a:spAutoFit/>
            </a:bodyPr>
            <a:lstStyle/>
            <a:p>
              <a:pPr>
                <a:defRPr sz="700" b="0" i="0" u="none" strike="noStrike" kern="1200" baseline="0">
                  <a:solidFill>
                    <a:schemeClr val="accent6">
                      <a:lumMod val="40000"/>
                      <a:lumOff val="60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pivotFmt>
      <c:pivotFmt>
        <c:idx val="8"/>
        <c:spPr>
          <a:solidFill>
            <a:schemeClr val="accent2"/>
          </a:solidFill>
          <a:ln>
            <a:noFill/>
          </a:ln>
          <a:effectLst/>
        </c:spPr>
      </c:pivotFmt>
    </c:pivotFmts>
    <c:plotArea>
      <c:layout>
        <c:manualLayout>
          <c:layoutTarget val="inner"/>
          <c:xMode val="edge"/>
          <c:yMode val="edge"/>
          <c:x val="0.36799671345429646"/>
          <c:y val="0.20159452810995612"/>
          <c:w val="0.63200328654570348"/>
          <c:h val="0.75348688288436161"/>
        </c:manualLayout>
      </c:layout>
      <c:barChart>
        <c:barDir val="bar"/>
        <c:grouping val="clustered"/>
        <c:varyColors val="0"/>
        <c:ser>
          <c:idx val="0"/>
          <c:order val="0"/>
          <c:tx>
            <c:strRef>
              <c:f>Sheet1!$E$1</c:f>
              <c:strCache>
                <c:ptCount val="1"/>
                <c:pt idx="0">
                  <c:v>Total</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t" anchorCtr="0">
                <a:spAutoFit/>
              </a:bodyPr>
              <a:lstStyle/>
              <a:p>
                <a:pPr>
                  <a:defRPr sz="700" b="0" i="0" u="none" strike="noStrike" kern="1200" baseline="0">
                    <a:solidFill>
                      <a:schemeClr val="accent6">
                        <a:lumMod val="40000"/>
                        <a:lumOff val="60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Sheet1!$D$2:$D$7</c:f>
              <c:strCache>
                <c:ptCount val="5"/>
                <c:pt idx="0">
                  <c:v>Consumer</c:v>
                </c:pt>
                <c:pt idx="1">
                  <c:v>Food</c:v>
                </c:pt>
                <c:pt idx="2">
                  <c:v>Other</c:v>
                </c:pt>
                <c:pt idx="3">
                  <c:v>Retail</c:v>
                </c:pt>
                <c:pt idx="4">
                  <c:v>Transportation</c:v>
                </c:pt>
              </c:strCache>
            </c:strRef>
          </c:cat>
          <c:val>
            <c:numRef>
              <c:f>Sheet1!$E$2:$E$7</c:f>
              <c:numCache>
                <c:formatCode>#,##0.00</c:formatCode>
                <c:ptCount val="5"/>
                <c:pt idx="0">
                  <c:v>50756</c:v>
                </c:pt>
                <c:pt idx="1">
                  <c:v>31024</c:v>
                </c:pt>
                <c:pt idx="2">
                  <c:v>37122</c:v>
                </c:pt>
                <c:pt idx="3">
                  <c:v>51998</c:v>
                </c:pt>
                <c:pt idx="4">
                  <c:v>35649</c:v>
                </c:pt>
              </c:numCache>
            </c:numRef>
          </c:val>
          <c:extLst>
            <c:ext xmlns:c16="http://schemas.microsoft.com/office/drawing/2014/chart" uri="{C3380CC4-5D6E-409C-BE32-E72D297353CC}">
              <c16:uniqueId val="{00000000-89B6-4BE6-AD14-EE5430B92A80}"/>
            </c:ext>
          </c:extLst>
        </c:ser>
        <c:dLbls>
          <c:dLblPos val="outEnd"/>
          <c:showLegendKey val="0"/>
          <c:showVal val="1"/>
          <c:showCatName val="0"/>
          <c:showSerName val="0"/>
          <c:showPercent val="0"/>
          <c:showBubbleSize val="0"/>
        </c:dLbls>
        <c:gapWidth val="219"/>
        <c:axId val="1503887152"/>
        <c:axId val="1512375712"/>
      </c:barChart>
      <c:catAx>
        <c:axId val="15038871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bg2">
                    <a:lumMod val="75000"/>
                  </a:schemeClr>
                </a:solidFill>
                <a:latin typeface="+mn-lt"/>
                <a:ea typeface="+mn-ea"/>
                <a:cs typeface="+mn-cs"/>
              </a:defRPr>
            </a:pPr>
            <a:endParaRPr lang="en-US"/>
          </a:p>
        </c:txPr>
        <c:crossAx val="1512375712"/>
        <c:crosses val="autoZero"/>
        <c:auto val="0"/>
        <c:lblAlgn val="ctr"/>
        <c:lblOffset val="100"/>
        <c:noMultiLvlLbl val="0"/>
        <c:extLst/>
      </c:catAx>
      <c:valAx>
        <c:axId val="1512375712"/>
        <c:scaling>
          <c:orientation val="minMax"/>
        </c:scaling>
        <c:delete val="1"/>
        <c:axPos val="b"/>
        <c:numFmt formatCode="#,##0.00" sourceLinked="1"/>
        <c:majorTickMark val="out"/>
        <c:minorTickMark val="none"/>
        <c:tickLblPos val="nextTo"/>
        <c:crossAx val="1503887152"/>
        <c:crosses val="autoZero"/>
        <c:crossBetween val="between"/>
        <c:extLst/>
      </c:valAx>
      <c:spPr>
        <a:noFill/>
        <a:ln>
          <a:noFill/>
        </a:ln>
        <a:effectLst/>
      </c:spPr>
    </c:plotArea>
    <c:plotVisOnly val="1"/>
    <c:dispBlanksAs val="gap"/>
    <c:showDLblsOverMax val="0"/>
    <c:extLst/>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 Layoff Dashboard.xlsx]Sheet1!Annual</c:name>
    <c:fmtId val="26"/>
  </c:pivotSource>
  <c:chart>
    <c:title>
      <c:tx>
        <c:rich>
          <a:bodyPr rot="0" spcFirstLastPara="1" vertOverflow="ellipsis" vert="horz" wrap="square" anchor="ctr" anchorCtr="1"/>
          <a:lstStyle/>
          <a:p>
            <a:pPr>
              <a:defRPr sz="1400" b="0" i="0" u="none" strike="noStrike" kern="1200" spc="0" baseline="0">
                <a:solidFill>
                  <a:schemeClr val="accent2">
                    <a:lumMod val="40000"/>
                    <a:lumOff val="60000"/>
                  </a:schemeClr>
                </a:solidFill>
                <a:latin typeface="+mn-lt"/>
                <a:ea typeface="+mn-ea"/>
                <a:cs typeface="+mn-cs"/>
              </a:defRPr>
            </a:pPr>
            <a:r>
              <a:rPr lang="en-US" sz="1800" b="0">
                <a:solidFill>
                  <a:schemeClr val="accent2">
                    <a:lumMod val="40000"/>
                    <a:lumOff val="60000"/>
                  </a:schemeClr>
                </a:solidFill>
              </a:rPr>
              <a:t>Annual Layoffs</a:t>
            </a:r>
          </a:p>
        </c:rich>
      </c:tx>
      <c:layout>
        <c:manualLayout>
          <c:xMode val="edge"/>
          <c:yMode val="edge"/>
          <c:x val="0.19996585801284053"/>
          <c:y val="3.29424725729896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40000"/>
                  <a:lumOff val="6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5">
              <a:lumMod val="40000"/>
              <a:lumOff val="60000"/>
            </a:schemeClr>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s>
    <c:plotArea>
      <c:layout>
        <c:manualLayout>
          <c:layoutTarget val="inner"/>
          <c:xMode val="edge"/>
          <c:yMode val="edge"/>
          <c:x val="0.13956108742597806"/>
          <c:y val="0.22121344854590583"/>
          <c:w val="0.61861822694320567"/>
          <c:h val="0.70103405093651172"/>
        </c:manualLayout>
      </c:layout>
      <c:pieChart>
        <c:varyColors val="1"/>
        <c:ser>
          <c:idx val="0"/>
          <c:order val="0"/>
          <c:tx>
            <c:strRef>
              <c:f>Sheet1!$B$24</c:f>
              <c:strCache>
                <c:ptCount val="1"/>
                <c:pt idx="0">
                  <c:v>Total</c:v>
                </c:pt>
              </c:strCache>
            </c:strRef>
          </c:tx>
          <c:spPr>
            <a:ln>
              <a:noFill/>
            </a:ln>
          </c:spPr>
          <c:dPt>
            <c:idx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1-28E9-45BF-B666-9D853036587B}"/>
              </c:ext>
            </c:extLst>
          </c:dPt>
          <c:dPt>
            <c:idx val="1"/>
            <c:bubble3D val="0"/>
            <c:spPr>
              <a:solidFill>
                <a:schemeClr val="accent2"/>
              </a:solidFill>
              <a:ln w="19050">
                <a:noFill/>
              </a:ln>
              <a:effectLst/>
            </c:spPr>
            <c:extLst>
              <c:ext xmlns:c16="http://schemas.microsoft.com/office/drawing/2014/chart" uri="{C3380CC4-5D6E-409C-BE32-E72D297353CC}">
                <c16:uniqueId val="{00000003-28E9-45BF-B666-9D853036587B}"/>
              </c:ext>
            </c:extLst>
          </c:dPt>
          <c:dPt>
            <c:idx val="2"/>
            <c:bubble3D val="0"/>
            <c:spPr>
              <a:solidFill>
                <a:schemeClr val="accent3"/>
              </a:solidFill>
              <a:ln w="19050">
                <a:noFill/>
              </a:ln>
              <a:effectLst/>
            </c:spPr>
            <c:extLst>
              <c:ext xmlns:c16="http://schemas.microsoft.com/office/drawing/2014/chart" uri="{C3380CC4-5D6E-409C-BE32-E72D297353CC}">
                <c16:uniqueId val="{00000005-28E9-45BF-B666-9D853036587B}"/>
              </c:ext>
            </c:extLst>
          </c:dPt>
          <c:dPt>
            <c:idx val="3"/>
            <c:bubble3D val="0"/>
            <c:spPr>
              <a:solidFill>
                <a:schemeClr val="accent4"/>
              </a:solidFill>
              <a:ln w="19050">
                <a:noFill/>
              </a:ln>
              <a:effectLst/>
            </c:spPr>
            <c:extLst>
              <c:ext xmlns:c16="http://schemas.microsoft.com/office/drawing/2014/chart" uri="{C3380CC4-5D6E-409C-BE32-E72D297353CC}">
                <c16:uniqueId val="{00000007-28E9-45BF-B666-9D85303658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Sheet1!$A$25:$A$29</c:f>
              <c:strCache>
                <c:ptCount val="4"/>
                <c:pt idx="0">
                  <c:v>2020</c:v>
                </c:pt>
                <c:pt idx="1">
                  <c:v>2021</c:v>
                </c:pt>
                <c:pt idx="2">
                  <c:v>2022</c:v>
                </c:pt>
                <c:pt idx="3">
                  <c:v>2023</c:v>
                </c:pt>
              </c:strCache>
            </c:strRef>
          </c:cat>
          <c:val>
            <c:numRef>
              <c:f>Sheet1!$B$25:$B$29</c:f>
              <c:numCache>
                <c:formatCode>General</c:formatCode>
                <c:ptCount val="4"/>
                <c:pt idx="0">
                  <c:v>61960</c:v>
                </c:pt>
                <c:pt idx="1">
                  <c:v>6790</c:v>
                </c:pt>
                <c:pt idx="2">
                  <c:v>128931</c:v>
                </c:pt>
                <c:pt idx="3">
                  <c:v>177026</c:v>
                </c:pt>
              </c:numCache>
            </c:numRef>
          </c:val>
          <c:extLst>
            <c:ext xmlns:c16="http://schemas.microsoft.com/office/drawing/2014/chart" uri="{C3380CC4-5D6E-409C-BE32-E72D297353CC}">
              <c16:uniqueId val="{00000008-28E9-45BF-B666-9D853036587B}"/>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pivotSource>
    <c:name>[Tech Layoff Dashboard.xlsx]Sheet1!Country</c:name>
    <c:fmtId val="5"/>
  </c:pivotSource>
  <c:chart>
    <c:title>
      <c:tx>
        <c:rich>
          <a:bodyPr rot="0" spcFirstLastPara="1" vertOverflow="ellipsis" vert="horz" wrap="square" anchor="ctr" anchorCtr="1"/>
          <a:lstStyle/>
          <a:p>
            <a:pPr lvl="0" algn="ctr" rtl="0">
              <a:defRPr sz="1400" b="0" i="0" u="none" strike="noStrike" kern="1200" spc="0" baseline="0">
                <a:solidFill>
                  <a:schemeClr val="accent2">
                    <a:lumMod val="40000"/>
                    <a:lumOff val="60000"/>
                  </a:schemeClr>
                </a:solidFill>
                <a:latin typeface="+mn-lt"/>
                <a:ea typeface="+mn-ea"/>
                <a:cs typeface="+mn-cs"/>
              </a:defRPr>
            </a:pPr>
            <a:r>
              <a:rPr lang="en-US" sz="1050">
                <a:solidFill>
                  <a:schemeClr val="accent2">
                    <a:lumMod val="40000"/>
                    <a:lumOff val="60000"/>
                  </a:schemeClr>
                </a:solidFill>
              </a:rPr>
              <a:t>Top</a:t>
            </a:r>
            <a:r>
              <a:rPr lang="en-US" sz="1050" baseline="0">
                <a:solidFill>
                  <a:schemeClr val="accent2">
                    <a:lumMod val="40000"/>
                    <a:lumOff val="60000"/>
                  </a:schemeClr>
                </a:solidFill>
              </a:rPr>
              <a:t> 5 Layoffs by Country</a:t>
            </a:r>
            <a:endParaRPr lang="en-US" sz="1050">
              <a:solidFill>
                <a:schemeClr val="accent2">
                  <a:lumMod val="40000"/>
                  <a:lumOff val="60000"/>
                </a:schemeClr>
              </a:solidFill>
            </a:endParaRPr>
          </a:p>
        </c:rich>
      </c:tx>
      <c:layout>
        <c:manualLayout>
          <c:xMode val="edge"/>
          <c:yMode val="edge"/>
          <c:x val="9.3124999999999972E-2"/>
          <c:y val="3.4681355620021184E-2"/>
        </c:manualLayout>
      </c:layout>
      <c:overlay val="0"/>
      <c:spPr>
        <a:noFill/>
        <a:ln>
          <a:noFill/>
        </a:ln>
        <a:effectLst/>
      </c:spPr>
      <c:txPr>
        <a:bodyPr rot="0" spcFirstLastPara="1" vertOverflow="ellipsis" vert="horz" wrap="square" anchor="ctr" anchorCtr="1"/>
        <a:lstStyle/>
        <a:p>
          <a:pPr lvl="0" algn="ctr" rtl="0">
            <a:defRPr sz="1400" b="0" i="0" u="none" strike="noStrike" kern="1200" spc="0" baseline="0">
              <a:solidFill>
                <a:schemeClr val="accent2">
                  <a:lumMod val="40000"/>
                  <a:lumOff val="60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50" b="0" i="0" u="none" strike="noStrike" kern="1200" baseline="0">
                  <a:solidFill>
                    <a:schemeClr val="bg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6553553782350658"/>
          <c:w val="0.98144016973628445"/>
          <c:h val="0.56640857392825894"/>
        </c:manualLayout>
      </c:layout>
      <c:barChart>
        <c:barDir val="col"/>
        <c:grouping val="clustered"/>
        <c:varyColors val="0"/>
        <c:ser>
          <c:idx val="0"/>
          <c:order val="0"/>
          <c:tx>
            <c:strRef>
              <c:f>Sheet1!$H$1</c:f>
              <c:strCache>
                <c:ptCount val="1"/>
                <c:pt idx="0">
                  <c:v>Total</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650" b="0" i="0" u="none" strike="noStrike" kern="1200" baseline="0">
                    <a:solidFill>
                      <a:schemeClr val="bg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Sheet1!$G$2:$G$7</c:f>
              <c:strCache>
                <c:ptCount val="5"/>
                <c:pt idx="0">
                  <c:v>USA</c:v>
                </c:pt>
                <c:pt idx="1">
                  <c:v>India</c:v>
                </c:pt>
                <c:pt idx="2">
                  <c:v>Germany</c:v>
                </c:pt>
                <c:pt idx="3">
                  <c:v>Sweden</c:v>
                </c:pt>
                <c:pt idx="4">
                  <c:v>United Kingdom</c:v>
                </c:pt>
              </c:strCache>
            </c:strRef>
          </c:cat>
          <c:val>
            <c:numRef>
              <c:f>Sheet1!$H$2:$H$7</c:f>
              <c:numCache>
                <c:formatCode>#,##0.00</c:formatCode>
                <c:ptCount val="5"/>
                <c:pt idx="0">
                  <c:v>269931</c:v>
                </c:pt>
                <c:pt idx="1">
                  <c:v>25365</c:v>
                </c:pt>
                <c:pt idx="2">
                  <c:v>15344</c:v>
                </c:pt>
                <c:pt idx="3">
                  <c:v>12447</c:v>
                </c:pt>
                <c:pt idx="4">
                  <c:v>11915</c:v>
                </c:pt>
              </c:numCache>
            </c:numRef>
          </c:val>
          <c:extLst>
            <c:ext xmlns:c16="http://schemas.microsoft.com/office/drawing/2014/chart" uri="{C3380CC4-5D6E-409C-BE32-E72D297353CC}">
              <c16:uniqueId val="{00000000-CE5D-4FBA-8D76-033A661EF5D3}"/>
            </c:ext>
          </c:extLst>
        </c:ser>
        <c:dLbls>
          <c:dLblPos val="outEnd"/>
          <c:showLegendKey val="0"/>
          <c:showVal val="1"/>
          <c:showCatName val="0"/>
          <c:showSerName val="0"/>
          <c:showPercent val="0"/>
          <c:showBubbleSize val="0"/>
        </c:dLbls>
        <c:gapWidth val="219"/>
        <c:overlap val="-27"/>
        <c:axId val="1738638992"/>
        <c:axId val="1889784192"/>
      </c:barChart>
      <c:catAx>
        <c:axId val="1738638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2">
                    <a:lumMod val="75000"/>
                  </a:schemeClr>
                </a:solidFill>
                <a:latin typeface="+mn-lt"/>
                <a:ea typeface="+mn-ea"/>
                <a:cs typeface="+mn-cs"/>
              </a:defRPr>
            </a:pPr>
            <a:endParaRPr lang="en-US"/>
          </a:p>
        </c:txPr>
        <c:crossAx val="1889784192"/>
        <c:crosses val="autoZero"/>
        <c:auto val="1"/>
        <c:lblAlgn val="ctr"/>
        <c:lblOffset val="100"/>
        <c:noMultiLvlLbl val="0"/>
        <c:extLst/>
      </c:catAx>
      <c:valAx>
        <c:axId val="1889784192"/>
        <c:scaling>
          <c:orientation val="minMax"/>
        </c:scaling>
        <c:delete val="1"/>
        <c:axPos val="l"/>
        <c:numFmt formatCode="#,##0.00" sourceLinked="1"/>
        <c:majorTickMark val="out"/>
        <c:minorTickMark val="none"/>
        <c:tickLblPos val="nextTo"/>
        <c:crossAx val="1738638992"/>
        <c:crosses val="autoZero"/>
        <c:crossBetween val="between"/>
        <c:extLst/>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pivotSource>
    <c:name>[Tech Layoff Dashboard.xlsx]Sheet1!stage</c:name>
    <c:fmtId val="2"/>
  </c:pivotSource>
  <c:chart>
    <c:title>
      <c:tx>
        <c:rich>
          <a:bodyPr rot="0" spcFirstLastPara="1" vertOverflow="ellipsis" vert="horz" wrap="square" anchor="ctr" anchorCtr="1"/>
          <a:lstStyle/>
          <a:p>
            <a:pPr algn="ctr">
              <a:defRPr sz="1050" b="0" i="0" u="none" strike="noStrike" kern="1200" spc="0" baseline="0">
                <a:solidFill>
                  <a:schemeClr val="accent2">
                    <a:lumMod val="40000"/>
                    <a:lumOff val="60000"/>
                  </a:schemeClr>
                </a:solidFill>
                <a:latin typeface="+mn-lt"/>
                <a:ea typeface="+mn-ea"/>
                <a:cs typeface="+mn-cs"/>
              </a:defRPr>
            </a:pPr>
            <a:r>
              <a:rPr lang="en-US" sz="1000">
                <a:solidFill>
                  <a:schemeClr val="accent2">
                    <a:lumMod val="40000"/>
                    <a:lumOff val="60000"/>
                  </a:schemeClr>
                </a:solidFill>
              </a:rPr>
              <a:t>Top 5 Layoffs</a:t>
            </a:r>
            <a:r>
              <a:rPr lang="en-US" sz="1000" baseline="0">
                <a:solidFill>
                  <a:schemeClr val="accent2">
                    <a:lumMod val="40000"/>
                    <a:lumOff val="60000"/>
                  </a:schemeClr>
                </a:solidFill>
              </a:rPr>
              <a:t> by Company </a:t>
            </a:r>
            <a:endParaRPr lang="en-US" sz="1000">
              <a:solidFill>
                <a:schemeClr val="accent2">
                  <a:lumMod val="40000"/>
                  <a:lumOff val="60000"/>
                </a:schemeClr>
              </a:solidFill>
            </a:endParaRPr>
          </a:p>
        </c:rich>
      </c:tx>
      <c:layout>
        <c:manualLayout>
          <c:xMode val="edge"/>
          <c:yMode val="edge"/>
          <c:x val="0.14448967450878869"/>
          <c:y val="4.1831016450680311E-2"/>
        </c:manualLayout>
      </c:layout>
      <c:overlay val="0"/>
      <c:spPr>
        <a:noFill/>
        <a:ln>
          <a:noFill/>
        </a:ln>
        <a:effectLst/>
      </c:spPr>
      <c:txPr>
        <a:bodyPr rot="0" spcFirstLastPara="1" vertOverflow="ellipsis" vert="horz" wrap="square" anchor="ctr" anchorCtr="1"/>
        <a:lstStyle/>
        <a:p>
          <a:pPr algn="ctr">
            <a:defRPr sz="1050" b="0" i="0" u="none" strike="noStrike" kern="1200" spc="0" baseline="0">
              <a:solidFill>
                <a:schemeClr val="accent2">
                  <a:lumMod val="40000"/>
                  <a:lumOff val="60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lumMod val="9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lumMod val="9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lumMod val="9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50" b="0" i="0" u="none" strike="noStrike" kern="1200" baseline="0">
                  <a:solidFill>
                    <a:schemeClr val="bg2">
                      <a:lumMod val="9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50" b="0" i="0" u="none" strike="noStrike" kern="1200" baseline="0">
                  <a:solidFill>
                    <a:schemeClr val="bg2">
                      <a:lumMod val="9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755221507591946"/>
          <c:y val="0.17674223534683842"/>
          <c:w val="0.67658188807411879"/>
          <c:h val="0.74849705270656908"/>
        </c:manualLayout>
      </c:layout>
      <c:barChart>
        <c:barDir val="bar"/>
        <c:grouping val="clustered"/>
        <c:varyColors val="0"/>
        <c:ser>
          <c:idx val="0"/>
          <c:order val="0"/>
          <c:tx>
            <c:strRef>
              <c:f>Sheet1!$N$1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50" b="0" i="0" u="none" strike="noStrike" kern="1200" baseline="0">
                    <a:solidFill>
                      <a:schemeClr val="bg2">
                        <a:lumMod val="9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Sheet1!$M$2:$M$7</c:f>
              <c:strCache>
                <c:ptCount val="5"/>
                <c:pt idx="0">
                  <c:v>Amazon</c:v>
                </c:pt>
                <c:pt idx="1">
                  <c:v>Google</c:v>
                </c:pt>
                <c:pt idx="2">
                  <c:v>Meta</c:v>
                </c:pt>
                <c:pt idx="3">
                  <c:v>Microsoft</c:v>
                </c:pt>
                <c:pt idx="4">
                  <c:v>Salesforce</c:v>
                </c:pt>
              </c:strCache>
            </c:strRef>
          </c:cat>
          <c:val>
            <c:numRef>
              <c:f>Sheet1!$N$2:$N$7</c:f>
              <c:numCache>
                <c:formatCode>#,##0</c:formatCode>
                <c:ptCount val="5"/>
                <c:pt idx="0">
                  <c:v>27150</c:v>
                </c:pt>
                <c:pt idx="1">
                  <c:v>12000</c:v>
                </c:pt>
                <c:pt idx="2">
                  <c:v>21000</c:v>
                </c:pt>
                <c:pt idx="3">
                  <c:v>10000</c:v>
                </c:pt>
                <c:pt idx="4">
                  <c:v>10000</c:v>
                </c:pt>
              </c:numCache>
            </c:numRef>
          </c:val>
          <c:extLst>
            <c:ext xmlns:c16="http://schemas.microsoft.com/office/drawing/2014/chart" uri="{C3380CC4-5D6E-409C-BE32-E72D297353CC}">
              <c16:uniqueId val="{00000000-E427-4404-A9BD-10625A15524D}"/>
            </c:ext>
          </c:extLst>
        </c:ser>
        <c:dLbls>
          <c:dLblPos val="outEnd"/>
          <c:showLegendKey val="0"/>
          <c:showVal val="1"/>
          <c:showCatName val="0"/>
          <c:showSerName val="0"/>
          <c:showPercent val="0"/>
          <c:showBubbleSize val="0"/>
        </c:dLbls>
        <c:gapWidth val="219"/>
        <c:axId val="1503887152"/>
        <c:axId val="1512375712"/>
      </c:barChart>
      <c:catAx>
        <c:axId val="15038871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2">
                    <a:lumMod val="75000"/>
                  </a:schemeClr>
                </a:solidFill>
                <a:latin typeface="+mn-lt"/>
                <a:ea typeface="+mn-ea"/>
                <a:cs typeface="+mn-cs"/>
              </a:defRPr>
            </a:pPr>
            <a:endParaRPr lang="en-US"/>
          </a:p>
        </c:txPr>
        <c:crossAx val="1512375712"/>
        <c:crosses val="autoZero"/>
        <c:auto val="1"/>
        <c:lblAlgn val="ctr"/>
        <c:lblOffset val="100"/>
        <c:noMultiLvlLbl val="0"/>
        <c:extLst/>
      </c:catAx>
      <c:valAx>
        <c:axId val="1512375712"/>
        <c:scaling>
          <c:orientation val="minMax"/>
        </c:scaling>
        <c:delete val="1"/>
        <c:axPos val="b"/>
        <c:numFmt formatCode="#,##0" sourceLinked="1"/>
        <c:majorTickMark val="out"/>
        <c:minorTickMark val="none"/>
        <c:tickLblPos val="nextTo"/>
        <c:crossAx val="1503887152"/>
        <c:crosses val="autoZero"/>
        <c:crossBetween val="between"/>
        <c:extLst/>
      </c:valAx>
      <c:spPr>
        <a:noFill/>
        <a:ln>
          <a:noFill/>
        </a:ln>
        <a:effectLst/>
      </c:spPr>
    </c:plotArea>
    <c:plotVisOnly val="1"/>
    <c:dispBlanksAs val="gap"/>
    <c:showDLblsOverMax val="0"/>
    <c:extLst/>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7</xdr:col>
      <xdr:colOff>276343</xdr:colOff>
      <xdr:row>6</xdr:row>
      <xdr:rowOff>163180</xdr:rowOff>
    </xdr:from>
    <xdr:ext cx="184731" cy="264560"/>
    <xdr:sp macro="" textlink="">
      <xdr:nvSpPr>
        <xdr:cNvPr id="12" name="TextBox 11">
          <a:extLst>
            <a:ext uri="{FF2B5EF4-FFF2-40B4-BE49-F238E27FC236}">
              <a16:creationId xmlns:a16="http://schemas.microsoft.com/office/drawing/2014/main" id="{9D1B7778-3300-6628-04C9-519116AC1A5A}"/>
            </a:ext>
          </a:extLst>
        </xdr:cNvPr>
        <xdr:cNvSpPr txBox="1"/>
      </xdr:nvSpPr>
      <xdr:spPr>
        <a:xfrm>
          <a:off x="4242491" y="130826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5</xdr:col>
      <xdr:colOff>231329</xdr:colOff>
      <xdr:row>17</xdr:row>
      <xdr:rowOff>131791</xdr:rowOff>
    </xdr:from>
    <xdr:to>
      <xdr:col>10</xdr:col>
      <xdr:colOff>0</xdr:colOff>
      <xdr:row>32</xdr:row>
      <xdr:rowOff>0</xdr:rowOff>
    </xdr:to>
    <xdr:sp macro="" textlink="">
      <xdr:nvSpPr>
        <xdr:cNvPr id="22" name="Rectangle: Rounded Corners 21">
          <a:extLst>
            <a:ext uri="{FF2B5EF4-FFF2-40B4-BE49-F238E27FC236}">
              <a16:creationId xmlns:a16="http://schemas.microsoft.com/office/drawing/2014/main" id="{01ECD394-7734-4424-ABC5-C5CE705628C9}"/>
            </a:ext>
          </a:extLst>
        </xdr:cNvPr>
        <xdr:cNvSpPr/>
      </xdr:nvSpPr>
      <xdr:spPr>
        <a:xfrm>
          <a:off x="2946278" y="3235515"/>
          <a:ext cx="2814079" cy="258963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31664</xdr:colOff>
      <xdr:row>1</xdr:row>
      <xdr:rowOff>0</xdr:rowOff>
    </xdr:from>
    <xdr:to>
      <xdr:col>10</xdr:col>
      <xdr:colOff>0</xdr:colOff>
      <xdr:row>3</xdr:row>
      <xdr:rowOff>131971</xdr:rowOff>
    </xdr:to>
    <xdr:sp macro="" textlink="">
      <xdr:nvSpPr>
        <xdr:cNvPr id="4" name="Rectangle: Rounded Corners 3">
          <a:extLst>
            <a:ext uri="{FF2B5EF4-FFF2-40B4-BE49-F238E27FC236}">
              <a16:creationId xmlns:a16="http://schemas.microsoft.com/office/drawing/2014/main" id="{1C5840DE-E71C-2CDE-38EC-57310D0CCBA6}"/>
            </a:ext>
          </a:extLst>
        </xdr:cNvPr>
        <xdr:cNvSpPr/>
      </xdr:nvSpPr>
      <xdr:spPr>
        <a:xfrm>
          <a:off x="31664" y="181429"/>
          <a:ext cx="5728693" cy="49482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0" cap="none" spc="0">
              <a:ln w="0"/>
              <a:solidFill>
                <a:schemeClr val="bg2"/>
              </a:solidFill>
              <a:effectLst>
                <a:outerShdw blurRad="50800" dist="38100" dir="2700000" algn="tl" rotWithShape="0">
                  <a:prstClr val="black">
                    <a:alpha val="40000"/>
                  </a:prstClr>
                </a:outerShdw>
              </a:effectLst>
            </a:rPr>
            <a:t>Data</a:t>
          </a:r>
          <a:r>
            <a:rPr lang="en-US" sz="2000" b="0" cap="none" spc="0" baseline="0">
              <a:ln w="0"/>
              <a:solidFill>
                <a:schemeClr val="bg2"/>
              </a:solidFill>
              <a:effectLst>
                <a:outerShdw blurRad="50800" dist="38100" dir="2700000" algn="tl" rotWithShape="0">
                  <a:prstClr val="black">
                    <a:alpha val="40000"/>
                  </a:prstClr>
                </a:outerShdw>
              </a:effectLst>
            </a:rPr>
            <a:t> Analysis of Layoffs Between 2020-2023</a:t>
          </a:r>
          <a:endParaRPr lang="en-US" sz="2000" b="0" cap="none" spc="0">
            <a:ln w="0"/>
            <a:solidFill>
              <a:schemeClr val="bg2"/>
            </a:solidFill>
            <a:effectLst>
              <a:outerShdw blurRad="50800" dist="38100" dir="2700000" algn="tl" rotWithShape="0">
                <a:prstClr val="black">
                  <a:alpha val="40000"/>
                </a:prstClr>
              </a:outerShdw>
            </a:effectLst>
          </a:endParaRPr>
        </a:p>
      </xdr:txBody>
    </xdr:sp>
    <xdr:clientData/>
  </xdr:twoCellAnchor>
  <xdr:twoCellAnchor>
    <xdr:from>
      <xdr:col>0</xdr:col>
      <xdr:colOff>33790</xdr:colOff>
      <xdr:row>4</xdr:row>
      <xdr:rowOff>32090</xdr:rowOff>
    </xdr:from>
    <xdr:to>
      <xdr:col>2</xdr:col>
      <xdr:colOff>541223</xdr:colOff>
      <xdr:row>6</xdr:row>
      <xdr:rowOff>141929</xdr:rowOff>
    </xdr:to>
    <xdr:sp macro="" textlink="Sheet1!K2">
      <xdr:nvSpPr>
        <xdr:cNvPr id="2" name="Rectangle: Rounded Corners 1">
          <a:extLst>
            <a:ext uri="{FF2B5EF4-FFF2-40B4-BE49-F238E27FC236}">
              <a16:creationId xmlns:a16="http://schemas.microsoft.com/office/drawing/2014/main" id="{876961C1-EE9B-9422-E758-13965F835FA6}"/>
            </a:ext>
          </a:extLst>
        </xdr:cNvPr>
        <xdr:cNvSpPr/>
      </xdr:nvSpPr>
      <xdr:spPr>
        <a:xfrm>
          <a:off x="33790" y="777243"/>
          <a:ext cx="1395137" cy="47269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B69A34CA-D484-4561-994D-ED010A0AAC63}" type="TxLink">
            <a:rPr lang="en-US" sz="1000" b="0" i="0" u="none" strike="noStrike">
              <a:solidFill>
                <a:schemeClr val="accent2">
                  <a:lumMod val="40000"/>
                  <a:lumOff val="60000"/>
                </a:schemeClr>
              </a:solidFill>
              <a:latin typeface="Aptos Narrow"/>
            </a:rPr>
            <a:pPr algn="r"/>
            <a:t> 1,115 </a:t>
          </a:fld>
          <a:endParaRPr lang="en-US" sz="1000">
            <a:solidFill>
              <a:schemeClr val="accent2">
                <a:lumMod val="40000"/>
                <a:lumOff val="60000"/>
              </a:schemeClr>
            </a:solidFill>
          </a:endParaRPr>
        </a:p>
      </xdr:txBody>
    </xdr:sp>
    <xdr:clientData/>
  </xdr:twoCellAnchor>
  <xdr:twoCellAnchor>
    <xdr:from>
      <xdr:col>3</xdr:col>
      <xdr:colOff>19476</xdr:colOff>
      <xdr:row>4</xdr:row>
      <xdr:rowOff>32090</xdr:rowOff>
    </xdr:from>
    <xdr:to>
      <xdr:col>5</xdr:col>
      <xdr:colOff>174178</xdr:colOff>
      <xdr:row>6</xdr:row>
      <xdr:rowOff>141929</xdr:rowOff>
    </xdr:to>
    <xdr:sp macro="" textlink="Sheet1!A18">
      <xdr:nvSpPr>
        <xdr:cNvPr id="6" name="Rectangle: Rounded Corners 5">
          <a:extLst>
            <a:ext uri="{FF2B5EF4-FFF2-40B4-BE49-F238E27FC236}">
              <a16:creationId xmlns:a16="http://schemas.microsoft.com/office/drawing/2014/main" id="{58C76884-AD6B-46C4-945B-16C61CF92DD1}"/>
            </a:ext>
          </a:extLst>
        </xdr:cNvPr>
        <xdr:cNvSpPr/>
      </xdr:nvSpPr>
      <xdr:spPr>
        <a:xfrm>
          <a:off x="1516262" y="777243"/>
          <a:ext cx="1372865" cy="47269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2FE27C69-5F37-42A3-98E8-0B9BD8578FF1}" type="TxLink">
            <a:rPr lang="en-US" sz="1000" b="0" i="0" u="none" strike="noStrike">
              <a:solidFill>
                <a:schemeClr val="accent2">
                  <a:lumMod val="40000"/>
                  <a:lumOff val="60000"/>
                </a:schemeClr>
              </a:solidFill>
              <a:latin typeface="Aptos Narrow"/>
            </a:rPr>
            <a:pPr algn="r"/>
            <a:t>374,707</a:t>
          </a:fld>
          <a:endParaRPr lang="en-US" sz="1000">
            <a:solidFill>
              <a:schemeClr val="accent2">
                <a:lumMod val="40000"/>
                <a:lumOff val="60000"/>
              </a:schemeClr>
            </a:solidFill>
          </a:endParaRPr>
        </a:p>
      </xdr:txBody>
    </xdr:sp>
    <xdr:clientData/>
  </xdr:twoCellAnchor>
  <xdr:twoCellAnchor>
    <xdr:from>
      <xdr:col>5</xdr:col>
      <xdr:colOff>231363</xdr:colOff>
      <xdr:row>4</xdr:row>
      <xdr:rowOff>32090</xdr:rowOff>
    </xdr:from>
    <xdr:to>
      <xdr:col>7</xdr:col>
      <xdr:colOff>386065</xdr:colOff>
      <xdr:row>6</xdr:row>
      <xdr:rowOff>141929</xdr:rowOff>
    </xdr:to>
    <xdr:sp macro="" textlink="Sheet1!F2">
      <xdr:nvSpPr>
        <xdr:cNvPr id="7" name="Rectangle: Rounded Corners 6">
          <a:extLst>
            <a:ext uri="{FF2B5EF4-FFF2-40B4-BE49-F238E27FC236}">
              <a16:creationId xmlns:a16="http://schemas.microsoft.com/office/drawing/2014/main" id="{7B62E8F0-A472-4A1B-956B-EA373E8A53CA}"/>
            </a:ext>
          </a:extLst>
        </xdr:cNvPr>
        <xdr:cNvSpPr/>
      </xdr:nvSpPr>
      <xdr:spPr>
        <a:xfrm>
          <a:off x="2946312" y="777243"/>
          <a:ext cx="1372865" cy="47269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41D2A660-6DE2-4C7C-AE62-A595BCED3174}" type="TxLink">
            <a:rPr lang="en-US" sz="1000" b="0" i="0" u="none" strike="noStrike">
              <a:solidFill>
                <a:schemeClr val="accent2">
                  <a:lumMod val="40000"/>
                  <a:lumOff val="60000"/>
                </a:schemeClr>
              </a:solidFill>
              <a:latin typeface="Aptos Narrow"/>
            </a:rPr>
            <a:pPr algn="r"/>
            <a:t>30</a:t>
          </a:fld>
          <a:endParaRPr lang="en-US" sz="1000">
            <a:solidFill>
              <a:schemeClr val="accent2">
                <a:lumMod val="40000"/>
                <a:lumOff val="60000"/>
              </a:schemeClr>
            </a:solidFill>
          </a:endParaRPr>
        </a:p>
      </xdr:txBody>
    </xdr:sp>
    <xdr:clientData/>
  </xdr:twoCellAnchor>
  <xdr:twoCellAnchor>
    <xdr:from>
      <xdr:col>7</xdr:col>
      <xdr:colOff>438716</xdr:colOff>
      <xdr:row>4</xdr:row>
      <xdr:rowOff>32090</xdr:rowOff>
    </xdr:from>
    <xdr:to>
      <xdr:col>9</xdr:col>
      <xdr:colOff>590802</xdr:colOff>
      <xdr:row>6</xdr:row>
      <xdr:rowOff>141929</xdr:rowOff>
    </xdr:to>
    <xdr:sp macro="" textlink="Sheet1!I2">
      <xdr:nvSpPr>
        <xdr:cNvPr id="8" name="Rectangle: Rounded Corners 7">
          <a:extLst>
            <a:ext uri="{FF2B5EF4-FFF2-40B4-BE49-F238E27FC236}">
              <a16:creationId xmlns:a16="http://schemas.microsoft.com/office/drawing/2014/main" id="{E825EC43-AF9A-428D-A8A9-0FC946040E62}"/>
            </a:ext>
          </a:extLst>
        </xdr:cNvPr>
        <xdr:cNvSpPr/>
      </xdr:nvSpPr>
      <xdr:spPr>
        <a:xfrm>
          <a:off x="4371828" y="777243"/>
          <a:ext cx="1370250" cy="47269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6D8C74EF-351C-40A6-A68A-AF3ABF2D4980}" type="TxLink">
            <a:rPr lang="en-US" sz="1000" b="0" i="0" u="none" strike="noStrike">
              <a:solidFill>
                <a:schemeClr val="accent2">
                  <a:lumMod val="40000"/>
                  <a:lumOff val="60000"/>
                </a:schemeClr>
              </a:solidFill>
              <a:latin typeface="Aptos Narrow"/>
            </a:rPr>
            <a:pPr algn="r"/>
            <a:t>37</a:t>
          </a:fld>
          <a:endParaRPr lang="en-US" sz="1000" b="0">
            <a:solidFill>
              <a:schemeClr val="accent2">
                <a:lumMod val="40000"/>
                <a:lumOff val="60000"/>
              </a:schemeClr>
            </a:solidFill>
          </a:endParaRPr>
        </a:p>
      </xdr:txBody>
    </xdr:sp>
    <xdr:clientData/>
  </xdr:twoCellAnchor>
  <xdr:twoCellAnchor>
    <xdr:from>
      <xdr:col>0</xdr:col>
      <xdr:colOff>0</xdr:colOff>
      <xdr:row>7</xdr:row>
      <xdr:rowOff>31262</xdr:rowOff>
    </xdr:from>
    <xdr:to>
      <xdr:col>3</xdr:col>
      <xdr:colOff>320631</xdr:colOff>
      <xdr:row>17</xdr:row>
      <xdr:rowOff>0</xdr:rowOff>
    </xdr:to>
    <xdr:sp macro="" textlink="">
      <xdr:nvSpPr>
        <xdr:cNvPr id="14" name="Rectangle: Rounded Corners 13">
          <a:extLst>
            <a:ext uri="{FF2B5EF4-FFF2-40B4-BE49-F238E27FC236}">
              <a16:creationId xmlns:a16="http://schemas.microsoft.com/office/drawing/2014/main" id="{1994AD9E-130E-FF2C-FBBB-1A03E9C27E06}"/>
            </a:ext>
          </a:extLst>
        </xdr:cNvPr>
        <xdr:cNvSpPr/>
      </xdr:nvSpPr>
      <xdr:spPr>
        <a:xfrm>
          <a:off x="0" y="1335586"/>
          <a:ext cx="1825181" cy="179936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472987</xdr:colOff>
      <xdr:row>7</xdr:row>
      <xdr:rowOff>31262</xdr:rowOff>
    </xdr:from>
    <xdr:to>
      <xdr:col>6</xdr:col>
      <xdr:colOff>463159</xdr:colOff>
      <xdr:row>17</xdr:row>
      <xdr:rowOff>0</xdr:rowOff>
    </xdr:to>
    <xdr:sp macro="" textlink="Dashboard!$E$2:$F$8">
      <xdr:nvSpPr>
        <xdr:cNvPr id="18" name="Rectangle: Rounded Corners 17">
          <a:extLst>
            <a:ext uri="{FF2B5EF4-FFF2-40B4-BE49-F238E27FC236}">
              <a16:creationId xmlns:a16="http://schemas.microsoft.com/office/drawing/2014/main" id="{36505899-FC95-46A4-85D4-9F6AF4BA6165}"/>
            </a:ext>
          </a:extLst>
        </xdr:cNvPr>
        <xdr:cNvSpPr/>
      </xdr:nvSpPr>
      <xdr:spPr>
        <a:xfrm>
          <a:off x="1977537" y="1335586"/>
          <a:ext cx="1826523" cy="179936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96992D0-3CCE-423C-A516-A0B3A26190BE}" type="TxLink">
            <a:rPr lang="en-US" sz="1100" b="0" i="0" u="none" strike="noStrike">
              <a:solidFill>
                <a:srgbClr val="000000"/>
              </a:solidFill>
              <a:latin typeface="Aptos Narrow"/>
            </a:rPr>
            <a:pPr algn="l"/>
            <a:t> </a:t>
          </a:fld>
          <a:endParaRPr lang="en-US" sz="1100"/>
        </a:p>
      </xdr:txBody>
    </xdr:sp>
    <xdr:clientData/>
  </xdr:twoCellAnchor>
  <xdr:twoCellAnchor>
    <xdr:from>
      <xdr:col>0</xdr:col>
      <xdr:colOff>0</xdr:colOff>
      <xdr:row>17</xdr:row>
      <xdr:rowOff>131791</xdr:rowOff>
    </xdr:from>
    <xdr:to>
      <xdr:col>5</xdr:col>
      <xdr:colOff>99747</xdr:colOff>
      <xdr:row>32</xdr:row>
      <xdr:rowOff>0</xdr:rowOff>
    </xdr:to>
    <xdr:sp macro="" textlink="">
      <xdr:nvSpPr>
        <xdr:cNvPr id="21" name="Rectangle: Rounded Corners 20">
          <a:extLst>
            <a:ext uri="{FF2B5EF4-FFF2-40B4-BE49-F238E27FC236}">
              <a16:creationId xmlns:a16="http://schemas.microsoft.com/office/drawing/2014/main" id="{58A73864-27A1-1B52-3820-383C7D24A267}"/>
            </a:ext>
          </a:extLst>
        </xdr:cNvPr>
        <xdr:cNvSpPr/>
      </xdr:nvSpPr>
      <xdr:spPr>
        <a:xfrm>
          <a:off x="0" y="3235515"/>
          <a:ext cx="2814696" cy="258963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141754</xdr:colOff>
      <xdr:row>4</xdr:row>
      <xdr:rowOff>141773</xdr:rowOff>
    </xdr:from>
    <xdr:to>
      <xdr:col>2</xdr:col>
      <xdr:colOff>86311</xdr:colOff>
      <xdr:row>6</xdr:row>
      <xdr:rowOff>143863</xdr:rowOff>
    </xdr:to>
    <xdr:sp macro="" textlink="">
      <xdr:nvSpPr>
        <xdr:cNvPr id="9" name="TextBox 8">
          <a:extLst>
            <a:ext uri="{FF2B5EF4-FFF2-40B4-BE49-F238E27FC236}">
              <a16:creationId xmlns:a16="http://schemas.microsoft.com/office/drawing/2014/main" id="{0F626C38-EA73-BB8E-6190-789773EFCCED}"/>
            </a:ext>
          </a:extLst>
        </xdr:cNvPr>
        <xdr:cNvSpPr txBox="1"/>
      </xdr:nvSpPr>
      <xdr:spPr>
        <a:xfrm>
          <a:off x="141754" y="900074"/>
          <a:ext cx="832324" cy="371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a:solidFill>
                <a:schemeClr val="bg1">
                  <a:lumMod val="85000"/>
                </a:schemeClr>
              </a:solidFill>
            </a:rPr>
            <a:t>Companies:</a:t>
          </a:r>
        </a:p>
      </xdr:txBody>
    </xdr:sp>
    <xdr:clientData/>
  </xdr:twoCellAnchor>
  <xdr:twoCellAnchor>
    <xdr:from>
      <xdr:col>3</xdr:col>
      <xdr:colOff>6790</xdr:colOff>
      <xdr:row>4</xdr:row>
      <xdr:rowOff>71434</xdr:rowOff>
    </xdr:from>
    <xdr:to>
      <xdr:col>4</xdr:col>
      <xdr:colOff>298226</xdr:colOff>
      <xdr:row>6</xdr:row>
      <xdr:rowOff>107231</xdr:rowOff>
    </xdr:to>
    <xdr:sp macro="" textlink="">
      <xdr:nvSpPr>
        <xdr:cNvPr id="10" name="TextBox 9">
          <a:extLst>
            <a:ext uri="{FF2B5EF4-FFF2-40B4-BE49-F238E27FC236}">
              <a16:creationId xmlns:a16="http://schemas.microsoft.com/office/drawing/2014/main" id="{22451CE8-EBB0-6E66-13C1-B024C90F0554}"/>
            </a:ext>
          </a:extLst>
        </xdr:cNvPr>
        <xdr:cNvSpPr txBox="1"/>
      </xdr:nvSpPr>
      <xdr:spPr>
        <a:xfrm>
          <a:off x="1511340" y="826569"/>
          <a:ext cx="903553" cy="401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000">
              <a:solidFill>
                <a:schemeClr val="bg1">
                  <a:lumMod val="85000"/>
                </a:schemeClr>
              </a:solidFill>
            </a:rPr>
            <a:t>Total</a:t>
          </a:r>
          <a:r>
            <a:rPr lang="en-US" sz="1000" baseline="0">
              <a:solidFill>
                <a:schemeClr val="bg1">
                  <a:lumMod val="85000"/>
                </a:schemeClr>
              </a:solidFill>
            </a:rPr>
            <a:t> </a:t>
          </a:r>
          <a:r>
            <a:rPr lang="en-US" sz="1000">
              <a:solidFill>
                <a:schemeClr val="bg1">
                  <a:lumMod val="85000"/>
                </a:schemeClr>
              </a:solidFill>
            </a:rPr>
            <a:t>Layoffs:</a:t>
          </a:r>
        </a:p>
      </xdr:txBody>
    </xdr:sp>
    <xdr:clientData/>
  </xdr:twoCellAnchor>
  <xdr:twoCellAnchor>
    <xdr:from>
      <xdr:col>7</xdr:col>
      <xdr:colOff>495233</xdr:colOff>
      <xdr:row>4</xdr:row>
      <xdr:rowOff>133595</xdr:rowOff>
    </xdr:from>
    <xdr:to>
      <xdr:col>8</xdr:col>
      <xdr:colOff>515535</xdr:colOff>
      <xdr:row>6</xdr:row>
      <xdr:rowOff>18620</xdr:rowOff>
    </xdr:to>
    <xdr:sp macro="" textlink="">
      <xdr:nvSpPr>
        <xdr:cNvPr id="13" name="TextBox 12">
          <a:extLst>
            <a:ext uri="{FF2B5EF4-FFF2-40B4-BE49-F238E27FC236}">
              <a16:creationId xmlns:a16="http://schemas.microsoft.com/office/drawing/2014/main" id="{B2E50733-525E-4B7A-99EC-3D6471A40794}"/>
            </a:ext>
          </a:extLst>
        </xdr:cNvPr>
        <xdr:cNvSpPr txBox="1"/>
      </xdr:nvSpPr>
      <xdr:spPr>
        <a:xfrm>
          <a:off x="4428345" y="878748"/>
          <a:ext cx="629384" cy="247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a:solidFill>
                <a:schemeClr val="bg1">
                  <a:lumMod val="85000"/>
                </a:schemeClr>
              </a:solidFill>
            </a:rPr>
            <a:t>Countries:</a:t>
          </a:r>
        </a:p>
      </xdr:txBody>
    </xdr:sp>
    <xdr:clientData/>
  </xdr:twoCellAnchor>
  <xdr:twoCellAnchor>
    <xdr:from>
      <xdr:col>5</xdr:col>
      <xdr:colOff>295910</xdr:colOff>
      <xdr:row>4</xdr:row>
      <xdr:rowOff>129329</xdr:rowOff>
    </xdr:from>
    <xdr:to>
      <xdr:col>6</xdr:col>
      <xdr:colOff>471941</xdr:colOff>
      <xdr:row>7</xdr:row>
      <xdr:rowOff>37978</xdr:rowOff>
    </xdr:to>
    <xdr:sp macro="" textlink="">
      <xdr:nvSpPr>
        <xdr:cNvPr id="11" name="TextBox 10">
          <a:extLst>
            <a:ext uri="{FF2B5EF4-FFF2-40B4-BE49-F238E27FC236}">
              <a16:creationId xmlns:a16="http://schemas.microsoft.com/office/drawing/2014/main" id="{DE42A5E7-40BE-2D0C-49E9-5B4D6FD314EF}"/>
            </a:ext>
          </a:extLst>
        </xdr:cNvPr>
        <xdr:cNvSpPr txBox="1"/>
      </xdr:nvSpPr>
      <xdr:spPr>
        <a:xfrm>
          <a:off x="3010859" y="874482"/>
          <a:ext cx="785113" cy="45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a:solidFill>
                <a:schemeClr val="bg1">
                  <a:lumMod val="85000"/>
                </a:schemeClr>
              </a:solidFill>
            </a:rPr>
            <a:t>Industries:</a:t>
          </a:r>
        </a:p>
      </xdr:txBody>
    </xdr:sp>
    <xdr:clientData/>
  </xdr:twoCellAnchor>
  <xdr:twoCellAnchor>
    <xdr:from>
      <xdr:col>5</xdr:col>
      <xdr:colOff>217258</xdr:colOff>
      <xdr:row>18</xdr:row>
      <xdr:rowOff>0</xdr:rowOff>
    </xdr:from>
    <xdr:to>
      <xdr:col>9</xdr:col>
      <xdr:colOff>590904</xdr:colOff>
      <xdr:row>31</xdr:row>
      <xdr:rowOff>115804</xdr:rowOff>
    </xdr:to>
    <xdr:graphicFrame macro="">
      <xdr:nvGraphicFramePr>
        <xdr:cNvPr id="72" name="Chart 71">
          <a:extLst>
            <a:ext uri="{FF2B5EF4-FFF2-40B4-BE49-F238E27FC236}">
              <a16:creationId xmlns:a16="http://schemas.microsoft.com/office/drawing/2014/main" id="{03B086E2-4B61-4D12-BDE3-1E2CFDB931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9828</xdr:colOff>
      <xdr:row>7</xdr:row>
      <xdr:rowOff>31262</xdr:rowOff>
    </xdr:from>
    <xdr:to>
      <xdr:col>10</xdr:col>
      <xdr:colOff>0</xdr:colOff>
      <xdr:row>17</xdr:row>
      <xdr:rowOff>0</xdr:rowOff>
    </xdr:to>
    <xdr:sp macro="" textlink="Dashboard!$E$2:$F$8">
      <xdr:nvSpPr>
        <xdr:cNvPr id="77" name="Rectangle: Rounded Corners 76">
          <a:extLst>
            <a:ext uri="{FF2B5EF4-FFF2-40B4-BE49-F238E27FC236}">
              <a16:creationId xmlns:a16="http://schemas.microsoft.com/office/drawing/2014/main" id="{06138393-BD3B-4C12-B931-20EC17D2BAA3}"/>
            </a:ext>
          </a:extLst>
        </xdr:cNvPr>
        <xdr:cNvSpPr/>
      </xdr:nvSpPr>
      <xdr:spPr>
        <a:xfrm>
          <a:off x="3942940" y="1320701"/>
          <a:ext cx="1817417" cy="178302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96992D0-3CCE-423C-A516-A0B3A26190BE}" type="TxLink">
            <a:rPr lang="en-US" sz="1100" b="0" i="0" u="none" strike="noStrike">
              <a:solidFill>
                <a:srgbClr val="000000"/>
              </a:solidFill>
              <a:latin typeface="Aptos Narrow"/>
            </a:rPr>
            <a:pPr algn="l"/>
            <a:t> </a:t>
          </a:fld>
          <a:endParaRPr lang="en-US" sz="1100"/>
        </a:p>
      </xdr:txBody>
    </xdr:sp>
    <xdr:clientData/>
  </xdr:twoCellAnchor>
  <xdr:twoCellAnchor>
    <xdr:from>
      <xdr:col>7</xdr:col>
      <xdr:colOff>0</xdr:colOff>
      <xdr:row>7</xdr:row>
      <xdr:rowOff>0</xdr:rowOff>
    </xdr:from>
    <xdr:to>
      <xdr:col>10</xdr:col>
      <xdr:colOff>0</xdr:colOff>
      <xdr:row>17</xdr:row>
      <xdr:rowOff>0</xdr:rowOff>
    </xdr:to>
    <xdr:graphicFrame macro="">
      <xdr:nvGraphicFramePr>
        <xdr:cNvPr id="73" name="Chart 72">
          <a:extLst>
            <a:ext uri="{FF2B5EF4-FFF2-40B4-BE49-F238E27FC236}">
              <a16:creationId xmlns:a16="http://schemas.microsoft.com/office/drawing/2014/main" id="{319CEB1C-59E8-4B89-BABF-9EB01D05A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102246</xdr:colOff>
      <xdr:row>17</xdr:row>
      <xdr:rowOff>172204</xdr:rowOff>
    </xdr:from>
    <xdr:to>
      <xdr:col>5</xdr:col>
      <xdr:colOff>102246</xdr:colOff>
      <xdr:row>31</xdr:row>
      <xdr:rowOff>172204</xdr:rowOff>
    </xdr:to>
    <xdr:graphicFrame macro="">
      <xdr:nvGraphicFramePr>
        <xdr:cNvPr id="80" name="Chart 79">
          <a:extLst>
            <a:ext uri="{FF2B5EF4-FFF2-40B4-BE49-F238E27FC236}">
              <a16:creationId xmlns:a16="http://schemas.microsoft.com/office/drawing/2014/main" id="{B8849979-72AF-4F0A-A2F8-4B98E2577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307493</xdr:colOff>
      <xdr:row>26</xdr:row>
      <xdr:rowOff>103909</xdr:rowOff>
    </xdr:from>
    <xdr:to>
      <xdr:col>13</xdr:col>
      <xdr:colOff>300566</xdr:colOff>
      <xdr:row>32</xdr:row>
      <xdr:rowOff>1385</xdr:rowOff>
    </xdr:to>
    <mc:AlternateContent xmlns:mc="http://schemas.openxmlformats.org/markup-compatibility/2006" xmlns:a14="http://schemas.microsoft.com/office/drawing/2010/main">
      <mc:Choice Requires="a14">
        <xdr:graphicFrame macro="">
          <xdr:nvGraphicFramePr>
            <xdr:cNvPr id="82" name="Company">
              <a:extLst>
                <a:ext uri="{FF2B5EF4-FFF2-40B4-BE49-F238E27FC236}">
                  <a16:creationId xmlns:a16="http://schemas.microsoft.com/office/drawing/2014/main" id="{558CC8DB-10C0-F9FB-E2AE-C80A0C4FB9F1}"/>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6050590" y="4942272"/>
              <a:ext cx="1813781" cy="10101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307493</xdr:colOff>
      <xdr:row>6</xdr:row>
      <xdr:rowOff>120354</xdr:rowOff>
    </xdr:from>
    <xdr:to>
      <xdr:col>13</xdr:col>
      <xdr:colOff>300566</xdr:colOff>
      <xdr:row>12</xdr:row>
      <xdr:rowOff>17831</xdr:rowOff>
    </xdr:to>
    <mc:AlternateContent xmlns:mc="http://schemas.openxmlformats.org/markup-compatibility/2006" xmlns:a14="http://schemas.microsoft.com/office/drawing/2010/main">
      <mc:Choice Requires="a14">
        <xdr:graphicFrame macro="">
          <xdr:nvGraphicFramePr>
            <xdr:cNvPr id="83" name="Country">
              <a:extLst>
                <a:ext uri="{FF2B5EF4-FFF2-40B4-BE49-F238E27FC236}">
                  <a16:creationId xmlns:a16="http://schemas.microsoft.com/office/drawing/2014/main" id="{5B5522BC-9360-503A-A371-C1F695988C6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050590" y="1249867"/>
              <a:ext cx="1813781" cy="10101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307493</xdr:colOff>
      <xdr:row>0</xdr:row>
      <xdr:rowOff>25775</xdr:rowOff>
    </xdr:from>
    <xdr:to>
      <xdr:col>13</xdr:col>
      <xdr:colOff>300566</xdr:colOff>
      <xdr:row>5</xdr:row>
      <xdr:rowOff>84888</xdr:rowOff>
    </xdr:to>
    <mc:AlternateContent xmlns:mc="http://schemas.openxmlformats.org/markup-compatibility/2006" xmlns:a14="http://schemas.microsoft.com/office/drawing/2010/main">
      <mc:Choice Requires="a14">
        <xdr:graphicFrame macro="">
          <xdr:nvGraphicFramePr>
            <xdr:cNvPr id="85" name="Year">
              <a:extLst>
                <a:ext uri="{FF2B5EF4-FFF2-40B4-BE49-F238E27FC236}">
                  <a16:creationId xmlns:a16="http://schemas.microsoft.com/office/drawing/2014/main" id="{73DAD30E-D88A-591D-3CEF-E37AB098129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050590" y="25775"/>
              <a:ext cx="1813781" cy="10031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307493</xdr:colOff>
      <xdr:row>19</xdr:row>
      <xdr:rowOff>170968</xdr:rowOff>
    </xdr:from>
    <xdr:to>
      <xdr:col>13</xdr:col>
      <xdr:colOff>300566</xdr:colOff>
      <xdr:row>25</xdr:row>
      <xdr:rowOff>68444</xdr:rowOff>
    </xdr:to>
    <mc:AlternateContent xmlns:mc="http://schemas.openxmlformats.org/markup-compatibility/2006" xmlns:a14="http://schemas.microsoft.com/office/drawing/2010/main">
      <mc:Choice Requires="a14">
        <xdr:graphicFrame macro="">
          <xdr:nvGraphicFramePr>
            <xdr:cNvPr id="84" name="Industry">
              <a:extLst>
                <a:ext uri="{FF2B5EF4-FFF2-40B4-BE49-F238E27FC236}">
                  <a16:creationId xmlns:a16="http://schemas.microsoft.com/office/drawing/2014/main" id="{A41A486F-349C-C99C-CE9B-1EACCD015247}"/>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6050590" y="3711233"/>
              <a:ext cx="1813781" cy="10101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307493</xdr:colOff>
      <xdr:row>13</xdr:row>
      <xdr:rowOff>53298</xdr:rowOff>
    </xdr:from>
    <xdr:to>
      <xdr:col>13</xdr:col>
      <xdr:colOff>300566</xdr:colOff>
      <xdr:row>18</xdr:row>
      <xdr:rowOff>135501</xdr:rowOff>
    </xdr:to>
    <mc:AlternateContent xmlns:mc="http://schemas.openxmlformats.org/markup-compatibility/2006" xmlns:a14="http://schemas.microsoft.com/office/drawing/2010/main">
      <mc:Choice Requires="a14">
        <xdr:graphicFrame macro="">
          <xdr:nvGraphicFramePr>
            <xdr:cNvPr id="86" name="Stage">
              <a:extLst>
                <a:ext uri="{FF2B5EF4-FFF2-40B4-BE49-F238E27FC236}">
                  <a16:creationId xmlns:a16="http://schemas.microsoft.com/office/drawing/2014/main" id="{A7F70B83-4FD5-6093-8586-B5F0B8902CEC}"/>
                </a:ext>
              </a:extLst>
            </xdr:cNvPr>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mlns="">
        <xdr:sp macro="" textlink="">
          <xdr:nvSpPr>
            <xdr:cNvPr id="0" name=""/>
            <xdr:cNvSpPr>
              <a:spLocks noTextEdit="1"/>
            </xdr:cNvSpPr>
          </xdr:nvSpPr>
          <xdr:spPr>
            <a:xfrm>
              <a:off x="6050590" y="2480909"/>
              <a:ext cx="1813781" cy="10094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457658</xdr:colOff>
      <xdr:row>7</xdr:row>
      <xdr:rowOff>44443</xdr:rowOff>
    </xdr:from>
    <xdr:to>
      <xdr:col>6</xdr:col>
      <xdr:colOff>450107</xdr:colOff>
      <xdr:row>16</xdr:row>
      <xdr:rowOff>134235</xdr:rowOff>
    </xdr:to>
    <xdr:graphicFrame macro="">
      <xdr:nvGraphicFramePr>
        <xdr:cNvPr id="88" name="Chart 87">
          <a:extLst>
            <a:ext uri="{FF2B5EF4-FFF2-40B4-BE49-F238E27FC236}">
              <a16:creationId xmlns:a16="http://schemas.microsoft.com/office/drawing/2014/main" id="{5E93740E-A1D0-4F91-AD89-BEBD3F93E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7</xdr:row>
      <xdr:rowOff>41224</xdr:rowOff>
    </xdr:from>
    <xdr:to>
      <xdr:col>3</xdr:col>
      <xdr:colOff>314417</xdr:colOff>
      <xdr:row>16</xdr:row>
      <xdr:rowOff>134236</xdr:rowOff>
    </xdr:to>
    <xdr:graphicFrame macro="">
      <xdr:nvGraphicFramePr>
        <xdr:cNvPr id="89" name="Chart 88">
          <a:extLst>
            <a:ext uri="{FF2B5EF4-FFF2-40B4-BE49-F238E27FC236}">
              <a16:creationId xmlns:a16="http://schemas.microsoft.com/office/drawing/2014/main" id="{130A6233-523E-4FA5-BFB3-07EE71AC2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masody" refreshedDate="45362.764582638891" backgroundQuery="1" createdVersion="8" refreshedVersion="8" minRefreshableVersion="3" recordCount="0" supportSubquery="1" supportAdvancedDrill="1" xr:uid="{333AB1BB-BE1F-49D3-8C64-DF7800BE23DE}">
  <cacheSource type="external" connectionId="1"/>
  <cacheFields count="2">
    <cacheField name="[Layoffs].[Year].[Year]" caption="Year" numFmtId="0" hierarchy="9" level="1">
      <sharedItems containsSemiMixedTypes="0" containsString="0" containsNumber="1" containsInteger="1" minValue="2020" maxValue="2023" count="4">
        <n v="2020"/>
        <n v="2021"/>
        <n v="2022"/>
        <n v="2023"/>
      </sharedItems>
      <extLst>
        <ext xmlns:x15="http://schemas.microsoft.com/office/spreadsheetml/2010/11/main" uri="{4F2E5C28-24EA-4eb8-9CBF-B6C8F9C3D259}">
          <x15:cachedUniqueNames>
            <x15:cachedUniqueName index="0" name="[Layoffs].[Year].&amp;[2020]"/>
            <x15:cachedUniqueName index="1" name="[Layoffs].[Year].&amp;[2021]"/>
            <x15:cachedUniqueName index="2" name="[Layoffs].[Year].&amp;[2022]"/>
            <x15:cachedUniqueName index="3" name="[Layoffs].[Year].&amp;[2023]"/>
          </x15:cachedUniqueNames>
        </ext>
      </extLst>
    </cacheField>
    <cacheField name="[Measures].[Sum of Laid Off]" caption="Sum of Laid Off" numFmtId="0" hierarchy="20" level="32767"/>
  </cacheFields>
  <cacheHierarchies count="25">
    <cacheHierarchy uniqueName="[Layoffs].[#]" caption="#" attribute="1" defaultMemberUniqueName="[Layoffs].[#].[All]" allUniqueName="[Layoffs].[#].[All]" dimensionUniqueName="[Layoffs]" displayFolder="" count="0" memberValueDatatype="20" unbalanced="0"/>
    <cacheHierarchy uniqueName="[Layoffs].[Company]" caption="Company" attribute="1" defaultMemberUniqueName="[Layoffs].[Company].[All]" allUniqueName="[Layoffs].[Company].[All]" dimensionUniqueName="[Layoffs]" displayFolder="" count="0" memberValueDatatype="130" unbalanced="0"/>
    <cacheHierarchy uniqueName="[Layoffs].[Location HQ]" caption="Location HQ" attribute="1" defaultMemberUniqueName="[Layoffs].[Location HQ].[All]" allUniqueName="[Layoffs].[Location HQ].[All]" dimensionUniqueName="[Layoffs]" displayFolder="" count="0" memberValueDatatype="130" unbalanced="0"/>
    <cacheHierarchy uniqueName="[Layoffs].[Country]" caption="Country" attribute="1" defaultMemberUniqueName="[Layoffs].[Country].[All]" allUniqueName="[Layoffs].[Country].[All]" dimensionUniqueName="[Layoffs]" displayFolder="" count="0" memberValueDatatype="130" unbalanced="0"/>
    <cacheHierarchy uniqueName="[Layoffs].[Continent]" caption="Continent" attribute="1" defaultMemberUniqueName="[Layoffs].[Continent].[All]" allUniqueName="[Layoffs].[Continent].[All]" dimensionUniqueName="[Layoffs]" displayFolder="" count="0" memberValueDatatype="130" unbalanced="0"/>
    <cacheHierarchy uniqueName="[Layoffs].[Laid Off]" caption="Laid Off" attribute="1" defaultMemberUniqueName="[Layoffs].[Laid Off].[All]" allUniqueName="[Layoffs].[Laid Off].[All]" dimensionUniqueName="[Layoffs]" displayFolder="" count="0" memberValueDatatype="20" unbalanced="0"/>
    <cacheHierarchy uniqueName="[Layoffs].[Date layoffs]" caption="Date layoffs" attribute="1" time="1" defaultMemberUniqueName="[Layoffs].[Date layoffs].[All]" allUniqueName="[Layoffs].[Date layoffs].[All]" dimensionUniqueName="[Layoffs]" displayFolder="" count="0" memberValueDatatype="7" unbalanced="0"/>
    <cacheHierarchy uniqueName="[Layoffs].[Month Name]" caption="Month Name" attribute="1" defaultMemberUniqueName="[Layoffs].[Month Name].[All]" allUniqueName="[Layoffs].[Month Name].[All]" dimensionUniqueName="[Layoffs]" displayFolder="" count="0" memberValueDatatype="130" unbalanced="0"/>
    <cacheHierarchy uniqueName="[Layoffs].[Month]" caption="Month" attribute="1" defaultMemberUniqueName="[Layoffs].[Month].[All]" allUniqueName="[Layoffs].[Month].[All]" dimensionUniqueName="[Layoffs]" displayFolder="" count="0" memberValueDatatype="20" unbalanced="0"/>
    <cacheHierarchy uniqueName="[Layoffs].[Year]" caption="Year" attribute="1" defaultMemberUniqueName="[Layoffs].[Year].[All]" allUniqueName="[Layoffs].[Year].[All]" dimensionUniqueName="[Layoffs]" displayFolder="" count="2" memberValueDatatype="20" unbalanced="0">
      <fieldsUsage count="2">
        <fieldUsage x="-1"/>
        <fieldUsage x="0"/>
      </fieldsUsage>
    </cacheHierarchy>
    <cacheHierarchy uniqueName="[Layoffs].[Percentage Laid Off]" caption="Percentage Laid Off" attribute="1" defaultMemberUniqueName="[Layoffs].[Percentage Laid Off].[All]" allUniqueName="[Layoffs].[Percentage Laid Off].[All]" dimensionUniqueName="[Layoffs]" displayFolder="" count="0" memberValueDatatype="5" unbalanced="0"/>
    <cacheHierarchy uniqueName="[Layoffs].[Company Size before Layoffs]" caption="Company Size before Layoffs" attribute="1" defaultMemberUniqueName="[Layoffs].[Company Size before Layoffs].[All]" allUniqueName="[Layoffs].[Company Size before Layoffs].[All]" dimensionUniqueName="[Layoffs]" displayFolder="" count="0" memberValueDatatype="20" unbalanced="0"/>
    <cacheHierarchy uniqueName="[Layoffs].[Company Size after layoffs]" caption="Company Size after layoffs" attribute="1" defaultMemberUniqueName="[Layoffs].[Company Size after layoffs].[All]" allUniqueName="[Layoffs].[Company Size after layoffs].[All]" dimensionUniqueName="[Layoffs]" displayFolder="" count="0" memberValueDatatype="20" unbalanced="0"/>
    <cacheHierarchy uniqueName="[Layoffs].[Industry]" caption="Industry" attribute="1" defaultMemberUniqueName="[Layoffs].[Industry].[All]" allUniqueName="[Layoffs].[Industry].[All]" dimensionUniqueName="[Layoffs]" displayFolder="" count="0" memberValueDatatype="130" unbalanced="0"/>
    <cacheHierarchy uniqueName="[Layoffs].[Stage]" caption="Stage" attribute="1" defaultMemberUniqueName="[Layoffs].[Stage].[All]" allUniqueName="[Layoffs].[Stage].[All]" dimensionUniqueName="[Layoffs]" displayFolder="" count="0" memberValueDatatype="130" unbalanced="0"/>
    <cacheHierarchy uniqueName="[Layoffs].[Money Raised in $ mil]" caption="Money Raised in $ mil" attribute="1" defaultMemberUniqueName="[Layoffs].[Money Raised in $ mil].[All]" allUniqueName="[Layoffs].[Money Raised in $ mil].[All]" dimensionUniqueName="[Layoffs]" displayFolder="" count="0" memberValueDatatype="5" unbalanced="0"/>
    <cacheHierarchy uniqueName="[Layoffs].[lat]" caption="lat" attribute="1" defaultMemberUniqueName="[Layoffs].[lat].[All]" allUniqueName="[Layoffs].[lat].[All]" dimensionUniqueName="[Layoffs]" displayFolder="" count="0" memberValueDatatype="5" unbalanced="0"/>
    <cacheHierarchy uniqueName="[Layoffs].[lng]" caption="lng" attribute="1" defaultMemberUniqueName="[Layoffs].[lng].[All]" allUniqueName="[Layoffs].[lng].[All]" dimensionUniqueName="[Layoffs]" displayFolder="" count="0" memberValueDatatype="5" unbalanced="0"/>
    <cacheHierarchy uniqueName="[Measures].[__XL_Count Layoffs]" caption="__XL_Count Layoffs" measure="1" displayFolder="" measureGroup="Layoffs" count="0" hidden="1"/>
    <cacheHierarchy uniqueName="[Measures].[__No measures defined]" caption="__No measures defined" measure="1" displayFolder="" count="0" hidden="1"/>
    <cacheHierarchy uniqueName="[Measures].[Sum of Laid Off]" caption="Sum of Laid Off" measure="1" displayFolder="" measureGroup="Layoffs"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Laid Off]" caption="Count of Laid Off" measure="1" displayFolder="" measureGroup="Layoffs" count="0" hidden="1">
      <extLst>
        <ext xmlns:x15="http://schemas.microsoft.com/office/spreadsheetml/2010/11/main" uri="{B97F6D7D-B522-45F9-BDA1-12C45D357490}">
          <x15:cacheHierarchy aggregatedColumn="5"/>
        </ext>
      </extLst>
    </cacheHierarchy>
    <cacheHierarchy uniqueName="[Measures].[Count of Company]" caption="Count of Company" measure="1" displayFolder="" measureGroup="Layoffs" count="0" hidden="1">
      <extLst>
        <ext xmlns:x15="http://schemas.microsoft.com/office/spreadsheetml/2010/11/main" uri="{B97F6D7D-B522-45F9-BDA1-12C45D357490}">
          <x15:cacheHierarchy aggregatedColumn="1"/>
        </ext>
      </extLst>
    </cacheHierarchy>
    <cacheHierarchy uniqueName="[Measures].[Sum of Money Raised in $ mil]" caption="Sum of Money Raised in $ mil" measure="1" displayFolder="" measureGroup="Layoffs" count="0" hidden="1">
      <extLst>
        <ext xmlns:x15="http://schemas.microsoft.com/office/spreadsheetml/2010/11/main" uri="{B97F6D7D-B522-45F9-BDA1-12C45D357490}">
          <x15:cacheHierarchy aggregatedColumn="15"/>
        </ext>
      </extLst>
    </cacheHierarchy>
    <cacheHierarchy uniqueName="[Measures].[Sum of Percentage Laid Off]" caption="Sum of Percentage Laid Off" measure="1" displayFolder="" measureGroup="Layoffs" count="0" hidden="1">
      <extLst>
        <ext xmlns:x15="http://schemas.microsoft.com/office/spreadsheetml/2010/11/main" uri="{B97F6D7D-B522-45F9-BDA1-12C45D357490}">
          <x15:cacheHierarchy aggregatedColumn="10"/>
        </ext>
      </extLst>
    </cacheHierarchy>
  </cacheHierarchies>
  <kpis count="0"/>
  <dimensions count="2">
    <dimension name="Layoffs" uniqueName="[Layoffs]" caption="Layoffs"/>
    <dimension measure="1" name="Measures" uniqueName="[Measures]" caption="Measures"/>
  </dimensions>
  <measureGroups count="1">
    <measureGroup name="Layoffs" caption="Layoff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masody" refreshedDate="45372.338765972221" backgroundQuery="1" createdVersion="8" refreshedVersion="8" minRefreshableVersion="3" recordCount="0" supportSubquery="1" supportAdvancedDrill="1" xr:uid="{AF508141-3D99-4269-B1AF-AFA69A14B7D3}">
  <cacheSource type="external" connectionId="1"/>
  <cacheFields count="2">
    <cacheField name="[Layoffs].[Company].[Company]" caption="Company" numFmtId="0" hierarchy="1" level="1">
      <sharedItems count="1115">
        <s v="#Paid"/>
        <s v="&amp;Open"/>
        <s v="10X Genomics"/>
        <s v="1stdibs"/>
        <s v="23andMe"/>
        <s v="2TM"/>
        <s v="54gene"/>
        <s v="6sense"/>
        <s v="7shifts"/>
        <s v="8x8"/>
        <s v="99"/>
        <s v="Abra"/>
        <s v="Absci"/>
        <s v="Acast"/>
        <s v="Acko"/>
        <s v="Ada"/>
        <s v="Ada Support"/>
        <s v="Adaptive Biotechnology"/>
        <s v="Addepar"/>
        <s v="AdRoll"/>
        <s v="AEye"/>
        <s v="Affirm"/>
        <s v="AgentSync"/>
        <s v="Ahead"/>
        <s v="Airbnb"/>
        <s v="Airmeet"/>
        <s v="Airtable"/>
        <s v="Airtasker"/>
        <s v="Airtime"/>
        <s v="Ajaib"/>
        <s v="Akamai"/>
        <s v="Akili Labs"/>
        <s v="AlayaCare"/>
        <s v="Albert"/>
        <s v="Alice"/>
        <s v="AliExpress Russia"/>
        <s v="Alteryx"/>
        <s v="Alto Pharmacy"/>
        <s v="Amazon"/>
        <s v="American Robotics"/>
        <s v="Amount"/>
        <s v="Amperity"/>
        <s v="Amplero"/>
        <s v="Amplitude"/>
        <s v="Anchorage Digital"/>
        <s v="Andela"/>
        <s v="Anodot"/>
        <s v="Antidote Health"/>
        <s v="Apartment List"/>
        <s v="App Annie"/>
        <s v="AppFolio"/>
        <s v="AppLovin"/>
        <s v="ApplyBoard"/>
        <s v="Aqgromalin"/>
        <s v="Aqua Security"/>
        <s v="Archipelago"/>
        <s v="Argo AI"/>
        <s v="Argyle"/>
        <s v="Armis"/>
        <s v="Arrival"/>
        <s v="Arrive Logistics"/>
        <s v="Artsy"/>
        <s v="Asana"/>
        <s v="Astra"/>
        <s v="Astronomer"/>
        <s v="At-Bay"/>
        <s v="Atlas"/>
        <s v="Atlassian"/>
        <s v="AtoB"/>
        <s v="Atsu"/>
        <s v="AU10TIX"/>
        <s v="AudioCodes"/>
        <s v="Augury"/>
        <s v="Aura"/>
        <s v="Autograph"/>
        <s v="Automation Anything"/>
        <s v="AvantStay"/>
        <s v="Avidbots"/>
        <s v="Avo"/>
        <s v="Away"/>
        <s v="Aya"/>
        <s v="B8ta"/>
        <s v="Back Market"/>
        <s v="Banxa"/>
        <s v="Basis Technologies"/>
        <s v="Baton"/>
        <s v="Beam Benefits"/>
        <s v="Bench"/>
        <s v="Benchling"/>
        <s v="Benevity"/>
        <s v="Berlin Brands Group"/>
        <s v="Bestow"/>
        <s v="Better.com"/>
        <s v="BetterUp"/>
        <s v="Bevi"/>
        <s v="Beyond Meat"/>
        <s v="BeyondMinds"/>
        <s v="BharatAgri"/>
        <s v="BigCommerce"/>
        <s v="BigPanda"/>
        <s v="BioMarin"/>
        <s v="Bird"/>
        <s v="Bishop Fox"/>
        <s v="BitOasis"/>
        <s v="Bitpanda"/>
        <s v="Bitso"/>
        <s v="BitTitan"/>
        <s v="Bitwise"/>
        <s v="Bizzabo"/>
        <s v="BlackLine"/>
        <s v="Blend"/>
        <s v="Blockchain.com"/>
        <s v="BlockFi"/>
        <s v="Blueground"/>
        <s v="Bluprint"/>
        <s v="Bolt"/>
        <s v="Bonsai"/>
        <s v="BookClub"/>
        <s v="BookMyShow"/>
        <s v="Boost"/>
        <s v="Boozt"/>
        <s v="Borrowell"/>
        <s v="Bounce"/>
        <s v="BounceX"/>
        <s v="Boxed"/>
        <s v="Branch"/>
        <s v="Branch Metrics"/>
        <s v="Brave Care"/>
        <s v="Breathe"/>
        <s v="Breather"/>
        <s v="Brex"/>
        <s v="Bridge Connector"/>
        <s v="Bridgit"/>
        <s v="Bright Machines"/>
        <s v="Bright Money"/>
        <s v="Brightcove"/>
        <s v="Brighte"/>
        <s v="Bringg"/>
        <s v="Britishvolt"/>
        <s v="Briza"/>
        <s v="Bryter"/>
        <s v="Buenbit"/>
        <s v="Builder"/>
        <s v="Built In"/>
        <s v="Bullhorn"/>
        <s v="Bullish"/>
        <s v="BusBud"/>
        <s v="Buser"/>
        <s v="Bustle Digital Group"/>
        <s v="Butler Hospitality"/>
        <s v="Button"/>
        <s v="Buy.com / Rakuten"/>
        <s v="BuzzFeed"/>
        <s v="Byju's"/>
        <s v="C2FO"/>
        <s v="Cadre"/>
        <s v="Calendly"/>
        <s v="Calibrate"/>
        <s v="Calm"/>
        <s v="Cameo"/>
        <s v="Candy Digital"/>
        <s v="Canoo"/>
        <s v="Capitolis"/>
        <s v="Captiv8"/>
        <s v="CaptivateIQ"/>
        <s v="Carbon Health"/>
        <s v="Careem"/>
        <s v="Career Karma"/>
        <s v="CareRev"/>
        <s v="CarGurus"/>
        <s v="Carousell"/>
        <s v="Cars24"/>
        <s v="Cart.com"/>
        <s v="Carta"/>
        <s v="Carvana"/>
        <s v="Carwow"/>
        <s v="Casper"/>
        <s v="Cazoo"/>
        <s v="Celsius"/>
        <s v="Cerebral"/>
        <s v="Chainalysis"/>
        <s v="Chargebee"/>
        <s v="Checkmarx"/>
        <s v="Checkout.com"/>
        <s v="Checkr"/>
        <s v="Chegg"/>
        <s v="Chia Network"/>
        <s v="Chief"/>
        <s v="Chime"/>
        <s v="Chingari"/>
        <s v="Chipper Cash"/>
        <s v="Chope"/>
        <s v="ChowNow"/>
        <s v="Chrono24"/>
        <s v="Cisco"/>
        <s v="Citrine Informatics"/>
        <s v="Cityblock Health"/>
        <s v="CityMall"/>
        <s v="Clarify Health"/>
        <s v="ClassPass"/>
        <s v="Clear"/>
        <s v="Clearbanc"/>
        <s v="Clearco"/>
        <s v="Clearcover"/>
        <s v="CleverTap"/>
        <s v="ClickUp"/>
        <s v="Clinc"/>
        <s v="Cloudinary"/>
        <s v="Clue"/>
        <s v="Clutch"/>
        <s v="CNET"/>
        <s v="Code42"/>
        <s v="Coding Dojo"/>
        <s v="Cogito"/>
        <s v="Coinbase"/>
        <s v="CoinJar"/>
        <s v="Coinsquare"/>
        <s v="Community"/>
        <s v="Community Gami…"/>
        <s v="Compass"/>
        <s v="Compete"/>
        <s v="Confluent"/>
        <s v="ConsenSys"/>
        <s v="Consider.co"/>
        <s v="ContaAzul"/>
        <s v="ContraFect"/>
        <s v="Convene"/>
        <s v="Convoy"/>
        <s v="Copia"/>
        <s v="Cornershop"/>
        <s v="Coterie Insurance"/>
        <s v="Course Hero"/>
        <s v="Cowbell"/>
        <s v="Crayon"/>
        <s v="Credit Sesame"/>
        <s v="Crejo.Fun"/>
        <s v="Crossbeam"/>
        <s v="CrowdStreet"/>
        <s v="Cruise"/>
        <s v="Crypto.com"/>
        <s v="CS Disco"/>
        <s v="CTO.ai"/>
        <s v="Cue Health"/>
        <s v="Culture Amp"/>
        <s v="Culture Trip"/>
        <s v="CureFit"/>
        <s v="Curve"/>
        <s v="Cvent"/>
        <s v="Cybereason"/>
        <s v="CyCognito"/>
        <s v="D2iQ"/>
        <s v="Daily Harvest"/>
        <s v="Dapper Labs"/>
        <s v="Dark"/>
        <s v="Dataminr"/>
        <s v="DataRails"/>
        <s v="DataRobot"/>
        <s v="DealShare"/>
        <s v="Dealtale"/>
        <s v="Deep Instict"/>
        <s v="Deepgram"/>
        <s v="DeepVerge"/>
        <s v="Deepwatch"/>
        <s v="Deliv"/>
        <s v="Deliveroo"/>
        <s v="Deliveroo Australia"/>
        <s v="Delivery Hero"/>
        <s v="Demandbase"/>
        <s v="Deputy"/>
        <s v="Descartes Labs"/>
        <s v="DialSource"/>
        <s v="DigitalOcean"/>
        <s v="Discord"/>
        <s v="Divergent 3D"/>
        <s v="Divvy Homes"/>
        <s v="Dock"/>
        <s v="Docly"/>
        <s v="DocuSign"/>
        <s v="Doma"/>
        <s v="Domestika"/>
        <s v="Domo"/>
        <s v="DoorDash"/>
        <s v="Dover"/>
        <s v="Doximity"/>
        <s v="DraftKings"/>
        <s v="Dragos"/>
        <s v="Drift"/>
        <s v="Drip Capital"/>
        <s v="Dropbox"/>
        <s v="Dropp"/>
        <s v="Dukaan"/>
        <s v="Dunzo"/>
        <s v="Dutchie"/>
        <s v="Dynamic Signal"/>
        <s v="Earnin"/>
        <s v="Earnix"/>
        <s v="EasyPost"/>
        <s v="Eatsy"/>
        <s v="Ebanx"/>
        <s v="eBay"/>
        <s v="Ecobee"/>
        <s v="Eden / Managed …"/>
        <s v="Edgio"/>
        <s v="eGym"/>
        <s v="Eightfold AI"/>
        <s v="Electric"/>
        <s v="Electronic Arts"/>
        <s v="Element AI"/>
        <s v="Elinvar"/>
        <s v="Embark Trucks"/>
        <s v="Embroker"/>
        <s v="Emotive"/>
        <s v="Enjoei"/>
        <s v="Enjoy"/>
        <s v="Enphase Energy"/>
        <s v="Envoy"/>
        <s v="Epic Games"/>
        <s v="Equitybee"/>
        <s v="EquityZen"/>
        <s v="Ericsson"/>
        <s v="Ermetic"/>
        <s v="Eroad"/>
        <s v="Ethos Life"/>
        <s v="eToro"/>
        <s v="Etsy"/>
        <s v="Eucalyptus"/>
        <s v="Eventbrite"/>
        <s v="Everlane"/>
        <s v="Evolve"/>
        <s v="Examedi"/>
        <s v="Exodus"/>
        <s v="Exotel"/>
        <s v="Expel"/>
        <s v="Exterro"/>
        <s v="ezCater"/>
        <s v="FabHotels"/>
        <s v="Fable"/>
        <s v="Fabric"/>
        <s v="Facily"/>
        <s v="Faire"/>
        <s v="FanClash"/>
        <s v="FarEye"/>
        <s v="Fate Therapeutics"/>
        <s v="Fetch"/>
        <s v="Fi.Money"/>
        <s v="Fifth Season"/>
        <s v="Figure"/>
        <s v="Finite State"/>
        <s v="Finleap Connect"/>
        <s v="Fireblocks"/>
        <s v="Fittr"/>
        <s v="Fiverr"/>
        <s v="Flexe"/>
        <s v="Flexport"/>
        <s v="Flink"/>
        <s v="Flipboard"/>
        <s v="Flock Freight"/>
        <s v="Flockjay"/>
        <s v="Flyhomes"/>
        <s v="Flytedesk"/>
        <s v="Flywheel Sports"/>
        <s v="Flywire"/>
        <s v="FNZ"/>
        <s v="Food52"/>
        <s v="Foodsby"/>
        <s v="ForeScout"/>
        <s v="Forma.ai"/>
        <s v="Forto"/>
        <s v="Forward"/>
        <s v="FourKites"/>
        <s v="Foxtrot"/>
        <s v="Freetrade"/>
        <s v="Freightos"/>
        <s v="FreshBooks"/>
        <s v="Freshworks"/>
        <s v="Frontdesk"/>
        <s v="FrontRow"/>
        <s v="Fundbox"/>
        <s v="Funding Societies"/>
        <s v="G2"/>
        <s v="Gather"/>
        <s v="Gem"/>
        <s v="Gemini"/>
        <s v="Getaround"/>
        <s v="Getir"/>
        <s v="GetNinjas"/>
        <s v="GetYourGuide"/>
        <s v="GitLab"/>
        <s v="Gitpod"/>
        <s v="Glassdoor"/>
        <s v="Glints"/>
        <s v="Glisser"/>
        <s v="Glitch"/>
        <s v="Gloat"/>
        <s v="Glossier"/>
        <s v="Glovo"/>
        <s v="GoBear"/>
        <s v="GoBolt"/>
        <s v="GoCardless"/>
        <s v="GoDaddy"/>
        <s v="GoHealth"/>
        <s v="Gojek"/>
        <s v="Gong"/>
        <s v="GoodRx"/>
        <s v="Google"/>
        <s v="GoPro"/>
        <s v="Gopuff"/>
        <s v="Gorillas"/>
        <s v="GoSpotCheck"/>
        <s v="GoTo Group"/>
        <s v="Grab"/>
        <s v="Grabango"/>
        <s v="GrayMeta"/>
        <s v="Green Labs"/>
        <s v="Greenhouse"/>
        <s v="Greenlight"/>
        <s v="Grin"/>
        <s v="Group Nine Media"/>
        <s v="Groupon"/>
        <s v="Grover"/>
        <s v="Grubhub"/>
        <s v="Guardant Health"/>
        <s v="Guideline"/>
        <s v="Guild"/>
        <s v="GumGum"/>
        <s v="Gupy"/>
        <s v="Gusto"/>
        <s v="Gympass"/>
        <s v="Happay"/>
        <s v="Happy Money"/>
        <s v="Hash"/>
        <s v="Headspace"/>
        <s v="HealthMatch"/>
        <s v="Healthy.io"/>
        <s v="Help.com"/>
        <s v="Heroes"/>
        <s v="Hibob"/>
        <s v="Highsnobiety"/>
        <s v="Highspot"/>
        <s v="Hippo Insurance"/>
        <s v="Hireology"/>
        <s v="Hodinkee"/>
        <s v="Hologram"/>
        <s v="Homebot"/>
        <s v="Homeday"/>
        <s v="Homie"/>
        <s v="HOOQ"/>
        <s v="Hootsuite"/>
        <s v="Hopin"/>
        <s v="Hopper"/>
        <s v="HopSkipDrive"/>
        <s v="Horizn Studios"/>
        <s v="Hotmart"/>
        <s v="Houzz"/>
        <s v="Hubba"/>
        <s v="Hubilo"/>
        <s v="HubSpot"/>
        <s v="Huma"/>
        <s v="Huobi"/>
        <s v="Hyperscience"/>
        <s v="Ibotta"/>
        <s v="iCAD"/>
        <s v="iFit"/>
        <s v="Iflix"/>
        <s v="iFood"/>
        <s v="Ike"/>
        <s v="Illumina"/>
        <s v="Immersive Labs"/>
        <s v="Immutable"/>
        <s v="Impala"/>
        <s v="Impossible Foods"/>
        <s v="Incredible Health"/>
        <s v="Incredibuild"/>
        <s v="InDebted"/>
        <s v="Indeed"/>
        <s v="Industrious"/>
        <s v="Infarm"/>
        <s v="InfluxData"/>
        <s v="InfoSum"/>
        <s v="Innovaccer"/>
        <s v="Innovid"/>
        <s v="InSightec"/>
        <s v="Inspirato"/>
        <s v="Instamojo"/>
        <s v="Instructure"/>
        <s v="Integral Ad Scien…"/>
        <s v="Integral Ad Science"/>
        <s v="Intercom"/>
        <s v="Introhive"/>
        <s v="Intuit"/>
        <s v="InvestCloud"/>
        <s v="Invitae"/>
        <s v="Involves"/>
        <s v="iPrice Group"/>
        <s v="Iris Nova"/>
        <s v="IRL"/>
        <s v="iRobot"/>
        <s v="Iron Ox"/>
        <s v="IronNet"/>
        <s v="Jam City"/>
        <s v="Jama"/>
        <s v="JD.ID"/>
        <s v="JetClosing"/>
        <s v="Jetty"/>
        <s v="Jimdo"/>
        <s v="Jiobit"/>
        <s v="Jobcase"/>
        <s v="JOKR"/>
        <s v="Jumia"/>
        <s v="Jumio"/>
        <s v="Jump"/>
        <s v="Jumpcloud"/>
        <s v="Juni"/>
        <s v="Juul"/>
        <s v="Kabam"/>
        <s v="Kaleidoscope"/>
        <s v="Kaltura"/>
        <s v="Kape Technologies"/>
        <s v="Karma"/>
        <s v="Katerra"/>
        <s v="Kayak / OpenTable"/>
        <s v="KeepTruckin"/>
        <s v="Kenko Health"/>
        <s v="Kenoby"/>
        <s v="Khoros"/>
        <s v="Kiavi"/>
        <s v="Kickstarter"/>
        <s v="Kinde"/>
        <s v="Kitopi"/>
        <s v="Kitty Hawk"/>
        <s v="Klarna"/>
        <s v="Klook"/>
        <s v="Knock"/>
        <s v="Knotel"/>
        <s v="Kodiak Robotics"/>
        <s v="Koho"/>
        <s v="KoinWorks"/>
        <s v="Komodo Health"/>
        <s v="Kontist"/>
        <s v="Koo"/>
        <s v="Kraken"/>
        <s v="Kry"/>
        <s v="Kuda"/>
        <s v="Kueski"/>
        <s v="Lacework"/>
        <s v="Ladder Life"/>
        <s v="Lastline"/>
        <s v="Latch"/>
        <s v="Lattice"/>
        <s v="Lawgeex"/>
        <s v="LEAD"/>
        <s v="LeafLink"/>
        <s v="Leafly"/>
        <s v="LearnUpon"/>
        <s v="Legible"/>
        <s v="Lemonade"/>
        <s v="Lending Club"/>
        <s v="Lendingkart"/>
        <s v="Lendis"/>
        <s v="Lev"/>
        <s v="Lever"/>
        <s v="Liftoff"/>
        <s v="Lighter Capital"/>
        <s v="Lightico"/>
        <s v="Lightricks"/>
        <s v="Lightspeed Company"/>
        <s v="Lime"/>
        <s v="LinkedIn"/>
        <s v="Linkfire"/>
        <s v="Linktree"/>
        <s v="Lithic"/>
        <s v="Liv Up"/>
        <s v="LivePerson"/>
        <s v="Livspace"/>
        <s v="Loco"/>
        <s v="Loft"/>
        <s v="Loftium"/>
        <s v="Loftsmart"/>
        <s v="Loggi"/>
        <s v="Lokalise"/>
        <s v="Loom"/>
        <s v="Loop"/>
        <s v="Loopio"/>
        <s v="LoopMe"/>
        <s v="Lucid Motors"/>
        <s v="Lucid Software"/>
        <s v="Lunchbox"/>
        <s v="Luno"/>
        <s v="Lusha"/>
        <s v="Lyft"/>
        <s v="Lyst"/>
        <s v="MadeiraMadeira"/>
        <s v="Magic Leap"/>
        <s v="Mainstreet"/>
        <s v="MakeMyTrip"/>
        <s v="Malwarebytes"/>
        <s v="ManoMano"/>
        <s v="MariaDB"/>
        <s v="Marketforce"/>
        <s v="MasterClass"/>
        <s v="Matrixport"/>
        <s v="Matterport"/>
        <s v="Maven"/>
        <s v="MediaMath"/>
        <s v="MediBuddy"/>
        <s v="Meero"/>
        <s v="Meesho"/>
        <s v="Megaport"/>
        <s v="Mejuri"/>
        <s v="Mercos"/>
        <s v="Meta"/>
        <s v="Metigy"/>
        <s v="Metromile"/>
        <s v="MFine"/>
        <s v="Micron"/>
        <s v="Microsoft"/>
        <s v="Milkbasket"/>
        <s v="Milkrun"/>
        <s v="MindBody"/>
        <s v="Minted"/>
        <s v="Minute Media"/>
        <s v="Miro"/>
        <s v="Misfits Market"/>
        <s v="Mixpanel"/>
        <s v="Mobile Premier League"/>
        <s v="Moglix"/>
        <s v="Mogo"/>
        <s v="Mojocare"/>
        <s v="Moladin"/>
        <s v="Momentive"/>
        <s v="Monzo"/>
        <s v="Moss"/>
        <s v="Motive"/>
        <s v="Movidesk"/>
        <s v="Mozilla"/>
        <s v="Mural"/>
        <s v="Mux"/>
        <s v="MyGate"/>
        <s v="N26"/>
        <s v="Namely"/>
        <s v="Namogoo"/>
        <s v="Nate"/>
        <s v="Navan"/>
        <s v="Navi"/>
        <s v="nCino"/>
        <s v="Neon"/>
        <s v="Netflix"/>
        <s v="Netlify"/>
        <s v="New Relic"/>
        <s v="Nexar"/>
        <s v="Next Insurance"/>
        <s v="Niantic"/>
        <s v="Nomad Health"/>
        <s v="Noom"/>
        <s v="Nori"/>
        <s v="Notarize"/>
        <s v="NS8"/>
        <s v="NSO"/>
        <s v="Numbrs"/>
        <s v="NuoDB"/>
        <s v="Nuri"/>
        <s v="Nuro"/>
        <s v="Nutanix"/>
        <s v="NYDIG"/>
        <s v="Nylas"/>
        <s v="Ocavu"/>
        <s v="Oda"/>
        <s v="Okta"/>
        <s v="Ola"/>
        <s v="Olive"/>
        <s v="Olive AI"/>
        <s v="Olo"/>
        <s v="Omie"/>
        <s v="Omuni"/>
        <s v="On Deck"/>
        <s v="OneFootball"/>
        <s v="OneTrust"/>
        <s v="OneWeb"/>
        <s v="Opencare"/>
        <s v="Opendoor"/>
        <s v="Openpay"/>
        <s v="OpenWeb"/>
        <s v="OpenX"/>
        <s v="Oportun"/>
        <s v="Optimizely"/>
        <s v="OrCam"/>
        <s v="Oriente"/>
        <s v="Oscar Health"/>
        <s v="Otonomo"/>
        <s v="Our Next Energy"/>
        <s v="OutboundEngine"/>
        <s v="Outbrain"/>
        <s v="Outreach"/>
        <s v="Outschool"/>
        <s v="Outside"/>
        <s v="Overtime"/>
        <s v="OwnBackup"/>
        <s v="Oye Rickshaw"/>
        <s v="Pacaso"/>
        <s v="Packable"/>
        <s v="Pagaya"/>
        <s v="PaisaBazaar"/>
        <s v="Palantir"/>
        <s v="Panda Squad"/>
        <s v="Paper"/>
        <s v="Parler"/>
        <s v="Parsable"/>
        <s v="PartnerStack"/>
        <s v="PatientPop"/>
        <s v="Patreon"/>
        <s v="Pavilion Data"/>
        <s v="PayFit"/>
        <s v="PayJoy"/>
        <s v="PayPal"/>
        <s v="PayScale"/>
        <s v="Pear Therapeutics"/>
        <s v="Pecan AI"/>
        <s v="Peerspace"/>
        <s v="PeerStreet"/>
        <s v="Peloton"/>
        <s v="Pendo"/>
        <s v="People.ai"/>
        <s v="Perfect Day"/>
        <s v="Perimeter 81"/>
        <s v="Perion"/>
        <s v="PerkSpot"/>
        <s v="Permutive"/>
        <s v="Personetics"/>
        <s v="Physics Wallah"/>
        <s v="PickYourTrail"/>
        <s v="Pico Interactive"/>
        <s v="Picsart"/>
        <s v="Pie Insurance"/>
        <s v="Pier"/>
        <s v="Pilot"/>
        <s v="Pipedrive"/>
        <s v="Pipl"/>
        <s v="Pitch"/>
        <s v="Plaid"/>
        <s v="Planet"/>
        <s v="Planetly"/>
        <s v="Plato"/>
        <s v="Playdots"/>
        <s v="Pleo"/>
        <s v="Plex"/>
        <s v="Pliops"/>
        <s v="Plum"/>
        <s v="Pluralsight"/>
        <s v="Pocket Aces"/>
        <s v="Pocketmath"/>
        <s v="Point"/>
        <s v="PolicyGenius"/>
        <s v="Pollen"/>
        <s v="Polly"/>
        <s v="Polygon"/>
        <s v="Pomelo Fashion"/>
        <s v="Postmates"/>
        <s v="Preply"/>
        <s v="Primer"/>
        <s v="Pristyn Care"/>
        <s v="Procore"/>
        <s v="Project44"/>
        <s v="Protocol Labs"/>
        <s v="Puppet"/>
        <s v="Q4"/>
        <s v="Qualtrics"/>
        <s v="Quandoo"/>
        <s v="Quantcast"/>
        <s v="Quanterix"/>
        <s v="Quanto"/>
        <s v="Quidax"/>
        <s v="QuintoAndar"/>
        <s v="Qumulo"/>
        <s v="Rad Power Bikes"/>
        <s v="Rapid"/>
        <s v="Rapid7"/>
        <s v="Rasa"/>
        <s v="Reali"/>
        <s v="RealSelf"/>
        <s v="Recharge"/>
        <s v="Redbubble"/>
        <s v="Reddit"/>
        <s v="Redesign Health"/>
        <s v="Redfin"/>
        <s v="Redox"/>
        <s v="REE Automotive"/>
        <s v="Reef"/>
        <s v="Relativity"/>
        <s v="Remote"/>
        <s v="Remote Year"/>
        <s v="RenoRun"/>
        <s v="Repertoire Immu…"/>
        <s v="ResearchGate"/>
        <s v="Revelate"/>
        <s v="Revolut"/>
        <s v="Rhino"/>
        <s v="Rhumbix"/>
        <s v="Ribbon"/>
        <s v="Ridecell"/>
        <s v="RigUp"/>
        <s v="Ritual"/>
        <s v="Rivian"/>
        <s v="Robinhood"/>
        <s v="Rock Content"/>
        <s v="Roku"/>
        <s v="Root Insurance"/>
        <s v="Rover"/>
        <s v="Rows"/>
        <s v="Rubicon Project"/>
        <s v="Rubius"/>
        <s v="Rupeek"/>
        <s v="Sabre"/>
        <s v="SafeGraph"/>
        <s v="Sage Therapeutics"/>
        <s v="Saks.com"/>
        <s v="Salesforce"/>
        <s v="Salesloft"/>
        <s v="Salsify"/>
        <s v="Sami"/>
        <s v="Samsara"/>
        <s v="Sana Benefits"/>
        <s v="Sanar"/>
        <s v="Sandbox VR"/>
        <s v="SAP"/>
        <s v="Sarcos"/>
        <s v="Sauce Labs"/>
        <s v="ScaleFactor"/>
        <s v="SchoolMint"/>
        <s v="Scoop"/>
        <s v="SecureWorks"/>
        <s v="Segment"/>
        <s v="Sema4"/>
        <s v="SEND"/>
        <s v="Sendle"/>
        <s v="Sendy"/>
        <s v="Sensibill"/>
        <s v="ServiceTitan"/>
        <s v="Shakepay"/>
        <s v="ShareChat"/>
        <s v="Shippo"/>
        <s v="Shipsi"/>
        <s v="Shogun"/>
        <s v="Shop101"/>
        <s v="Shopify"/>
        <s v="Showpad"/>
        <s v="Sidecar Health"/>
        <s v="SiFive"/>
        <s v="Similarweb"/>
        <s v="Simpl"/>
        <s v="Simple Feast"/>
        <s v="SIRCLO"/>
        <s v="SirionLabs"/>
        <s v="SiriusXM"/>
        <s v="Sisense"/>
        <s v="Skai"/>
        <s v="Skedulo"/>
        <s v="Skillz"/>
        <s v="Skyscanner"/>
        <s v="Slite"/>
        <s v="Smallcase"/>
        <s v="SmartNews"/>
        <s v="Smartsheet"/>
        <s v="Smava"/>
        <s v="Snap"/>
        <s v="Snappy"/>
        <s v="Snyk"/>
        <s v="Socure"/>
        <s v="SoFi"/>
        <s v="Software AG"/>
        <s v="Sojern"/>
        <s v="Soluto"/>
        <s v="Sonatype"/>
        <s v="Sonder"/>
        <s v="Sonos"/>
        <s v="Sophos"/>
        <s v="SoundHound"/>
        <s v="Sourcegraph"/>
        <s v="Spin"/>
        <s v="Spinny"/>
        <s v="Splunk"/>
        <s v="SpotHero"/>
        <s v="Spotify"/>
        <s v="Springbig"/>
        <s v="Sprinklr"/>
        <s v="Spyce"/>
        <s v="SQream"/>
        <s v="Stack Overflow"/>
        <s v="Starry"/>
        <s v="Stash"/>
        <s v="Stash Financial"/>
        <s v="Stashaway"/>
        <s v="Stay Alfred"/>
        <s v="Stedi"/>
        <s v="StellarAlgo"/>
        <s v="Stitch Fix"/>
        <s v="StockX"/>
        <s v="Stord"/>
        <s v="Storytel"/>
        <s v="Stream"/>
        <s v="StreamElements"/>
        <s v="Stripe"/>
        <s v="Studio"/>
        <s v="Stytch"/>
        <s v="Submittable"/>
        <s v="Substack"/>
        <s v="SummerBio"/>
        <s v="SumUp"/>
        <s v="Sunday"/>
        <s v="SundaySky"/>
        <s v="Superhuman"/>
        <s v="Superpedestrian"/>
        <s v="Swappie"/>
        <s v="Sweetgreen"/>
        <s v="Swiggy"/>
        <s v="SWVL"/>
        <s v="Swyft"/>
        <s v="Symend"/>
        <s v="Synapse"/>
        <s v="SynapseFI"/>
        <s v="Synapsica"/>
        <s v="Synergysuite"/>
        <s v="Synthego"/>
        <s v="Syte"/>
        <s v="Taboola"/>
        <s v="Talent.com"/>
        <s v="Tally"/>
        <s v="Tamara Mellon"/>
        <s v="TaxBit"/>
        <s v="Taxfix"/>
        <s v="TCR2"/>
        <s v="Teachmint"/>
        <s v="TealBook"/>
        <s v="Teampay"/>
        <s v="TechTarget"/>
        <s v="Tekion"/>
        <s v="Teladoc Health"/>
        <s v="Teleport"/>
        <s v="Textio"/>
        <s v="The Athletic"/>
        <s v="The Grommet"/>
        <s v="The Guild"/>
        <s v="The Mom Project"/>
        <s v="The Predictive Investment"/>
        <s v="The RealReal"/>
        <s v="The Sill"/>
        <s v="TheSkimm"/>
        <s v="Thimble"/>
        <s v="Thinkific"/>
        <s v="ThirdLove"/>
        <s v="Thoughtworks"/>
        <s v="Thread"/>
        <s v="Thriver"/>
        <s v="Thumbtack"/>
        <s v="Tickertape"/>
        <s v="Tier Mobility"/>
        <s v="TIFIN"/>
        <s v="Tilia"/>
        <s v="Tilting Point"/>
        <s v="Tipalti"/>
        <s v="Titan Medical"/>
        <s v="Toast"/>
        <s v="Tomo"/>
        <s v="Tomorrow"/>
        <s v="Tonal"/>
        <s v="Tonkean"/>
        <s v="Top Hat"/>
        <s v="Tor"/>
        <s v="Torii"/>
        <s v="TouchBistro"/>
        <s v="TradeWindow"/>
        <s v="Transfix"/>
        <s v="Transmit Security"/>
        <s v="TravelTriangle"/>
        <s v="Trax"/>
        <s v="Treehouse"/>
        <s v="Trell"/>
        <s v="TripActions"/>
        <s v="TripAdvisor"/>
        <s v="Triplebyte"/>
        <s v="TripleLift"/>
        <s v="TRM Labs"/>
        <s v="TrueCar"/>
        <s v="TrueLayer"/>
        <s v="Truepill"/>
        <s v="Truiloo"/>
        <s v="Trybe"/>
        <s v="Tufin"/>
        <s v="Turo"/>
        <s v="TuSimple"/>
        <s v="TutorMundi"/>
        <s v="Twiga"/>
        <s v="Twilio"/>
        <s v="Twine Solutions"/>
        <s v="Twist Bioscience"/>
        <s v="Twitter"/>
        <s v="TytoCare"/>
        <s v="Ualá"/>
        <s v="Uber"/>
        <s v="Uber Freight"/>
        <s v="Uberflip"/>
        <s v="Udaan"/>
        <s v="Udacity"/>
        <s v="Udayy"/>
        <s v="UiPath"/>
        <s v="Ula"/>
        <s v="Unacademy"/>
        <s v="Unbabel"/>
        <s v="Unbounce"/>
        <s v="Uncapped"/>
        <s v="Unico"/>
        <s v="Uniphore"/>
        <s v="Unison"/>
        <s v="Unity"/>
        <s v="Unstoppable Do."/>
        <s v="UpScalio"/>
        <s v="UPshow"/>
        <s v="Upstart"/>
        <s v="Upwork"/>
        <s v="Urban Sports Club"/>
        <s v="Usermind"/>
        <s v="uShip"/>
        <s v="Vacasa"/>
        <s v="Varonis"/>
        <s v="Vedantu"/>
        <s v="Vee"/>
        <s v="Veev"/>
        <s v="Vendease"/>
        <s v="Vendr"/>
        <s v="Verbit"/>
        <s v="Veriff"/>
        <s v="VerSe Innovation"/>
        <s v="Vesalius Therapeutics"/>
        <s v="Vesttoo"/>
        <s v="Vezeeta"/>
        <s v="Viasat"/>
        <s v="VideoAmp"/>
        <s v="View"/>
        <s v="Virgin Hyperloop"/>
        <s v="Voi"/>
        <s v="Vouch"/>
        <s v="Vox Media"/>
        <s v="Voyage SMS"/>
        <s v="Vroom"/>
        <s v="VSCO"/>
        <s v="VTEX"/>
        <s v="WalkMe"/>
        <s v="WanderJaunt"/>
        <s v="Wattpad"/>
        <s v="Wave"/>
        <s v="Wave Sports and Entertainment"/>
        <s v="WayCool"/>
        <s v="Wayfair"/>
        <s v="Wayflyer"/>
        <s v="Waymo"/>
        <s v="Waze"/>
        <s v="Wealthsimple"/>
        <s v="Weee!"/>
        <s v="Wejo"/>
        <s v="Welkin Health"/>
        <s v="Western Digital"/>
        <s v="WeTransfer"/>
        <s v="WeWork"/>
        <s v="Wheel"/>
        <s v="When I Work"/>
        <s v="WHOOP"/>
        <s v="Wildlife Studios"/>
        <s v="Wish"/>
        <s v="Wix"/>
        <s v="Wonder"/>
        <s v="Wonderschool"/>
        <s v="Wonolo"/>
        <s v="Wordstream"/>
        <s v="Workable"/>
        <s v="Workato"/>
        <s v="Workday"/>
        <s v="Workhuman"/>
        <s v="Workmotion"/>
        <s v="WorkRamp"/>
        <s v="Worksmith"/>
        <s v="Woven"/>
        <s v="Xentral"/>
        <s v="Xero"/>
        <s v="Xiaohongshu"/>
        <s v="Yahoo"/>
        <s v="Yelp"/>
        <s v="Ynsect"/>
        <s v="Yojak"/>
        <s v="Yotpo"/>
        <s v="Zak"/>
        <s v="Zebra Technologies"/>
        <s v="Zego"/>
        <s v="Zeitgold"/>
        <s v="Zencity"/>
        <s v="Zendesk"/>
        <s v="Zenefits"/>
        <s v="Zenoti"/>
        <s v="Zeplin"/>
        <s v="Zepz"/>
        <s v="ZestMoney"/>
        <s v="Zeus Living"/>
        <s v="Zilingo"/>
        <s v="Zillow"/>
        <s v="Zip"/>
        <s v="Zipcar"/>
        <s v="ZipRecruiter"/>
        <s v="Zomato"/>
        <s v="Zoom"/>
        <s v="ZoomInfo"/>
        <s v="Zoomo"/>
        <s v="Zoox"/>
        <s v="Zscaler"/>
        <s v="Zulily"/>
        <s v="Zume"/>
        <s v="Zumper"/>
        <s v="Zwift"/>
      </sharedItems>
    </cacheField>
    <cacheField name="[Measures].[Sum of Money Raised in $ mil]" caption="Sum of Money Raised in $ mil" numFmtId="0" hierarchy="23" level="32767"/>
  </cacheFields>
  <cacheHierarchies count="25">
    <cacheHierarchy uniqueName="[Layoffs].[#]" caption="#" attribute="1" defaultMemberUniqueName="[Layoffs].[#].[All]" allUniqueName="[Layoffs].[#].[All]" dimensionUniqueName="[Layoffs]" displayFolder="" count="0" memberValueDatatype="20" unbalanced="0"/>
    <cacheHierarchy uniqueName="[Layoffs].[Company]" caption="Company" attribute="1" defaultMemberUniqueName="[Layoffs].[Company].[All]" allUniqueName="[Layoffs].[Company].[All]" dimensionUniqueName="[Layoffs]" displayFolder="" count="2" memberValueDatatype="130" unbalanced="0">
      <fieldsUsage count="2">
        <fieldUsage x="-1"/>
        <fieldUsage x="0"/>
      </fieldsUsage>
    </cacheHierarchy>
    <cacheHierarchy uniqueName="[Layoffs].[Location HQ]" caption="Location HQ" attribute="1" defaultMemberUniqueName="[Layoffs].[Location HQ].[All]" allUniqueName="[Layoffs].[Location HQ].[All]" dimensionUniqueName="[Layoffs]" displayFolder="" count="0" memberValueDatatype="130" unbalanced="0"/>
    <cacheHierarchy uniqueName="[Layoffs].[Country]" caption="Country" attribute="1" defaultMemberUniqueName="[Layoffs].[Country].[All]" allUniqueName="[Layoffs].[Country].[All]" dimensionUniqueName="[Layoffs]" displayFolder="" count="0" memberValueDatatype="130" unbalanced="0"/>
    <cacheHierarchy uniqueName="[Layoffs].[Continent]" caption="Continent" attribute="1" defaultMemberUniqueName="[Layoffs].[Continent].[All]" allUniqueName="[Layoffs].[Continent].[All]" dimensionUniqueName="[Layoffs]" displayFolder="" count="2" memberValueDatatype="130" unbalanced="0"/>
    <cacheHierarchy uniqueName="[Layoffs].[Laid Off]" caption="Laid Off" attribute="1" defaultMemberUniqueName="[Layoffs].[Laid Off].[All]" allUniqueName="[Layoffs].[Laid Off].[All]" dimensionUniqueName="[Layoffs]" displayFolder="" count="0" memberValueDatatype="20" unbalanced="0"/>
    <cacheHierarchy uniqueName="[Layoffs].[Date layoffs]" caption="Date layoffs" attribute="1" time="1" defaultMemberUniqueName="[Layoffs].[Date layoffs].[All]" allUniqueName="[Layoffs].[Date layoffs].[All]" dimensionUniqueName="[Layoffs]" displayFolder="" count="0" memberValueDatatype="7" unbalanced="0"/>
    <cacheHierarchy uniqueName="[Layoffs].[Month Name]" caption="Month Name" attribute="1" defaultMemberUniqueName="[Layoffs].[Month Name].[All]" allUniqueName="[Layoffs].[Month Name].[All]" dimensionUniqueName="[Layoffs]" displayFolder="" count="0" memberValueDatatype="130" unbalanced="0"/>
    <cacheHierarchy uniqueName="[Layoffs].[Month]" caption="Month" attribute="1" defaultMemberUniqueName="[Layoffs].[Month].[All]" allUniqueName="[Layoffs].[Month].[All]" dimensionUniqueName="[Layoffs]" displayFolder="" count="0" memberValueDatatype="20" unbalanced="0"/>
    <cacheHierarchy uniqueName="[Layoffs].[Year]" caption="Year" attribute="1" defaultMemberUniqueName="[Layoffs].[Year].[All]" allUniqueName="[Layoffs].[Year].[All]" dimensionUniqueName="[Layoffs]" displayFolder="" count="0" memberValueDatatype="20" unbalanced="0"/>
    <cacheHierarchy uniqueName="[Layoffs].[Percentage Laid Off]" caption="Percentage Laid Off" attribute="1" defaultMemberUniqueName="[Layoffs].[Percentage Laid Off].[All]" allUniqueName="[Layoffs].[Percentage Laid Off].[All]" dimensionUniqueName="[Layoffs]" displayFolder="" count="0" memberValueDatatype="5" unbalanced="0"/>
    <cacheHierarchy uniqueName="[Layoffs].[Company Size before Layoffs]" caption="Company Size before Layoffs" attribute="1" defaultMemberUniqueName="[Layoffs].[Company Size before Layoffs].[All]" allUniqueName="[Layoffs].[Company Size before Layoffs].[All]" dimensionUniqueName="[Layoffs]" displayFolder="" count="0" memberValueDatatype="20" unbalanced="0"/>
    <cacheHierarchy uniqueName="[Layoffs].[Company Size after layoffs]" caption="Company Size after layoffs" attribute="1" defaultMemberUniqueName="[Layoffs].[Company Size after layoffs].[All]" allUniqueName="[Layoffs].[Company Size after layoffs].[All]" dimensionUniqueName="[Layoffs]" displayFolder="" count="0" memberValueDatatype="20" unbalanced="0"/>
    <cacheHierarchy uniqueName="[Layoffs].[Industry]" caption="Industry" attribute="1" defaultMemberUniqueName="[Layoffs].[Industry].[All]" allUniqueName="[Layoffs].[Industry].[All]" dimensionUniqueName="[Layoffs]" displayFolder="" count="2" memberValueDatatype="130" unbalanced="0"/>
    <cacheHierarchy uniqueName="[Layoffs].[Stage]" caption="Stage" attribute="1" defaultMemberUniqueName="[Layoffs].[Stage].[All]" allUniqueName="[Layoffs].[Stage].[All]" dimensionUniqueName="[Layoffs]" displayFolder="" count="0" memberValueDatatype="130" unbalanced="0"/>
    <cacheHierarchy uniqueName="[Layoffs].[Money Raised in $ mil]" caption="Money Raised in $ mil" attribute="1" defaultMemberUniqueName="[Layoffs].[Money Raised in $ mil].[All]" allUniqueName="[Layoffs].[Money Raised in $ mil].[All]" dimensionUniqueName="[Layoffs]" displayFolder="" count="0" memberValueDatatype="5" unbalanced="0"/>
    <cacheHierarchy uniqueName="[Layoffs].[lat]" caption="lat" attribute="1" defaultMemberUniqueName="[Layoffs].[lat].[All]" allUniqueName="[Layoffs].[lat].[All]" dimensionUniqueName="[Layoffs]" displayFolder="" count="0" memberValueDatatype="5" unbalanced="0"/>
    <cacheHierarchy uniqueName="[Layoffs].[lng]" caption="lng" attribute="1" defaultMemberUniqueName="[Layoffs].[lng].[All]" allUniqueName="[Layoffs].[lng].[All]" dimensionUniqueName="[Layoffs]" displayFolder="" count="0" memberValueDatatype="5" unbalanced="0"/>
    <cacheHierarchy uniqueName="[Measures].[__XL_Count Layoffs]" caption="__XL_Count Layoffs" measure="1" displayFolder="" measureGroup="Layoffs" count="0" hidden="1"/>
    <cacheHierarchy uniqueName="[Measures].[__No measures defined]" caption="__No measures defined" measure="1" displayFolder="" count="0" hidden="1"/>
    <cacheHierarchy uniqueName="[Measures].[Sum of Laid Off]" caption="Sum of Laid Off" measure="1" displayFolder="" measureGroup="Layoffs" count="0" hidden="1">
      <extLst>
        <ext xmlns:x15="http://schemas.microsoft.com/office/spreadsheetml/2010/11/main" uri="{B97F6D7D-B522-45F9-BDA1-12C45D357490}">
          <x15:cacheHierarchy aggregatedColumn="5"/>
        </ext>
      </extLst>
    </cacheHierarchy>
    <cacheHierarchy uniqueName="[Measures].[Count of Laid Off]" caption="Count of Laid Off" measure="1" displayFolder="" measureGroup="Layoffs" count="0" hidden="1">
      <extLst>
        <ext xmlns:x15="http://schemas.microsoft.com/office/spreadsheetml/2010/11/main" uri="{B97F6D7D-B522-45F9-BDA1-12C45D357490}">
          <x15:cacheHierarchy aggregatedColumn="5"/>
        </ext>
      </extLst>
    </cacheHierarchy>
    <cacheHierarchy uniqueName="[Measures].[Count of Company]" caption="Count of Company" measure="1" displayFolder="" measureGroup="Layoffs" count="0" hidden="1">
      <extLst>
        <ext xmlns:x15="http://schemas.microsoft.com/office/spreadsheetml/2010/11/main" uri="{B97F6D7D-B522-45F9-BDA1-12C45D357490}">
          <x15:cacheHierarchy aggregatedColumn="1"/>
        </ext>
      </extLst>
    </cacheHierarchy>
    <cacheHierarchy uniqueName="[Measures].[Sum of Money Raised in $ mil]" caption="Sum of Money Raised in $ mil" measure="1" displayFolder="" measureGroup="Layoffs"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ercentage Laid Off]" caption="Sum of Percentage Laid Off" measure="1" displayFolder="" measureGroup="Layoffs" count="0" hidden="1">
      <extLst>
        <ext xmlns:x15="http://schemas.microsoft.com/office/spreadsheetml/2010/11/main" uri="{B97F6D7D-B522-45F9-BDA1-12C45D357490}">
          <x15:cacheHierarchy aggregatedColumn="10"/>
        </ext>
      </extLst>
    </cacheHierarchy>
  </cacheHierarchies>
  <kpis count="0"/>
  <dimensions count="2">
    <dimension name="Layoffs" uniqueName="[Layoffs]" caption="Layoffs"/>
    <dimension measure="1" name="Measures" uniqueName="[Measures]" caption="Measures"/>
  </dimensions>
  <measureGroups count="1">
    <measureGroup name="Layoffs" caption="Layoff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masody" refreshedDate="45524.319426388887" backgroundQuery="1" createdVersion="8" refreshedVersion="8" minRefreshableVersion="3" recordCount="0" supportSubquery="1" supportAdvancedDrill="1" xr:uid="{CEA6397B-DB69-4B08-8D59-0A654B2A69D0}">
  <cacheSource type="external" connectionId="1"/>
  <cacheFields count="2">
    <cacheField name="[Layoffs].[Company].[Company]" caption="Company" numFmtId="0" hierarchy="1" level="1">
      <sharedItems count="1115">
        <s v="#Paid"/>
        <s v="&amp;Open"/>
        <s v="10X Genomics"/>
        <s v="1stdibs"/>
        <s v="23andMe"/>
        <s v="2TM"/>
        <s v="54gene"/>
        <s v="6sense"/>
        <s v="7shifts"/>
        <s v="8x8"/>
        <s v="99"/>
        <s v="Abra"/>
        <s v="Absci"/>
        <s v="Acast"/>
        <s v="Acko"/>
        <s v="Ada"/>
        <s v="Ada Support"/>
        <s v="Adaptive Biotechnology"/>
        <s v="Addepar"/>
        <s v="AdRoll"/>
        <s v="AEye"/>
        <s v="Affirm"/>
        <s v="AgentSync"/>
        <s v="Ahead"/>
        <s v="Airbnb"/>
        <s v="Airmeet"/>
        <s v="Airtable"/>
        <s v="Airtasker"/>
        <s v="Airtime"/>
        <s v="Ajaib"/>
        <s v="Akamai"/>
        <s v="Akili Labs"/>
        <s v="AlayaCare"/>
        <s v="Albert"/>
        <s v="Alice"/>
        <s v="AliExpress Russia"/>
        <s v="Alteryx"/>
        <s v="Alto Pharmacy"/>
        <s v="Amazon"/>
        <s v="American Robotics"/>
        <s v="Amount"/>
        <s v="Amperity"/>
        <s v="Amplero"/>
        <s v="Amplitude"/>
        <s v="Anchorage Digital"/>
        <s v="Andela"/>
        <s v="Anodot"/>
        <s v="Antidote Health"/>
        <s v="Apartment List"/>
        <s v="App Annie"/>
        <s v="AppFolio"/>
        <s v="AppLovin"/>
        <s v="ApplyBoard"/>
        <s v="Aqgromalin"/>
        <s v="Aqua Security"/>
        <s v="Archipelago"/>
        <s v="Argo AI"/>
        <s v="Argyle"/>
        <s v="Armis"/>
        <s v="Arrival"/>
        <s v="Arrive Logistics"/>
        <s v="Artsy"/>
        <s v="Asana"/>
        <s v="Astra"/>
        <s v="Astronomer"/>
        <s v="At-Bay"/>
        <s v="Atlas"/>
        <s v="Atlassian"/>
        <s v="AtoB"/>
        <s v="Atsu"/>
        <s v="AU10TIX"/>
        <s v="AudioCodes"/>
        <s v="Augury"/>
        <s v="Aura"/>
        <s v="Autograph"/>
        <s v="Automation Anything"/>
        <s v="AvantStay"/>
        <s v="Avidbots"/>
        <s v="Avo"/>
        <s v="Away"/>
        <s v="Aya"/>
        <s v="B8ta"/>
        <s v="Back Market"/>
        <s v="Banxa"/>
        <s v="Basis Technologies"/>
        <s v="Baton"/>
        <s v="Beam Benefits"/>
        <s v="Bench"/>
        <s v="Benchling"/>
        <s v="Benevity"/>
        <s v="Berlin Brands Group"/>
        <s v="Bestow"/>
        <s v="Better.com"/>
        <s v="BetterUp"/>
        <s v="Bevi"/>
        <s v="Beyond Meat"/>
        <s v="BeyondMinds"/>
        <s v="BharatAgri"/>
        <s v="BigCommerce"/>
        <s v="BigPanda"/>
        <s v="BioMarin"/>
        <s v="Bird"/>
        <s v="Bishop Fox"/>
        <s v="BitOasis"/>
        <s v="Bitpanda"/>
        <s v="Bitso"/>
        <s v="BitTitan"/>
        <s v="Bitwise"/>
        <s v="Bizzabo"/>
        <s v="BlackLine"/>
        <s v="Blend"/>
        <s v="Blockchain.com"/>
        <s v="BlockFi"/>
        <s v="Blueground"/>
        <s v="Bluprint"/>
        <s v="Bolt"/>
        <s v="Bonsai"/>
        <s v="BookClub"/>
        <s v="BookMyShow"/>
        <s v="Boost"/>
        <s v="Boozt"/>
        <s v="Borrowell"/>
        <s v="Bounce"/>
        <s v="BounceX"/>
        <s v="Boxed"/>
        <s v="Branch"/>
        <s v="Branch Metrics"/>
        <s v="Brave Care"/>
        <s v="Breathe"/>
        <s v="Breather"/>
        <s v="Brex"/>
        <s v="Bridge Connector"/>
        <s v="Bridgit"/>
        <s v="Bright Machines"/>
        <s v="Bright Money"/>
        <s v="Brightcove"/>
        <s v="Brighte"/>
        <s v="Bringg"/>
        <s v="Britishvolt"/>
        <s v="Briza"/>
        <s v="Bryter"/>
        <s v="Buenbit"/>
        <s v="Builder"/>
        <s v="Built In"/>
        <s v="Bullhorn"/>
        <s v="Bullish"/>
        <s v="BusBud"/>
        <s v="Buser"/>
        <s v="Bustle Digital Group"/>
        <s v="Butler Hospitality"/>
        <s v="Button"/>
        <s v="Buy.com / Rakuten"/>
        <s v="BuzzFeed"/>
        <s v="Byju's"/>
        <s v="C2FO"/>
        <s v="Cadre"/>
        <s v="Calendly"/>
        <s v="Calibrate"/>
        <s v="Calm"/>
        <s v="Cameo"/>
        <s v="Candy Digital"/>
        <s v="Canoo"/>
        <s v="Capitolis"/>
        <s v="Captiv8"/>
        <s v="CaptivateIQ"/>
        <s v="Carbon Health"/>
        <s v="Careem"/>
        <s v="Career Karma"/>
        <s v="CareRev"/>
        <s v="CarGurus"/>
        <s v="Carousell"/>
        <s v="Cars24"/>
        <s v="Cart.com"/>
        <s v="Carta"/>
        <s v="Carvana"/>
        <s v="Carwow"/>
        <s v="Casper"/>
        <s v="Cazoo"/>
        <s v="Celsius"/>
        <s v="Cerebral"/>
        <s v="Chainalysis"/>
        <s v="Chargebee"/>
        <s v="Checkmarx"/>
        <s v="Checkout.com"/>
        <s v="Checkr"/>
        <s v="Chegg"/>
        <s v="Chia Network"/>
        <s v="Chief"/>
        <s v="Chime"/>
        <s v="Chingari"/>
        <s v="Chipper Cash"/>
        <s v="Chope"/>
        <s v="ChowNow"/>
        <s v="Chrono24"/>
        <s v="Cisco"/>
        <s v="Citrine Informatics"/>
        <s v="Cityblock Health"/>
        <s v="CityMall"/>
        <s v="Clarify Health"/>
        <s v="ClassPass"/>
        <s v="Clear"/>
        <s v="Clearbanc"/>
        <s v="Clearco"/>
        <s v="Clearcover"/>
        <s v="CleverTap"/>
        <s v="ClickUp"/>
        <s v="Clinc"/>
        <s v="Cloudinary"/>
        <s v="Clue"/>
        <s v="Clutch"/>
        <s v="CNET"/>
        <s v="Code42"/>
        <s v="Coding Dojo"/>
        <s v="Cogito"/>
        <s v="Coinbase"/>
        <s v="CoinJar"/>
        <s v="Coinsquare"/>
        <s v="Community"/>
        <s v="Community Gami…"/>
        <s v="Compass"/>
        <s v="Compete"/>
        <s v="Confluent"/>
        <s v="ConsenSys"/>
        <s v="Consider.co"/>
        <s v="ContaAzul"/>
        <s v="ContraFect"/>
        <s v="Convene"/>
        <s v="Convoy"/>
        <s v="Copia"/>
        <s v="Cornershop"/>
        <s v="Coterie Insurance"/>
        <s v="Course Hero"/>
        <s v="Cowbell"/>
        <s v="Crayon"/>
        <s v="Credit Sesame"/>
        <s v="Crejo.Fun"/>
        <s v="Crossbeam"/>
        <s v="CrowdStreet"/>
        <s v="Cruise"/>
        <s v="Crypto.com"/>
        <s v="CS Disco"/>
        <s v="CTO.ai"/>
        <s v="Cue Health"/>
        <s v="Culture Amp"/>
        <s v="Culture Trip"/>
        <s v="CureFit"/>
        <s v="Curve"/>
        <s v="Cvent"/>
        <s v="Cybereason"/>
        <s v="CyCognito"/>
        <s v="D2iQ"/>
        <s v="Daily Harvest"/>
        <s v="Dapper Labs"/>
        <s v="Dark"/>
        <s v="Dataminr"/>
        <s v="DataRails"/>
        <s v="DataRobot"/>
        <s v="DealShare"/>
        <s v="Dealtale"/>
        <s v="Deep Instict"/>
        <s v="Deepgram"/>
        <s v="DeepVerge"/>
        <s v="Deepwatch"/>
        <s v="Deliv"/>
        <s v="Deliveroo"/>
        <s v="Deliveroo Australia"/>
        <s v="Delivery Hero"/>
        <s v="Demandbase"/>
        <s v="Deputy"/>
        <s v="Descartes Labs"/>
        <s v="DialSource"/>
        <s v="DigitalOcean"/>
        <s v="Discord"/>
        <s v="Divergent 3D"/>
        <s v="Divvy Homes"/>
        <s v="Dock"/>
        <s v="Docly"/>
        <s v="DocuSign"/>
        <s v="Doma"/>
        <s v="Domestika"/>
        <s v="Domo"/>
        <s v="DoorDash"/>
        <s v="Dover"/>
        <s v="Doximity"/>
        <s v="DraftKings"/>
        <s v="Dragos"/>
        <s v="Drift"/>
        <s v="Drip Capital"/>
        <s v="Dropbox"/>
        <s v="Dropp"/>
        <s v="Dukaan"/>
        <s v="Dunzo"/>
        <s v="Dutchie"/>
        <s v="Dynamic Signal"/>
        <s v="Earnin"/>
        <s v="Earnix"/>
        <s v="EasyPost"/>
        <s v="Eatsy"/>
        <s v="Ebanx"/>
        <s v="eBay"/>
        <s v="Ecobee"/>
        <s v="Eden / Managed …"/>
        <s v="Edgio"/>
        <s v="eGym"/>
        <s v="Eightfold AI"/>
        <s v="Electric"/>
        <s v="Electronic Arts"/>
        <s v="Element AI"/>
        <s v="Elinvar"/>
        <s v="Embark Trucks"/>
        <s v="Embroker"/>
        <s v="Emotive"/>
        <s v="Enjoei"/>
        <s v="Enjoy"/>
        <s v="Enphase Energy"/>
        <s v="Envoy"/>
        <s v="Epic Games"/>
        <s v="Equitybee"/>
        <s v="EquityZen"/>
        <s v="Ericsson"/>
        <s v="Ermetic"/>
        <s v="Eroad"/>
        <s v="Ethos Life"/>
        <s v="eToro"/>
        <s v="Etsy"/>
        <s v="Eucalyptus"/>
        <s v="Eventbrite"/>
        <s v="Everlane"/>
        <s v="Evolve"/>
        <s v="Examedi"/>
        <s v="Exodus"/>
        <s v="Exotel"/>
        <s v="Expel"/>
        <s v="Exterro"/>
        <s v="ezCater"/>
        <s v="FabHotels"/>
        <s v="Fable"/>
        <s v="Fabric"/>
        <s v="Facily"/>
        <s v="Faire"/>
        <s v="FanClash"/>
        <s v="FarEye"/>
        <s v="Fate Therapeutics"/>
        <s v="Fetch"/>
        <s v="Fi.Money"/>
        <s v="Fifth Season"/>
        <s v="Figure"/>
        <s v="Finite State"/>
        <s v="Finleap Connect"/>
        <s v="Fireblocks"/>
        <s v="Fittr"/>
        <s v="Fiverr"/>
        <s v="Flexe"/>
        <s v="Flexport"/>
        <s v="Flink"/>
        <s v="Flipboard"/>
        <s v="Flock Freight"/>
        <s v="Flockjay"/>
        <s v="Flyhomes"/>
        <s v="Flytedesk"/>
        <s v="Flywheel Sports"/>
        <s v="Flywire"/>
        <s v="FNZ"/>
        <s v="Food52"/>
        <s v="Foodsby"/>
        <s v="ForeScout"/>
        <s v="Forma.ai"/>
        <s v="Forto"/>
        <s v="Forward"/>
        <s v="FourKites"/>
        <s v="Foxtrot"/>
        <s v="Freetrade"/>
        <s v="Freightos"/>
        <s v="FreshBooks"/>
        <s v="Freshworks"/>
        <s v="Frontdesk"/>
        <s v="FrontRow"/>
        <s v="Fundbox"/>
        <s v="Funding Societies"/>
        <s v="G2"/>
        <s v="Gather"/>
        <s v="Gem"/>
        <s v="Gemini"/>
        <s v="Getaround"/>
        <s v="Getir"/>
        <s v="GetNinjas"/>
        <s v="GetYourGuide"/>
        <s v="GitLab"/>
        <s v="Gitpod"/>
        <s v="Glassdoor"/>
        <s v="Glints"/>
        <s v="Glisser"/>
        <s v="Glitch"/>
        <s v="Gloat"/>
        <s v="Glossier"/>
        <s v="Glovo"/>
        <s v="GoBear"/>
        <s v="GoBolt"/>
        <s v="GoCardless"/>
        <s v="GoDaddy"/>
        <s v="GoHealth"/>
        <s v="Gojek"/>
        <s v="Gong"/>
        <s v="GoodRx"/>
        <s v="Google"/>
        <s v="GoPro"/>
        <s v="Gopuff"/>
        <s v="Gorillas"/>
        <s v="GoSpotCheck"/>
        <s v="GoTo Group"/>
        <s v="Grab"/>
        <s v="Grabango"/>
        <s v="GrayMeta"/>
        <s v="Green Labs"/>
        <s v="Greenhouse"/>
        <s v="Greenlight"/>
        <s v="Grin"/>
        <s v="Group Nine Media"/>
        <s v="Groupon"/>
        <s v="Grover"/>
        <s v="Grubhub"/>
        <s v="Guardant Health"/>
        <s v="Guideline"/>
        <s v="Guild"/>
        <s v="GumGum"/>
        <s v="Gupy"/>
        <s v="Gusto"/>
        <s v="Gympass"/>
        <s v="Happay"/>
        <s v="Happy Money"/>
        <s v="Hash"/>
        <s v="Headspace"/>
        <s v="HealthMatch"/>
        <s v="Healthy.io"/>
        <s v="Help.com"/>
        <s v="Heroes"/>
        <s v="Hibob"/>
        <s v="Highsnobiety"/>
        <s v="Highspot"/>
        <s v="Hippo Insurance"/>
        <s v="Hireology"/>
        <s v="Hodinkee"/>
        <s v="Hologram"/>
        <s v="Homebot"/>
        <s v="Homeday"/>
        <s v="Homie"/>
        <s v="HOOQ"/>
        <s v="Hootsuite"/>
        <s v="Hopin"/>
        <s v="Hopper"/>
        <s v="HopSkipDrive"/>
        <s v="Horizn Studios"/>
        <s v="Hotmart"/>
        <s v="Houzz"/>
        <s v="Hubba"/>
        <s v="Hubilo"/>
        <s v="HubSpot"/>
        <s v="Huma"/>
        <s v="Huobi"/>
        <s v="Hyperscience"/>
        <s v="Ibotta"/>
        <s v="iCAD"/>
        <s v="iFit"/>
        <s v="Iflix"/>
        <s v="iFood"/>
        <s v="Ike"/>
        <s v="Illumina"/>
        <s v="Immersive Labs"/>
        <s v="Immutable"/>
        <s v="Impala"/>
        <s v="Impossible Foods"/>
        <s v="Incredible Health"/>
        <s v="Incredibuild"/>
        <s v="InDebted"/>
        <s v="Indeed"/>
        <s v="Industrious"/>
        <s v="Infarm"/>
        <s v="InfluxData"/>
        <s v="InfoSum"/>
        <s v="Innovaccer"/>
        <s v="Innovid"/>
        <s v="InSightec"/>
        <s v="Inspirato"/>
        <s v="Instamojo"/>
        <s v="Instructure"/>
        <s v="Integral Ad Scien…"/>
        <s v="Integral Ad Science"/>
        <s v="Intercom"/>
        <s v="Introhive"/>
        <s v="Intuit"/>
        <s v="InvestCloud"/>
        <s v="Invitae"/>
        <s v="Involves"/>
        <s v="iPrice Group"/>
        <s v="Iris Nova"/>
        <s v="IRL"/>
        <s v="iRobot"/>
        <s v="Iron Ox"/>
        <s v="IronNet"/>
        <s v="Jam City"/>
        <s v="Jama"/>
        <s v="JD.ID"/>
        <s v="JetClosing"/>
        <s v="Jetty"/>
        <s v="Jimdo"/>
        <s v="Jiobit"/>
        <s v="Jobcase"/>
        <s v="JOKR"/>
        <s v="Jumia"/>
        <s v="Jumio"/>
        <s v="Jump"/>
        <s v="Jumpcloud"/>
        <s v="Juni"/>
        <s v="Juul"/>
        <s v="Kabam"/>
        <s v="Kaleidoscope"/>
        <s v="Kaltura"/>
        <s v="Kape Technologies"/>
        <s v="Karma"/>
        <s v="Katerra"/>
        <s v="Kayak / OpenTable"/>
        <s v="KeepTruckin"/>
        <s v="Kenko Health"/>
        <s v="Kenoby"/>
        <s v="Khoros"/>
        <s v="Kiavi"/>
        <s v="Kickstarter"/>
        <s v="Kinde"/>
        <s v="Kitopi"/>
        <s v="Kitty Hawk"/>
        <s v="Klarna"/>
        <s v="Klook"/>
        <s v="Knock"/>
        <s v="Knotel"/>
        <s v="Kodiak Robotics"/>
        <s v="Koho"/>
        <s v="KoinWorks"/>
        <s v="Komodo Health"/>
        <s v="Kontist"/>
        <s v="Koo"/>
        <s v="Kraken"/>
        <s v="Kry"/>
        <s v="Kuda"/>
        <s v="Kueski"/>
        <s v="Lacework"/>
        <s v="Ladder Life"/>
        <s v="Lastline"/>
        <s v="Latch"/>
        <s v="Lattice"/>
        <s v="Lawgeex"/>
        <s v="LEAD"/>
        <s v="LeafLink"/>
        <s v="Leafly"/>
        <s v="LearnUpon"/>
        <s v="Legible"/>
        <s v="Lemonade"/>
        <s v="Lending Club"/>
        <s v="Lendingkart"/>
        <s v="Lendis"/>
        <s v="Lev"/>
        <s v="Lever"/>
        <s v="Liftoff"/>
        <s v="Lighter Capital"/>
        <s v="Lightico"/>
        <s v="Lightricks"/>
        <s v="Lightspeed Company"/>
        <s v="Lime"/>
        <s v="LinkedIn"/>
        <s v="Linkfire"/>
        <s v="Linktree"/>
        <s v="Lithic"/>
        <s v="Liv Up"/>
        <s v="LivePerson"/>
        <s v="Livspace"/>
        <s v="Loco"/>
        <s v="Loft"/>
        <s v="Loftium"/>
        <s v="Loftsmart"/>
        <s v="Loggi"/>
        <s v="Lokalise"/>
        <s v="Loom"/>
        <s v="Loop"/>
        <s v="Loopio"/>
        <s v="LoopMe"/>
        <s v="Lucid Motors"/>
        <s v="Lucid Software"/>
        <s v="Lunchbox"/>
        <s v="Luno"/>
        <s v="Lusha"/>
        <s v="Lyft"/>
        <s v="Lyst"/>
        <s v="MadeiraMadeira"/>
        <s v="Magic Leap"/>
        <s v="Mainstreet"/>
        <s v="MakeMyTrip"/>
        <s v="Malwarebytes"/>
        <s v="ManoMano"/>
        <s v="MariaDB"/>
        <s v="Marketforce"/>
        <s v="MasterClass"/>
        <s v="Matrixport"/>
        <s v="Matterport"/>
        <s v="Maven"/>
        <s v="MediaMath"/>
        <s v="MediBuddy"/>
        <s v="Meero"/>
        <s v="Meesho"/>
        <s v="Megaport"/>
        <s v="Mejuri"/>
        <s v="Mercos"/>
        <s v="Meta"/>
        <s v="Metigy"/>
        <s v="Metromile"/>
        <s v="MFine"/>
        <s v="Micron"/>
        <s v="Microsoft"/>
        <s v="Milkbasket"/>
        <s v="Milkrun"/>
        <s v="MindBody"/>
        <s v="Minted"/>
        <s v="Minute Media"/>
        <s v="Miro"/>
        <s v="Misfits Market"/>
        <s v="Mixpanel"/>
        <s v="Mobile Premier League"/>
        <s v="Moglix"/>
        <s v="Mogo"/>
        <s v="Mojocare"/>
        <s v="Moladin"/>
        <s v="Momentive"/>
        <s v="Monzo"/>
        <s v="Moss"/>
        <s v="Motive"/>
        <s v="Movidesk"/>
        <s v="Mozilla"/>
        <s v="Mural"/>
        <s v="Mux"/>
        <s v="MyGate"/>
        <s v="N26"/>
        <s v="Namely"/>
        <s v="Namogoo"/>
        <s v="Nate"/>
        <s v="Navan"/>
        <s v="Navi"/>
        <s v="nCino"/>
        <s v="Neon"/>
        <s v="Netflix"/>
        <s v="Netlify"/>
        <s v="New Relic"/>
        <s v="Nexar"/>
        <s v="Next Insurance"/>
        <s v="Niantic"/>
        <s v="Nomad Health"/>
        <s v="Noom"/>
        <s v="Nori"/>
        <s v="Notarize"/>
        <s v="NS8"/>
        <s v="NSO"/>
        <s v="Numbrs"/>
        <s v="NuoDB"/>
        <s v="Nuri"/>
        <s v="Nuro"/>
        <s v="Nutanix"/>
        <s v="NYDIG"/>
        <s v="Nylas"/>
        <s v="Ocavu"/>
        <s v="Oda"/>
        <s v="Okta"/>
        <s v="Ola"/>
        <s v="Olive"/>
        <s v="Olive AI"/>
        <s v="Olo"/>
        <s v="Omie"/>
        <s v="Omuni"/>
        <s v="On Deck"/>
        <s v="OneFootball"/>
        <s v="OneTrust"/>
        <s v="OneWeb"/>
        <s v="Opencare"/>
        <s v="Opendoor"/>
        <s v="Openpay"/>
        <s v="OpenWeb"/>
        <s v="OpenX"/>
        <s v="Oportun"/>
        <s v="Optimizely"/>
        <s v="OrCam"/>
        <s v="Oriente"/>
        <s v="Oscar Health"/>
        <s v="Otonomo"/>
        <s v="Our Next Energy"/>
        <s v="OutboundEngine"/>
        <s v="Outbrain"/>
        <s v="Outreach"/>
        <s v="Outschool"/>
        <s v="Outside"/>
        <s v="Overtime"/>
        <s v="OwnBackup"/>
        <s v="Oye Rickshaw"/>
        <s v="Pacaso"/>
        <s v="Packable"/>
        <s v="Pagaya"/>
        <s v="PaisaBazaar"/>
        <s v="Palantir"/>
        <s v="Panda Squad"/>
        <s v="Paper"/>
        <s v="Parler"/>
        <s v="Parsable"/>
        <s v="PartnerStack"/>
        <s v="PatientPop"/>
        <s v="Patreon"/>
        <s v="Pavilion Data"/>
        <s v="PayFit"/>
        <s v="PayJoy"/>
        <s v="PayPal"/>
        <s v="PayScale"/>
        <s v="Pear Therapeutics"/>
        <s v="Pecan AI"/>
        <s v="Peerspace"/>
        <s v="PeerStreet"/>
        <s v="Peloton"/>
        <s v="Pendo"/>
        <s v="People.ai"/>
        <s v="Perfect Day"/>
        <s v="Perimeter 81"/>
        <s v="Perion"/>
        <s v="PerkSpot"/>
        <s v="Permutive"/>
        <s v="Personetics"/>
        <s v="Physics Wallah"/>
        <s v="PickYourTrail"/>
        <s v="Pico Interactive"/>
        <s v="Picsart"/>
        <s v="Pie Insurance"/>
        <s v="Pier"/>
        <s v="Pilot"/>
        <s v="Pipedrive"/>
        <s v="Pipl"/>
        <s v="Pitch"/>
        <s v="Plaid"/>
        <s v="Planet"/>
        <s v="Planetly"/>
        <s v="Plato"/>
        <s v="Playdots"/>
        <s v="Pleo"/>
        <s v="Plex"/>
        <s v="Pliops"/>
        <s v="Plum"/>
        <s v="Pluralsight"/>
        <s v="Pocket Aces"/>
        <s v="Pocketmath"/>
        <s v="Point"/>
        <s v="PolicyGenius"/>
        <s v="Pollen"/>
        <s v="Polly"/>
        <s v="Polygon"/>
        <s v="Pomelo Fashion"/>
        <s v="Postmates"/>
        <s v="Preply"/>
        <s v="Primer"/>
        <s v="Pristyn Care"/>
        <s v="Procore"/>
        <s v="Project44"/>
        <s v="Protocol Labs"/>
        <s v="Puppet"/>
        <s v="Q4"/>
        <s v="Qualtrics"/>
        <s v="Quandoo"/>
        <s v="Quantcast"/>
        <s v="Quanterix"/>
        <s v="Quanto"/>
        <s v="Quidax"/>
        <s v="QuintoAndar"/>
        <s v="Qumulo"/>
        <s v="Rad Power Bikes"/>
        <s v="Rapid"/>
        <s v="Rapid7"/>
        <s v="Rasa"/>
        <s v="Reali"/>
        <s v="RealSelf"/>
        <s v="Recharge"/>
        <s v="Redbubble"/>
        <s v="Reddit"/>
        <s v="Redesign Health"/>
        <s v="Redfin"/>
        <s v="Redox"/>
        <s v="REE Automotive"/>
        <s v="Reef"/>
        <s v="Relativity"/>
        <s v="Remote"/>
        <s v="Remote Year"/>
        <s v="RenoRun"/>
        <s v="Repertoire Immu…"/>
        <s v="ResearchGate"/>
        <s v="Revelate"/>
        <s v="Revolut"/>
        <s v="Rhino"/>
        <s v="Rhumbix"/>
        <s v="Ribbon"/>
        <s v="Ridecell"/>
        <s v="RigUp"/>
        <s v="Ritual"/>
        <s v="Rivian"/>
        <s v="Robinhood"/>
        <s v="Rock Content"/>
        <s v="Roku"/>
        <s v="Root Insurance"/>
        <s v="Rover"/>
        <s v="Rows"/>
        <s v="Rubicon Project"/>
        <s v="Rubius"/>
        <s v="Rupeek"/>
        <s v="Sabre"/>
        <s v="SafeGraph"/>
        <s v="Sage Therapeutics"/>
        <s v="Saks.com"/>
        <s v="Salesforce"/>
        <s v="Salesloft"/>
        <s v="Salsify"/>
        <s v="Sami"/>
        <s v="Samsara"/>
        <s v="Sana Benefits"/>
        <s v="Sanar"/>
        <s v="Sandbox VR"/>
        <s v="SAP"/>
        <s v="Sarcos"/>
        <s v="Sauce Labs"/>
        <s v="ScaleFactor"/>
        <s v="SchoolMint"/>
        <s v="Scoop"/>
        <s v="SecureWorks"/>
        <s v="Segment"/>
        <s v="Sema4"/>
        <s v="SEND"/>
        <s v="Sendle"/>
        <s v="Sendy"/>
        <s v="Sensibill"/>
        <s v="ServiceTitan"/>
        <s v="Shakepay"/>
        <s v="ShareChat"/>
        <s v="Shippo"/>
        <s v="Shipsi"/>
        <s v="Shogun"/>
        <s v="Shop101"/>
        <s v="Shopify"/>
        <s v="Showpad"/>
        <s v="Sidecar Health"/>
        <s v="SiFive"/>
        <s v="Similarweb"/>
        <s v="Simpl"/>
        <s v="Simple Feast"/>
        <s v="SIRCLO"/>
        <s v="SirionLabs"/>
        <s v="SiriusXM"/>
        <s v="Sisense"/>
        <s v="Skai"/>
        <s v="Skedulo"/>
        <s v="Skillz"/>
        <s v="Skyscanner"/>
        <s v="Slite"/>
        <s v="Smallcase"/>
        <s v="SmartNews"/>
        <s v="Smartsheet"/>
        <s v="Smava"/>
        <s v="Snap"/>
        <s v="Snappy"/>
        <s v="Snyk"/>
        <s v="Socure"/>
        <s v="SoFi"/>
        <s v="Software AG"/>
        <s v="Sojern"/>
        <s v="Soluto"/>
        <s v="Sonatype"/>
        <s v="Sonder"/>
        <s v="Sonos"/>
        <s v="Sophos"/>
        <s v="SoundHound"/>
        <s v="Sourcegraph"/>
        <s v="Spin"/>
        <s v="Spinny"/>
        <s v="Splunk"/>
        <s v="SpotHero"/>
        <s v="Spotify"/>
        <s v="Springbig"/>
        <s v="Sprinklr"/>
        <s v="Spyce"/>
        <s v="SQream"/>
        <s v="Stack Overflow"/>
        <s v="Starry"/>
        <s v="Stash"/>
        <s v="Stash Financial"/>
        <s v="Stashaway"/>
        <s v="Stay Alfred"/>
        <s v="Stedi"/>
        <s v="StellarAlgo"/>
        <s v="Stitch Fix"/>
        <s v="StockX"/>
        <s v="Stord"/>
        <s v="Storytel"/>
        <s v="Stream"/>
        <s v="StreamElements"/>
        <s v="Stripe"/>
        <s v="Studio"/>
        <s v="Stytch"/>
        <s v="Submittable"/>
        <s v="Substack"/>
        <s v="SummerBio"/>
        <s v="SumUp"/>
        <s v="Sunday"/>
        <s v="SundaySky"/>
        <s v="Superhuman"/>
        <s v="Superpedestrian"/>
        <s v="Swappie"/>
        <s v="Sweetgreen"/>
        <s v="Swiggy"/>
        <s v="SWVL"/>
        <s v="Swyft"/>
        <s v="Symend"/>
        <s v="Synapse"/>
        <s v="SynapseFI"/>
        <s v="Synapsica"/>
        <s v="Synergysuite"/>
        <s v="Synthego"/>
        <s v="Syte"/>
        <s v="Taboola"/>
        <s v="Talent.com"/>
        <s v="Tally"/>
        <s v="Tamara Mellon"/>
        <s v="TaxBit"/>
        <s v="Taxfix"/>
        <s v="TCR2"/>
        <s v="Teachmint"/>
        <s v="TealBook"/>
        <s v="Teampay"/>
        <s v="TechTarget"/>
        <s v="Tekion"/>
        <s v="Teladoc Health"/>
        <s v="Teleport"/>
        <s v="Textio"/>
        <s v="The Athletic"/>
        <s v="The Grommet"/>
        <s v="The Guild"/>
        <s v="The Mom Project"/>
        <s v="The Predictive Investment"/>
        <s v="The RealReal"/>
        <s v="The Sill"/>
        <s v="TheSkimm"/>
        <s v="Thimble"/>
        <s v="Thinkific"/>
        <s v="ThirdLove"/>
        <s v="Thoughtworks"/>
        <s v="Thread"/>
        <s v="Thriver"/>
        <s v="Thumbtack"/>
        <s v="Tickertape"/>
        <s v="Tier Mobility"/>
        <s v="TIFIN"/>
        <s v="Tilia"/>
        <s v="Tilting Point"/>
        <s v="Tipalti"/>
        <s v="Titan Medical"/>
        <s v="Toast"/>
        <s v="Tomo"/>
        <s v="Tomorrow"/>
        <s v="Tonal"/>
        <s v="Tonkean"/>
        <s v="Top Hat"/>
        <s v="Tor"/>
        <s v="Torii"/>
        <s v="TouchBistro"/>
        <s v="TradeWindow"/>
        <s v="Transfix"/>
        <s v="Transmit Security"/>
        <s v="TravelTriangle"/>
        <s v="Trax"/>
        <s v="Treehouse"/>
        <s v="Trell"/>
        <s v="TripActions"/>
        <s v="TripAdvisor"/>
        <s v="Triplebyte"/>
        <s v="TripleLift"/>
        <s v="TRM Labs"/>
        <s v="TrueCar"/>
        <s v="TrueLayer"/>
        <s v="Truepill"/>
        <s v="Truiloo"/>
        <s v="Trybe"/>
        <s v="Tufin"/>
        <s v="Turo"/>
        <s v="TuSimple"/>
        <s v="TutorMundi"/>
        <s v="Twiga"/>
        <s v="Twilio"/>
        <s v="Twine Solutions"/>
        <s v="Twist Bioscience"/>
        <s v="Twitter"/>
        <s v="TytoCare"/>
        <s v="Ualá"/>
        <s v="Uber"/>
        <s v="Uber Freight"/>
        <s v="Uberflip"/>
        <s v="Udaan"/>
        <s v="Udacity"/>
        <s v="Udayy"/>
        <s v="UiPath"/>
        <s v="Ula"/>
        <s v="Unacademy"/>
        <s v="Unbabel"/>
        <s v="Unbounce"/>
        <s v="Uncapped"/>
        <s v="Unico"/>
        <s v="Uniphore"/>
        <s v="Unison"/>
        <s v="Unity"/>
        <s v="Unstoppable Do."/>
        <s v="UpScalio"/>
        <s v="UPshow"/>
        <s v="Upstart"/>
        <s v="Upwork"/>
        <s v="Urban Sports Club"/>
        <s v="Usermind"/>
        <s v="uShip"/>
        <s v="Vacasa"/>
        <s v="Varonis"/>
        <s v="Vedantu"/>
        <s v="Vee"/>
        <s v="Veev"/>
        <s v="Vendease"/>
        <s v="Vendr"/>
        <s v="Verbit"/>
        <s v="Veriff"/>
        <s v="VerSe Innovation"/>
        <s v="Vesalius Therapeutics"/>
        <s v="Vesttoo"/>
        <s v="Vezeeta"/>
        <s v="Viasat"/>
        <s v="VideoAmp"/>
        <s v="View"/>
        <s v="Virgin Hyperloop"/>
        <s v="Voi"/>
        <s v="Vouch"/>
        <s v="Vox Media"/>
        <s v="Voyage SMS"/>
        <s v="Vroom"/>
        <s v="VSCO"/>
        <s v="VTEX"/>
        <s v="WalkMe"/>
        <s v="WanderJaunt"/>
        <s v="Wattpad"/>
        <s v="Wave"/>
        <s v="Wave Sports and Entertainment"/>
        <s v="WayCool"/>
        <s v="Wayfair"/>
        <s v="Wayflyer"/>
        <s v="Waymo"/>
        <s v="Waze"/>
        <s v="Wealthsimple"/>
        <s v="Weee!"/>
        <s v="Wejo"/>
        <s v="Welkin Health"/>
        <s v="Western Digital"/>
        <s v="WeTransfer"/>
        <s v="WeWork"/>
        <s v="Wheel"/>
        <s v="When I Work"/>
        <s v="WHOOP"/>
        <s v="Wildlife Studios"/>
        <s v="Wish"/>
        <s v="Wix"/>
        <s v="Wonder"/>
        <s v="Wonderschool"/>
        <s v="Wonolo"/>
        <s v="Wordstream"/>
        <s v="Workable"/>
        <s v="Workato"/>
        <s v="Workday"/>
        <s v="Workhuman"/>
        <s v="Workmotion"/>
        <s v="WorkRamp"/>
        <s v="Worksmith"/>
        <s v="Woven"/>
        <s v="Xentral"/>
        <s v="Xero"/>
        <s v="Xiaohongshu"/>
        <s v="Yahoo"/>
        <s v="Yelp"/>
        <s v="Ynsect"/>
        <s v="Yojak"/>
        <s v="Yotpo"/>
        <s v="Zak"/>
        <s v="Zebra Technologies"/>
        <s v="Zego"/>
        <s v="Zeitgold"/>
        <s v="Zencity"/>
        <s v="Zendesk"/>
        <s v="Zenefits"/>
        <s v="Zenoti"/>
        <s v="Zeplin"/>
        <s v="Zepz"/>
        <s v="ZestMoney"/>
        <s v="Zeus Living"/>
        <s v="Zilingo"/>
        <s v="Zillow"/>
        <s v="Zip"/>
        <s v="Zipcar"/>
        <s v="ZipRecruiter"/>
        <s v="Zomato"/>
        <s v="Zoom"/>
        <s v="ZoomInfo"/>
        <s v="Zoomo"/>
        <s v="Zoox"/>
        <s v="Zscaler"/>
        <s v="Zulily"/>
        <s v="Zume"/>
        <s v="Zumper"/>
        <s v="Zwift"/>
      </sharedItems>
    </cacheField>
    <cacheField name="[Layoffs].[Country].[Country]" caption="Country" numFmtId="0" hierarchy="3" level="1">
      <sharedItems containsSemiMixedTypes="0" containsNonDate="0" containsString="0"/>
    </cacheField>
  </cacheFields>
  <cacheHierarchies count="25">
    <cacheHierarchy uniqueName="[Layoffs].[#]" caption="#" attribute="1" defaultMemberUniqueName="[Layoffs].[#].[All]" allUniqueName="[Layoffs].[#].[All]" dimensionUniqueName="[Layoffs]" displayFolder="" count="0" memberValueDatatype="20" unbalanced="0"/>
    <cacheHierarchy uniqueName="[Layoffs].[Company]" caption="Company" attribute="1" defaultMemberUniqueName="[Layoffs].[Company].[All]" allUniqueName="[Layoffs].[Company].[All]" dimensionUniqueName="[Layoffs]" displayFolder="" count="2" memberValueDatatype="130" unbalanced="0">
      <fieldsUsage count="2">
        <fieldUsage x="-1"/>
        <fieldUsage x="0"/>
      </fieldsUsage>
    </cacheHierarchy>
    <cacheHierarchy uniqueName="[Layoffs].[Location HQ]" caption="Location HQ" attribute="1" defaultMemberUniqueName="[Layoffs].[Location HQ].[All]" allUniqueName="[Layoffs].[Location HQ].[All]" dimensionUniqueName="[Layoffs]" displayFolder="" count="0" memberValueDatatype="130" unbalanced="0"/>
    <cacheHierarchy uniqueName="[Layoffs].[Country]" caption="Country" attribute="1" defaultMemberUniqueName="[Layoffs].[Country].[All]" allUniqueName="[Layoffs].[Country].[All]" dimensionUniqueName="[Layoffs]" displayFolder="" count="2" memberValueDatatype="130" unbalanced="0">
      <fieldsUsage count="2">
        <fieldUsage x="-1"/>
        <fieldUsage x="1"/>
      </fieldsUsage>
    </cacheHierarchy>
    <cacheHierarchy uniqueName="[Layoffs].[Continent]" caption="Continent" attribute="1" defaultMemberUniqueName="[Layoffs].[Continent].[All]" allUniqueName="[Layoffs].[Continent].[All]" dimensionUniqueName="[Layoffs]" displayFolder="" count="0" memberValueDatatype="130" unbalanced="0"/>
    <cacheHierarchy uniqueName="[Layoffs].[Laid Off]" caption="Laid Off" attribute="1" defaultMemberUniqueName="[Layoffs].[Laid Off].[All]" allUniqueName="[Layoffs].[Laid Off].[All]" dimensionUniqueName="[Layoffs]" displayFolder="" count="0" memberValueDatatype="20" unbalanced="0"/>
    <cacheHierarchy uniqueName="[Layoffs].[Date layoffs]" caption="Date layoffs" attribute="1" time="1" defaultMemberUniqueName="[Layoffs].[Date layoffs].[All]" allUniqueName="[Layoffs].[Date layoffs].[All]" dimensionUniqueName="[Layoffs]" displayFolder="" count="0" memberValueDatatype="7" unbalanced="0"/>
    <cacheHierarchy uniqueName="[Layoffs].[Month Name]" caption="Month Name" attribute="1" defaultMemberUniqueName="[Layoffs].[Month Name].[All]" allUniqueName="[Layoffs].[Month Name].[All]" dimensionUniqueName="[Layoffs]" displayFolder="" count="0" memberValueDatatype="130" unbalanced="0"/>
    <cacheHierarchy uniqueName="[Layoffs].[Month]" caption="Month" attribute="1" defaultMemberUniqueName="[Layoffs].[Month].[All]" allUniqueName="[Layoffs].[Month].[All]" dimensionUniqueName="[Layoffs]" displayFolder="" count="0" memberValueDatatype="20" unbalanced="0"/>
    <cacheHierarchy uniqueName="[Layoffs].[Year]" caption="Year" attribute="1" defaultMemberUniqueName="[Layoffs].[Year].[All]" allUniqueName="[Layoffs].[Year].[All]" dimensionUniqueName="[Layoffs]" displayFolder="" count="2" memberValueDatatype="20" unbalanced="0"/>
    <cacheHierarchy uniqueName="[Layoffs].[Percentage Laid Off]" caption="Percentage Laid Off" attribute="1" defaultMemberUniqueName="[Layoffs].[Percentage Laid Off].[All]" allUniqueName="[Layoffs].[Percentage Laid Off].[All]" dimensionUniqueName="[Layoffs]" displayFolder="" count="0" memberValueDatatype="5" unbalanced="0"/>
    <cacheHierarchy uniqueName="[Layoffs].[Company Size before Layoffs]" caption="Company Size before Layoffs" attribute="1" defaultMemberUniqueName="[Layoffs].[Company Size before Layoffs].[All]" allUniqueName="[Layoffs].[Company Size before Layoffs].[All]" dimensionUniqueName="[Layoffs]" displayFolder="" count="0" memberValueDatatype="20" unbalanced="0"/>
    <cacheHierarchy uniqueName="[Layoffs].[Company Size after layoffs]" caption="Company Size after layoffs" attribute="1" defaultMemberUniqueName="[Layoffs].[Company Size after layoffs].[All]" allUniqueName="[Layoffs].[Company Size after layoffs].[All]" dimensionUniqueName="[Layoffs]" displayFolder="" count="0" memberValueDatatype="20" unbalanced="0"/>
    <cacheHierarchy uniqueName="[Layoffs].[Industry]" caption="Industry" attribute="1" defaultMemberUniqueName="[Layoffs].[Industry].[All]" allUniqueName="[Layoffs].[Industry].[All]" dimensionUniqueName="[Layoffs]" displayFolder="" count="2" memberValueDatatype="130" unbalanced="0"/>
    <cacheHierarchy uniqueName="[Layoffs].[Stage]" caption="Stage" attribute="1" defaultMemberUniqueName="[Layoffs].[Stage].[All]" allUniqueName="[Layoffs].[Stage].[All]" dimensionUniqueName="[Layoffs]" displayFolder="" count="2" memberValueDatatype="130" unbalanced="0"/>
    <cacheHierarchy uniqueName="[Layoffs].[Money Raised in $ mil]" caption="Money Raised in $ mil" attribute="1" defaultMemberUniqueName="[Layoffs].[Money Raised in $ mil].[All]" allUniqueName="[Layoffs].[Money Raised in $ mil].[All]" dimensionUniqueName="[Layoffs]" displayFolder="" count="0" memberValueDatatype="5" unbalanced="0"/>
    <cacheHierarchy uniqueName="[Layoffs].[lat]" caption="lat" attribute="1" defaultMemberUniqueName="[Layoffs].[lat].[All]" allUniqueName="[Layoffs].[lat].[All]" dimensionUniqueName="[Layoffs]" displayFolder="" count="0" memberValueDatatype="5" unbalanced="0"/>
    <cacheHierarchy uniqueName="[Layoffs].[lng]" caption="lng" attribute="1" defaultMemberUniqueName="[Layoffs].[lng].[All]" allUniqueName="[Layoffs].[lng].[All]" dimensionUniqueName="[Layoffs]" displayFolder="" count="0" memberValueDatatype="5" unbalanced="0"/>
    <cacheHierarchy uniqueName="[Measures].[__XL_Count Layoffs]" caption="__XL_Count Layoffs" measure="1" displayFolder="" measureGroup="Layoffs" count="0" hidden="1"/>
    <cacheHierarchy uniqueName="[Measures].[__No measures defined]" caption="__No measures defined" measure="1" displayFolder="" count="0" hidden="1"/>
    <cacheHierarchy uniqueName="[Measures].[Sum of Laid Off]" caption="Sum of Laid Off" measure="1" displayFolder="" measureGroup="Layoffs" count="0" hidden="1">
      <extLst>
        <ext xmlns:x15="http://schemas.microsoft.com/office/spreadsheetml/2010/11/main" uri="{B97F6D7D-B522-45F9-BDA1-12C45D357490}">
          <x15:cacheHierarchy aggregatedColumn="5"/>
        </ext>
      </extLst>
    </cacheHierarchy>
    <cacheHierarchy uniqueName="[Measures].[Count of Laid Off]" caption="Count of Laid Off" measure="1" displayFolder="" measureGroup="Layoffs" count="0" hidden="1">
      <extLst>
        <ext xmlns:x15="http://schemas.microsoft.com/office/spreadsheetml/2010/11/main" uri="{B97F6D7D-B522-45F9-BDA1-12C45D357490}">
          <x15:cacheHierarchy aggregatedColumn="5"/>
        </ext>
      </extLst>
    </cacheHierarchy>
    <cacheHierarchy uniqueName="[Measures].[Count of Company]" caption="Count of Company" measure="1" displayFolder="" measureGroup="Layoffs" count="0" hidden="1">
      <extLst>
        <ext xmlns:x15="http://schemas.microsoft.com/office/spreadsheetml/2010/11/main" uri="{B97F6D7D-B522-45F9-BDA1-12C45D357490}">
          <x15:cacheHierarchy aggregatedColumn="1"/>
        </ext>
      </extLst>
    </cacheHierarchy>
    <cacheHierarchy uniqueName="[Measures].[Sum of Money Raised in $ mil]" caption="Sum of Money Raised in $ mil" measure="1" displayFolder="" measureGroup="Layoffs" count="0" hidden="1">
      <extLst>
        <ext xmlns:x15="http://schemas.microsoft.com/office/spreadsheetml/2010/11/main" uri="{B97F6D7D-B522-45F9-BDA1-12C45D357490}">
          <x15:cacheHierarchy aggregatedColumn="15"/>
        </ext>
      </extLst>
    </cacheHierarchy>
    <cacheHierarchy uniqueName="[Measures].[Sum of Percentage Laid Off]" caption="Sum of Percentage Laid Off" measure="1" displayFolder="" measureGroup="Layoffs" count="0" hidden="1">
      <extLst>
        <ext xmlns:x15="http://schemas.microsoft.com/office/spreadsheetml/2010/11/main" uri="{B97F6D7D-B522-45F9-BDA1-12C45D357490}">
          <x15:cacheHierarchy aggregatedColumn="10"/>
        </ext>
      </extLst>
    </cacheHierarchy>
  </cacheHierarchies>
  <kpis count="0"/>
  <dimensions count="2">
    <dimension name="Layoffs" uniqueName="[Layoffs]" caption="Layoffs"/>
    <dimension measure="1" name="Measures" uniqueName="[Measures]" caption="Measures"/>
  </dimensions>
  <measureGroups count="1">
    <measureGroup name="Layoffs" caption="Layoff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masody" refreshedDate="45524.319427314818" backgroundQuery="1" createdVersion="8" refreshedVersion="8" minRefreshableVersion="3" recordCount="0" supportSubquery="1" supportAdvancedDrill="1" xr:uid="{B5933185-68FB-4F79-9580-C073206526E6}">
  <cacheSource type="external" connectionId="1"/>
  <cacheFields count="4">
    <cacheField name="[Measures].[Sum of Laid Off]" caption="Sum of Laid Off" numFmtId="0" hierarchy="20" level="32767"/>
    <cacheField name="[Layoffs].[Month Name].[Month Name]" caption="Month Name" numFmtId="0" hierarchy="7" level="1">
      <sharedItems count="12">
        <s v="January"/>
        <s v="February"/>
        <s v="March"/>
        <s v="April"/>
        <s v="May"/>
        <s v="June"/>
        <s v="July"/>
        <s v="August"/>
        <s v="September"/>
        <s v="October"/>
        <s v="November"/>
        <s v="December"/>
      </sharedItems>
    </cacheField>
    <cacheField name="[Layoffs].[Company].[Company]" caption="Company" numFmtId="0" hierarchy="1" level="1">
      <sharedItems containsSemiMixedTypes="0" containsNonDate="0" containsString="0"/>
    </cacheField>
    <cacheField name="[Layoffs].[Country].[Country]" caption="Country" numFmtId="0" hierarchy="3" level="1">
      <sharedItems containsSemiMixedTypes="0" containsNonDate="0" containsString="0"/>
    </cacheField>
  </cacheFields>
  <cacheHierarchies count="25">
    <cacheHierarchy uniqueName="[Layoffs].[#]" caption="#" attribute="1" defaultMemberUniqueName="[Layoffs].[#].[All]" allUniqueName="[Layoffs].[#].[All]" dimensionUniqueName="[Layoffs]" displayFolder="" count="0" memberValueDatatype="20" unbalanced="0"/>
    <cacheHierarchy uniqueName="[Layoffs].[Company]" caption="Company" attribute="1" defaultMemberUniqueName="[Layoffs].[Company].[All]" allUniqueName="[Layoffs].[Company].[All]" dimensionUniqueName="[Layoffs]" displayFolder="" count="2" memberValueDatatype="130" unbalanced="0">
      <fieldsUsage count="2">
        <fieldUsage x="-1"/>
        <fieldUsage x="2"/>
      </fieldsUsage>
    </cacheHierarchy>
    <cacheHierarchy uniqueName="[Layoffs].[Location HQ]" caption="Location HQ" attribute="1" defaultMemberUniqueName="[Layoffs].[Location HQ].[All]" allUniqueName="[Layoffs].[Location HQ].[All]" dimensionUniqueName="[Layoffs]" displayFolder="" count="0" memberValueDatatype="130" unbalanced="0"/>
    <cacheHierarchy uniqueName="[Layoffs].[Country]" caption="Country" attribute="1" defaultMemberUniqueName="[Layoffs].[Country].[All]" allUniqueName="[Layoffs].[Country].[All]" dimensionUniqueName="[Layoffs]" displayFolder="" count="2" memberValueDatatype="130" unbalanced="0">
      <fieldsUsage count="2">
        <fieldUsage x="-1"/>
        <fieldUsage x="3"/>
      </fieldsUsage>
    </cacheHierarchy>
    <cacheHierarchy uniqueName="[Layoffs].[Continent]" caption="Continent" attribute="1" defaultMemberUniqueName="[Layoffs].[Continent].[All]" allUniqueName="[Layoffs].[Continent].[All]" dimensionUniqueName="[Layoffs]" displayFolder="" count="0" memberValueDatatype="130" unbalanced="0"/>
    <cacheHierarchy uniqueName="[Layoffs].[Laid Off]" caption="Laid Off" attribute="1" defaultMemberUniqueName="[Layoffs].[Laid Off].[All]" allUniqueName="[Layoffs].[Laid Off].[All]" dimensionUniqueName="[Layoffs]" displayFolder="" count="0" memberValueDatatype="20" unbalanced="0"/>
    <cacheHierarchy uniqueName="[Layoffs].[Date layoffs]" caption="Date layoffs" attribute="1" time="1" defaultMemberUniqueName="[Layoffs].[Date layoffs].[All]" allUniqueName="[Layoffs].[Date layoffs].[All]" dimensionUniqueName="[Layoffs]" displayFolder="" count="0" memberValueDatatype="7" unbalanced="0"/>
    <cacheHierarchy uniqueName="[Layoffs].[Month Name]" caption="Month Name" attribute="1" defaultMemberUniqueName="[Layoffs].[Month Name].[All]" allUniqueName="[Layoffs].[Month Name].[All]" dimensionUniqueName="[Layoffs]" displayFolder="" count="2" memberValueDatatype="130" unbalanced="0">
      <fieldsUsage count="2">
        <fieldUsage x="-1"/>
        <fieldUsage x="1"/>
      </fieldsUsage>
    </cacheHierarchy>
    <cacheHierarchy uniqueName="[Layoffs].[Month]" caption="Month" attribute="1" defaultMemberUniqueName="[Layoffs].[Month].[All]" allUniqueName="[Layoffs].[Month].[All]" dimensionUniqueName="[Layoffs]" displayFolder="" count="0" memberValueDatatype="20" unbalanced="0"/>
    <cacheHierarchy uniqueName="[Layoffs].[Year]" caption="Year" attribute="1" defaultMemberUniqueName="[Layoffs].[Year].[All]" allUniqueName="[Layoffs].[Year].[All]" dimensionUniqueName="[Layoffs]" displayFolder="" count="2" memberValueDatatype="20" unbalanced="0"/>
    <cacheHierarchy uniqueName="[Layoffs].[Percentage Laid Off]" caption="Percentage Laid Off" attribute="1" defaultMemberUniqueName="[Layoffs].[Percentage Laid Off].[All]" allUniqueName="[Layoffs].[Percentage Laid Off].[All]" dimensionUniqueName="[Layoffs]" displayFolder="" count="0" memberValueDatatype="5" unbalanced="0"/>
    <cacheHierarchy uniqueName="[Layoffs].[Company Size before Layoffs]" caption="Company Size before Layoffs" attribute="1" defaultMemberUniqueName="[Layoffs].[Company Size before Layoffs].[All]" allUniqueName="[Layoffs].[Company Size before Layoffs].[All]" dimensionUniqueName="[Layoffs]" displayFolder="" count="0" memberValueDatatype="20" unbalanced="0"/>
    <cacheHierarchy uniqueName="[Layoffs].[Company Size after layoffs]" caption="Company Size after layoffs" attribute="1" defaultMemberUniqueName="[Layoffs].[Company Size after layoffs].[All]" allUniqueName="[Layoffs].[Company Size after layoffs].[All]" dimensionUniqueName="[Layoffs]" displayFolder="" count="0" memberValueDatatype="20" unbalanced="0"/>
    <cacheHierarchy uniqueName="[Layoffs].[Industry]" caption="Industry" attribute="1" defaultMemberUniqueName="[Layoffs].[Industry].[All]" allUniqueName="[Layoffs].[Industry].[All]" dimensionUniqueName="[Layoffs]" displayFolder="" count="2" memberValueDatatype="130" unbalanced="0"/>
    <cacheHierarchy uniqueName="[Layoffs].[Stage]" caption="Stage" attribute="1" defaultMemberUniqueName="[Layoffs].[Stage].[All]" allUniqueName="[Layoffs].[Stage].[All]" dimensionUniqueName="[Layoffs]" displayFolder="" count="2" memberValueDatatype="130" unbalanced="0"/>
    <cacheHierarchy uniqueName="[Layoffs].[Money Raised in $ mil]" caption="Money Raised in $ mil" attribute="1" defaultMemberUniqueName="[Layoffs].[Money Raised in $ mil].[All]" allUniqueName="[Layoffs].[Money Raised in $ mil].[All]" dimensionUniqueName="[Layoffs]" displayFolder="" count="0" memberValueDatatype="5" unbalanced="0"/>
    <cacheHierarchy uniqueName="[Layoffs].[lat]" caption="lat" attribute="1" defaultMemberUniqueName="[Layoffs].[lat].[All]" allUniqueName="[Layoffs].[lat].[All]" dimensionUniqueName="[Layoffs]" displayFolder="" count="0" memberValueDatatype="5" unbalanced="0"/>
    <cacheHierarchy uniqueName="[Layoffs].[lng]" caption="lng" attribute="1" defaultMemberUniqueName="[Layoffs].[lng].[All]" allUniqueName="[Layoffs].[lng].[All]" dimensionUniqueName="[Layoffs]" displayFolder="" count="0" memberValueDatatype="5" unbalanced="0"/>
    <cacheHierarchy uniqueName="[Measures].[__XL_Count Layoffs]" caption="__XL_Count Layoffs" measure="1" displayFolder="" measureGroup="Layoffs" count="0" hidden="1"/>
    <cacheHierarchy uniqueName="[Measures].[__No measures defined]" caption="__No measures defined" measure="1" displayFolder="" count="0" hidden="1"/>
    <cacheHierarchy uniqueName="[Measures].[Sum of Laid Off]" caption="Sum of Laid Off" measure="1" displayFolder="" measureGroup="Layoffs"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Laid Off]" caption="Count of Laid Off" measure="1" displayFolder="" measureGroup="Layoffs" count="0" hidden="1">
      <extLst>
        <ext xmlns:x15="http://schemas.microsoft.com/office/spreadsheetml/2010/11/main" uri="{B97F6D7D-B522-45F9-BDA1-12C45D357490}">
          <x15:cacheHierarchy aggregatedColumn="5"/>
        </ext>
      </extLst>
    </cacheHierarchy>
    <cacheHierarchy uniqueName="[Measures].[Count of Company]" caption="Count of Company" measure="1" displayFolder="" measureGroup="Layoffs" count="0" hidden="1">
      <extLst>
        <ext xmlns:x15="http://schemas.microsoft.com/office/spreadsheetml/2010/11/main" uri="{B97F6D7D-B522-45F9-BDA1-12C45D357490}">
          <x15:cacheHierarchy aggregatedColumn="1"/>
        </ext>
      </extLst>
    </cacheHierarchy>
    <cacheHierarchy uniqueName="[Measures].[Sum of Money Raised in $ mil]" caption="Sum of Money Raised in $ mil" measure="1" displayFolder="" measureGroup="Layoffs" count="0" hidden="1">
      <extLst>
        <ext xmlns:x15="http://schemas.microsoft.com/office/spreadsheetml/2010/11/main" uri="{B97F6D7D-B522-45F9-BDA1-12C45D357490}">
          <x15:cacheHierarchy aggregatedColumn="15"/>
        </ext>
      </extLst>
    </cacheHierarchy>
    <cacheHierarchy uniqueName="[Measures].[Sum of Percentage Laid Off]" caption="Sum of Percentage Laid Off" measure="1" displayFolder="" measureGroup="Layoffs" count="0" hidden="1">
      <extLst>
        <ext xmlns:x15="http://schemas.microsoft.com/office/spreadsheetml/2010/11/main" uri="{B97F6D7D-B522-45F9-BDA1-12C45D357490}">
          <x15:cacheHierarchy aggregatedColumn="10"/>
        </ext>
      </extLst>
    </cacheHierarchy>
  </cacheHierarchies>
  <kpis count="0"/>
  <dimensions count="2">
    <dimension name="Layoffs" uniqueName="[Layoffs]" caption="Layoffs"/>
    <dimension measure="1" name="Measures" uniqueName="[Measures]" caption="Measures"/>
  </dimensions>
  <measureGroups count="1">
    <measureGroup name="Layoffs" caption="Layoff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masody" refreshedDate="45524.319675694445" backgroundQuery="1" createdVersion="8" refreshedVersion="8" minRefreshableVersion="3" recordCount="0" supportSubquery="1" supportAdvancedDrill="1" xr:uid="{E3CFC13C-95E7-49B2-BD2A-634F0678048A}">
  <cacheSource type="external" connectionId="1"/>
  <cacheFields count="3">
    <cacheField name="[Layoffs].[Country].[Country]" caption="Country" numFmtId="0" hierarchy="3" level="1">
      <sharedItems count="5">
        <s v="Germany"/>
        <s v="India"/>
        <s v="Sweden"/>
        <s v="United Kingdom"/>
        <s v="USA"/>
      </sharedItems>
    </cacheField>
    <cacheField name="[Measures].[Sum of Laid Off]" caption="Sum of Laid Off" numFmtId="0" hierarchy="20" level="32767"/>
    <cacheField name="[Layoffs].[Company].[Company]" caption="Company" numFmtId="0" hierarchy="1" level="1">
      <sharedItems containsSemiMixedTypes="0" containsNonDate="0" containsString="0"/>
    </cacheField>
  </cacheFields>
  <cacheHierarchies count="25">
    <cacheHierarchy uniqueName="[Layoffs].[#]" caption="#" attribute="1" defaultMemberUniqueName="[Layoffs].[#].[All]" allUniqueName="[Layoffs].[#].[All]" dimensionUniqueName="[Layoffs]" displayFolder="" count="0" memberValueDatatype="20" unbalanced="0"/>
    <cacheHierarchy uniqueName="[Layoffs].[Company]" caption="Company" attribute="1" defaultMemberUniqueName="[Layoffs].[Company].[All]" allUniqueName="[Layoffs].[Company].[All]" dimensionUniqueName="[Layoffs]" displayFolder="" count="2" memberValueDatatype="130" unbalanced="0">
      <fieldsUsage count="2">
        <fieldUsage x="-1"/>
        <fieldUsage x="2"/>
      </fieldsUsage>
    </cacheHierarchy>
    <cacheHierarchy uniqueName="[Layoffs].[Location HQ]" caption="Location HQ" attribute="1" defaultMemberUniqueName="[Layoffs].[Location HQ].[All]" allUniqueName="[Layoffs].[Location HQ].[All]" dimensionUniqueName="[Layoffs]" displayFolder="" count="0" memberValueDatatype="130" unbalanced="0"/>
    <cacheHierarchy uniqueName="[Layoffs].[Country]" caption="Country" attribute="1" defaultMemberUniqueName="[Layoffs].[Country].[All]" allUniqueName="[Layoffs].[Country].[All]" dimensionUniqueName="[Layoffs]" displayFolder="" count="2" memberValueDatatype="130" unbalanced="0">
      <fieldsUsage count="2">
        <fieldUsage x="-1"/>
        <fieldUsage x="0"/>
      </fieldsUsage>
    </cacheHierarchy>
    <cacheHierarchy uniqueName="[Layoffs].[Continent]" caption="Continent" attribute="1" defaultMemberUniqueName="[Layoffs].[Continent].[All]" allUniqueName="[Layoffs].[Continent].[All]" dimensionUniqueName="[Layoffs]" displayFolder="" count="0" memberValueDatatype="130" unbalanced="0"/>
    <cacheHierarchy uniqueName="[Layoffs].[Laid Off]" caption="Laid Off" attribute="1" defaultMemberUniqueName="[Layoffs].[Laid Off].[All]" allUniqueName="[Layoffs].[Laid Off].[All]" dimensionUniqueName="[Layoffs]" displayFolder="" count="0" memberValueDatatype="20" unbalanced="0"/>
    <cacheHierarchy uniqueName="[Layoffs].[Date layoffs]" caption="Date layoffs" attribute="1" time="1" defaultMemberUniqueName="[Layoffs].[Date layoffs].[All]" allUniqueName="[Layoffs].[Date layoffs].[All]" dimensionUniqueName="[Layoffs]" displayFolder="" count="0" memberValueDatatype="7" unbalanced="0"/>
    <cacheHierarchy uniqueName="[Layoffs].[Month Name]" caption="Month Name" attribute="1" defaultMemberUniqueName="[Layoffs].[Month Name].[All]" allUniqueName="[Layoffs].[Month Name].[All]" dimensionUniqueName="[Layoffs]" displayFolder="" count="0" memberValueDatatype="130" unbalanced="0"/>
    <cacheHierarchy uniqueName="[Layoffs].[Month]" caption="Month" attribute="1" defaultMemberUniqueName="[Layoffs].[Month].[All]" allUniqueName="[Layoffs].[Month].[All]" dimensionUniqueName="[Layoffs]" displayFolder="" count="0" memberValueDatatype="20" unbalanced="0"/>
    <cacheHierarchy uniqueName="[Layoffs].[Year]" caption="Year" attribute="1" defaultMemberUniqueName="[Layoffs].[Year].[All]" allUniqueName="[Layoffs].[Year].[All]" dimensionUniqueName="[Layoffs]" displayFolder="" count="2" memberValueDatatype="20" unbalanced="0"/>
    <cacheHierarchy uniqueName="[Layoffs].[Percentage Laid Off]" caption="Percentage Laid Off" attribute="1" defaultMemberUniqueName="[Layoffs].[Percentage Laid Off].[All]" allUniqueName="[Layoffs].[Percentage Laid Off].[All]" dimensionUniqueName="[Layoffs]" displayFolder="" count="0" memberValueDatatype="5" unbalanced="0"/>
    <cacheHierarchy uniqueName="[Layoffs].[Company Size before Layoffs]" caption="Company Size before Layoffs" attribute="1" defaultMemberUniqueName="[Layoffs].[Company Size before Layoffs].[All]" allUniqueName="[Layoffs].[Company Size before Layoffs].[All]" dimensionUniqueName="[Layoffs]" displayFolder="" count="0" memberValueDatatype="20" unbalanced="0"/>
    <cacheHierarchy uniqueName="[Layoffs].[Company Size after layoffs]" caption="Company Size after layoffs" attribute="1" defaultMemberUniqueName="[Layoffs].[Company Size after layoffs].[All]" allUniqueName="[Layoffs].[Company Size after layoffs].[All]" dimensionUniqueName="[Layoffs]" displayFolder="" count="0" memberValueDatatype="20" unbalanced="0"/>
    <cacheHierarchy uniqueName="[Layoffs].[Industry]" caption="Industry" attribute="1" defaultMemberUniqueName="[Layoffs].[Industry].[All]" allUniqueName="[Layoffs].[Industry].[All]" dimensionUniqueName="[Layoffs]" displayFolder="" count="2" memberValueDatatype="130" unbalanced="0"/>
    <cacheHierarchy uniqueName="[Layoffs].[Stage]" caption="Stage" attribute="1" defaultMemberUniqueName="[Layoffs].[Stage].[All]" allUniqueName="[Layoffs].[Stage].[All]" dimensionUniqueName="[Layoffs]" displayFolder="" count="2" memberValueDatatype="130" unbalanced="0"/>
    <cacheHierarchy uniqueName="[Layoffs].[Money Raised in $ mil]" caption="Money Raised in $ mil" attribute="1" defaultMemberUniqueName="[Layoffs].[Money Raised in $ mil].[All]" allUniqueName="[Layoffs].[Money Raised in $ mil].[All]" dimensionUniqueName="[Layoffs]" displayFolder="" count="0" memberValueDatatype="5" unbalanced="0"/>
    <cacheHierarchy uniqueName="[Layoffs].[lat]" caption="lat" attribute="1" defaultMemberUniqueName="[Layoffs].[lat].[All]" allUniqueName="[Layoffs].[lat].[All]" dimensionUniqueName="[Layoffs]" displayFolder="" count="0" memberValueDatatype="5" unbalanced="0"/>
    <cacheHierarchy uniqueName="[Layoffs].[lng]" caption="lng" attribute="1" defaultMemberUniqueName="[Layoffs].[lng].[All]" allUniqueName="[Layoffs].[lng].[All]" dimensionUniqueName="[Layoffs]" displayFolder="" count="0" memberValueDatatype="5" unbalanced="0"/>
    <cacheHierarchy uniqueName="[Measures].[__XL_Count Layoffs]" caption="__XL_Count Layoffs" measure="1" displayFolder="" measureGroup="Layoffs" count="0" hidden="1"/>
    <cacheHierarchy uniqueName="[Measures].[__No measures defined]" caption="__No measures defined" measure="1" displayFolder="" count="0" hidden="1"/>
    <cacheHierarchy uniqueName="[Measures].[Sum of Laid Off]" caption="Sum of Laid Off" measure="1" displayFolder="" measureGroup="Layoffs"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Laid Off]" caption="Count of Laid Off" measure="1" displayFolder="" measureGroup="Layoffs" count="0" hidden="1">
      <extLst>
        <ext xmlns:x15="http://schemas.microsoft.com/office/spreadsheetml/2010/11/main" uri="{B97F6D7D-B522-45F9-BDA1-12C45D357490}">
          <x15:cacheHierarchy aggregatedColumn="5"/>
        </ext>
      </extLst>
    </cacheHierarchy>
    <cacheHierarchy uniqueName="[Measures].[Count of Company]" caption="Count of Company" measure="1" displayFolder="" measureGroup="Layoffs" count="0" hidden="1">
      <extLst>
        <ext xmlns:x15="http://schemas.microsoft.com/office/spreadsheetml/2010/11/main" uri="{B97F6D7D-B522-45F9-BDA1-12C45D357490}">
          <x15:cacheHierarchy aggregatedColumn="1"/>
        </ext>
      </extLst>
    </cacheHierarchy>
    <cacheHierarchy uniqueName="[Measures].[Sum of Money Raised in $ mil]" caption="Sum of Money Raised in $ mil" measure="1" displayFolder="" measureGroup="Layoffs" count="0" hidden="1">
      <extLst>
        <ext xmlns:x15="http://schemas.microsoft.com/office/spreadsheetml/2010/11/main" uri="{B97F6D7D-B522-45F9-BDA1-12C45D357490}">
          <x15:cacheHierarchy aggregatedColumn="15"/>
        </ext>
      </extLst>
    </cacheHierarchy>
    <cacheHierarchy uniqueName="[Measures].[Sum of Percentage Laid Off]" caption="Sum of Percentage Laid Off" measure="1" displayFolder="" measureGroup="Layoffs" count="0" hidden="1">
      <extLst>
        <ext xmlns:x15="http://schemas.microsoft.com/office/spreadsheetml/2010/11/main" uri="{B97F6D7D-B522-45F9-BDA1-12C45D357490}">
          <x15:cacheHierarchy aggregatedColumn="10"/>
        </ext>
      </extLst>
    </cacheHierarchy>
  </cacheHierarchies>
  <kpis count="0"/>
  <dimensions count="2">
    <dimension name="Layoffs" uniqueName="[Layoffs]" caption="Layoffs"/>
    <dimension measure="1" name="Measures" uniqueName="[Measures]" caption="Measures"/>
  </dimensions>
  <measureGroups count="1">
    <measureGroup name="Layoffs" caption="Layoff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masody" refreshedDate="45524.319676041669" backgroundQuery="1" createdVersion="8" refreshedVersion="8" minRefreshableVersion="3" recordCount="0" supportSubquery="1" supportAdvancedDrill="1" xr:uid="{207956E0-AD35-4A23-A0FE-CECEC0F2C911}">
  <cacheSource type="external" connectionId="1"/>
  <cacheFields count="3">
    <cacheField name="[Layoffs].[Industry].[Industry]" caption="Industry" numFmtId="0" hierarchy="13" level="1">
      <sharedItems count="5">
        <s v="Consumer"/>
        <s v="Food"/>
        <s v="Other"/>
        <s v="Retail"/>
        <s v="Transportation"/>
      </sharedItems>
    </cacheField>
    <cacheField name="[Measures].[Sum of Laid Off]" caption="Sum of Laid Off" numFmtId="0" hierarchy="20" level="32767"/>
    <cacheField name="[Layoffs].[Company].[Company]" caption="Company" numFmtId="0" hierarchy="1" level="1">
      <sharedItems containsSemiMixedTypes="0" containsNonDate="0" containsString="0"/>
    </cacheField>
  </cacheFields>
  <cacheHierarchies count="25">
    <cacheHierarchy uniqueName="[Layoffs].[#]" caption="#" attribute="1" defaultMemberUniqueName="[Layoffs].[#].[All]" allUniqueName="[Layoffs].[#].[All]" dimensionUniqueName="[Layoffs]" displayFolder="" count="0" memberValueDatatype="20" unbalanced="0"/>
    <cacheHierarchy uniqueName="[Layoffs].[Company]" caption="Company" attribute="1" defaultMemberUniqueName="[Layoffs].[Company].[All]" allUniqueName="[Layoffs].[Company].[All]" dimensionUniqueName="[Layoffs]" displayFolder="" count="2" memberValueDatatype="130" unbalanced="0">
      <fieldsUsage count="2">
        <fieldUsage x="-1"/>
        <fieldUsage x="2"/>
      </fieldsUsage>
    </cacheHierarchy>
    <cacheHierarchy uniqueName="[Layoffs].[Location HQ]" caption="Location HQ" attribute="1" defaultMemberUniqueName="[Layoffs].[Location HQ].[All]" allUniqueName="[Layoffs].[Location HQ].[All]" dimensionUniqueName="[Layoffs]" displayFolder="" count="0" memberValueDatatype="130" unbalanced="0"/>
    <cacheHierarchy uniqueName="[Layoffs].[Country]" caption="Country" attribute="1" defaultMemberUniqueName="[Layoffs].[Country].[All]" allUniqueName="[Layoffs].[Country].[All]" dimensionUniqueName="[Layoffs]" displayFolder="" count="2" memberValueDatatype="130" unbalanced="0"/>
    <cacheHierarchy uniqueName="[Layoffs].[Continent]" caption="Continent" attribute="1" defaultMemberUniqueName="[Layoffs].[Continent].[All]" allUniqueName="[Layoffs].[Continent].[All]" dimensionUniqueName="[Layoffs]" displayFolder="" count="0" memberValueDatatype="130" unbalanced="0"/>
    <cacheHierarchy uniqueName="[Layoffs].[Laid Off]" caption="Laid Off" attribute="1" defaultMemberUniqueName="[Layoffs].[Laid Off].[All]" allUniqueName="[Layoffs].[Laid Off].[All]" dimensionUniqueName="[Layoffs]" displayFolder="" count="2" memberValueDatatype="20" unbalanced="0"/>
    <cacheHierarchy uniqueName="[Layoffs].[Date layoffs]" caption="Date layoffs" attribute="1" time="1" defaultMemberUniqueName="[Layoffs].[Date layoffs].[All]" allUniqueName="[Layoffs].[Date layoffs].[All]" dimensionUniqueName="[Layoffs]" displayFolder="" count="0" memberValueDatatype="7" unbalanced="0"/>
    <cacheHierarchy uniqueName="[Layoffs].[Month Name]" caption="Month Name" attribute="1" defaultMemberUniqueName="[Layoffs].[Month Name].[All]" allUniqueName="[Layoffs].[Month Name].[All]" dimensionUniqueName="[Layoffs]" displayFolder="" count="0" memberValueDatatype="130" unbalanced="0"/>
    <cacheHierarchy uniqueName="[Layoffs].[Month]" caption="Month" attribute="1" defaultMemberUniqueName="[Layoffs].[Month].[All]" allUniqueName="[Layoffs].[Month].[All]" dimensionUniqueName="[Layoffs]" displayFolder="" count="0" memberValueDatatype="20" unbalanced="0"/>
    <cacheHierarchy uniqueName="[Layoffs].[Year]" caption="Year" attribute="1" defaultMemberUniqueName="[Layoffs].[Year].[All]" allUniqueName="[Layoffs].[Year].[All]" dimensionUniqueName="[Layoffs]" displayFolder="" count="2" memberValueDatatype="20" unbalanced="0"/>
    <cacheHierarchy uniqueName="[Layoffs].[Percentage Laid Off]" caption="Percentage Laid Off" attribute="1" defaultMemberUniqueName="[Layoffs].[Percentage Laid Off].[All]" allUniqueName="[Layoffs].[Percentage Laid Off].[All]" dimensionUniqueName="[Layoffs]" displayFolder="" count="0" memberValueDatatype="5" unbalanced="0"/>
    <cacheHierarchy uniqueName="[Layoffs].[Company Size before Layoffs]" caption="Company Size before Layoffs" attribute="1" defaultMemberUniqueName="[Layoffs].[Company Size before Layoffs].[All]" allUniqueName="[Layoffs].[Company Size before Layoffs].[All]" dimensionUniqueName="[Layoffs]" displayFolder="" count="0" memberValueDatatype="20" unbalanced="0"/>
    <cacheHierarchy uniqueName="[Layoffs].[Company Size after layoffs]" caption="Company Size after layoffs" attribute="1" defaultMemberUniqueName="[Layoffs].[Company Size after layoffs].[All]" allUniqueName="[Layoffs].[Company Size after layoffs].[All]" dimensionUniqueName="[Layoffs]" displayFolder="" count="0" memberValueDatatype="20" unbalanced="0"/>
    <cacheHierarchy uniqueName="[Layoffs].[Industry]" caption="Industry" attribute="1" defaultMemberUniqueName="[Layoffs].[Industry].[All]" allUniqueName="[Layoffs].[Industry].[All]" dimensionUniqueName="[Layoffs]" displayFolder="" count="2" memberValueDatatype="130" unbalanced="0">
      <fieldsUsage count="2">
        <fieldUsage x="-1"/>
        <fieldUsage x="0"/>
      </fieldsUsage>
    </cacheHierarchy>
    <cacheHierarchy uniqueName="[Layoffs].[Stage]" caption="Stage" attribute="1" defaultMemberUniqueName="[Layoffs].[Stage].[All]" allUniqueName="[Layoffs].[Stage].[All]" dimensionUniqueName="[Layoffs]" displayFolder="" count="2" memberValueDatatype="130" unbalanced="0"/>
    <cacheHierarchy uniqueName="[Layoffs].[Money Raised in $ mil]" caption="Money Raised in $ mil" attribute="1" defaultMemberUniqueName="[Layoffs].[Money Raised in $ mil].[All]" allUniqueName="[Layoffs].[Money Raised in $ mil].[All]" dimensionUniqueName="[Layoffs]" displayFolder="" count="0" memberValueDatatype="5" unbalanced="0"/>
    <cacheHierarchy uniqueName="[Layoffs].[lat]" caption="lat" attribute="1" defaultMemberUniqueName="[Layoffs].[lat].[All]" allUniqueName="[Layoffs].[lat].[All]" dimensionUniqueName="[Layoffs]" displayFolder="" count="0" memberValueDatatype="5" unbalanced="0"/>
    <cacheHierarchy uniqueName="[Layoffs].[lng]" caption="lng" attribute="1" defaultMemberUniqueName="[Layoffs].[lng].[All]" allUniqueName="[Layoffs].[lng].[All]" dimensionUniqueName="[Layoffs]" displayFolder="" count="0" memberValueDatatype="5" unbalanced="0"/>
    <cacheHierarchy uniqueName="[Measures].[__XL_Count Layoffs]" caption="__XL_Count Layoffs" measure="1" displayFolder="" measureGroup="Layoffs" count="0" hidden="1"/>
    <cacheHierarchy uniqueName="[Measures].[__No measures defined]" caption="__No measures defined" measure="1" displayFolder="" count="0" hidden="1"/>
    <cacheHierarchy uniqueName="[Measures].[Sum of Laid Off]" caption="Sum of Laid Off" measure="1" displayFolder="" measureGroup="Layoffs"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Laid Off]" caption="Count of Laid Off" measure="1" displayFolder="" measureGroup="Layoffs" count="0" hidden="1">
      <extLst>
        <ext xmlns:x15="http://schemas.microsoft.com/office/spreadsheetml/2010/11/main" uri="{B97F6D7D-B522-45F9-BDA1-12C45D357490}">
          <x15:cacheHierarchy aggregatedColumn="5"/>
        </ext>
      </extLst>
    </cacheHierarchy>
    <cacheHierarchy uniqueName="[Measures].[Count of Company]" caption="Count of Company" measure="1" displayFolder="" measureGroup="Layoffs" count="0" hidden="1">
      <extLst>
        <ext xmlns:x15="http://schemas.microsoft.com/office/spreadsheetml/2010/11/main" uri="{B97F6D7D-B522-45F9-BDA1-12C45D357490}">
          <x15:cacheHierarchy aggregatedColumn="1"/>
        </ext>
      </extLst>
    </cacheHierarchy>
    <cacheHierarchy uniqueName="[Measures].[Sum of Money Raised in $ mil]" caption="Sum of Money Raised in $ mil" measure="1" displayFolder="" measureGroup="Layoffs" count="0" hidden="1">
      <extLst>
        <ext xmlns:x15="http://schemas.microsoft.com/office/spreadsheetml/2010/11/main" uri="{B97F6D7D-B522-45F9-BDA1-12C45D357490}">
          <x15:cacheHierarchy aggregatedColumn="15"/>
        </ext>
      </extLst>
    </cacheHierarchy>
    <cacheHierarchy uniqueName="[Measures].[Sum of Percentage Laid Off]" caption="Sum of Percentage Laid Off" measure="1" displayFolder="" measureGroup="Layoffs" count="0" hidden="1">
      <extLst>
        <ext xmlns:x15="http://schemas.microsoft.com/office/spreadsheetml/2010/11/main" uri="{B97F6D7D-B522-45F9-BDA1-12C45D357490}">
          <x15:cacheHierarchy aggregatedColumn="10"/>
        </ext>
      </extLst>
    </cacheHierarchy>
  </cacheHierarchies>
  <kpis count="0"/>
  <dimensions count="2">
    <dimension name="Layoffs" uniqueName="[Layoffs]" caption="Layoffs"/>
    <dimension measure="1" name="Measures" uniqueName="[Measures]" caption="Measures"/>
  </dimensions>
  <measureGroups count="1">
    <measureGroup name="Layoffs" caption="Layoff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masody" refreshedDate="45527.329320138888" backgroundQuery="1" createdVersion="8" refreshedVersion="8" minRefreshableVersion="3" recordCount="0" supportSubquery="1" supportAdvancedDrill="1" xr:uid="{568B7332-27D0-4A24-B04C-2450825D5905}">
  <cacheSource type="external" connectionId="1"/>
  <cacheFields count="3">
    <cacheField name="[Layoffs].[Stage].[Stage]" caption="Stage" numFmtId="0" hierarchy="14" level="1">
      <sharedItems count="5">
        <s v="Acquired"/>
        <s v="Post-IPO"/>
        <s v="Series B"/>
        <s v="Series D"/>
        <s v="Unknown"/>
      </sharedItems>
    </cacheField>
    <cacheField name="[Layoffs].[Company].[Company]" caption="Company" numFmtId="0" hierarchy="1" level="1">
      <sharedItems count="5">
        <s v="Amazon"/>
        <s v="Google"/>
        <s v="Meta"/>
        <s v="Microsoft"/>
        <s v="Salesforce"/>
      </sharedItems>
    </cacheField>
    <cacheField name="[Measures].[Sum of Laid Off]" caption="Sum of Laid Off" numFmtId="0" hierarchy="20" level="32767"/>
  </cacheFields>
  <cacheHierarchies count="25">
    <cacheHierarchy uniqueName="[Layoffs].[#]" caption="#" attribute="1" defaultMemberUniqueName="[Layoffs].[#].[All]" allUniqueName="[Layoffs].[#].[All]" dimensionUniqueName="[Layoffs]" displayFolder="" count="0" memberValueDatatype="20" unbalanced="0"/>
    <cacheHierarchy uniqueName="[Layoffs].[Company]" caption="Company" attribute="1" defaultMemberUniqueName="[Layoffs].[Company].[All]" allUniqueName="[Layoffs].[Company].[All]" dimensionUniqueName="[Layoffs]" displayFolder="" count="2" memberValueDatatype="130" unbalanced="0">
      <fieldsUsage count="2">
        <fieldUsage x="-1"/>
        <fieldUsage x="1"/>
      </fieldsUsage>
    </cacheHierarchy>
    <cacheHierarchy uniqueName="[Layoffs].[Location HQ]" caption="Location HQ" attribute="1" defaultMemberUniqueName="[Layoffs].[Location HQ].[All]" allUniqueName="[Layoffs].[Location HQ].[All]" dimensionUniqueName="[Layoffs]" displayFolder="" count="0" memberValueDatatype="130" unbalanced="0"/>
    <cacheHierarchy uniqueName="[Layoffs].[Country]" caption="Country" attribute="1" defaultMemberUniqueName="[Layoffs].[Country].[All]" allUniqueName="[Layoffs].[Country].[All]" dimensionUniqueName="[Layoffs]" displayFolder="" count="2" memberValueDatatype="130" unbalanced="0"/>
    <cacheHierarchy uniqueName="[Layoffs].[Continent]" caption="Continent" attribute="1" defaultMemberUniqueName="[Layoffs].[Continent].[All]" allUniqueName="[Layoffs].[Continent].[All]" dimensionUniqueName="[Layoffs]" displayFolder="" count="0" memberValueDatatype="130" unbalanced="0"/>
    <cacheHierarchy uniqueName="[Layoffs].[Laid Off]" caption="Laid Off" attribute="1" defaultMemberUniqueName="[Layoffs].[Laid Off].[All]" allUniqueName="[Layoffs].[Laid Off].[All]" dimensionUniqueName="[Layoffs]" displayFolder="" count="2" memberValueDatatype="20" unbalanced="0"/>
    <cacheHierarchy uniqueName="[Layoffs].[Date layoffs]" caption="Date layoffs" attribute="1" time="1" defaultMemberUniqueName="[Layoffs].[Date layoffs].[All]" allUniqueName="[Layoffs].[Date layoffs].[All]" dimensionUniqueName="[Layoffs]" displayFolder="" count="0" memberValueDatatype="7" unbalanced="0"/>
    <cacheHierarchy uniqueName="[Layoffs].[Month Name]" caption="Month Name" attribute="1" defaultMemberUniqueName="[Layoffs].[Month Name].[All]" allUniqueName="[Layoffs].[Month Name].[All]" dimensionUniqueName="[Layoffs]" displayFolder="" count="0" memberValueDatatype="130" unbalanced="0"/>
    <cacheHierarchy uniqueName="[Layoffs].[Month]" caption="Month" attribute="1" defaultMemberUniqueName="[Layoffs].[Month].[All]" allUniqueName="[Layoffs].[Month].[All]" dimensionUniqueName="[Layoffs]" displayFolder="" count="0" memberValueDatatype="20" unbalanced="0"/>
    <cacheHierarchy uniqueName="[Layoffs].[Year]" caption="Year" attribute="1" defaultMemberUniqueName="[Layoffs].[Year].[All]" allUniqueName="[Layoffs].[Year].[All]" dimensionUniqueName="[Layoffs]" displayFolder="" count="2" memberValueDatatype="20" unbalanced="0"/>
    <cacheHierarchy uniqueName="[Layoffs].[Percentage Laid Off]" caption="Percentage Laid Off" attribute="1" defaultMemberUniqueName="[Layoffs].[Percentage Laid Off].[All]" allUniqueName="[Layoffs].[Percentage Laid Off].[All]" dimensionUniqueName="[Layoffs]" displayFolder="" count="0" memberValueDatatype="5" unbalanced="0"/>
    <cacheHierarchy uniqueName="[Layoffs].[Company Size before Layoffs]" caption="Company Size before Layoffs" attribute="1" defaultMemberUniqueName="[Layoffs].[Company Size before Layoffs].[All]" allUniqueName="[Layoffs].[Company Size before Layoffs].[All]" dimensionUniqueName="[Layoffs]" displayFolder="" count="0" memberValueDatatype="20" unbalanced="0"/>
    <cacheHierarchy uniqueName="[Layoffs].[Company Size after layoffs]" caption="Company Size after layoffs" attribute="1" defaultMemberUniqueName="[Layoffs].[Company Size after layoffs].[All]" allUniqueName="[Layoffs].[Company Size after layoffs].[All]" dimensionUniqueName="[Layoffs]" displayFolder="" count="0" memberValueDatatype="20" unbalanced="0"/>
    <cacheHierarchy uniqueName="[Layoffs].[Industry]" caption="Industry" attribute="1" defaultMemberUniqueName="[Layoffs].[Industry].[All]" allUniqueName="[Layoffs].[Industry].[All]" dimensionUniqueName="[Layoffs]" displayFolder="" count="2" memberValueDatatype="130" unbalanced="0"/>
    <cacheHierarchy uniqueName="[Layoffs].[Stage]" caption="Stage" attribute="1" defaultMemberUniqueName="[Layoffs].[Stage].[All]" allUniqueName="[Layoffs].[Stage].[All]" dimensionUniqueName="[Layoffs]" displayFolder="" count="2" memberValueDatatype="130" unbalanced="0">
      <fieldsUsage count="2">
        <fieldUsage x="-1"/>
        <fieldUsage x="0"/>
      </fieldsUsage>
    </cacheHierarchy>
    <cacheHierarchy uniqueName="[Layoffs].[Money Raised in $ mil]" caption="Money Raised in $ mil" attribute="1" defaultMemberUniqueName="[Layoffs].[Money Raised in $ mil].[All]" allUniqueName="[Layoffs].[Money Raised in $ mil].[All]" dimensionUniqueName="[Layoffs]" displayFolder="" count="0" memberValueDatatype="5" unbalanced="0"/>
    <cacheHierarchy uniqueName="[Layoffs].[lat]" caption="lat" attribute="1" defaultMemberUniqueName="[Layoffs].[lat].[All]" allUniqueName="[Layoffs].[lat].[All]" dimensionUniqueName="[Layoffs]" displayFolder="" count="0" memberValueDatatype="5" unbalanced="0"/>
    <cacheHierarchy uniqueName="[Layoffs].[lng]" caption="lng" attribute="1" defaultMemberUniqueName="[Layoffs].[lng].[All]" allUniqueName="[Layoffs].[lng].[All]" dimensionUniqueName="[Layoffs]" displayFolder="" count="0" memberValueDatatype="5" unbalanced="0"/>
    <cacheHierarchy uniqueName="[Measures].[__XL_Count Layoffs]" caption="__XL_Count Layoffs" measure="1" displayFolder="" measureGroup="Layoffs" count="0" hidden="1"/>
    <cacheHierarchy uniqueName="[Measures].[__No measures defined]" caption="__No measures defined" measure="1" displayFolder="" count="0" hidden="1"/>
    <cacheHierarchy uniqueName="[Measures].[Sum of Laid Off]" caption="Sum of Laid Off" measure="1" displayFolder="" measureGroup="Layoffs"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Laid Off]" caption="Count of Laid Off" measure="1" displayFolder="" measureGroup="Layoffs" count="0" hidden="1">
      <extLst>
        <ext xmlns:x15="http://schemas.microsoft.com/office/spreadsheetml/2010/11/main" uri="{B97F6D7D-B522-45F9-BDA1-12C45D357490}">
          <x15:cacheHierarchy aggregatedColumn="5"/>
        </ext>
      </extLst>
    </cacheHierarchy>
    <cacheHierarchy uniqueName="[Measures].[Count of Company]" caption="Count of Company" measure="1" displayFolder="" measureGroup="Layoffs" count="0" hidden="1">
      <extLst>
        <ext xmlns:x15="http://schemas.microsoft.com/office/spreadsheetml/2010/11/main" uri="{B97F6D7D-B522-45F9-BDA1-12C45D357490}">
          <x15:cacheHierarchy aggregatedColumn="1"/>
        </ext>
      </extLst>
    </cacheHierarchy>
    <cacheHierarchy uniqueName="[Measures].[Sum of Money Raised in $ mil]" caption="Sum of Money Raised in $ mil" measure="1" displayFolder="" measureGroup="Layoffs" count="0" hidden="1">
      <extLst>
        <ext xmlns:x15="http://schemas.microsoft.com/office/spreadsheetml/2010/11/main" uri="{B97F6D7D-B522-45F9-BDA1-12C45D357490}">
          <x15:cacheHierarchy aggregatedColumn="15"/>
        </ext>
      </extLst>
    </cacheHierarchy>
    <cacheHierarchy uniqueName="[Measures].[Sum of Percentage Laid Off]" caption="Sum of Percentage Laid Off" measure="1" displayFolder="" measureGroup="Layoffs" count="0" hidden="1">
      <extLst>
        <ext xmlns:x15="http://schemas.microsoft.com/office/spreadsheetml/2010/11/main" uri="{B97F6D7D-B522-45F9-BDA1-12C45D357490}">
          <x15:cacheHierarchy aggregatedColumn="10"/>
        </ext>
      </extLst>
    </cacheHierarchy>
  </cacheHierarchies>
  <kpis count="0"/>
  <dimensions count="2">
    <dimension name="Layoffs" uniqueName="[Layoffs]" caption="Layoffs"/>
    <dimension measure="1" name="Measures" uniqueName="[Measures]" caption="Measures"/>
  </dimensions>
  <measureGroups count="1">
    <measureGroup name="Layoffs" caption="Layoff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masody" refreshedDate="45362.344901620374" backgroundQuery="1" createdVersion="3" refreshedVersion="8" minRefreshableVersion="3" recordCount="0" supportSubquery="1" supportAdvancedDrill="1" xr:uid="{FFE954A6-2F28-455C-83CC-6D7EBA8F8C8B}">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Layoffs].[#]" caption="#" attribute="1" defaultMemberUniqueName="[Layoffs].[#].[All]" allUniqueName="[Layoffs].[#].[All]" dimensionUniqueName="[Layoffs]" displayFolder="" count="0" memberValueDatatype="20" unbalanced="0"/>
    <cacheHierarchy uniqueName="[Layoffs].[Company]" caption="Company" attribute="1" defaultMemberUniqueName="[Layoffs].[Company].[All]" allUniqueName="[Layoffs].[Company].[All]" dimensionUniqueName="[Layoffs]" displayFolder="" count="2" memberValueDatatype="130" unbalanced="0"/>
    <cacheHierarchy uniqueName="[Layoffs].[Location HQ]" caption="Location HQ" attribute="1" defaultMemberUniqueName="[Layoffs].[Location HQ].[All]" allUniqueName="[Layoffs].[Location HQ].[All]" dimensionUniqueName="[Layoffs]" displayFolder="" count="0" memberValueDatatype="130" unbalanced="0"/>
    <cacheHierarchy uniqueName="[Layoffs].[Country]" caption="Country" attribute="1" defaultMemberUniqueName="[Layoffs].[Country].[All]" allUniqueName="[Layoffs].[Country].[All]" dimensionUniqueName="[Layoffs]" displayFolder="" count="2" memberValueDatatype="130" unbalanced="0"/>
    <cacheHierarchy uniqueName="[Layoffs].[Continent]" caption="Continent" attribute="1" defaultMemberUniqueName="[Layoffs].[Continent].[All]" allUniqueName="[Layoffs].[Continent].[All]" dimensionUniqueName="[Layoffs]" displayFolder="" count="0" memberValueDatatype="130" unbalanced="0"/>
    <cacheHierarchy uniqueName="[Layoffs].[Laid Off]" caption="Laid Off" attribute="1" defaultMemberUniqueName="[Layoffs].[Laid Off].[All]" allUniqueName="[Layoffs].[Laid Off].[All]" dimensionUniqueName="[Layoffs]" displayFolder="" count="0" memberValueDatatype="20" unbalanced="0"/>
    <cacheHierarchy uniqueName="[Layoffs].[Date layoffs]" caption="Date layoffs" attribute="1" time="1" defaultMemberUniqueName="[Layoffs].[Date layoffs].[All]" allUniqueName="[Layoffs].[Date layoffs].[All]" dimensionUniqueName="[Layoffs]" displayFolder="" count="0" memberValueDatatype="7" unbalanced="0"/>
    <cacheHierarchy uniqueName="[Layoffs].[Month Name]" caption="Month Name" attribute="1" defaultMemberUniqueName="[Layoffs].[Month Name].[All]" allUniqueName="[Layoffs].[Month Name].[All]" dimensionUniqueName="[Layoffs]" displayFolder="" count="0" memberValueDatatype="130" unbalanced="0"/>
    <cacheHierarchy uniqueName="[Layoffs].[Month]" caption="Month" attribute="1" defaultMemberUniqueName="[Layoffs].[Month].[All]" allUniqueName="[Layoffs].[Month].[All]" dimensionUniqueName="[Layoffs]" displayFolder="" count="0" memberValueDatatype="20" unbalanced="0"/>
    <cacheHierarchy uniqueName="[Layoffs].[Year]" caption="Year" attribute="1" defaultMemberUniqueName="[Layoffs].[Year].[All]" allUniqueName="[Layoffs].[Year].[All]" dimensionUniqueName="[Layoffs]" displayFolder="" count="2" memberValueDatatype="20" unbalanced="0"/>
    <cacheHierarchy uniqueName="[Layoffs].[Percentage Laid Off]" caption="Percentage Laid Off" attribute="1" defaultMemberUniqueName="[Layoffs].[Percentage Laid Off].[All]" allUniqueName="[Layoffs].[Percentage Laid Off].[All]" dimensionUniqueName="[Layoffs]" displayFolder="" count="0" memberValueDatatype="5" unbalanced="0"/>
    <cacheHierarchy uniqueName="[Layoffs].[Company Size before Layoffs]" caption="Company Size before Layoffs" attribute="1" defaultMemberUniqueName="[Layoffs].[Company Size before Layoffs].[All]" allUniqueName="[Layoffs].[Company Size before Layoffs].[All]" dimensionUniqueName="[Layoffs]" displayFolder="" count="0" memberValueDatatype="20" unbalanced="0"/>
    <cacheHierarchy uniqueName="[Layoffs].[Company Size after layoffs]" caption="Company Size after layoffs" attribute="1" defaultMemberUniqueName="[Layoffs].[Company Size after layoffs].[All]" allUniqueName="[Layoffs].[Company Size after layoffs].[All]" dimensionUniqueName="[Layoffs]" displayFolder="" count="0" memberValueDatatype="20" unbalanced="0"/>
    <cacheHierarchy uniqueName="[Layoffs].[Industry]" caption="Industry" attribute="1" defaultMemberUniqueName="[Layoffs].[Industry].[All]" allUniqueName="[Layoffs].[Industry].[All]" dimensionUniqueName="[Layoffs]" displayFolder="" count="2" memberValueDatatype="130" unbalanced="0"/>
    <cacheHierarchy uniqueName="[Layoffs].[Stage]" caption="Stage" attribute="1" defaultMemberUniqueName="[Layoffs].[Stage].[All]" allUniqueName="[Layoffs].[Stage].[All]" dimensionUniqueName="[Layoffs]" displayFolder="" count="2" memberValueDatatype="130" unbalanced="0"/>
    <cacheHierarchy uniqueName="[Layoffs].[Money Raised in $ mil]" caption="Money Raised in $ mil" attribute="1" defaultMemberUniqueName="[Layoffs].[Money Raised in $ mil].[All]" allUniqueName="[Layoffs].[Money Raised in $ mil].[All]" dimensionUniqueName="[Layoffs]" displayFolder="" count="0" memberValueDatatype="5" unbalanced="0"/>
    <cacheHierarchy uniqueName="[Layoffs].[lat]" caption="lat" attribute="1" defaultMemberUniqueName="[Layoffs].[lat].[All]" allUniqueName="[Layoffs].[lat].[All]" dimensionUniqueName="[Layoffs]" displayFolder="" count="0" memberValueDatatype="5" unbalanced="0"/>
    <cacheHierarchy uniqueName="[Layoffs].[lng]" caption="lng" attribute="1" defaultMemberUniqueName="[Layoffs].[lng].[All]" allUniqueName="[Layoffs].[lng].[All]" dimensionUniqueName="[Layoffs]" displayFolder="" count="0" memberValueDatatype="5" unbalanced="0"/>
    <cacheHierarchy uniqueName="[Measures].[__XL_Count Layoffs]" caption="__XL_Count Layoffs" measure="1" displayFolder="" measureGroup="Layoffs" count="0" hidden="1"/>
    <cacheHierarchy uniqueName="[Measures].[__No measures defined]" caption="__No measures defined" measure="1" displayFolder="" count="0" hidden="1"/>
    <cacheHierarchy uniqueName="[Measures].[Sum of Laid Off]" caption="Sum of Laid Off" measure="1" displayFolder="" measureGroup="Layoffs" count="0" hidden="1">
      <extLst>
        <ext xmlns:x15="http://schemas.microsoft.com/office/spreadsheetml/2010/11/main" uri="{B97F6D7D-B522-45F9-BDA1-12C45D357490}">
          <x15:cacheHierarchy aggregatedColumn="5"/>
        </ext>
      </extLst>
    </cacheHierarchy>
    <cacheHierarchy uniqueName="[Measures].[Count of Laid Off]" caption="Count of Laid Off" measure="1" displayFolder="" measureGroup="Layoffs" count="0" hidden="1">
      <extLst>
        <ext xmlns:x15="http://schemas.microsoft.com/office/spreadsheetml/2010/11/main" uri="{B97F6D7D-B522-45F9-BDA1-12C45D357490}">
          <x15:cacheHierarchy aggregatedColumn="5"/>
        </ext>
      </extLst>
    </cacheHierarchy>
    <cacheHierarchy uniqueName="[Measures].[Count of Company]" caption="Count of Company" measure="1" displayFolder="" measureGroup="Layoffs"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58224615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CD7A74-43EF-4C12-AE7F-5F691349AA56}" name="Industry" cacheId="5" applyNumberFormats="0" applyBorderFormats="0" applyFontFormats="0" applyPatternFormats="0" applyAlignmentFormats="0" applyWidthHeightFormats="1" dataCaption="Values" tag="b9a6bbcb-e655-4921-a004-f235f513ec82" updatedVersion="8" minRefreshableVersion="3" useAutoFormatting="1" subtotalHiddenItems="1" itemPrintTitles="1" createdVersion="8" indent="0" outline="1" outlineData="1" multipleFieldFilters="0" chartFormat="8">
  <location ref="D1:E7"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Laid Off" fld="1" baseField="0" baseItem="0" numFmtId="4"/>
  </dataFields>
  <formats count="7">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outline="0" axis="axisValues" fieldPosition="0"/>
    </format>
    <format dxfId="0">
      <pivotArea grandRow="1" outline="0" collapsedLevelsAreSubtotals="1" fieldPosition="0"/>
    </format>
  </formats>
  <chartFormats count="3">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4"/>
          </reference>
        </references>
      </pivotArea>
    </chartFormat>
    <chartFormat chart="6" format="8">
      <pivotArea type="data" outline="0" fieldPosition="0">
        <references count="2">
          <reference field="4294967294" count="1" selected="0">
            <x v="0"/>
          </reference>
          <reference field="0" count="1" selected="0">
            <x v="3"/>
          </reference>
        </references>
      </pivotArea>
    </chartFormat>
  </chartFormats>
  <pivotHierarchies count="2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0">
      <autoFilter ref="A1">
        <filterColumn colId="0">
          <top10 val="5" filterVal="5"/>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ayoff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D1296F-A451-4002-A4B9-1B62CEA7C442}" name="Annual" cacheId="0" applyNumberFormats="0" applyBorderFormats="0" applyFontFormats="0" applyPatternFormats="0" applyAlignmentFormats="0" applyWidthHeightFormats="1" dataCaption="Values" tag="67e1d595-8e1f-4bd6-b8a6-afbd5dc9bd06" updatedVersion="8" minRefreshableVersion="3" useAutoFormatting="1" subtotalHiddenItems="1" itemPrintTitles="1" createdVersion="8" indent="0" outline="1" outlineData="1" multipleFieldFilters="0" chartFormat="31">
  <location ref="A24:B29"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Laid Off" fld="1" baseField="0" baseItem="0"/>
  </dataFields>
  <chartFormats count="5">
    <chartFormat chart="26" format="6" series="1">
      <pivotArea type="data" outline="0" fieldPosition="0">
        <references count="1">
          <reference field="4294967294" count="1" selected="0">
            <x v="0"/>
          </reference>
        </references>
      </pivotArea>
    </chartFormat>
    <chartFormat chart="26" format="7">
      <pivotArea type="data" outline="0" fieldPosition="0">
        <references count="2">
          <reference field="4294967294" count="1" selected="0">
            <x v="0"/>
          </reference>
          <reference field="0" count="1" selected="0">
            <x v="0"/>
          </reference>
        </references>
      </pivotArea>
    </chartFormat>
    <chartFormat chart="26" format="8">
      <pivotArea type="data" outline="0" fieldPosition="0">
        <references count="2">
          <reference field="4294967294" count="1" selected="0">
            <x v="0"/>
          </reference>
          <reference field="0" count="1" selected="0">
            <x v="1"/>
          </reference>
        </references>
      </pivotArea>
    </chartFormat>
    <chartFormat chart="26" format="9">
      <pivotArea type="data" outline="0" fieldPosition="0">
        <references count="2">
          <reference field="4294967294" count="1" selected="0">
            <x v="0"/>
          </reference>
          <reference field="0" count="1" selected="0">
            <x v="2"/>
          </reference>
        </references>
      </pivotArea>
    </chartFormat>
    <chartFormat chart="26" format="10">
      <pivotArea type="data" outline="0" fieldPosition="0">
        <references count="2">
          <reference field="4294967294" count="1" selected="0">
            <x v="0"/>
          </reference>
          <reference field="0" count="1" selected="0">
            <x v="3"/>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ayoff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F734E5-8BCE-441B-97EB-286FBEB70271}" name="PivotTable1" cacheId="1" applyNumberFormats="0" applyBorderFormats="0" applyFontFormats="0" applyPatternFormats="0" applyAlignmentFormats="0" applyWidthHeightFormats="1" dataCaption="Values" tag="90d2d244-1ba3-472e-9997-d12446ecb4c1" updatedVersion="8" minRefreshableVersion="3" useAutoFormatting="1" subtotalHiddenItems="1" itemPrintTitles="1" createdVersion="8" indent="0" outline="1" outlineData="1" multipleFieldFilters="0" chartFormat="1">
  <location ref="P1:Q1117" firstHeaderRow="1" firstDataRow="1" firstDataCol="1"/>
  <pivotFields count="2">
    <pivotField axis="axisRow" allDrilled="1" subtotalTop="0" showAll="0" defaultSubtotal="0" defaultAttributeDrillState="1">
      <items count="11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s>
    </pivotField>
    <pivotField dataField="1" subtotalTop="0" showAll="0" defaultSubtotal="0"/>
  </pivotFields>
  <rowFields count="1">
    <field x="0"/>
  </rowFields>
  <rowItems count="111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t="grand">
      <x/>
    </i>
  </rowItems>
  <colItems count="1">
    <i/>
  </colItems>
  <dataFields count="1">
    <dataField name="Sum of Money Raised in $ mil" fld="1" baseField="0" baseItem="0"/>
  </dataFields>
  <formats count="1">
    <format dxfId="7">
      <pivotArea dataOnly="0" labelOnly="1" outline="0" fieldPosition="0">
        <references count="1">
          <reference field="4294967294" count="1">
            <x v="0"/>
          </reference>
        </references>
      </pivotArea>
    </format>
  </formats>
  <chartFormats count="1">
    <chartFormat chart="0"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ayoff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5C10FC-00C8-4244-A9C4-2757903673B1}" name="stage" cacheId="6" applyNumberFormats="0" applyBorderFormats="0" applyFontFormats="0" applyPatternFormats="0" applyAlignmentFormats="0" applyWidthHeightFormats="1" dataCaption="Values" tag="4ac07ae0-da8d-4e75-bab7-636eae8b1019" updatedVersion="8" minRefreshableVersion="3" useAutoFormatting="1" subtotalHiddenItems="1" itemPrintTitles="1" createdVersion="8" indent="0" outline="1" outlineData="1" multipleFieldFilters="0" chartFormat="5">
  <location ref="M1:N7" firstHeaderRow="1" firstDataRow="1" firstDataCol="1"/>
  <pivotFields count="3">
    <pivotField allDrilled="1" subtotalTop="0" showAll="0" measureFilter="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Items count="1">
    <i/>
  </colItems>
  <dataFields count="1">
    <dataField name="Sum of Laid Off" fld="2" baseField="1" baseItem="9"/>
  </dataFields>
  <formats count="5">
    <format dxfId="12">
      <pivotArea type="all" dataOnly="0" outline="0" fieldPosition="0"/>
    </format>
    <format dxfId="11">
      <pivotArea field="0" type="button" dataOnly="0" labelOnly="1" outline="0"/>
    </format>
    <format dxfId="10">
      <pivotArea dataOnly="0" labelOnly="1" grandRow="1" outline="0" fieldPosition="0"/>
    </format>
    <format dxfId="9">
      <pivotArea outline="0" collapsedLevelsAreSubtotals="1" fieldPosition="0"/>
    </format>
    <format dxfId="8">
      <pivotArea dataOnly="0" labelOnly="1" outline="0" axis="axisValues" fieldPosition="0"/>
    </format>
  </formats>
  <chartFormats count="1">
    <chartFormat chart="2" format="7" series="1">
      <pivotArea type="data" outline="0" fieldPosition="0">
        <references count="1">
          <reference field="4294967294" count="1" selected="0">
            <x v="0"/>
          </reference>
        </references>
      </pivotArea>
    </chartFormat>
  </chartFormats>
  <pivotHierarchies count="2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0">
      <autoFilter ref="A1">
        <filterColumn colId="0">
          <top10 val="5" filterVal="5"/>
        </filterColumn>
      </autoFilter>
    </filter>
    <filter fld="1" type="count" id="3" iMeasureHier="20">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ayoff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AACA8A-0F5C-419A-91BA-55920D058893}" name="Months" cacheId="3" applyNumberFormats="0" applyBorderFormats="0" applyFontFormats="0" applyPatternFormats="0" applyAlignmentFormats="0" applyWidthHeightFormats="1" dataCaption="Values" tag="270a1b7a-0373-4636-a599-4001bbbbcf8e" updatedVersion="8" minRefreshableVersion="3" useAutoFormatting="1" subtotalHiddenItems="1" itemPrintTitles="1" createdVersion="8" indent="0" outline="1" outlineData="1" multipleFieldFilters="0" chartFormat="6">
  <location ref="A1:B14" firstHeaderRow="1"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Laid Off" fld="0" baseField="0" baseItem="0" numFmtId="4"/>
  </dataFields>
  <formats count="7">
    <format dxfId="19">
      <pivotArea type="all" dataOnly="0" outline="0" fieldPosition="0"/>
    </format>
    <format dxfId="18">
      <pivotArea outline="0" collapsedLevelsAreSubtotals="1" fieldPosition="0"/>
    </format>
    <format dxfId="17">
      <pivotArea field="1" type="button" dataOnly="0" labelOnly="1" outline="0" axis="axisRow" fieldPosition="0"/>
    </format>
    <format dxfId="16">
      <pivotArea dataOnly="0" labelOnly="1" fieldPosition="0">
        <references count="1">
          <reference field="1" count="0"/>
        </references>
      </pivotArea>
    </format>
    <format dxfId="15">
      <pivotArea dataOnly="0" labelOnly="1" grandRow="1" outline="0" fieldPosition="0"/>
    </format>
    <format dxfId="14">
      <pivotArea dataOnly="0" labelOnly="1" outline="0" axis="axisValues" fieldPosition="0"/>
    </format>
    <format dxfId="13">
      <pivotArea grandRow="1" outline="0" collapsedLevelsAreSubtotals="1" fieldPosition="0"/>
    </format>
  </formats>
  <chartFormats count="1">
    <chartFormat chart="4" format="3" series="1">
      <pivotArea type="data" outline="0" fieldPosition="0">
        <references count="1">
          <reference field="4294967294" count="1" selected="0">
            <x v="0"/>
          </reference>
        </references>
      </pivotArea>
    </chartFormat>
  </chartFormats>
  <pivotHierarchies count="25">
    <pivotHierarchy dragToData="1"/>
    <pivotHierarchy multipleItemSelectionAllowed="1" dragToData="1">
      <members count="1" level="1">
        <member name="[Layoffs].[Company].&amp;[1stdibs]"/>
      </members>
    </pivotHierarchy>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ayoff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3CA399-A418-42C4-9681-F822621BBEB1}" name="company" cacheId="2" applyNumberFormats="0" applyBorderFormats="0" applyFontFormats="0" applyPatternFormats="0" applyAlignmentFormats="0" applyWidthHeightFormats="1" dataCaption="Values" tag="2c8713ec-cbb9-4313-b697-04fe9066780a" updatedVersion="8" minRefreshableVersion="3" useAutoFormatting="1" subtotalHiddenItems="1" itemPrintTitles="1" createdVersion="8" indent="0" outline="1" outlineData="1" multipleFieldFilters="0">
  <location ref="J1:J1117" firstHeaderRow="1" firstDataRow="1" firstDataCol="1"/>
  <pivotFields count="2">
    <pivotField axis="axisRow" allDrilled="1" subtotalTop="0" showAll="0" defaultSubtotal="0" defaultAttributeDrillState="1">
      <items count="11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202"/>
      </items>
    </pivotField>
    <pivotField allDrilled="1" subtotalTop="0" showAll="0" dataSourceSort="1" defaultSubtotal="0" defaultAttributeDrillState="1"/>
  </pivotFields>
  <rowFields count="1">
    <field x="0"/>
  </rowFields>
  <rowItems count="111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t="grand">
      <x/>
    </i>
  </rowItems>
  <formats count="28">
    <format dxfId="47">
      <pivotArea type="all" dataOnly="0" outline="0" fieldPosition="0"/>
    </format>
    <format dxfId="46">
      <pivotArea outline="0" collapsedLevelsAreSubtotals="1" fieldPosition="0"/>
    </format>
    <format dxfId="45">
      <pivotArea field="0" type="button" dataOnly="0" labelOnly="1" outline="0" axis="axisRow" fieldPosition="0"/>
    </format>
    <format dxfId="44">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3">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2">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41">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40">
      <pivotArea dataOnly="0" labelOnly="1" fieldPosition="0">
        <references count="1">
          <reference field="0" count="4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reference>
        </references>
      </pivotArea>
    </format>
    <format dxfId="39">
      <pivotArea dataOnly="0" labelOnly="1" fieldPosition="0">
        <references count="1">
          <reference field="0" count="50">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reference>
        </references>
      </pivotArea>
    </format>
    <format dxfId="38">
      <pivotArea dataOnly="0" labelOnly="1" fieldPosition="0">
        <references count="1">
          <reference field="0" count="50">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reference>
        </references>
      </pivotArea>
    </format>
    <format dxfId="37">
      <pivotArea dataOnly="0" labelOnly="1" fieldPosition="0">
        <references count="1">
          <reference field="0" count="50">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reference>
        </references>
      </pivotArea>
    </format>
    <format dxfId="36">
      <pivotArea dataOnly="0" labelOnly="1" fieldPosition="0">
        <references count="1">
          <reference field="0" count="50">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reference>
        </references>
      </pivotArea>
    </format>
    <format dxfId="35">
      <pivotArea dataOnly="0" labelOnly="1" fieldPosition="0">
        <references count="1">
          <reference field="0" count="50">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reference>
        </references>
      </pivotArea>
    </format>
    <format dxfId="34">
      <pivotArea dataOnly="0" labelOnly="1" fieldPosition="0">
        <references count="1">
          <reference field="0" count="50">
            <x v="499"/>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reference>
        </references>
      </pivotArea>
    </format>
    <format dxfId="33">
      <pivotArea dataOnly="0" labelOnly="1" fieldPosition="0">
        <references count="1">
          <reference field="0" count="50">
            <x v="549"/>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reference>
        </references>
      </pivotArea>
    </format>
    <format dxfId="32">
      <pivotArea dataOnly="0" labelOnly="1" fieldPosition="0">
        <references count="1">
          <reference field="0" count="50">
            <x v="599"/>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reference>
        </references>
      </pivotArea>
    </format>
    <format dxfId="31">
      <pivotArea dataOnly="0" labelOnly="1" fieldPosition="0">
        <references count="1">
          <reference field="0" count="50">
            <x v="649"/>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reference>
        </references>
      </pivotArea>
    </format>
    <format dxfId="30">
      <pivotArea dataOnly="0" labelOnly="1" fieldPosition="0">
        <references count="1">
          <reference field="0" count="50">
            <x v="699"/>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reference>
        </references>
      </pivotArea>
    </format>
    <format dxfId="29">
      <pivotArea dataOnly="0" labelOnly="1" fieldPosition="0">
        <references count="1">
          <reference field="0" count="50">
            <x v="749"/>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reference>
        </references>
      </pivotArea>
    </format>
    <format dxfId="28">
      <pivotArea dataOnly="0" labelOnly="1" fieldPosition="0">
        <references count="1">
          <reference field="0" count="50">
            <x v="799"/>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reference>
        </references>
      </pivotArea>
    </format>
    <format dxfId="27">
      <pivotArea dataOnly="0" labelOnly="1" fieldPosition="0">
        <references count="1">
          <reference field="0" count="50">
            <x v="849"/>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reference>
        </references>
      </pivotArea>
    </format>
    <format dxfId="26">
      <pivotArea dataOnly="0" labelOnly="1" fieldPosition="0">
        <references count="1">
          <reference field="0" count="50">
            <x v="899"/>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reference>
        </references>
      </pivotArea>
    </format>
    <format dxfId="25">
      <pivotArea dataOnly="0" labelOnly="1" fieldPosition="0">
        <references count="1">
          <reference field="0" count="50">
            <x v="949"/>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x v="998"/>
          </reference>
        </references>
      </pivotArea>
    </format>
    <format dxfId="24">
      <pivotArea dataOnly="0" labelOnly="1" fieldPosition="0">
        <references count="1">
          <reference field="0" count="50">
            <x v="999"/>
            <x v="1000"/>
            <x v="1001"/>
            <x v="1002"/>
            <x v="1003"/>
            <x v="1004"/>
            <x v="1005"/>
            <x v="1006"/>
            <x v="1007"/>
            <x v="1008"/>
            <x v="1009"/>
            <x v="1010"/>
            <x v="1011"/>
            <x v="1012"/>
            <x v="1013"/>
            <x v="1014"/>
            <x v="1015"/>
            <x v="1016"/>
            <x v="1017"/>
            <x v="1018"/>
            <x v="1019"/>
            <x v="1020"/>
            <x v="1021"/>
            <x v="1022"/>
            <x v="1023"/>
            <x v="1024"/>
            <x v="1025"/>
            <x v="1026"/>
            <x v="1027"/>
            <x v="1028"/>
            <x v="1029"/>
            <x v="1030"/>
            <x v="1031"/>
            <x v="1032"/>
            <x v="1033"/>
            <x v="1034"/>
            <x v="1035"/>
            <x v="1036"/>
            <x v="1037"/>
            <x v="1038"/>
            <x v="1039"/>
            <x v="1040"/>
            <x v="1041"/>
            <x v="1042"/>
            <x v="1043"/>
            <x v="1044"/>
            <x v="1045"/>
            <x v="1046"/>
            <x v="1047"/>
            <x v="1048"/>
          </reference>
        </references>
      </pivotArea>
    </format>
    <format dxfId="23">
      <pivotArea dataOnly="0" labelOnly="1" fieldPosition="0">
        <references count="1">
          <reference field="0" count="50">
            <x v="1049"/>
            <x v="1050"/>
            <x v="1051"/>
            <x v="1052"/>
            <x v="1053"/>
            <x v="1054"/>
            <x v="1055"/>
            <x v="1056"/>
            <x v="1057"/>
            <x v="1058"/>
            <x v="1059"/>
            <x v="1060"/>
            <x v="1061"/>
            <x v="1062"/>
            <x v="1063"/>
            <x v="1064"/>
            <x v="1065"/>
            <x v="1066"/>
            <x v="1067"/>
            <x v="1068"/>
            <x v="1069"/>
            <x v="1070"/>
            <x v="1071"/>
            <x v="1072"/>
            <x v="1073"/>
            <x v="1074"/>
            <x v="1075"/>
            <x v="1076"/>
            <x v="1077"/>
            <x v="1078"/>
            <x v="1079"/>
            <x v="1080"/>
            <x v="1081"/>
            <x v="1082"/>
            <x v="1083"/>
            <x v="1084"/>
            <x v="1085"/>
            <x v="1086"/>
            <x v="1087"/>
            <x v="1088"/>
            <x v="1089"/>
            <x v="1090"/>
            <x v="1091"/>
            <x v="1092"/>
            <x v="1093"/>
            <x v="1094"/>
            <x v="1095"/>
            <x v="1096"/>
            <x v="1097"/>
            <x v="1098"/>
          </reference>
        </references>
      </pivotArea>
    </format>
    <format dxfId="22">
      <pivotArea dataOnly="0" labelOnly="1" fieldPosition="0">
        <references count="1">
          <reference field="0" count="15">
            <x v="1099"/>
            <x v="1100"/>
            <x v="1101"/>
            <x v="1102"/>
            <x v="1103"/>
            <x v="1104"/>
            <x v="1105"/>
            <x v="1106"/>
            <x v="1107"/>
            <x v="1108"/>
            <x v="1109"/>
            <x v="1110"/>
            <x v="1111"/>
            <x v="1112"/>
            <x v="1113"/>
          </reference>
        </references>
      </pivotArea>
    </format>
    <format dxfId="21">
      <pivotArea dataOnly="0" labelOnly="1" grandRow="1" outline="0" fieldPosition="0"/>
    </format>
    <format dxfId="20">
      <pivotArea dataOnly="0" labelOnly="1" outline="0" axis="axisValues" fieldPosition="0"/>
    </format>
  </formats>
  <pivotHierarchies count="2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Sum of Laid Off"/>
    <pivotHierarchy dragToData="1" caption="Count of Laid Off"/>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ayoff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E94060-9ADC-4207-A01B-716757207AF7}" name="Country" cacheId="4" applyNumberFormats="0" applyBorderFormats="0" applyFontFormats="0" applyPatternFormats="0" applyAlignmentFormats="0" applyWidthHeightFormats="1" dataCaption="Values" tag="9a2f89f7-7fca-4cab-a845-2e280f83bda3" updatedVersion="8" minRefreshableVersion="3" useAutoFormatting="1" subtotalHiddenItems="1" itemPrintTitles="1" createdVersion="8" indent="0" outline="1" outlineData="1" multipleFieldFilters="0" chartFormat="9">
  <location ref="G1:H7" firstHeaderRow="1" firstDataRow="1" firstDataCol="1"/>
  <pivotFields count="3">
    <pivotField axis="axisRow" allDrilled="1" subtotalTop="0"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AttributeDrillState="1"/>
  </pivotFields>
  <rowFields count="1">
    <field x="0"/>
  </rowFields>
  <rowItems count="6">
    <i>
      <x v="4"/>
    </i>
    <i>
      <x v="1"/>
    </i>
    <i>
      <x/>
    </i>
    <i>
      <x v="2"/>
    </i>
    <i>
      <x v="3"/>
    </i>
    <i t="grand">
      <x/>
    </i>
  </rowItems>
  <colItems count="1">
    <i/>
  </colItems>
  <dataFields count="1">
    <dataField name="Sum of Laid Off" fld="1" baseField="0" baseItem="0" numFmtId="4"/>
  </dataFields>
  <formats count="7">
    <format dxfId="54">
      <pivotArea type="all" dataOnly="0" outline="0" fieldPosition="0"/>
    </format>
    <format dxfId="53">
      <pivotArea outline="0" collapsedLevelsAreSubtotals="1" fieldPosition="0"/>
    </format>
    <format dxfId="52">
      <pivotArea field="0" type="button" dataOnly="0" labelOnly="1" outline="0" axis="axisRow" fieldPosition="0"/>
    </format>
    <format dxfId="51">
      <pivotArea dataOnly="0" labelOnly="1" fieldPosition="0">
        <references count="1">
          <reference field="0" count="0"/>
        </references>
      </pivotArea>
    </format>
    <format dxfId="50">
      <pivotArea dataOnly="0" labelOnly="1" grandRow="1" outline="0" fieldPosition="0"/>
    </format>
    <format dxfId="49">
      <pivotArea dataOnly="0" labelOnly="1" outline="0" axis="axisValues" fieldPosition="0"/>
    </format>
    <format dxfId="48">
      <pivotArea grandRow="1" outline="0" collapsedLevelsAreSubtotals="1" fieldPosition="0"/>
    </format>
  </formats>
  <chartFormats count="2">
    <chartFormat chart="1"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Hierarchies count="2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0">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ayoffs]"/>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549D0A4F-B193-4C9A-AB5D-B15DCF1F61F9}" sourceName="[Layoffs].[Company]">
  <pivotTables>
    <pivotTable tabId="6" name="Country"/>
    <pivotTable tabId="6" name="Industry"/>
    <pivotTable tabId="6" name="stage"/>
  </pivotTables>
  <data>
    <olap pivotCacheId="1582246157">
      <levels count="2">
        <level uniqueName="[Layoffs].[Company].[(All)]" sourceCaption="(All)" count="0"/>
        <level uniqueName="[Layoffs].[Company].[Company]" sourceCaption="Company" count="1115">
          <ranges>
            <range startItem="0">
              <i n="[Layoffs].[Company].&amp;[#Paid]" c="#Paid"/>
              <i n="[Layoffs].[Company].&amp;[&amp;Open]" c="&amp;Open"/>
              <i n="[Layoffs].[Company].&amp;[10X Genomics]" c="10X Genomics"/>
              <i n="[Layoffs].[Company].&amp;[1stdibs]" c="1stdibs"/>
              <i n="[Layoffs].[Company].&amp;[23andMe]" c="23andMe"/>
              <i n="[Layoffs].[Company].&amp;[2TM]" c="2TM"/>
              <i n="[Layoffs].[Company].&amp;[54gene]" c="54gene"/>
              <i n="[Layoffs].[Company].&amp;[6sense]" c="6sense"/>
              <i n="[Layoffs].[Company].&amp;[7shifts]" c="7shifts"/>
              <i n="[Layoffs].[Company].&amp;[8x8]" c="8x8"/>
              <i n="[Layoffs].[Company].&amp;[99]" c="99"/>
              <i n="[Layoffs].[Company].&amp;[Abra]" c="Abra"/>
              <i n="[Layoffs].[Company].&amp;[Absci]" c="Absci"/>
              <i n="[Layoffs].[Company].&amp;[Acast]" c="Acast"/>
              <i n="[Layoffs].[Company].&amp;[Acko]" c="Acko"/>
              <i n="[Layoffs].[Company].&amp;[Ada]" c="Ada"/>
              <i n="[Layoffs].[Company].&amp;[Ada Support]" c="Ada Support"/>
              <i n="[Layoffs].[Company].&amp;[Adaptive Biotechnology]" c="Adaptive Biotechnology"/>
              <i n="[Layoffs].[Company].&amp;[Addepar]" c="Addepar"/>
              <i n="[Layoffs].[Company].&amp;[AdRoll]" c="AdRoll"/>
              <i n="[Layoffs].[Company].&amp;[AEye]" c="AEye"/>
              <i n="[Layoffs].[Company].&amp;[Affirm]" c="Affirm"/>
              <i n="[Layoffs].[Company].&amp;[AgentSync]" c="AgentSync"/>
              <i n="[Layoffs].[Company].&amp;[Ahead]" c="Ahead"/>
              <i n="[Layoffs].[Company].&amp;[Airbnb]" c="Airbnb"/>
              <i n="[Layoffs].[Company].&amp;[Airmeet]" c="Airmeet"/>
              <i n="[Layoffs].[Company].&amp;[Airtable]" c="Airtable"/>
              <i n="[Layoffs].[Company].&amp;[Airtasker]" c="Airtasker"/>
              <i n="[Layoffs].[Company].&amp;[Airtime]" c="Airtime"/>
              <i n="[Layoffs].[Company].&amp;[Ajaib]" c="Ajaib"/>
              <i n="[Layoffs].[Company].&amp;[Akamai]" c="Akamai"/>
              <i n="[Layoffs].[Company].&amp;[Akili Labs]" c="Akili Labs"/>
              <i n="[Layoffs].[Company].&amp;[AlayaCare]" c="AlayaCare"/>
              <i n="[Layoffs].[Company].&amp;[Albert]" c="Albert"/>
              <i n="[Layoffs].[Company].&amp;[Alice]" c="Alice"/>
              <i n="[Layoffs].[Company].&amp;[AliExpress Russia]" c="AliExpress Russia"/>
              <i n="[Layoffs].[Company].&amp;[Alteryx]" c="Alteryx"/>
              <i n="[Layoffs].[Company].&amp;[Alto Pharmacy]" c="Alto Pharmacy"/>
              <i n="[Layoffs].[Company].&amp;[Amazon]" c="Amazon"/>
              <i n="[Layoffs].[Company].&amp;[American Robotics]" c="American Robotics"/>
              <i n="[Layoffs].[Company].&amp;[Amount]" c="Amount"/>
              <i n="[Layoffs].[Company].&amp;[Amperity]" c="Amperity"/>
              <i n="[Layoffs].[Company].&amp;[Amplero]" c="Amplero"/>
              <i n="[Layoffs].[Company].&amp;[Amplitude]" c="Amplitude"/>
              <i n="[Layoffs].[Company].&amp;[Anchorage Digital]" c="Anchorage Digital"/>
              <i n="[Layoffs].[Company].&amp;[Andela]" c="Andela"/>
              <i n="[Layoffs].[Company].&amp;[Anodot]" c="Anodot"/>
              <i n="[Layoffs].[Company].&amp;[Antidote Health]" c="Antidote Health"/>
              <i n="[Layoffs].[Company].&amp;[Apartment List]" c="Apartment List"/>
              <i n="[Layoffs].[Company].&amp;[App Annie]" c="App Annie"/>
              <i n="[Layoffs].[Company].&amp;[AppFolio]" c="AppFolio"/>
              <i n="[Layoffs].[Company].&amp;[AppLovin]" c="AppLovin"/>
              <i n="[Layoffs].[Company].&amp;[ApplyBoard]" c="ApplyBoard"/>
              <i n="[Layoffs].[Company].&amp;[Aqgromalin]" c="Aqgromalin"/>
              <i n="[Layoffs].[Company].&amp;[Aqua Security]" c="Aqua Security"/>
              <i n="[Layoffs].[Company].&amp;[Archipelago]" c="Archipelago"/>
              <i n="[Layoffs].[Company].&amp;[Argo AI]" c="Argo AI"/>
              <i n="[Layoffs].[Company].&amp;[Argyle]" c="Argyle"/>
              <i n="[Layoffs].[Company].&amp;[Armis]" c="Armis"/>
              <i n="[Layoffs].[Company].&amp;[Arrival]" c="Arrival"/>
              <i n="[Layoffs].[Company].&amp;[Arrive Logistics]" c="Arrive Logistics"/>
              <i n="[Layoffs].[Company].&amp;[Artsy]" c="Artsy"/>
              <i n="[Layoffs].[Company].&amp;[Asana]" c="Asana"/>
              <i n="[Layoffs].[Company].&amp;[Astra]" c="Astra"/>
              <i n="[Layoffs].[Company].&amp;[Astronomer]" c="Astronomer"/>
              <i n="[Layoffs].[Company].&amp;[At-Bay]" c="At-Bay"/>
              <i n="[Layoffs].[Company].&amp;[Atlas]" c="Atlas"/>
              <i n="[Layoffs].[Company].&amp;[Atlassian]" c="Atlassian"/>
              <i n="[Layoffs].[Company].&amp;[AtoB]" c="AtoB"/>
              <i n="[Layoffs].[Company].&amp;[Atsu]" c="Atsu"/>
              <i n="[Layoffs].[Company].&amp;[AU10TIX]" c="AU10TIX"/>
              <i n="[Layoffs].[Company].&amp;[AudioCodes]" c="AudioCodes"/>
              <i n="[Layoffs].[Company].&amp;[Augury]" c="Augury"/>
              <i n="[Layoffs].[Company].&amp;[Aura]" c="Aura"/>
              <i n="[Layoffs].[Company].&amp;[Autograph]" c="Autograph"/>
              <i n="[Layoffs].[Company].&amp;[Automation Anything]" c="Automation Anything"/>
              <i n="[Layoffs].[Company].&amp;[AvantStay]" c="AvantStay"/>
              <i n="[Layoffs].[Company].&amp;[Avidbots]" c="Avidbots"/>
              <i n="[Layoffs].[Company].&amp;[Avo]" c="Avo"/>
              <i n="[Layoffs].[Company].&amp;[Away]" c="Away"/>
              <i n="[Layoffs].[Company].&amp;[Aya]" c="Aya"/>
              <i n="[Layoffs].[Company].&amp;[B8ta]" c="B8ta"/>
              <i n="[Layoffs].[Company].&amp;[Back Market]" c="Back Market"/>
              <i n="[Layoffs].[Company].&amp;[Banxa]" c="Banxa"/>
              <i n="[Layoffs].[Company].&amp;[Basis Technologies]" c="Basis Technologies"/>
              <i n="[Layoffs].[Company].&amp;[Baton]" c="Baton"/>
              <i n="[Layoffs].[Company].&amp;[Beam Benefits]" c="Beam Benefits"/>
              <i n="[Layoffs].[Company].&amp;[Bench]" c="Bench"/>
              <i n="[Layoffs].[Company].&amp;[Benchling]" c="Benchling"/>
              <i n="[Layoffs].[Company].&amp;[Benevity]" c="Benevity"/>
              <i n="[Layoffs].[Company].&amp;[Berlin Brands Group]" c="Berlin Brands Group"/>
              <i n="[Layoffs].[Company].&amp;[Bestow]" c="Bestow"/>
              <i n="[Layoffs].[Company].&amp;[Better.com]" c="Better.com"/>
              <i n="[Layoffs].[Company].&amp;[BetterUp]" c="BetterUp"/>
              <i n="[Layoffs].[Company].&amp;[Bevi]" c="Bevi"/>
              <i n="[Layoffs].[Company].&amp;[Beyond Meat]" c="Beyond Meat"/>
              <i n="[Layoffs].[Company].&amp;[BeyondMinds]" c="BeyondMinds"/>
              <i n="[Layoffs].[Company].&amp;[BharatAgri]" c="BharatAgri"/>
              <i n="[Layoffs].[Company].&amp;[BigCommerce]" c="BigCommerce"/>
              <i n="[Layoffs].[Company].&amp;[BigPanda]" c="BigPanda"/>
              <i n="[Layoffs].[Company].&amp;[BioMarin]" c="BioMarin"/>
              <i n="[Layoffs].[Company].&amp;[Bird]" c="Bird"/>
              <i n="[Layoffs].[Company].&amp;[Bishop Fox]" c="Bishop Fox"/>
              <i n="[Layoffs].[Company].&amp;[BitOasis]" c="BitOasis"/>
              <i n="[Layoffs].[Company].&amp;[Bitpanda]" c="Bitpanda"/>
              <i n="[Layoffs].[Company].&amp;[Bitso]" c="Bitso"/>
              <i n="[Layoffs].[Company].&amp;[BitTitan]" c="BitTitan"/>
              <i n="[Layoffs].[Company].&amp;[Bitwise]" c="Bitwise"/>
              <i n="[Layoffs].[Company].&amp;[Bizzabo]" c="Bizzabo"/>
              <i n="[Layoffs].[Company].&amp;[BlackLine]" c="BlackLine"/>
              <i n="[Layoffs].[Company].&amp;[Blend]" c="Blend"/>
              <i n="[Layoffs].[Company].&amp;[Blockchain.com]" c="Blockchain.com"/>
              <i n="[Layoffs].[Company].&amp;[BlockFi]" c="BlockFi"/>
              <i n="[Layoffs].[Company].&amp;[Blueground]" c="Blueground"/>
              <i n="[Layoffs].[Company].&amp;[Bluprint]" c="Bluprint"/>
              <i n="[Layoffs].[Company].&amp;[Bolt]" c="Bolt"/>
              <i n="[Layoffs].[Company].&amp;[Bonsai]" c="Bonsai"/>
              <i n="[Layoffs].[Company].&amp;[BookClub]" c="BookClub"/>
              <i n="[Layoffs].[Company].&amp;[BookMyShow]" c="BookMyShow"/>
              <i n="[Layoffs].[Company].&amp;[Boost]" c="Boost"/>
              <i n="[Layoffs].[Company].&amp;[Boozt]" c="Boozt"/>
              <i n="[Layoffs].[Company].&amp;[Borrowell]" c="Borrowell"/>
              <i n="[Layoffs].[Company].&amp;[Bounce]" c="Bounce"/>
              <i n="[Layoffs].[Company].&amp;[BounceX]" c="BounceX"/>
              <i n="[Layoffs].[Company].&amp;[Boxed]" c="Boxed"/>
              <i n="[Layoffs].[Company].&amp;[Branch]" c="Branch"/>
              <i n="[Layoffs].[Company].&amp;[Branch Metrics]" c="Branch Metrics"/>
              <i n="[Layoffs].[Company].&amp;[Brave Care]" c="Brave Care"/>
              <i n="[Layoffs].[Company].&amp;[Breathe]" c="Breathe"/>
              <i n="[Layoffs].[Company].&amp;[Breather]" c="Breather"/>
              <i n="[Layoffs].[Company].&amp;[Brex]" c="Brex"/>
              <i n="[Layoffs].[Company].&amp;[Bridge Connector]" c="Bridge Connector"/>
              <i n="[Layoffs].[Company].&amp;[Bridgit]" c="Bridgit"/>
              <i n="[Layoffs].[Company].&amp;[Bright Machines]" c="Bright Machines"/>
              <i n="[Layoffs].[Company].&amp;[Bright Money]" c="Bright Money"/>
              <i n="[Layoffs].[Company].&amp;[Brightcove]" c="Brightcove"/>
              <i n="[Layoffs].[Company].&amp;[Brighte]" c="Brighte"/>
              <i n="[Layoffs].[Company].&amp;[Bringg]" c="Bringg"/>
              <i n="[Layoffs].[Company].&amp;[Britishvolt]" c="Britishvolt"/>
              <i n="[Layoffs].[Company].&amp;[Briza]" c="Briza"/>
              <i n="[Layoffs].[Company].&amp;[Bryter]" c="Bryter"/>
              <i n="[Layoffs].[Company].&amp;[Buenbit]" c="Buenbit"/>
              <i n="[Layoffs].[Company].&amp;[Builder]" c="Builder"/>
              <i n="[Layoffs].[Company].&amp;[Built In]" c="Built In"/>
              <i n="[Layoffs].[Company].&amp;[Bullhorn]" c="Bullhorn"/>
              <i n="[Layoffs].[Company].&amp;[Bullish]" c="Bullish"/>
              <i n="[Layoffs].[Company].&amp;[BusBud]" c="BusBud"/>
              <i n="[Layoffs].[Company].&amp;[Buser]" c="Buser"/>
              <i n="[Layoffs].[Company].&amp;[Bustle Digital Group]" c="Bustle Digital Group"/>
              <i n="[Layoffs].[Company].&amp;[Butler Hospitality]" c="Butler Hospitality"/>
              <i n="[Layoffs].[Company].&amp;[Button]" c="Button"/>
              <i n="[Layoffs].[Company].&amp;[Buy.com / Rakuten]" c="Buy.com / Rakuten"/>
              <i n="[Layoffs].[Company].&amp;[BuzzFeed]" c="BuzzFeed"/>
              <i n="[Layoffs].[Company].&amp;[Byju's]" c="Byju's"/>
              <i n="[Layoffs].[Company].&amp;[C2FO]" c="C2FO"/>
              <i n="[Layoffs].[Company].&amp;[Cadre]" c="Cadre"/>
              <i n="[Layoffs].[Company].&amp;[Calendly]" c="Calendly"/>
              <i n="[Layoffs].[Company].&amp;[Calibrate]" c="Calibrate"/>
              <i n="[Layoffs].[Company].&amp;[Calm]" c="Calm"/>
              <i n="[Layoffs].[Company].&amp;[Cameo]" c="Cameo"/>
              <i n="[Layoffs].[Company].&amp;[Candy Digital]" c="Candy Digital"/>
              <i n="[Layoffs].[Company].&amp;[Canoo]" c="Canoo"/>
              <i n="[Layoffs].[Company].&amp;[Capitolis]" c="Capitolis"/>
              <i n="[Layoffs].[Company].&amp;[Captiv8]" c="Captiv8"/>
              <i n="[Layoffs].[Company].&amp;[CaptivateIQ]" c="CaptivateIQ"/>
              <i n="[Layoffs].[Company].&amp;[Carbon Health]" c="Carbon Health"/>
              <i n="[Layoffs].[Company].&amp;[Careem]" c="Careem"/>
              <i n="[Layoffs].[Company].&amp;[Career Karma]" c="Career Karma"/>
              <i n="[Layoffs].[Company].&amp;[CareRev]" c="CareRev"/>
              <i n="[Layoffs].[Company].&amp;[CarGurus]" c="CarGurus"/>
              <i n="[Layoffs].[Company].&amp;[Carousell]" c="Carousell"/>
              <i n="[Layoffs].[Company].&amp;[Cars24]" c="Cars24"/>
              <i n="[Layoffs].[Company].&amp;[Cart.com]" c="Cart.com"/>
              <i n="[Layoffs].[Company].&amp;[Carta]" c="Carta"/>
              <i n="[Layoffs].[Company].&amp;[Carvana]" c="Carvana"/>
              <i n="[Layoffs].[Company].&amp;[Carwow]" c="Carwow"/>
              <i n="[Layoffs].[Company].&amp;[Casper]" c="Casper"/>
              <i n="[Layoffs].[Company].&amp;[Cazoo]" c="Cazoo"/>
              <i n="[Layoffs].[Company].&amp;[Celsius]" c="Celsius"/>
              <i n="[Layoffs].[Company].&amp;[Cerebral]" c="Cerebral"/>
              <i n="[Layoffs].[Company].&amp;[Chainalysis]" c="Chainalysis"/>
              <i n="[Layoffs].[Company].&amp;[Chargebee]" c="Chargebee"/>
              <i n="[Layoffs].[Company].&amp;[Checkmarx]" c="Checkmarx"/>
              <i n="[Layoffs].[Company].&amp;[Checkout.com]" c="Checkout.com"/>
              <i n="[Layoffs].[Company].&amp;[Checkr]" c="Checkr"/>
              <i n="[Layoffs].[Company].&amp;[Chegg]" c="Chegg"/>
              <i n="[Layoffs].[Company].&amp;[Chia Network]" c="Chia Network"/>
              <i n="[Layoffs].[Company].&amp;[Chief]" c="Chief"/>
              <i n="[Layoffs].[Company].&amp;[Chime]" c="Chime"/>
              <i n="[Layoffs].[Company].&amp;[Chingari]" c="Chingari"/>
              <i n="[Layoffs].[Company].&amp;[Chipper Cash]" c="Chipper Cash"/>
              <i n="[Layoffs].[Company].&amp;[Chope]" c="Chope"/>
              <i n="[Layoffs].[Company].&amp;[ChowNow]" c="ChowNow"/>
              <i n="[Layoffs].[Company].&amp;[Chrono24]" c="Chrono24"/>
              <i n="[Layoffs].[Company].&amp;[Cisco]" c="Cisco"/>
              <i n="[Layoffs].[Company].&amp;[Citrine Informatics]" c="Citrine Informatics"/>
              <i n="[Layoffs].[Company].&amp;[Cityblock Health]" c="Cityblock Health"/>
              <i n="[Layoffs].[Company].&amp;[CityMall]" c="CityMall"/>
              <i n="[Layoffs].[Company].&amp;[Clarify Health]" c="Clarify Health"/>
              <i n="[Layoffs].[Company].&amp;[ClassPass]" c="ClassPass"/>
              <i n="[Layoffs].[Company].&amp;[Clear]" c="Clear"/>
              <i n="[Layoffs].[Company].&amp;[Clearbanc]" c="Clearbanc"/>
              <i n="[Layoffs].[Company].&amp;[Clearco]" c="Clearco"/>
              <i n="[Layoffs].[Company].&amp;[Clearcover]" c="Clearcover"/>
              <i n="[Layoffs].[Company].&amp;[CleverTap]" c="CleverTap"/>
              <i n="[Layoffs].[Company].&amp;[ClickUp]" c="ClickUp"/>
              <i n="[Layoffs].[Company].&amp;[Clinc]" c="Clinc"/>
              <i n="[Layoffs].[Company].&amp;[Cloudinary]" c="Cloudinary"/>
              <i n="[Layoffs].[Company].&amp;[Clue]" c="Clue"/>
              <i n="[Layoffs].[Company].&amp;[Clutch]" c="Clutch"/>
              <i n="[Layoffs].[Company].&amp;[CNET]" c="CNET"/>
              <i n="[Layoffs].[Company].&amp;[Code42]" c="Code42"/>
              <i n="[Layoffs].[Company].&amp;[Coding Dojo]" c="Coding Dojo"/>
              <i n="[Layoffs].[Company].&amp;[Cogito]" c="Cogito"/>
              <i n="[Layoffs].[Company].&amp;[Coinbase]" c="Coinbase"/>
              <i n="[Layoffs].[Company].&amp;[CoinJar]" c="CoinJar"/>
              <i n="[Layoffs].[Company].&amp;[Coinsquare]" c="Coinsquare"/>
              <i n="[Layoffs].[Company].&amp;[Community]" c="Community"/>
              <i n="[Layoffs].[Company].&amp;[Community Gami…]" c="Community Gami…"/>
              <i n="[Layoffs].[Company].&amp;[Compass]" c="Compass"/>
              <i n="[Layoffs].[Company].&amp;[Compete]" c="Compete"/>
              <i n="[Layoffs].[Company].&amp;[Confluent]" c="Confluent"/>
              <i n="[Layoffs].[Company].&amp;[ConsenSys]" c="ConsenSys"/>
              <i n="[Layoffs].[Company].&amp;[Consider.co]" c="Consider.co"/>
              <i n="[Layoffs].[Company].&amp;[ContaAzul]" c="ContaAzul"/>
              <i n="[Layoffs].[Company].&amp;[ContraFect]" c="ContraFect"/>
              <i n="[Layoffs].[Company].&amp;[Convene]" c="Convene"/>
              <i n="[Layoffs].[Company].&amp;[Convoy]" c="Convoy"/>
              <i n="[Layoffs].[Company].&amp;[Copia]" c="Copia"/>
              <i n="[Layoffs].[Company].&amp;[Cornershop]" c="Cornershop"/>
              <i n="[Layoffs].[Company].&amp;[Coterie Insurance]" c="Coterie Insurance"/>
              <i n="[Layoffs].[Company].&amp;[Course Hero]" c="Course Hero"/>
              <i n="[Layoffs].[Company].&amp;[Cowbell]" c="Cowbell"/>
              <i n="[Layoffs].[Company].&amp;[Crayon]" c="Crayon"/>
              <i n="[Layoffs].[Company].&amp;[Credit Sesame]" c="Credit Sesame"/>
              <i n="[Layoffs].[Company].&amp;[Crejo.Fun]" c="Crejo.Fun"/>
              <i n="[Layoffs].[Company].&amp;[Crossbeam]" c="Crossbeam"/>
              <i n="[Layoffs].[Company].&amp;[CrowdStreet]" c="CrowdStreet"/>
              <i n="[Layoffs].[Company].&amp;[Cruise]" c="Cruise"/>
              <i n="[Layoffs].[Company].&amp;[Crypto.com]" c="Crypto.com"/>
              <i n="[Layoffs].[Company].&amp;[CS Disco]" c="CS Disco"/>
              <i n="[Layoffs].[Company].&amp;[CTO.ai]" c="CTO.ai"/>
              <i n="[Layoffs].[Company].&amp;[Cue Health]" c="Cue Health"/>
              <i n="[Layoffs].[Company].&amp;[Culture Amp]" c="Culture Amp"/>
              <i n="[Layoffs].[Company].&amp;[Culture Trip]" c="Culture Trip"/>
              <i n="[Layoffs].[Company].&amp;[CureFit]" c="CureFit"/>
              <i n="[Layoffs].[Company].&amp;[Curve]" c="Curve"/>
              <i n="[Layoffs].[Company].&amp;[Cvent]" c="Cvent"/>
              <i n="[Layoffs].[Company].&amp;[Cybereason]" c="Cybereason"/>
              <i n="[Layoffs].[Company].&amp;[CyCognito]" c="CyCognito"/>
              <i n="[Layoffs].[Company].&amp;[D2iQ]" c="D2iQ"/>
              <i n="[Layoffs].[Company].&amp;[Daily Harvest]" c="Daily Harvest"/>
              <i n="[Layoffs].[Company].&amp;[Dapper Labs]" c="Dapper Labs"/>
              <i n="[Layoffs].[Company].&amp;[Dark]" c="Dark"/>
              <i n="[Layoffs].[Company].&amp;[Dataminr]" c="Dataminr"/>
              <i n="[Layoffs].[Company].&amp;[DataRails]" c="DataRails"/>
              <i n="[Layoffs].[Company].&amp;[DataRobot]" c="DataRobot"/>
              <i n="[Layoffs].[Company].&amp;[DealShare]" c="DealShare"/>
              <i n="[Layoffs].[Company].&amp;[Dealtale]" c="Dealtale"/>
              <i n="[Layoffs].[Company].&amp;[Deep Instict]" c="Deep Instict"/>
              <i n="[Layoffs].[Company].&amp;[Deepgram]" c="Deepgram"/>
              <i n="[Layoffs].[Company].&amp;[DeepVerge]" c="DeepVerge"/>
              <i n="[Layoffs].[Company].&amp;[Deepwatch]" c="Deepwatch"/>
              <i n="[Layoffs].[Company].&amp;[Deliv]" c="Deliv"/>
              <i n="[Layoffs].[Company].&amp;[Deliveroo]" c="Deliveroo"/>
              <i n="[Layoffs].[Company].&amp;[Deliveroo Australia]" c="Deliveroo Australia"/>
              <i n="[Layoffs].[Company].&amp;[Delivery Hero]" c="Delivery Hero"/>
              <i n="[Layoffs].[Company].&amp;[Demandbase]" c="Demandbase"/>
              <i n="[Layoffs].[Company].&amp;[Deputy]" c="Deputy"/>
              <i n="[Layoffs].[Company].&amp;[Descartes Labs]" c="Descartes Labs"/>
              <i n="[Layoffs].[Company].&amp;[DialSource]" c="DialSource"/>
              <i n="[Layoffs].[Company].&amp;[DigitalOcean]" c="DigitalOcean"/>
              <i n="[Layoffs].[Company].&amp;[Discord]" c="Discord"/>
              <i n="[Layoffs].[Company].&amp;[Divergent 3D]" c="Divergent 3D"/>
              <i n="[Layoffs].[Company].&amp;[Divvy Homes]" c="Divvy Homes"/>
              <i n="[Layoffs].[Company].&amp;[Dock]" c="Dock"/>
              <i n="[Layoffs].[Company].&amp;[Docly]" c="Docly"/>
              <i n="[Layoffs].[Company].&amp;[DocuSign]" c="DocuSign"/>
              <i n="[Layoffs].[Company].&amp;[Doma]" c="Doma"/>
              <i n="[Layoffs].[Company].&amp;[Domestika]" c="Domestika"/>
              <i n="[Layoffs].[Company].&amp;[Domo]" c="Domo"/>
              <i n="[Layoffs].[Company].&amp;[DoorDash]" c="DoorDash"/>
              <i n="[Layoffs].[Company].&amp;[Dover]" c="Dover"/>
              <i n="[Layoffs].[Company].&amp;[Doximity]" c="Doximity"/>
              <i n="[Layoffs].[Company].&amp;[DraftKings]" c="DraftKings"/>
              <i n="[Layoffs].[Company].&amp;[Dragos]" c="Dragos"/>
              <i n="[Layoffs].[Company].&amp;[Drift]" c="Drift"/>
              <i n="[Layoffs].[Company].&amp;[Drip Capital]" c="Drip Capital"/>
              <i n="[Layoffs].[Company].&amp;[Dropbox]" c="Dropbox"/>
              <i n="[Layoffs].[Company].&amp;[Dropp]" c="Dropp"/>
              <i n="[Layoffs].[Company].&amp;[Dukaan]" c="Dukaan"/>
              <i n="[Layoffs].[Company].&amp;[Dunzo]" c="Dunzo"/>
              <i n="[Layoffs].[Company].&amp;[Dutchie]" c="Dutchie"/>
              <i n="[Layoffs].[Company].&amp;[Dynamic Signal]" c="Dynamic Signal"/>
              <i n="[Layoffs].[Company].&amp;[Earnin]" c="Earnin"/>
              <i n="[Layoffs].[Company].&amp;[Earnix]" c="Earnix"/>
              <i n="[Layoffs].[Company].&amp;[EasyPost]" c="EasyPost"/>
              <i n="[Layoffs].[Company].&amp;[Eatsy]" c="Eatsy"/>
              <i n="[Layoffs].[Company].&amp;[Ebanx]" c="Ebanx"/>
              <i n="[Layoffs].[Company].&amp;[eBay]" c="eBay"/>
              <i n="[Layoffs].[Company].&amp;[Ecobee]" c="Ecobee"/>
              <i n="[Layoffs].[Company].&amp;[Eden / Managed …]" c="Eden / Managed …"/>
              <i n="[Layoffs].[Company].&amp;[Edgio]" c="Edgio"/>
              <i n="[Layoffs].[Company].&amp;[eGym]" c="eGym"/>
              <i n="[Layoffs].[Company].&amp;[Eightfold AI]" c="Eightfold AI"/>
              <i n="[Layoffs].[Company].&amp;[Electric]" c="Electric"/>
              <i n="[Layoffs].[Company].&amp;[Electronic Arts]" c="Electronic Arts"/>
              <i n="[Layoffs].[Company].&amp;[Element AI]" c="Element AI"/>
              <i n="[Layoffs].[Company].&amp;[Elinvar]" c="Elinvar"/>
              <i n="[Layoffs].[Company].&amp;[Embark Trucks]" c="Embark Trucks"/>
              <i n="[Layoffs].[Company].&amp;[Embroker]" c="Embroker"/>
              <i n="[Layoffs].[Company].&amp;[Emotive]" c="Emotive"/>
              <i n="[Layoffs].[Company].&amp;[Enjoei]" c="Enjoei"/>
              <i n="[Layoffs].[Company].&amp;[Enjoy]" c="Enjoy"/>
              <i n="[Layoffs].[Company].&amp;[Enphase Energy]" c="Enphase Energy"/>
              <i n="[Layoffs].[Company].&amp;[Envoy]" c="Envoy"/>
              <i n="[Layoffs].[Company].&amp;[Epic Games]" c="Epic Games"/>
              <i n="[Layoffs].[Company].&amp;[Equitybee]" c="Equitybee"/>
              <i n="[Layoffs].[Company].&amp;[EquityZen]" c="EquityZen"/>
              <i n="[Layoffs].[Company].&amp;[Ericsson]" c="Ericsson"/>
              <i n="[Layoffs].[Company].&amp;[Ermetic]" c="Ermetic"/>
              <i n="[Layoffs].[Company].&amp;[Eroad]" c="Eroad"/>
              <i n="[Layoffs].[Company].&amp;[Ethos Life]" c="Ethos Life"/>
              <i n="[Layoffs].[Company].&amp;[eToro]" c="eToro"/>
              <i n="[Layoffs].[Company].&amp;[Etsy]" c="Etsy"/>
              <i n="[Layoffs].[Company].&amp;[Eucalyptus]" c="Eucalyptus"/>
              <i n="[Layoffs].[Company].&amp;[Eventbrite]" c="Eventbrite"/>
              <i n="[Layoffs].[Company].&amp;[Everlane]" c="Everlane"/>
              <i n="[Layoffs].[Company].&amp;[Evolve]" c="Evolve"/>
              <i n="[Layoffs].[Company].&amp;[Examedi]" c="Examedi"/>
              <i n="[Layoffs].[Company].&amp;[Exodus]" c="Exodus"/>
              <i n="[Layoffs].[Company].&amp;[Exotel]" c="Exotel"/>
              <i n="[Layoffs].[Company].&amp;[Expel]" c="Expel"/>
              <i n="[Layoffs].[Company].&amp;[Exterro]" c="Exterro"/>
              <i n="[Layoffs].[Company].&amp;[ezCater]" c="ezCater"/>
              <i n="[Layoffs].[Company].&amp;[FabHotels]" c="FabHotels"/>
              <i n="[Layoffs].[Company].&amp;[Fable]" c="Fable"/>
              <i n="[Layoffs].[Company].&amp;[Fabric]" c="Fabric"/>
              <i n="[Layoffs].[Company].&amp;[Facily]" c="Facily"/>
              <i n="[Layoffs].[Company].&amp;[Faire]" c="Faire"/>
              <i n="[Layoffs].[Company].&amp;[FanClash]" c="FanClash"/>
              <i n="[Layoffs].[Company].&amp;[FarEye]" c="FarEye"/>
              <i n="[Layoffs].[Company].&amp;[Fate Therapeutics]" c="Fate Therapeutics"/>
              <i n="[Layoffs].[Company].&amp;[Fetch]" c="Fetch"/>
              <i n="[Layoffs].[Company].&amp;[Fi.Money]" c="Fi.Money"/>
              <i n="[Layoffs].[Company].&amp;[Fifth Season]" c="Fifth Season"/>
              <i n="[Layoffs].[Company].&amp;[Figure]" c="Figure"/>
              <i n="[Layoffs].[Company].&amp;[Finite State]" c="Finite State"/>
              <i n="[Layoffs].[Company].&amp;[Finleap Connect]" c="Finleap Connect"/>
              <i n="[Layoffs].[Company].&amp;[Fireblocks]" c="Fireblocks"/>
              <i n="[Layoffs].[Company].&amp;[Fittr]" c="Fittr"/>
              <i n="[Layoffs].[Company].&amp;[Fiverr]" c="Fiverr"/>
              <i n="[Layoffs].[Company].&amp;[Flexe]" c="Flexe"/>
              <i n="[Layoffs].[Company].&amp;[Flexport]" c="Flexport"/>
              <i n="[Layoffs].[Company].&amp;[Flink]" c="Flink"/>
              <i n="[Layoffs].[Company].&amp;[Flipboard]" c="Flipboard"/>
              <i n="[Layoffs].[Company].&amp;[Flock Freight]" c="Flock Freight"/>
              <i n="[Layoffs].[Company].&amp;[Flockjay]" c="Flockjay"/>
              <i n="[Layoffs].[Company].&amp;[Flyhomes]" c="Flyhomes"/>
              <i n="[Layoffs].[Company].&amp;[Flytedesk]" c="Flytedesk"/>
              <i n="[Layoffs].[Company].&amp;[Flywheel Sports]" c="Flywheel Sports"/>
              <i n="[Layoffs].[Company].&amp;[Flywire]" c="Flywire"/>
              <i n="[Layoffs].[Company].&amp;[FNZ]" c="FNZ"/>
              <i n="[Layoffs].[Company].&amp;[Food52]" c="Food52"/>
              <i n="[Layoffs].[Company].&amp;[Foodsby]" c="Foodsby"/>
              <i n="[Layoffs].[Company].&amp;[ForeScout]" c="ForeScout"/>
              <i n="[Layoffs].[Company].&amp;[Forma.ai]" c="Forma.ai"/>
              <i n="[Layoffs].[Company].&amp;[Forto]" c="Forto"/>
              <i n="[Layoffs].[Company].&amp;[Forward]" c="Forward"/>
              <i n="[Layoffs].[Company].&amp;[FourKites]" c="FourKites"/>
              <i n="[Layoffs].[Company].&amp;[Foxtrot]" c="Foxtrot"/>
              <i n="[Layoffs].[Company].&amp;[Freetrade]" c="Freetrade"/>
              <i n="[Layoffs].[Company].&amp;[Freightos]" c="Freightos"/>
              <i n="[Layoffs].[Company].&amp;[FreshBooks]" c="FreshBooks"/>
              <i n="[Layoffs].[Company].&amp;[Freshworks]" c="Freshworks"/>
              <i n="[Layoffs].[Company].&amp;[Frontdesk]" c="Frontdesk"/>
              <i n="[Layoffs].[Company].&amp;[FrontRow]" c="FrontRow"/>
              <i n="[Layoffs].[Company].&amp;[Fundbox]" c="Fundbox"/>
              <i n="[Layoffs].[Company].&amp;[Funding Societies]" c="Funding Societies"/>
              <i n="[Layoffs].[Company].&amp;[G2]" c="G2"/>
              <i n="[Layoffs].[Company].&amp;[Gather]" c="Gather"/>
              <i n="[Layoffs].[Company].&amp;[Gem]" c="Gem"/>
              <i n="[Layoffs].[Company].&amp;[Gemini]" c="Gemini"/>
              <i n="[Layoffs].[Company].&amp;[Getaround]" c="Getaround"/>
              <i n="[Layoffs].[Company].&amp;[Getir]" c="Getir"/>
              <i n="[Layoffs].[Company].&amp;[GetNinjas]" c="GetNinjas"/>
              <i n="[Layoffs].[Company].&amp;[GetYourGuide]" c="GetYourGuide"/>
              <i n="[Layoffs].[Company].&amp;[GitLab]" c="GitLab"/>
              <i n="[Layoffs].[Company].&amp;[Gitpod]" c="Gitpod"/>
              <i n="[Layoffs].[Company].&amp;[Glassdoor]" c="Glassdoor"/>
              <i n="[Layoffs].[Company].&amp;[Glints]" c="Glints"/>
              <i n="[Layoffs].[Company].&amp;[Glisser]" c="Glisser"/>
              <i n="[Layoffs].[Company].&amp;[Glitch]" c="Glitch"/>
              <i n="[Layoffs].[Company].&amp;[Gloat]" c="Gloat"/>
              <i n="[Layoffs].[Company].&amp;[Glossier]" c="Glossier"/>
              <i n="[Layoffs].[Company].&amp;[Glovo]" c="Glovo"/>
              <i n="[Layoffs].[Company].&amp;[GoBear]" c="GoBear"/>
              <i n="[Layoffs].[Company].&amp;[GoBolt]" c="GoBolt"/>
              <i n="[Layoffs].[Company].&amp;[GoCardless]" c="GoCardless"/>
              <i n="[Layoffs].[Company].&amp;[GoDaddy]" c="GoDaddy"/>
              <i n="[Layoffs].[Company].&amp;[GoHealth]" c="GoHealth"/>
              <i n="[Layoffs].[Company].&amp;[Gojek]" c="Gojek"/>
              <i n="[Layoffs].[Company].&amp;[Gong]" c="Gong"/>
              <i n="[Layoffs].[Company].&amp;[GoodRx]" c="GoodRx"/>
              <i n="[Layoffs].[Company].&amp;[Google]" c="Google"/>
              <i n="[Layoffs].[Company].&amp;[GoPro]" c="GoPro"/>
              <i n="[Layoffs].[Company].&amp;[Gopuff]" c="Gopuff"/>
              <i n="[Layoffs].[Company].&amp;[Gorillas]" c="Gorillas"/>
              <i n="[Layoffs].[Company].&amp;[GoSpotCheck]" c="GoSpotCheck"/>
              <i n="[Layoffs].[Company].&amp;[GoTo Group]" c="GoTo Group"/>
              <i n="[Layoffs].[Company].&amp;[Grab]" c="Grab"/>
              <i n="[Layoffs].[Company].&amp;[Grabango]" c="Grabango"/>
              <i n="[Layoffs].[Company].&amp;[GrayMeta]" c="GrayMeta"/>
              <i n="[Layoffs].[Company].&amp;[Green Labs]" c="Green Labs"/>
              <i n="[Layoffs].[Company].&amp;[Greenhouse]" c="Greenhouse"/>
              <i n="[Layoffs].[Company].&amp;[Greenlight]" c="Greenlight"/>
              <i n="[Layoffs].[Company].&amp;[Grin]" c="Grin"/>
              <i n="[Layoffs].[Company].&amp;[Group Nine Media]" c="Group Nine Media"/>
              <i n="[Layoffs].[Company].&amp;[Groupon]" c="Groupon"/>
              <i n="[Layoffs].[Company].&amp;[Grover]" c="Grover"/>
              <i n="[Layoffs].[Company].&amp;[Grubhub]" c="Grubhub"/>
              <i n="[Layoffs].[Company].&amp;[Guardant Health]" c="Guardant Health"/>
              <i n="[Layoffs].[Company].&amp;[Guideline]" c="Guideline"/>
              <i n="[Layoffs].[Company].&amp;[Guild]" c="Guild"/>
              <i n="[Layoffs].[Company].&amp;[GumGum]" c="GumGum"/>
              <i n="[Layoffs].[Company].&amp;[Gupy]" c="Gupy"/>
              <i n="[Layoffs].[Company].&amp;[Gusto]" c="Gusto"/>
              <i n="[Layoffs].[Company].&amp;[Gympass]" c="Gympass"/>
              <i n="[Layoffs].[Company].&amp;[Happay]" c="Happay"/>
              <i n="[Layoffs].[Company].&amp;[Happy Money]" c="Happy Money"/>
              <i n="[Layoffs].[Company].&amp;[Hash]" c="Hash"/>
              <i n="[Layoffs].[Company].&amp;[Headspace]" c="Headspace"/>
              <i n="[Layoffs].[Company].&amp;[HealthMatch]" c="HealthMatch"/>
              <i n="[Layoffs].[Company].&amp;[Healthy.io]" c="Healthy.io"/>
              <i n="[Layoffs].[Company].&amp;[Help.com]" c="Help.com"/>
              <i n="[Layoffs].[Company].&amp;[Heroes]" c="Heroes"/>
              <i n="[Layoffs].[Company].&amp;[Hibob]" c="Hibob"/>
              <i n="[Layoffs].[Company].&amp;[Highsnobiety]" c="Highsnobiety"/>
              <i n="[Layoffs].[Company].&amp;[Highspot]" c="Highspot"/>
              <i n="[Layoffs].[Company].&amp;[Hippo Insurance]" c="Hippo Insurance"/>
              <i n="[Layoffs].[Company].&amp;[Hireology]" c="Hireology"/>
              <i n="[Layoffs].[Company].&amp;[Hodinkee]" c="Hodinkee"/>
              <i n="[Layoffs].[Company].&amp;[Hologram]" c="Hologram"/>
              <i n="[Layoffs].[Company].&amp;[Homebot]" c="Homebot"/>
              <i n="[Layoffs].[Company].&amp;[Homeday]" c="Homeday"/>
              <i n="[Layoffs].[Company].&amp;[Homie]" c="Homie"/>
              <i n="[Layoffs].[Company].&amp;[HOOQ]" c="HOOQ"/>
              <i n="[Layoffs].[Company].&amp;[Hootsuite]" c="Hootsuite"/>
              <i n="[Layoffs].[Company].&amp;[Hopin]" c="Hopin"/>
              <i n="[Layoffs].[Company].&amp;[Hopper]" c="Hopper"/>
              <i n="[Layoffs].[Company].&amp;[HopSkipDrive]" c="HopSkipDrive"/>
              <i n="[Layoffs].[Company].&amp;[Horizn Studios]" c="Horizn Studios"/>
              <i n="[Layoffs].[Company].&amp;[Hotmart]" c="Hotmart"/>
              <i n="[Layoffs].[Company].&amp;[Houzz]" c="Houzz"/>
              <i n="[Layoffs].[Company].&amp;[Hubba]" c="Hubba"/>
              <i n="[Layoffs].[Company].&amp;[Hubilo]" c="Hubilo"/>
              <i n="[Layoffs].[Company].&amp;[HubSpot]" c="HubSpot"/>
              <i n="[Layoffs].[Company].&amp;[Huma]" c="Huma"/>
              <i n="[Layoffs].[Company].&amp;[Huobi]" c="Huobi"/>
              <i n="[Layoffs].[Company].&amp;[Hyperscience]" c="Hyperscience"/>
              <i n="[Layoffs].[Company].&amp;[Ibotta]" c="Ibotta"/>
              <i n="[Layoffs].[Company].&amp;[iCAD]" c="iCAD"/>
              <i n="[Layoffs].[Company].&amp;[iFit]" c="iFit"/>
              <i n="[Layoffs].[Company].&amp;[Iflix]" c="Iflix"/>
              <i n="[Layoffs].[Company].&amp;[iFood]" c="iFood"/>
              <i n="[Layoffs].[Company].&amp;[Ike]" c="Ike"/>
              <i n="[Layoffs].[Company].&amp;[Illumina]" c="Illumina"/>
              <i n="[Layoffs].[Company].&amp;[Immersive Labs]" c="Immersive Labs"/>
              <i n="[Layoffs].[Company].&amp;[Immutable]" c="Immutable"/>
              <i n="[Layoffs].[Company].&amp;[Impala]" c="Impala"/>
              <i n="[Layoffs].[Company].&amp;[Impossible Foods]" c="Impossible Foods"/>
              <i n="[Layoffs].[Company].&amp;[Incredible Health]" c="Incredible Health"/>
              <i n="[Layoffs].[Company].&amp;[Incredibuild]" c="Incredibuild"/>
              <i n="[Layoffs].[Company].&amp;[InDebted]" c="InDebted"/>
              <i n="[Layoffs].[Company].&amp;[Indeed]" c="Indeed"/>
              <i n="[Layoffs].[Company].&amp;[Industrious]" c="Industrious"/>
              <i n="[Layoffs].[Company].&amp;[Infarm]" c="Infarm"/>
              <i n="[Layoffs].[Company].&amp;[InfluxData]" c="InfluxData"/>
              <i n="[Layoffs].[Company].&amp;[InfoSum]" c="InfoSum"/>
              <i n="[Layoffs].[Company].&amp;[Innovaccer]" c="Innovaccer"/>
              <i n="[Layoffs].[Company].&amp;[Innovid]" c="Innovid"/>
              <i n="[Layoffs].[Company].&amp;[InSightec]" c="InSightec"/>
              <i n="[Layoffs].[Company].&amp;[Inspirato]" c="Inspirato"/>
              <i n="[Layoffs].[Company].&amp;[Instamojo]" c="Instamojo"/>
              <i n="[Layoffs].[Company].&amp;[Instructure]" c="Instructure"/>
              <i n="[Layoffs].[Company].&amp;[Integral Ad Scien…]" c="Integral Ad Scien…"/>
              <i n="[Layoffs].[Company].&amp;[Integral Ad Science]" c="Integral Ad Science"/>
              <i n="[Layoffs].[Company].&amp;[Intercom]" c="Intercom"/>
              <i n="[Layoffs].[Company].&amp;[Introhive]" c="Introhive"/>
              <i n="[Layoffs].[Company].&amp;[Intuit]" c="Intuit"/>
              <i n="[Layoffs].[Company].&amp;[InvestCloud]" c="InvestCloud"/>
              <i n="[Layoffs].[Company].&amp;[Invitae]" c="Invitae"/>
              <i n="[Layoffs].[Company].&amp;[Involves]" c="Involves"/>
              <i n="[Layoffs].[Company].&amp;[iPrice Group]" c="iPrice Group"/>
              <i n="[Layoffs].[Company].&amp;[Iris Nova]" c="Iris Nova"/>
              <i n="[Layoffs].[Company].&amp;[IRL]" c="IRL"/>
              <i n="[Layoffs].[Company].&amp;[iRobot]" c="iRobot"/>
              <i n="[Layoffs].[Company].&amp;[Iron Ox]" c="Iron Ox"/>
              <i n="[Layoffs].[Company].&amp;[IronNet]" c="IronNet"/>
              <i n="[Layoffs].[Company].&amp;[Jam City]" c="Jam City"/>
              <i n="[Layoffs].[Company].&amp;[Jama]" c="Jama"/>
              <i n="[Layoffs].[Company].&amp;[JD.ID]" c="JD.ID"/>
              <i n="[Layoffs].[Company].&amp;[JetClosing]" c="JetClosing"/>
              <i n="[Layoffs].[Company].&amp;[Jetty]" c="Jetty"/>
              <i n="[Layoffs].[Company].&amp;[Jimdo]" c="Jimdo"/>
              <i n="[Layoffs].[Company].&amp;[Jiobit]" c="Jiobit"/>
              <i n="[Layoffs].[Company].&amp;[Jobcase]" c="Jobcase"/>
              <i n="[Layoffs].[Company].&amp;[JOKR]" c="JOKR"/>
              <i n="[Layoffs].[Company].&amp;[Jumia]" c="Jumia"/>
              <i n="[Layoffs].[Company].&amp;[Jumio]" c="Jumio"/>
              <i n="[Layoffs].[Company].&amp;[Jump]" c="Jump"/>
              <i n="[Layoffs].[Company].&amp;[Jumpcloud]" c="Jumpcloud"/>
              <i n="[Layoffs].[Company].&amp;[Juni]" c="Juni"/>
              <i n="[Layoffs].[Company].&amp;[Juul]" c="Juul"/>
              <i n="[Layoffs].[Company].&amp;[Kabam]" c="Kabam"/>
              <i n="[Layoffs].[Company].&amp;[Kaleidoscope]" c="Kaleidoscope"/>
              <i n="[Layoffs].[Company].&amp;[Kaltura]" c="Kaltura"/>
              <i n="[Layoffs].[Company].&amp;[Kape Technologies]" c="Kape Technologies"/>
              <i n="[Layoffs].[Company].&amp;[Karma]" c="Karma"/>
              <i n="[Layoffs].[Company].&amp;[Katerra]" c="Katerra"/>
              <i n="[Layoffs].[Company].&amp;[Kayak / OpenTable]" c="Kayak / OpenTable"/>
              <i n="[Layoffs].[Company].&amp;[KeepTruckin]" c="KeepTruckin"/>
              <i n="[Layoffs].[Company].&amp;[Kenko Health]" c="Kenko Health"/>
              <i n="[Layoffs].[Company].&amp;[Kenoby]" c="Kenoby"/>
              <i n="[Layoffs].[Company].&amp;[Khoros]" c="Khoros"/>
              <i n="[Layoffs].[Company].&amp;[Kiavi]" c="Kiavi"/>
              <i n="[Layoffs].[Company].&amp;[Kickstarter]" c="Kickstarter"/>
              <i n="[Layoffs].[Company].&amp;[Kinde]" c="Kinde"/>
              <i n="[Layoffs].[Company].&amp;[Kitopi]" c="Kitopi"/>
              <i n="[Layoffs].[Company].&amp;[Kitty Hawk]" c="Kitty Hawk"/>
              <i n="[Layoffs].[Company].&amp;[Klarna]" c="Klarna"/>
              <i n="[Layoffs].[Company].&amp;[Klook]" c="Klook"/>
              <i n="[Layoffs].[Company].&amp;[Knock]" c="Knock"/>
              <i n="[Layoffs].[Company].&amp;[Knotel]" c="Knotel"/>
              <i n="[Layoffs].[Company].&amp;[Kodiak Robotics]" c="Kodiak Robotics"/>
              <i n="[Layoffs].[Company].&amp;[Koho]" c="Koho"/>
              <i n="[Layoffs].[Company].&amp;[KoinWorks]" c="KoinWorks"/>
              <i n="[Layoffs].[Company].&amp;[Komodo Health]" c="Komodo Health"/>
              <i n="[Layoffs].[Company].&amp;[Kontist]" c="Kontist"/>
              <i n="[Layoffs].[Company].&amp;[Koo]" c="Koo"/>
              <i n="[Layoffs].[Company].&amp;[Kraken]" c="Kraken"/>
              <i n="[Layoffs].[Company].&amp;[Kry]" c="Kry"/>
              <i n="[Layoffs].[Company].&amp;[Kuda]" c="Kuda"/>
              <i n="[Layoffs].[Company].&amp;[Kueski]" c="Kueski"/>
              <i n="[Layoffs].[Company].&amp;[Lacework]" c="Lacework"/>
              <i n="[Layoffs].[Company].&amp;[Ladder Life]" c="Ladder Life"/>
              <i n="[Layoffs].[Company].&amp;[Lastline]" c="Lastline"/>
              <i n="[Layoffs].[Company].&amp;[Latch]" c="Latch"/>
              <i n="[Layoffs].[Company].&amp;[Lattice]" c="Lattice"/>
              <i n="[Layoffs].[Company].&amp;[Lawgeex]" c="Lawgeex"/>
              <i n="[Layoffs].[Company].&amp;[LEAD]" c="LEAD"/>
              <i n="[Layoffs].[Company].&amp;[LeafLink]" c="LeafLink"/>
              <i n="[Layoffs].[Company].&amp;[Leafly]" c="Leafly"/>
              <i n="[Layoffs].[Company].&amp;[LearnUpon]" c="LearnUpon"/>
              <i n="[Layoffs].[Company].&amp;[Legible]" c="Legible"/>
              <i n="[Layoffs].[Company].&amp;[Lemonade]" c="Lemonade"/>
              <i n="[Layoffs].[Company].&amp;[Lending Club]" c="Lending Club"/>
              <i n="[Layoffs].[Company].&amp;[Lendingkart]" c="Lendingkart"/>
              <i n="[Layoffs].[Company].&amp;[Lendis]" c="Lendis"/>
              <i n="[Layoffs].[Company].&amp;[Lev]" c="Lev"/>
              <i n="[Layoffs].[Company].&amp;[Lever]" c="Lever"/>
              <i n="[Layoffs].[Company].&amp;[Liftoff]" c="Liftoff"/>
              <i n="[Layoffs].[Company].&amp;[Lighter Capital]" c="Lighter Capital"/>
              <i n="[Layoffs].[Company].&amp;[Lightico]" c="Lightico"/>
              <i n="[Layoffs].[Company].&amp;[Lightricks]" c="Lightricks"/>
              <i n="[Layoffs].[Company].&amp;[Lightspeed Company]" c="Lightspeed Company"/>
              <i n="[Layoffs].[Company].&amp;[Lime]" c="Lime"/>
              <i n="[Layoffs].[Company].&amp;[LinkedIn]" c="LinkedIn"/>
              <i n="[Layoffs].[Company].&amp;[Linkfire]" c="Linkfire"/>
              <i n="[Layoffs].[Company].&amp;[Linktree]" c="Linktree"/>
              <i n="[Layoffs].[Company].&amp;[Lithic]" c="Lithic"/>
              <i n="[Layoffs].[Company].&amp;[Liv Up]" c="Liv Up"/>
              <i n="[Layoffs].[Company].&amp;[LivePerson]" c="LivePerson"/>
              <i n="[Layoffs].[Company].&amp;[Livspace]" c="Livspace"/>
              <i n="[Layoffs].[Company].&amp;[Loco]" c="Loco"/>
              <i n="[Layoffs].[Company].&amp;[Loft]" c="Loft"/>
              <i n="[Layoffs].[Company].&amp;[Loftium]" c="Loftium"/>
              <i n="[Layoffs].[Company].&amp;[Loftsmart]" c="Loftsmart"/>
              <i n="[Layoffs].[Company].&amp;[Loggi]" c="Loggi"/>
              <i n="[Layoffs].[Company].&amp;[Lokalise]" c="Lokalise"/>
              <i n="[Layoffs].[Company].&amp;[Loom]" c="Loom"/>
              <i n="[Layoffs].[Company].&amp;[Loop]" c="Loop"/>
              <i n="[Layoffs].[Company].&amp;[Loopio]" c="Loopio"/>
              <i n="[Layoffs].[Company].&amp;[LoopMe]" c="LoopMe"/>
              <i n="[Layoffs].[Company].&amp;[Lucid Motors]" c="Lucid Motors"/>
              <i n="[Layoffs].[Company].&amp;[Lucid Software]" c="Lucid Software"/>
              <i n="[Layoffs].[Company].&amp;[Lunchbox]" c="Lunchbox"/>
              <i n="[Layoffs].[Company].&amp;[Luno]" c="Luno"/>
              <i n="[Layoffs].[Company].&amp;[Lusha]" c="Lusha"/>
              <i n="[Layoffs].[Company].&amp;[Lyft]" c="Lyft"/>
              <i n="[Layoffs].[Company].&amp;[Lyst]" c="Lyst"/>
              <i n="[Layoffs].[Company].&amp;[MadeiraMadeira]" c="MadeiraMadeira"/>
              <i n="[Layoffs].[Company].&amp;[Magic Leap]" c="Magic Leap"/>
              <i n="[Layoffs].[Company].&amp;[Mainstreet]" c="Mainstreet"/>
              <i n="[Layoffs].[Company].&amp;[MakeMyTrip]" c="MakeMyTrip"/>
              <i n="[Layoffs].[Company].&amp;[Malwarebytes]" c="Malwarebytes"/>
              <i n="[Layoffs].[Company].&amp;[ManoMano]" c="ManoMano"/>
              <i n="[Layoffs].[Company].&amp;[MariaDB]" c="MariaDB"/>
              <i n="[Layoffs].[Company].&amp;[Marketforce]" c="Marketforce"/>
              <i n="[Layoffs].[Company].&amp;[MasterClass]" c="MasterClass"/>
              <i n="[Layoffs].[Company].&amp;[Matrixport]" c="Matrixport"/>
              <i n="[Layoffs].[Company].&amp;[Matterport]" c="Matterport"/>
              <i n="[Layoffs].[Company].&amp;[Maven]" c="Maven"/>
              <i n="[Layoffs].[Company].&amp;[MediaMath]" c="MediaMath"/>
              <i n="[Layoffs].[Company].&amp;[MediBuddy]" c="MediBuddy"/>
              <i n="[Layoffs].[Company].&amp;[Meero]" c="Meero"/>
              <i n="[Layoffs].[Company].&amp;[Meesho]" c="Meesho"/>
              <i n="[Layoffs].[Company].&amp;[Megaport]" c="Megaport"/>
              <i n="[Layoffs].[Company].&amp;[Mejuri]" c="Mejuri"/>
              <i n="[Layoffs].[Company].&amp;[Mercos]" c="Mercos"/>
              <i n="[Layoffs].[Company].&amp;[Meta]" c="Meta"/>
              <i n="[Layoffs].[Company].&amp;[Metigy]" c="Metigy"/>
              <i n="[Layoffs].[Company].&amp;[Metromile]" c="Metromile"/>
              <i n="[Layoffs].[Company].&amp;[MFine]" c="MFine"/>
              <i n="[Layoffs].[Company].&amp;[Micron]" c="Micron"/>
              <i n="[Layoffs].[Company].&amp;[Microsoft]" c="Microsoft"/>
              <i n="[Layoffs].[Company].&amp;[Milkbasket]" c="Milkbasket"/>
              <i n="[Layoffs].[Company].&amp;[Milkrun]" c="Milkrun"/>
              <i n="[Layoffs].[Company].&amp;[MindBody]" c="MindBody"/>
              <i n="[Layoffs].[Company].&amp;[Minted]" c="Minted"/>
              <i n="[Layoffs].[Company].&amp;[Minute Media]" c="Minute Media"/>
              <i n="[Layoffs].[Company].&amp;[Miro]" c="Miro"/>
              <i n="[Layoffs].[Company].&amp;[Misfits Market]" c="Misfits Market"/>
              <i n="[Layoffs].[Company].&amp;[Mixpanel]" c="Mixpanel"/>
              <i n="[Layoffs].[Company].&amp;[Mobile Premier League]" c="Mobile Premier League"/>
              <i n="[Layoffs].[Company].&amp;[Moglix]" c="Moglix"/>
              <i n="[Layoffs].[Company].&amp;[Mogo]" c="Mogo"/>
              <i n="[Layoffs].[Company].&amp;[Mojocare]" c="Mojocare"/>
              <i n="[Layoffs].[Company].&amp;[Moladin]" c="Moladin"/>
              <i n="[Layoffs].[Company].&amp;[Momentive]" c="Momentive"/>
              <i n="[Layoffs].[Company].&amp;[Monzo]" c="Monzo"/>
              <i n="[Layoffs].[Company].&amp;[Moss]" c="Moss"/>
              <i n="[Layoffs].[Company].&amp;[Motive]" c="Motive"/>
              <i n="[Layoffs].[Company].&amp;[Movidesk]" c="Movidesk"/>
              <i n="[Layoffs].[Company].&amp;[Mozilla]" c="Mozilla"/>
              <i n="[Layoffs].[Company].&amp;[Mural]" c="Mural"/>
              <i n="[Layoffs].[Company].&amp;[Mux]" c="Mux"/>
              <i n="[Layoffs].[Company].&amp;[MyGate]" c="MyGate"/>
              <i n="[Layoffs].[Company].&amp;[N26]" c="N26"/>
              <i n="[Layoffs].[Company].&amp;[Namely]" c="Namely"/>
              <i n="[Layoffs].[Company].&amp;[Namogoo]" c="Namogoo"/>
              <i n="[Layoffs].[Company].&amp;[Nate]" c="Nate"/>
              <i n="[Layoffs].[Company].&amp;[Navan]" c="Navan"/>
              <i n="[Layoffs].[Company].&amp;[Navi]" c="Navi"/>
              <i n="[Layoffs].[Company].&amp;[nCino]" c="nCino"/>
              <i n="[Layoffs].[Company].&amp;[Neon]" c="Neon"/>
              <i n="[Layoffs].[Company].&amp;[Netflix]" c="Netflix"/>
              <i n="[Layoffs].[Company].&amp;[Netlify]" c="Netlify"/>
              <i n="[Layoffs].[Company].&amp;[New Relic]" c="New Relic"/>
              <i n="[Layoffs].[Company].&amp;[Nexar]" c="Nexar"/>
              <i n="[Layoffs].[Company].&amp;[Next Insurance]" c="Next Insurance"/>
              <i n="[Layoffs].[Company].&amp;[Niantic]" c="Niantic"/>
              <i n="[Layoffs].[Company].&amp;[Nomad Health]" c="Nomad Health"/>
              <i n="[Layoffs].[Company].&amp;[Noom]" c="Noom"/>
              <i n="[Layoffs].[Company].&amp;[Nori]" c="Nori"/>
              <i n="[Layoffs].[Company].&amp;[Notarize]" c="Notarize"/>
              <i n="[Layoffs].[Company].&amp;[NS8]" c="NS8"/>
              <i n="[Layoffs].[Company].&amp;[NSO]" c="NSO"/>
              <i n="[Layoffs].[Company].&amp;[Numbrs]" c="Numbrs"/>
              <i n="[Layoffs].[Company].&amp;[NuoDB]" c="NuoDB"/>
              <i n="[Layoffs].[Company].&amp;[Nuri]" c="Nuri"/>
              <i n="[Layoffs].[Company].&amp;[Nuro]" c="Nuro"/>
              <i n="[Layoffs].[Company].&amp;[Nutanix]" c="Nutanix"/>
              <i n="[Layoffs].[Company].&amp;[NYDIG]" c="NYDIG"/>
              <i n="[Layoffs].[Company].&amp;[Nylas]" c="Nylas"/>
              <i n="[Layoffs].[Company].&amp;[Ocavu]" c="Ocavu"/>
              <i n="[Layoffs].[Company].&amp;[Oda]" c="Oda"/>
              <i n="[Layoffs].[Company].&amp;[Okta]" c="Okta"/>
              <i n="[Layoffs].[Company].&amp;[Ola]" c="Ola"/>
              <i n="[Layoffs].[Company].&amp;[Olive]" c="Olive"/>
              <i n="[Layoffs].[Company].&amp;[Olive AI]" c="Olive AI"/>
              <i n="[Layoffs].[Company].&amp;[Olo]" c="Olo"/>
              <i n="[Layoffs].[Company].&amp;[Omie]" c="Omie"/>
              <i n="[Layoffs].[Company].&amp;[Omuni]" c="Omuni"/>
              <i n="[Layoffs].[Company].&amp;[On Deck]" c="On Deck"/>
              <i n="[Layoffs].[Company].&amp;[OneFootball]" c="OneFootball"/>
              <i n="[Layoffs].[Company].&amp;[OneTrust]" c="OneTrust"/>
              <i n="[Layoffs].[Company].&amp;[OneWeb]" c="OneWeb"/>
              <i n="[Layoffs].[Company].&amp;[Opencare]" c="Opencare"/>
              <i n="[Layoffs].[Company].&amp;[Opendoor]" c="Opendoor"/>
              <i n="[Layoffs].[Company].&amp;[Openpay]" c="Openpay"/>
              <i n="[Layoffs].[Company].&amp;[OpenWeb]" c="OpenWeb"/>
              <i n="[Layoffs].[Company].&amp;[OpenX]" c="OpenX"/>
              <i n="[Layoffs].[Company].&amp;[Oportun]" c="Oportun"/>
              <i n="[Layoffs].[Company].&amp;[Optimizely]" c="Optimizely"/>
              <i n="[Layoffs].[Company].&amp;[OrCam]" c="OrCam"/>
              <i n="[Layoffs].[Company].&amp;[Oriente]" c="Oriente"/>
              <i n="[Layoffs].[Company].&amp;[Oscar Health]" c="Oscar Health"/>
              <i n="[Layoffs].[Company].&amp;[Otonomo]" c="Otonomo"/>
              <i n="[Layoffs].[Company].&amp;[Our Next Energy]" c="Our Next Energy"/>
              <i n="[Layoffs].[Company].&amp;[OutboundEngine]" c="OutboundEngine"/>
              <i n="[Layoffs].[Company].&amp;[Outbrain]" c="Outbrain"/>
              <i n="[Layoffs].[Company].&amp;[Outreach]" c="Outreach"/>
              <i n="[Layoffs].[Company].&amp;[Outschool]" c="Outschool"/>
              <i n="[Layoffs].[Company].&amp;[Outside]" c="Outside"/>
              <i n="[Layoffs].[Company].&amp;[Overtime]" c="Overtime"/>
              <i n="[Layoffs].[Company].&amp;[OwnBackup]" c="OwnBackup"/>
              <i n="[Layoffs].[Company].&amp;[Oye Rickshaw]" c="Oye Rickshaw"/>
              <i n="[Layoffs].[Company].&amp;[Pacaso]" c="Pacaso"/>
              <i n="[Layoffs].[Company].&amp;[Packable]" c="Packable"/>
              <i n="[Layoffs].[Company].&amp;[Pagaya]" c="Pagaya"/>
              <i n="[Layoffs].[Company].&amp;[PaisaBazaar]" c="PaisaBazaar"/>
              <i n="[Layoffs].[Company].&amp;[Palantir]" c="Palantir"/>
              <i n="[Layoffs].[Company].&amp;[Panda Squad]" c="Panda Squad"/>
              <i n="[Layoffs].[Company].&amp;[Paper]" c="Paper"/>
              <i n="[Layoffs].[Company].&amp;[Parler]" c="Parler"/>
              <i n="[Layoffs].[Company].&amp;[Parsable]" c="Parsable"/>
              <i n="[Layoffs].[Company].&amp;[PartnerStack]" c="PartnerStack"/>
              <i n="[Layoffs].[Company].&amp;[PatientPop]" c="PatientPop"/>
              <i n="[Layoffs].[Company].&amp;[Patreon]" c="Patreon"/>
              <i n="[Layoffs].[Company].&amp;[Pavilion Data]" c="Pavilion Data"/>
              <i n="[Layoffs].[Company].&amp;[PayFit]" c="PayFit"/>
              <i n="[Layoffs].[Company].&amp;[PayJoy]" c="PayJoy"/>
              <i n="[Layoffs].[Company].&amp;[PayPal]" c="PayPal"/>
              <i n="[Layoffs].[Company].&amp;[PayScale]" c="PayScale"/>
              <i n="[Layoffs].[Company].&amp;[Pear Therapeutics]" c="Pear Therapeutics"/>
              <i n="[Layoffs].[Company].&amp;[Pecan AI]" c="Pecan AI"/>
              <i n="[Layoffs].[Company].&amp;[Peerspace]" c="Peerspace"/>
              <i n="[Layoffs].[Company].&amp;[PeerStreet]" c="PeerStreet"/>
              <i n="[Layoffs].[Company].&amp;[Peloton]" c="Peloton"/>
              <i n="[Layoffs].[Company].&amp;[Pendo]" c="Pendo"/>
              <i n="[Layoffs].[Company].&amp;[People.ai]" c="People.ai"/>
              <i n="[Layoffs].[Company].&amp;[Perfect Day]" c="Perfect Day"/>
              <i n="[Layoffs].[Company].&amp;[Perimeter 81]" c="Perimeter 81"/>
              <i n="[Layoffs].[Company].&amp;[Perion]" c="Perion"/>
              <i n="[Layoffs].[Company].&amp;[PerkSpot]" c="PerkSpot"/>
              <i n="[Layoffs].[Company].&amp;[Permutive]" c="Permutive"/>
              <i n="[Layoffs].[Company].&amp;[Personetics]" c="Personetics"/>
              <i n="[Layoffs].[Company].&amp;[Physics Wallah]" c="Physics Wallah"/>
              <i n="[Layoffs].[Company].&amp;[PickYourTrail]" c="PickYourTrail"/>
              <i n="[Layoffs].[Company].&amp;[Pico Interactive]" c="Pico Interactive"/>
              <i n="[Layoffs].[Company].&amp;[Picsart]" c="Picsart"/>
              <i n="[Layoffs].[Company].&amp;[Pie Insurance]" c="Pie Insurance"/>
              <i n="[Layoffs].[Company].&amp;[Pier]" c="Pier"/>
              <i n="[Layoffs].[Company].&amp;[Pilot]" c="Pilot"/>
              <i n="[Layoffs].[Company].&amp;[Pipedrive]" c="Pipedrive"/>
              <i n="[Layoffs].[Company].&amp;[Pipl]" c="Pipl"/>
              <i n="[Layoffs].[Company].&amp;[Pitch]" c="Pitch"/>
              <i n="[Layoffs].[Company].&amp;[Plaid]" c="Plaid"/>
              <i n="[Layoffs].[Company].&amp;[Planet]" c="Planet"/>
              <i n="[Layoffs].[Company].&amp;[Planetly]" c="Planetly"/>
              <i n="[Layoffs].[Company].&amp;[Plato]" c="Plato"/>
              <i n="[Layoffs].[Company].&amp;[Playdots]" c="Playdots"/>
              <i n="[Layoffs].[Company].&amp;[Pleo]" c="Pleo"/>
              <i n="[Layoffs].[Company].&amp;[Plex]" c="Plex"/>
              <i n="[Layoffs].[Company].&amp;[Pliops]" c="Pliops"/>
              <i n="[Layoffs].[Company].&amp;[Plum]" c="Plum"/>
              <i n="[Layoffs].[Company].&amp;[Pluralsight]" c="Pluralsight"/>
              <i n="[Layoffs].[Company].&amp;[Pocket Aces]" c="Pocket Aces"/>
              <i n="[Layoffs].[Company].&amp;[Pocketmath]" c="Pocketmath"/>
              <i n="[Layoffs].[Company].&amp;[Point]" c="Point"/>
              <i n="[Layoffs].[Company].&amp;[PolicyGenius]" c="PolicyGenius"/>
              <i n="[Layoffs].[Company].&amp;[Pollen]" c="Pollen"/>
              <i n="[Layoffs].[Company].&amp;[Polly]" c="Polly"/>
              <i n="[Layoffs].[Company].&amp;[Polygon]" c="Polygon"/>
              <i n="[Layoffs].[Company].&amp;[Pomelo Fashion]" c="Pomelo Fashion"/>
              <i n="[Layoffs].[Company].&amp;[Postmates]" c="Postmates"/>
              <i n="[Layoffs].[Company].&amp;[Preply]" c="Preply"/>
              <i n="[Layoffs].[Company].&amp;[Primer]" c="Primer"/>
              <i n="[Layoffs].[Company].&amp;[Pristyn Care]" c="Pristyn Care"/>
              <i n="[Layoffs].[Company].&amp;[Procore]" c="Procore"/>
              <i n="[Layoffs].[Company].&amp;[Project44]" c="Project44"/>
              <i n="[Layoffs].[Company].&amp;[Protocol Labs]" c="Protocol Labs"/>
              <i n="[Layoffs].[Company].&amp;[Puppet]" c="Puppet"/>
              <i n="[Layoffs].[Company].&amp;[Q4]" c="Q4"/>
              <i n="[Layoffs].[Company].&amp;[Qualtrics]" c="Qualtrics"/>
              <i n="[Layoffs].[Company].&amp;[Quandoo]" c="Quandoo"/>
              <i n="[Layoffs].[Company].&amp;[Quantcast]" c="Quantcast"/>
              <i n="[Layoffs].[Company].&amp;[Quanterix]" c="Quanterix"/>
              <i n="[Layoffs].[Company].&amp;[Quanto]" c="Quanto"/>
              <i n="[Layoffs].[Company].&amp;[Quidax]" c="Quidax"/>
              <i n="[Layoffs].[Company].&amp;[QuintoAndar]" c="QuintoAndar"/>
              <i n="[Layoffs].[Company].&amp;[Qumulo]" c="Qumulo"/>
              <i n="[Layoffs].[Company].&amp;[Rad Power Bikes]" c="Rad Power Bikes"/>
              <i n="[Layoffs].[Company].&amp;[Rapid]" c="Rapid"/>
              <i n="[Layoffs].[Company].&amp;[Rapid7]" c="Rapid7"/>
              <i n="[Layoffs].[Company].&amp;[Rasa]" c="Rasa"/>
              <i n="[Layoffs].[Company].&amp;[Reali]" c="Reali"/>
              <i n="[Layoffs].[Company].&amp;[RealSelf]" c="RealSelf"/>
              <i n="[Layoffs].[Company].&amp;[Recharge]" c="Recharge"/>
              <i n="[Layoffs].[Company].&amp;[Redbubble]" c="Redbubble"/>
              <i n="[Layoffs].[Company].&amp;[Reddit]" c="Reddit"/>
              <i n="[Layoffs].[Company].&amp;[Redesign Health]" c="Redesign Health"/>
              <i n="[Layoffs].[Company].&amp;[Redfin]" c="Redfin"/>
              <i n="[Layoffs].[Company].&amp;[Redox]" c="Redox"/>
              <i n="[Layoffs].[Company].&amp;[REE Automotive]" c="REE Automotive"/>
              <i n="[Layoffs].[Company].&amp;[Reef]" c="Reef"/>
              <i n="[Layoffs].[Company].&amp;[Relativity]" c="Relativity"/>
              <i n="[Layoffs].[Company].&amp;[Remote]" c="Remote"/>
              <i n="[Layoffs].[Company].&amp;[Remote Year]" c="Remote Year"/>
              <i n="[Layoffs].[Company].&amp;[RenoRun]" c="RenoRun"/>
              <i n="[Layoffs].[Company].&amp;[Repertoire Immu…]" c="Repertoire Immu…"/>
              <i n="[Layoffs].[Company].&amp;[ResearchGate]" c="ResearchGate"/>
              <i n="[Layoffs].[Company].&amp;[Revelate]" c="Revelate"/>
              <i n="[Layoffs].[Company].&amp;[Revolut]" c="Revolut"/>
              <i n="[Layoffs].[Company].&amp;[Rhino]" c="Rhino"/>
              <i n="[Layoffs].[Company].&amp;[Rhumbix]" c="Rhumbix"/>
              <i n="[Layoffs].[Company].&amp;[Ribbon]" c="Ribbon"/>
              <i n="[Layoffs].[Company].&amp;[Ridecell]" c="Ridecell"/>
              <i n="[Layoffs].[Company].&amp;[RigUp]" c="RigUp"/>
              <i n="[Layoffs].[Company].&amp;[Ritual]" c="Ritual"/>
              <i n="[Layoffs].[Company].&amp;[Rivian]" c="Rivian"/>
              <i n="[Layoffs].[Company].&amp;[Robinhood]" c="Robinhood"/>
              <i n="[Layoffs].[Company].&amp;[Rock Content]" c="Rock Content"/>
              <i n="[Layoffs].[Company].&amp;[Roku]" c="Roku"/>
              <i n="[Layoffs].[Company].&amp;[Root Insurance]" c="Root Insurance"/>
              <i n="[Layoffs].[Company].&amp;[Rover]" c="Rover"/>
              <i n="[Layoffs].[Company].&amp;[Rows]" c="Rows"/>
              <i n="[Layoffs].[Company].&amp;[Rubicon Project]" c="Rubicon Project"/>
              <i n="[Layoffs].[Company].&amp;[Rubius]" c="Rubius"/>
              <i n="[Layoffs].[Company].&amp;[Rupeek]" c="Rupeek"/>
              <i n="[Layoffs].[Company].&amp;[Sabre]" c="Sabre"/>
              <i n="[Layoffs].[Company].&amp;[SafeGraph]" c="SafeGraph"/>
              <i n="[Layoffs].[Company].&amp;[Sage Therapeutics]" c="Sage Therapeutics"/>
              <i n="[Layoffs].[Company].&amp;[Saks.com]" c="Saks.com"/>
              <i n="[Layoffs].[Company].&amp;[Salesforce]" c="Salesforce"/>
              <i n="[Layoffs].[Company].&amp;[Salesloft]" c="Salesloft"/>
              <i n="[Layoffs].[Company].&amp;[Salsify]" c="Salsify"/>
              <i n="[Layoffs].[Company].&amp;[Sami]" c="Sami"/>
              <i n="[Layoffs].[Company].&amp;[Samsara]" c="Samsara"/>
              <i n="[Layoffs].[Company].&amp;[Sana Benefits]" c="Sana Benefits"/>
              <i n="[Layoffs].[Company].&amp;[Sanar]" c="Sanar"/>
              <i n="[Layoffs].[Company].&amp;[Sandbox VR]" c="Sandbox VR"/>
              <i n="[Layoffs].[Company].&amp;[SAP]" c="SAP"/>
              <i n="[Layoffs].[Company].&amp;[Sarcos]" c="Sarcos"/>
              <i n="[Layoffs].[Company].&amp;[Sauce Labs]" c="Sauce Labs"/>
              <i n="[Layoffs].[Company].&amp;[ScaleFactor]" c="ScaleFactor"/>
              <i n="[Layoffs].[Company].&amp;[SchoolMint]" c="SchoolMint"/>
              <i n="[Layoffs].[Company].&amp;[Scoop]" c="Scoop"/>
              <i n="[Layoffs].[Company].&amp;[SecureWorks]" c="SecureWorks"/>
              <i n="[Layoffs].[Company].&amp;[Segment]" c="Segment"/>
              <i n="[Layoffs].[Company].&amp;[Sema4]" c="Sema4"/>
              <i n="[Layoffs].[Company].&amp;[SEND]" c="SEND"/>
              <i n="[Layoffs].[Company].&amp;[Sendle]" c="Sendle"/>
              <i n="[Layoffs].[Company].&amp;[Sendy]" c="Sendy"/>
              <i n="[Layoffs].[Company].&amp;[Sensibill]" c="Sensibill"/>
              <i n="[Layoffs].[Company].&amp;[ServiceTitan]" c="ServiceTitan"/>
              <i n="[Layoffs].[Company].&amp;[Shakepay]" c="Shakepay"/>
              <i n="[Layoffs].[Company].&amp;[ShareChat]" c="ShareChat"/>
              <i n="[Layoffs].[Company].&amp;[Shippo]" c="Shippo"/>
              <i n="[Layoffs].[Company].&amp;[Shipsi]" c="Shipsi"/>
              <i n="[Layoffs].[Company].&amp;[Shogun]" c="Shogun"/>
              <i n="[Layoffs].[Company].&amp;[Shop101]" c="Shop101"/>
              <i n="[Layoffs].[Company].&amp;[Shopify]" c="Shopify"/>
              <i n="[Layoffs].[Company].&amp;[Showpad]" c="Showpad"/>
              <i n="[Layoffs].[Company].&amp;[Sidecar Health]" c="Sidecar Health"/>
              <i n="[Layoffs].[Company].&amp;[SiFive]" c="SiFive"/>
              <i n="[Layoffs].[Company].&amp;[Similarweb]" c="Similarweb"/>
              <i n="[Layoffs].[Company].&amp;[Simpl]" c="Simpl"/>
              <i n="[Layoffs].[Company].&amp;[Simple Feast]" c="Simple Feast"/>
              <i n="[Layoffs].[Company].&amp;[SIRCLO]" c="SIRCLO"/>
              <i n="[Layoffs].[Company].&amp;[SirionLabs]" c="SirionLabs"/>
              <i n="[Layoffs].[Company].&amp;[SiriusXM]" c="SiriusXM"/>
              <i n="[Layoffs].[Company].&amp;[Sisense]" c="Sisense"/>
              <i n="[Layoffs].[Company].&amp;[Skai]" c="Skai"/>
              <i n="[Layoffs].[Company].&amp;[Skedulo]" c="Skedulo"/>
              <i n="[Layoffs].[Company].&amp;[Skillz]" c="Skillz"/>
              <i n="[Layoffs].[Company].&amp;[Skyscanner]" c="Skyscanner"/>
              <i n="[Layoffs].[Company].&amp;[Slite]" c="Slite"/>
              <i n="[Layoffs].[Company].&amp;[Smallcase]" c="Smallcase"/>
              <i n="[Layoffs].[Company].&amp;[SmartNews]" c="SmartNews"/>
              <i n="[Layoffs].[Company].&amp;[Smartsheet]" c="Smartsheet"/>
              <i n="[Layoffs].[Company].&amp;[Smava]" c="Smava"/>
              <i n="[Layoffs].[Company].&amp;[Snap]" c="Snap"/>
              <i n="[Layoffs].[Company].&amp;[Snappy]" c="Snappy"/>
              <i n="[Layoffs].[Company].&amp;[Snyk]" c="Snyk"/>
              <i n="[Layoffs].[Company].&amp;[Socure]" c="Socure"/>
              <i n="[Layoffs].[Company].&amp;[SoFi]" c="SoFi"/>
              <i n="[Layoffs].[Company].&amp;[Software AG]" c="Software AG"/>
              <i n="[Layoffs].[Company].&amp;[Sojern]" c="Sojern"/>
              <i n="[Layoffs].[Company].&amp;[Soluto]" c="Soluto"/>
              <i n="[Layoffs].[Company].&amp;[Sonatype]" c="Sonatype"/>
              <i n="[Layoffs].[Company].&amp;[Sonder]" c="Sonder"/>
              <i n="[Layoffs].[Company].&amp;[Sonos]" c="Sonos"/>
              <i n="[Layoffs].[Company].&amp;[Sophos]" c="Sophos"/>
              <i n="[Layoffs].[Company].&amp;[SoundHound]" c="SoundHound"/>
              <i n="[Layoffs].[Company].&amp;[Sourcegraph]" c="Sourcegraph"/>
              <i n="[Layoffs].[Company].&amp;[Spin]" c="Spin"/>
              <i n="[Layoffs].[Company].&amp;[Spinny]" c="Spinny"/>
              <i n="[Layoffs].[Company].&amp;[Splunk]" c="Splunk"/>
              <i n="[Layoffs].[Company].&amp;[SpotHero]" c="SpotHero"/>
              <i n="[Layoffs].[Company].&amp;[Spotify]" c="Spotify"/>
              <i n="[Layoffs].[Company].&amp;[Springbig]" c="Springbig"/>
              <i n="[Layoffs].[Company].&amp;[Sprinklr]" c="Sprinklr"/>
              <i n="[Layoffs].[Company].&amp;[Spyce]" c="Spyce"/>
              <i n="[Layoffs].[Company].&amp;[SQream]" c="SQream"/>
              <i n="[Layoffs].[Company].&amp;[Stack Overflow]" c="Stack Overflow"/>
              <i n="[Layoffs].[Company].&amp;[Starry]" c="Starry"/>
              <i n="[Layoffs].[Company].&amp;[Stash]" c="Stash"/>
              <i n="[Layoffs].[Company].&amp;[Stash Financial]" c="Stash Financial"/>
              <i n="[Layoffs].[Company].&amp;[Stashaway]" c="Stashaway"/>
              <i n="[Layoffs].[Company].&amp;[Stay Alfred]" c="Stay Alfred"/>
              <i n="[Layoffs].[Company].&amp;[Stedi]" c="Stedi"/>
              <i n="[Layoffs].[Company].&amp;[StellarAlgo]" c="StellarAlgo"/>
              <i n="[Layoffs].[Company].&amp;[Stitch Fix]" c="Stitch Fix"/>
              <i n="[Layoffs].[Company].&amp;[StockX]" c="StockX"/>
              <i n="[Layoffs].[Company].&amp;[Stord]" c="Stord"/>
              <i n="[Layoffs].[Company].&amp;[Storytel]" c="Storytel"/>
              <i n="[Layoffs].[Company].&amp;[Stream]" c="Stream"/>
              <i n="[Layoffs].[Company].&amp;[StreamElements]" c="StreamElements"/>
              <i n="[Layoffs].[Company].&amp;[Stripe]" c="Stripe"/>
              <i n="[Layoffs].[Company].&amp;[Studio]" c="Studio"/>
              <i n="[Layoffs].[Company].&amp;[Stytch]" c="Stytch"/>
              <i n="[Layoffs].[Company].&amp;[Submittable]" c="Submittable"/>
              <i n="[Layoffs].[Company].&amp;[Substack]" c="Substack"/>
              <i n="[Layoffs].[Company].&amp;[SummerBio]" c="SummerBio"/>
              <i n="[Layoffs].[Company].&amp;[SumUp]" c="SumUp"/>
              <i n="[Layoffs].[Company].&amp;[Sunday]" c="Sunday"/>
              <i n="[Layoffs].[Company].&amp;[SundaySky]" c="SundaySky"/>
              <i n="[Layoffs].[Company].&amp;[Superhuman]" c="Superhuman"/>
              <i n="[Layoffs].[Company].&amp;[Superpedestrian]" c="Superpedestrian"/>
              <i n="[Layoffs].[Company].&amp;[Swappie]" c="Swappie"/>
              <i n="[Layoffs].[Company].&amp;[Sweetgreen]" c="Sweetgreen"/>
              <i n="[Layoffs].[Company].&amp;[Swiggy]" c="Swiggy"/>
              <i n="[Layoffs].[Company].&amp;[SWVL]" c="SWVL"/>
              <i n="[Layoffs].[Company].&amp;[Swyft]" c="Swyft"/>
              <i n="[Layoffs].[Company].&amp;[Symend]" c="Symend"/>
              <i n="[Layoffs].[Company].&amp;[Synapse]" c="Synapse"/>
              <i n="[Layoffs].[Company].&amp;[SynapseFI]" c="SynapseFI"/>
              <i n="[Layoffs].[Company].&amp;[Synapsica]" c="Synapsica"/>
              <i n="[Layoffs].[Company].&amp;[Synergysuite]" c="Synergysuite"/>
              <i n="[Layoffs].[Company].&amp;[Synthego]" c="Synthego"/>
              <i n="[Layoffs].[Company].&amp;[Syte]" c="Syte"/>
              <i n="[Layoffs].[Company].&amp;[Taboola]" c="Taboola"/>
              <i n="[Layoffs].[Company].&amp;[Talent.com]" c="Talent.com"/>
              <i n="[Layoffs].[Company].&amp;[Tally]" c="Tally"/>
              <i n="[Layoffs].[Company].&amp;[Tamara Mellon]" c="Tamara Mellon"/>
              <i n="[Layoffs].[Company].&amp;[TaxBit]" c="TaxBit"/>
              <i n="[Layoffs].[Company].&amp;[Taxfix]" c="Taxfix"/>
              <i n="[Layoffs].[Company].&amp;[TCR2]" c="TCR2"/>
              <i n="[Layoffs].[Company].&amp;[Teachmint]" c="Teachmint"/>
              <i n="[Layoffs].[Company].&amp;[TealBook]" c="TealBook"/>
              <i n="[Layoffs].[Company].&amp;[Teampay]" c="Teampay"/>
              <i n="[Layoffs].[Company].&amp;[TechTarget]" c="TechTarget"/>
              <i n="[Layoffs].[Company].&amp;[Tekion]" c="Tekion"/>
              <i n="[Layoffs].[Company].&amp;[Teladoc Health]" c="Teladoc Health"/>
              <i n="[Layoffs].[Company].&amp;[Teleport]" c="Teleport"/>
              <i n="[Layoffs].[Company].&amp;[Textio]" c="Textio"/>
              <i n="[Layoffs].[Company].&amp;[The Athletic]" c="The Athletic"/>
              <i n="[Layoffs].[Company].&amp;[The Grommet]" c="The Grommet"/>
              <i n="[Layoffs].[Company].&amp;[The Guild]" c="The Guild"/>
              <i n="[Layoffs].[Company].&amp;[The Mom Project]" c="The Mom Project"/>
              <i n="[Layoffs].[Company].&amp;[The Predictive Investment]" c="The Predictive Investment"/>
              <i n="[Layoffs].[Company].&amp;[The RealReal]" c="The RealReal"/>
              <i n="[Layoffs].[Company].&amp;[The Sill]" c="The Sill"/>
              <i n="[Layoffs].[Company].&amp;[TheSkimm]" c="TheSkimm"/>
              <i n="[Layoffs].[Company].&amp;[Thimble]" c="Thimble"/>
              <i n="[Layoffs].[Company].&amp;[Thinkific]" c="Thinkific"/>
              <i n="[Layoffs].[Company].&amp;[ThirdLove]" c="ThirdLove"/>
              <i n="[Layoffs].[Company].&amp;[Thoughtworks]" c="Thoughtworks"/>
              <i n="[Layoffs].[Company].&amp;[Thread]" c="Thread"/>
              <i n="[Layoffs].[Company].&amp;[Thriver]" c="Thriver"/>
              <i n="[Layoffs].[Company].&amp;[Thumbtack]" c="Thumbtack"/>
              <i n="[Layoffs].[Company].&amp;[Tickertape]" c="Tickertape"/>
              <i n="[Layoffs].[Company].&amp;[Tier Mobility]" c="Tier Mobility"/>
              <i n="[Layoffs].[Company].&amp;[TIFIN]" c="TIFIN"/>
              <i n="[Layoffs].[Company].&amp;[Tilia]" c="Tilia"/>
              <i n="[Layoffs].[Company].&amp;[Tilting Point]" c="Tilting Point"/>
              <i n="[Layoffs].[Company].&amp;[Tipalti]" c="Tipalti"/>
              <i n="[Layoffs].[Company].&amp;[Titan Medical]" c="Titan Medical"/>
              <i n="[Layoffs].[Company].&amp;[Toast]" c="Toast"/>
              <i n="[Layoffs].[Company].&amp;[Tomo]" c="Tomo"/>
              <i n="[Layoffs].[Company].&amp;[Tomorrow]" c="Tomorrow"/>
              <i n="[Layoffs].[Company].&amp;[Tonal]" c="Tonal"/>
              <i n="[Layoffs].[Company].&amp;[Tonkean]" c="Tonkean"/>
              <i n="[Layoffs].[Company].&amp;[Top Hat]" c="Top Hat"/>
              <i n="[Layoffs].[Company].&amp;[Tor]" c="Tor"/>
              <i n="[Layoffs].[Company].&amp;[Torii]" c="Torii"/>
              <i n="[Layoffs].[Company].&amp;[TouchBistro]" c="TouchBistro"/>
              <i n="[Layoffs].[Company].&amp;[TradeWindow]" c="TradeWindow"/>
              <i n="[Layoffs].[Company].&amp;[Transfix]" c="Transfix"/>
              <i n="[Layoffs].[Company].&amp;[Transmit Security]" c="Transmit Security"/>
              <i n="[Layoffs].[Company].&amp;[TravelTriangle]" c="TravelTriangle"/>
              <i n="[Layoffs].[Company].&amp;[Trax]" c="Trax"/>
              <i n="[Layoffs].[Company].&amp;[Treehouse]" c="Treehouse"/>
              <i n="[Layoffs].[Company].&amp;[Trell]" c="Trell"/>
              <i n="[Layoffs].[Company].&amp;[TripActions]" c="TripActions"/>
              <i n="[Layoffs].[Company].&amp;[TripAdvisor]" c="TripAdvisor"/>
              <i n="[Layoffs].[Company].&amp;[Triplebyte]" c="Triplebyte"/>
              <i n="[Layoffs].[Company].&amp;[TripleLift]" c="TripleLift"/>
              <i n="[Layoffs].[Company].&amp;[TRM Labs]" c="TRM Labs"/>
              <i n="[Layoffs].[Company].&amp;[TrueCar]" c="TrueCar"/>
              <i n="[Layoffs].[Company].&amp;[TrueLayer]" c="TrueLayer"/>
              <i n="[Layoffs].[Company].&amp;[Truepill]" c="Truepill"/>
              <i n="[Layoffs].[Company].&amp;[Truiloo]" c="Truiloo"/>
              <i n="[Layoffs].[Company].&amp;[Trybe]" c="Trybe"/>
              <i n="[Layoffs].[Company].&amp;[Tufin]" c="Tufin"/>
              <i n="[Layoffs].[Company].&amp;[Turo]" c="Turo"/>
              <i n="[Layoffs].[Company].&amp;[TuSimple]" c="TuSimple"/>
              <i n="[Layoffs].[Company].&amp;[TutorMundi]" c="TutorMundi"/>
              <i n="[Layoffs].[Company].&amp;[Twiga]" c="Twiga"/>
              <i n="[Layoffs].[Company].&amp;[Twilio]" c="Twilio"/>
              <i n="[Layoffs].[Company].&amp;[Twine Solutions]" c="Twine Solutions"/>
              <i n="[Layoffs].[Company].&amp;[Twist Bioscience]" c="Twist Bioscience"/>
              <i n="[Layoffs].[Company].&amp;[Twitter]" c="Twitter"/>
              <i n="[Layoffs].[Company].&amp;[TytoCare]" c="TytoCare"/>
              <i n="[Layoffs].[Company].&amp;[Ualá]" c="Ualá"/>
              <i n="[Layoffs].[Company].&amp;[Uber]" c="Uber"/>
              <i n="[Layoffs].[Company].&amp;[Uber Freight]" c="Uber Freight"/>
              <i n="[Layoffs].[Company].&amp;[Uberflip]" c="Uberflip"/>
            </range>
          </ranges>
        </level>
      </levels>
      <selections count="1">
        <selection n="[Layoffs].[Compan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3351C35-6287-48F5-A24A-B7AEC62CD122}" sourceName="[Layoffs].[Country]">
  <pivotTables>
    <pivotTable tabId="6" name="company"/>
    <pivotTable tabId="6" name="Industry"/>
    <pivotTable tabId="6" name="Months"/>
    <pivotTable tabId="6" name="stage"/>
  </pivotTables>
  <data>
    <olap pivotCacheId="1582246157">
      <levels count="2">
        <level uniqueName="[Layoffs].[Country].[(All)]" sourceCaption="(All)" count="0"/>
        <level uniqueName="[Layoffs].[Country].[Country]" sourceCaption="Country" count="37">
          <ranges>
            <range startItem="0">
              <i n="[Layoffs].[Country].&amp;[Argentina]" c="Argentina"/>
              <i n="[Layoffs].[Country].&amp;[Australia]" c="Australia"/>
              <i n="[Layoffs].[Country].&amp;[Austria]" c="Austria"/>
              <i n="[Layoffs].[Country].&amp;[Brazil]" c="Brazil"/>
              <i n="[Layoffs].[Country].&amp;[Canada]" c="Canada"/>
              <i n="[Layoffs].[Country].&amp;[Chile]" c="Chile"/>
              <i n="[Layoffs].[Country].&amp;[China]" c="China"/>
              <i n="[Layoffs].[Country].&amp;[Denmark]" c="Denmark"/>
              <i n="[Layoffs].[Country].&amp;[Estonia]" c="Estonia"/>
              <i n="[Layoffs].[Country].&amp;[Finland]" c="Finland"/>
              <i n="[Layoffs].[Country].&amp;[France]" c="France"/>
              <i n="[Layoffs].[Country].&amp;[Germany]" c="Germany"/>
              <i n="[Layoffs].[Country].&amp;[Hong Kong]" c="Hong Kong"/>
              <i n="[Layoffs].[Country].&amp;[India]" c="India"/>
              <i n="[Layoffs].[Country].&amp;[Indonesia]" c="Indonesia"/>
              <i n="[Layoffs].[Country].&amp;[Ireland]" c="Ireland"/>
              <i n="[Layoffs].[Country].&amp;[Israel]" c="Israel"/>
              <i n="[Layoffs].[Country].&amp;[Japan]" c="Japan"/>
              <i n="[Layoffs].[Country].&amp;[Kenya]" c="Kenya"/>
              <i n="[Layoffs].[Country].&amp;[Malaysia]" c="Malaysia"/>
              <i n="[Layoffs].[Country].&amp;[Mexico]" c="Mexico"/>
              <i n="[Layoffs].[Country].&amp;[Netherlands]" c="Netherlands"/>
              <i n="[Layoffs].[Country].&amp;[New Zealand]" c="New Zealand"/>
              <i n="[Layoffs].[Country].&amp;[Nigeria]" c="Nigeria"/>
              <i n="[Layoffs].[Country].&amp;[Norway]" c="Norway"/>
              <i n="[Layoffs].[Country].&amp;[Portugal]" c="Portugal"/>
              <i n="[Layoffs].[Country].&amp;[Russia]" c="Russia"/>
              <i n="[Layoffs].[Country].&amp;[Senegal]" c="Senegal"/>
              <i n="[Layoffs].[Country].&amp;[Singapore]" c="Singapore"/>
              <i n="[Layoffs].[Country].&amp;[South Korea]" c="South Korea"/>
              <i n="[Layoffs].[Country].&amp;[Spain]" c="Spain"/>
              <i n="[Layoffs].[Country].&amp;[Sweden]" c="Sweden"/>
              <i n="[Layoffs].[Country].&amp;[Switzerland]" c="Switzerland"/>
              <i n="[Layoffs].[Country].&amp;[Thailand]" c="Thailand"/>
              <i n="[Layoffs].[Country].&amp;[United Arabian Emirates]" c="United Arabian Emirates"/>
              <i n="[Layoffs].[Country].&amp;[United Kingdom]" c="United Kingdom"/>
              <i n="[Layoffs].[Country].&amp;[USA]" c="USA"/>
            </range>
          </ranges>
        </level>
      </levels>
      <selections count="1">
        <selection n="[Layoffs].[Coun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753B1C06-DE77-4F42-973D-C41879ED8C93}" sourceName="[Layoffs].[Industry]">
  <pivotTables>
    <pivotTable tabId="6" name="Country"/>
    <pivotTable tabId="6" name="Months"/>
    <pivotTable tabId="6" name="stage"/>
  </pivotTables>
  <data>
    <olap pivotCacheId="1582246157">
      <levels count="2">
        <level uniqueName="[Layoffs].[Industry].[(All)]" sourceCaption="(All)" count="0"/>
        <level uniqueName="[Layoffs].[Industry].[Industry]" sourceCaption="Industry" count="30">
          <ranges>
            <range startItem="0">
              <i n="[Layoffs].[Industry].&amp;[Aerospace]" c="Aerospace"/>
              <i n="[Layoffs].[Industry].&amp;[AI]" c="AI"/>
              <i n="[Layoffs].[Industry].&amp;[Construction]" c="Construction"/>
              <i n="[Layoffs].[Industry].&amp;[Consumer]" c="Consumer"/>
              <i n="[Layoffs].[Industry].&amp;[Crypto]" c="Crypto"/>
              <i n="[Layoffs].[Industry].&amp;[Data]" c="Data"/>
              <i n="[Layoffs].[Industry].&amp;[Education]" c="Education"/>
              <i n="[Layoffs].[Industry].&amp;[Energy]" c="Energy"/>
              <i n="[Layoffs].[Industry].&amp;[Finance]" c="Finance"/>
              <i n="[Layoffs].[Industry].&amp;[Fitness]" c="Fitness"/>
              <i n="[Layoffs].[Industry].&amp;[Food]" c="Food"/>
              <i n="[Layoffs].[Industry].&amp;[Hardware]" c="Hardware"/>
              <i n="[Layoffs].[Industry].&amp;[Healthcare]" c="Healthcare"/>
              <i n="[Layoffs].[Industry].&amp;[HR]" c="HR"/>
              <i n="[Layoffs].[Industry].&amp;[Infrastructure]" c="Infrastructure"/>
              <i n="[Layoffs].[Industry].&amp;[Legal]" c="Legal"/>
              <i n="[Layoffs].[Industry].&amp;[Logistics]" c="Logistics"/>
              <i n="[Layoffs].[Industry].&amp;[Manufacturing]" c="Manufacturing"/>
              <i n="[Layoffs].[Industry].&amp;[Marketing]" c="Marketing"/>
              <i n="[Layoffs].[Industry].&amp;[Media]" c="Media"/>
              <i n="[Layoffs].[Industry].&amp;[Other]" c="Other"/>
              <i n="[Layoffs].[Industry].&amp;[Product]" c="Product"/>
              <i n="[Layoffs].[Industry].&amp;[Real Estate]" c="Real Estate"/>
              <i n="[Layoffs].[Industry].&amp;[Recruiting]" c="Recruiting"/>
              <i n="[Layoffs].[Industry].&amp;[Retail]" c="Retail"/>
              <i n="[Layoffs].[Industry].&amp;[Sales]" c="Sales"/>
              <i n="[Layoffs].[Industry].&amp;[Security]" c="Security"/>
              <i n="[Layoffs].[Industry].&amp;[Support]" c="Support"/>
              <i n="[Layoffs].[Industry].&amp;[Transportation]" c="Transportation"/>
              <i n="[Layoffs].[Industry].&amp;[Travel]" c="Travel"/>
            </range>
          </ranges>
        </level>
      </levels>
      <selections count="1">
        <selection n="[Layoffs].[Indust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65D4C047-E0F0-4E18-B784-771E18EEDA89}" sourceName="[Layoffs].[Year]">
  <pivotTables>
    <pivotTable tabId="6" name="company"/>
    <pivotTable tabId="6" name="Country"/>
    <pivotTable tabId="6" name="Industry"/>
    <pivotTable tabId="6" name="Months"/>
    <pivotTable tabId="6" name="stage"/>
  </pivotTables>
  <data>
    <olap pivotCacheId="1582246157">
      <levels count="2">
        <level uniqueName="[Layoffs].[Year].[(All)]" sourceCaption="(All)" count="0"/>
        <level uniqueName="[Layoffs].[Year].[Year]" sourceCaption="Year" count="4">
          <ranges>
            <range startItem="0">
              <i n="[Layoffs].[Year].&amp;[2020]" c="2020"/>
              <i n="[Layoffs].[Year].&amp;[2021]" c="2021"/>
              <i n="[Layoffs].[Year].&amp;[2022]" c="2022"/>
              <i n="[Layoffs].[Year].&amp;[2023]" c="2023"/>
            </range>
          </ranges>
        </level>
      </levels>
      <selections count="1">
        <selection n="[Layoffs].[Yea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A6DAEA67-80F3-4379-BF2B-FD38E82606B2}" sourceName="[Layoffs].[Stage]">
  <pivotTables>
    <pivotTable tabId="6" name="Country"/>
    <pivotTable tabId="6" name="Industry"/>
    <pivotTable tabId="6" name="Months"/>
  </pivotTables>
  <data>
    <olap pivotCacheId="1582246157">
      <levels count="2">
        <level uniqueName="[Layoffs].[Stage].[(All)]" sourceCaption="(All)" count="0"/>
        <level uniqueName="[Layoffs].[Stage].[Stage]" sourceCaption="Stage" count="16">
          <ranges>
            <range startItem="0">
              <i n="[Layoffs].[Stage].&amp;[Acquired]" c="Acquired"/>
              <i n="[Layoffs].[Stage].&amp;[Post-IPO]" c="Post-IPO"/>
              <i n="[Layoffs].[Stage].&amp;[Private Equity …]" c="Private Equity …"/>
              <i n="[Layoffs].[Stage].&amp;[Seed]" c="Seed"/>
              <i n="[Layoffs].[Stage].&amp;[Series A]" c="Series A"/>
              <i n="[Layoffs].[Stage].&amp;[Series B]" c="Series B"/>
              <i n="[Layoffs].[Stage].&amp;[Series C]" c="Series C"/>
              <i n="[Layoffs].[Stage].&amp;[Series D]" c="Series D"/>
              <i n="[Layoffs].[Stage].&amp;[Series E]" c="Series E"/>
              <i n="[Layoffs].[Stage].&amp;[Series F]" c="Series F"/>
              <i n="[Layoffs].[Stage].&amp;[Series G]" c="Series G"/>
              <i n="[Layoffs].[Stage].&amp;[Series H]" c="Series H"/>
              <i n="[Layoffs].[Stage].&amp;[Series I]" c="Series I"/>
              <i n="[Layoffs].[Stage].&amp;[Series J]" c="Series J"/>
              <i n="[Layoffs].[Stage].&amp;[Subsidi…]" c="Subsidi…"/>
              <i n="[Layoffs].[Stage].&amp;[Unknown]" c="Unknown"/>
            </range>
          </ranges>
        </level>
      </levels>
      <selections count="1">
        <selection n="[Layoffs].[Stag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FCF6AC0F-6CB0-43E7-9C4A-AECCF90D420F}" cache="Slicer_Company" caption="Company" columnCount="2" level="1" style="SlicerStyleLight1 2" rowHeight="251883"/>
  <slicer name="Country" xr10:uid="{F119FB98-6319-4D07-914A-D2984B4CFD34}" cache="Slicer_Country" caption="Country" columnCount="2" level="1" style="SlicerStyleLight1 2" rowHeight="251883"/>
  <slicer name="Industry" xr10:uid="{11F8597D-AE6D-4851-892E-A2B859691095}" cache="Slicer_Industry" caption="Industry" columnCount="2" level="1" style="SlicerStyleLight1 2" rowHeight="251883"/>
  <slicer name="Year" xr10:uid="{81993632-419C-42CA-83AA-70681B11FCF2}" cache="Slicer_Year1" caption="Year" columnCount="2" level="1" style="SlicerStyleLight1 2" rowHeight="251883"/>
  <slicer name="Stage" xr10:uid="{CADF57B4-0C2D-4C2E-86A7-54106BC09F8B}" cache="Slicer_Stage" caption="Stage" columnCount="2" level="1" style="SlicerStyleLight1 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070BD2-D9B1-481D-B1CE-6BB49CBE17E6}" name="Layoffs" displayName="Layoffs" ref="A1:R1402" totalsRowShown="0">
  <autoFilter ref="A1:R1402" xr:uid="{E9070BD2-D9B1-481D-B1CE-6BB49CBE17E6}"/>
  <tableColumns count="18">
    <tableColumn id="1" xr3:uid="{0E12CDCD-778C-4035-92F2-6BEA467395BF}" name="#"/>
    <tableColumn id="2" xr3:uid="{72A41709-8DF1-4297-A11E-C0897248164E}" name="Company" dataDxfId="64"/>
    <tableColumn id="3" xr3:uid="{69C7CA33-78E3-4BD2-BA96-1345FC289C30}" name="Location HQ" dataDxfId="63"/>
    <tableColumn id="4" xr3:uid="{FCB23637-542C-4CF0-A75B-A7D791A8F434}" name="Country" dataDxfId="62"/>
    <tableColumn id="5" xr3:uid="{803F7D19-E07B-4F80-A9C3-B5919B8820EA}" name="Continent" dataDxfId="61"/>
    <tableColumn id="6" xr3:uid="{F3489372-545D-4485-BFF9-6E849E2AA55F}" name="Laid Off"/>
    <tableColumn id="7" xr3:uid="{DCC7CA1B-5B37-483D-9119-551C10054C6B}" name="Date layoffs" dataDxfId="60"/>
    <tableColumn id="18" xr3:uid="{E4D19187-9EFA-49A9-A218-9EF8696C2AA6}" name="Month Name" dataDxfId="59">
      <calculatedColumnFormula>TEXT(Layoffs[[#This Row],[Date layoffs]], "mmmm")</calculatedColumnFormula>
    </tableColumn>
    <tableColumn id="28" xr3:uid="{540B2E78-E07A-4FAF-9E50-7402163F4FFC}" name="Month" dataDxfId="58">
      <calculatedColumnFormula>MONTH(Layoffs[[#This Row],[Date layoffs]])</calculatedColumnFormula>
    </tableColumn>
    <tableColumn id="20" xr3:uid="{9311D139-847B-40ED-B8E7-A0A4EFE565BD}" name="Year" dataDxfId="57">
      <calculatedColumnFormula>YEAR(Layoffs[[#This Row],[Date layoffs]])</calculatedColumnFormula>
    </tableColumn>
    <tableColumn id="8" xr3:uid="{9B3E7F82-7C4A-4314-9EBE-FED7D5C77DD8}" name="Percentage Laid Off"/>
    <tableColumn id="9" xr3:uid="{2150B18C-468A-4A07-B5F4-AD0C63CD881E}" name="Company Size before Layoffs"/>
    <tableColumn id="10" xr3:uid="{FBF800AE-E4EF-4CA1-A421-24AF64BE2D21}" name="Company Size after layoffs"/>
    <tableColumn id="11" xr3:uid="{2D9B29C3-98AE-4C9D-A63E-8C654544C0EE}" name="Industry" dataDxfId="56"/>
    <tableColumn id="12" xr3:uid="{C84EACCD-2DE9-4399-A0D6-294203D1A36D}" name="Stage" dataDxfId="55"/>
    <tableColumn id="13" xr3:uid="{B2ECA9D7-2F58-4C88-8458-9E567D77AC39}" name="Money Raised in $ mil"/>
    <tableColumn id="15" xr3:uid="{9A92095F-DCDE-4B52-B982-D2A0B7B28641}" name="lat"/>
    <tableColumn id="16" xr3:uid="{61EA45EF-F70D-4C4B-8A78-151EAE024FA5}" name="lng"/>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C63E4-C2BE-46EC-AEDC-46D57C45B614}">
  <sheetPr>
    <tabColor theme="9" tint="0.59999389629810485"/>
  </sheetPr>
  <dimension ref="A1:R1048557"/>
  <sheetViews>
    <sheetView tabSelected="1" zoomScale="60" workbookViewId="0">
      <selection activeCell="K1" sqref="K1"/>
    </sheetView>
  </sheetViews>
  <sheetFormatPr defaultRowHeight="14.5" x14ac:dyDescent="0.35"/>
  <cols>
    <col min="1" max="1" width="4.81640625" bestFit="1" customWidth="1"/>
    <col min="2" max="2" width="26.453125" bestFit="1" customWidth="1"/>
    <col min="3" max="3" width="19.7265625" bestFit="1" customWidth="1"/>
    <col min="4" max="4" width="20.453125" bestFit="1" customWidth="1"/>
    <col min="5" max="5" width="12.54296875" bestFit="1" customWidth="1"/>
    <col min="6" max="6" width="10" bestFit="1" customWidth="1"/>
    <col min="7" max="7" width="17.08984375" style="3" bestFit="1" customWidth="1"/>
    <col min="8" max="8" width="17.08984375" style="6" customWidth="1"/>
    <col min="9" max="9" width="9.08984375" style="7" bestFit="1" customWidth="1"/>
    <col min="10" max="10" width="6.81640625" bestFit="1" customWidth="1"/>
    <col min="11" max="11" width="19.453125" style="1" bestFit="1" customWidth="1"/>
    <col min="12" max="12" width="28.7265625" bestFit="1" customWidth="1"/>
    <col min="13" max="13" width="26.81640625" bestFit="1" customWidth="1"/>
    <col min="14" max="14" width="12.6328125" bestFit="1" customWidth="1"/>
    <col min="15" max="15" width="13.7265625" bestFit="1" customWidth="1"/>
    <col min="16" max="16" width="23.08984375" style="2" bestFit="1" customWidth="1"/>
    <col min="17" max="17" width="9.453125" bestFit="1" customWidth="1"/>
    <col min="18" max="18" width="10.453125" bestFit="1" customWidth="1"/>
  </cols>
  <sheetData>
    <row r="1" spans="1:18" x14ac:dyDescent="0.35">
      <c r="A1" t="s">
        <v>0</v>
      </c>
      <c r="B1" t="s">
        <v>1</v>
      </c>
      <c r="C1" t="s">
        <v>1343</v>
      </c>
      <c r="D1" t="s">
        <v>2</v>
      </c>
      <c r="E1" t="s">
        <v>3</v>
      </c>
      <c r="F1" t="s">
        <v>1344</v>
      </c>
      <c r="G1" s="3" t="s">
        <v>1348</v>
      </c>
      <c r="H1" s="6" t="s">
        <v>1351</v>
      </c>
      <c r="I1" s="7" t="s">
        <v>1350</v>
      </c>
      <c r="J1" t="s">
        <v>6</v>
      </c>
      <c r="K1" s="1" t="s">
        <v>1349</v>
      </c>
      <c r="L1" t="s">
        <v>1345</v>
      </c>
      <c r="M1" t="s">
        <v>1346</v>
      </c>
      <c r="N1" t="s">
        <v>4</v>
      </c>
      <c r="O1" t="s">
        <v>5</v>
      </c>
      <c r="P1" s="2" t="s">
        <v>1347</v>
      </c>
      <c r="Q1" t="s">
        <v>7</v>
      </c>
      <c r="R1" t="s">
        <v>8</v>
      </c>
    </row>
    <row r="2" spans="1:18" x14ac:dyDescent="0.35">
      <c r="A2">
        <v>196</v>
      </c>
      <c r="B2" t="s">
        <v>120</v>
      </c>
      <c r="C2" t="s">
        <v>21</v>
      </c>
      <c r="D2" t="s">
        <v>22</v>
      </c>
      <c r="E2" t="s">
        <v>23</v>
      </c>
      <c r="F2">
        <v>28</v>
      </c>
      <c r="G2" s="3">
        <v>45198</v>
      </c>
      <c r="H2" s="6" t="str">
        <f>TEXT(Layoffs[[#This Row],[Date layoffs]], "mmmm")</f>
        <v>September</v>
      </c>
      <c r="I2" s="7">
        <f>MONTH(Layoffs[[#This Row],[Date layoffs]])</f>
        <v>9</v>
      </c>
      <c r="J2">
        <f>YEAR(Layoffs[[#This Row],[Date layoffs]])</f>
        <v>2023</v>
      </c>
      <c r="K2" s="1">
        <f>(Layoffs[[#This Row],[Company Size before Layoffs]]-Layoffs[[#This Row],[Company Size after layoffs]])/Layoffs[[#This Row],[Company Size before Layoffs]]</f>
        <v>0.12017167381974249</v>
      </c>
      <c r="L2">
        <v>233</v>
      </c>
      <c r="M2">
        <v>205</v>
      </c>
      <c r="N2" t="s">
        <v>32</v>
      </c>
      <c r="O2" t="s">
        <v>46</v>
      </c>
      <c r="P2" s="2">
        <v>123</v>
      </c>
      <c r="Q2">
        <v>37.662430000000001</v>
      </c>
      <c r="R2">
        <v>-121.87468</v>
      </c>
    </row>
    <row r="3" spans="1:18" x14ac:dyDescent="0.35">
      <c r="A3">
        <v>200</v>
      </c>
      <c r="B3" t="s">
        <v>121</v>
      </c>
      <c r="C3" t="s">
        <v>122</v>
      </c>
      <c r="D3" t="s">
        <v>22</v>
      </c>
      <c r="E3" t="s">
        <v>23</v>
      </c>
      <c r="F3">
        <v>870</v>
      </c>
      <c r="G3" s="3">
        <v>45197</v>
      </c>
      <c r="H3" s="6" t="str">
        <f>TEXT(Layoffs[[#This Row],[Date layoffs]], "mmmm")</f>
        <v>September</v>
      </c>
      <c r="I3" s="7">
        <f>MONTH(Layoffs[[#This Row],[Date layoffs]])</f>
        <v>9</v>
      </c>
      <c r="J3">
        <f>YEAR(Layoffs[[#This Row],[Date layoffs]])</f>
        <v>2023</v>
      </c>
      <c r="K3" s="1">
        <f>(Layoffs[[#This Row],[Company Size before Layoffs]]-Layoffs[[#This Row],[Company Size after layoffs]])/Layoffs[[#This Row],[Company Size before Layoffs]]</f>
        <v>0.15998528870908421</v>
      </c>
      <c r="L3">
        <v>5438</v>
      </c>
      <c r="M3">
        <v>4568</v>
      </c>
      <c r="N3" t="s">
        <v>13</v>
      </c>
      <c r="O3" t="s">
        <v>19</v>
      </c>
      <c r="P3" s="2">
        <v>6400</v>
      </c>
      <c r="Q3">
        <v>35.772100000000002</v>
      </c>
      <c r="R3">
        <v>-78.63861</v>
      </c>
    </row>
    <row r="4" spans="1:18" x14ac:dyDescent="0.35">
      <c r="A4">
        <v>205</v>
      </c>
      <c r="B4" t="s">
        <v>123</v>
      </c>
      <c r="C4" t="s">
        <v>10</v>
      </c>
      <c r="D4" t="s">
        <v>11</v>
      </c>
      <c r="E4" t="s">
        <v>12</v>
      </c>
      <c r="F4">
        <v>30</v>
      </c>
      <c r="G4" s="3">
        <v>45196</v>
      </c>
      <c r="H4" s="6" t="str">
        <f>TEXT(Layoffs[[#This Row],[Date layoffs]], "mmmm")</f>
        <v>September</v>
      </c>
      <c r="I4" s="7">
        <f>MONTH(Layoffs[[#This Row],[Date layoffs]])</f>
        <v>9</v>
      </c>
      <c r="J4">
        <f>YEAR(Layoffs[[#This Row],[Date layoffs]])</f>
        <v>2023</v>
      </c>
      <c r="K4" s="1">
        <f>(Layoffs[[#This Row],[Company Size before Layoffs]]-Layoffs[[#This Row],[Company Size after layoffs]])/Layoffs[[#This Row],[Company Size before Layoffs]]</f>
        <v>0.1</v>
      </c>
      <c r="L4">
        <v>300</v>
      </c>
      <c r="M4">
        <v>270</v>
      </c>
      <c r="N4" t="s">
        <v>32</v>
      </c>
      <c r="O4" t="s">
        <v>38</v>
      </c>
      <c r="P4" s="2">
        <v>137</v>
      </c>
      <c r="Q4">
        <v>12.97194</v>
      </c>
      <c r="R4">
        <v>77.593689999999995</v>
      </c>
    </row>
    <row r="5" spans="1:18" x14ac:dyDescent="0.35">
      <c r="A5">
        <v>206</v>
      </c>
      <c r="B5" t="s">
        <v>124</v>
      </c>
      <c r="C5" t="s">
        <v>10</v>
      </c>
      <c r="D5" t="s">
        <v>11</v>
      </c>
      <c r="E5" t="s">
        <v>12</v>
      </c>
      <c r="F5">
        <v>150</v>
      </c>
      <c r="G5" s="3">
        <v>45195</v>
      </c>
      <c r="H5" s="6" t="str">
        <f>TEXT(Layoffs[[#This Row],[Date layoffs]], "mmmm")</f>
        <v>September</v>
      </c>
      <c r="I5" s="7">
        <f>MONTH(Layoffs[[#This Row],[Date layoffs]])</f>
        <v>9</v>
      </c>
      <c r="J5">
        <f>YEAR(Layoffs[[#This Row],[Date layoffs]])</f>
        <v>2023</v>
      </c>
      <c r="K5" s="1">
        <f>(Layoffs[[#This Row],[Company Size before Layoffs]]-Layoffs[[#This Row],[Company Size after layoffs]])/Layoffs[[#This Row],[Company Size before Layoffs]]</f>
        <v>0.3</v>
      </c>
      <c r="L5">
        <v>500</v>
      </c>
      <c r="M5">
        <v>350</v>
      </c>
      <c r="N5" t="s">
        <v>75</v>
      </c>
      <c r="O5" t="s">
        <v>19</v>
      </c>
      <c r="P5" s="2">
        <v>458</v>
      </c>
      <c r="Q5">
        <v>12.97194</v>
      </c>
      <c r="R5">
        <v>77.593689999999995</v>
      </c>
    </row>
    <row r="6" spans="1:18" x14ac:dyDescent="0.35">
      <c r="A6">
        <v>207</v>
      </c>
      <c r="B6" t="s">
        <v>125</v>
      </c>
      <c r="C6" t="s">
        <v>40</v>
      </c>
      <c r="D6" t="s">
        <v>22</v>
      </c>
      <c r="E6" t="s">
        <v>23</v>
      </c>
      <c r="F6">
        <v>131</v>
      </c>
      <c r="G6" s="3">
        <v>45195</v>
      </c>
      <c r="H6" s="6" t="str">
        <f>TEXT(Layoffs[[#This Row],[Date layoffs]], "mmmm")</f>
        <v>September</v>
      </c>
      <c r="I6" s="7">
        <f>MONTH(Layoffs[[#This Row],[Date layoffs]])</f>
        <v>9</v>
      </c>
      <c r="J6">
        <f>YEAR(Layoffs[[#This Row],[Date layoffs]])</f>
        <v>2023</v>
      </c>
      <c r="K6" s="1">
        <f>(Layoffs[[#This Row],[Company Size before Layoffs]]-Layoffs[[#This Row],[Company Size after layoffs]])/Layoffs[[#This Row],[Company Size before Layoffs]]</f>
        <v>0.32997481108312343</v>
      </c>
      <c r="L6">
        <v>397</v>
      </c>
      <c r="M6">
        <v>266</v>
      </c>
      <c r="N6" t="s">
        <v>88</v>
      </c>
      <c r="O6" t="s">
        <v>107</v>
      </c>
      <c r="P6" s="2">
        <v>263</v>
      </c>
      <c r="Q6">
        <v>47.606209999999997</v>
      </c>
      <c r="R6">
        <v>-122.33207</v>
      </c>
    </row>
    <row r="7" spans="1:18" x14ac:dyDescent="0.35">
      <c r="A7">
        <v>209</v>
      </c>
      <c r="B7" t="s">
        <v>126</v>
      </c>
      <c r="C7" t="s">
        <v>113</v>
      </c>
      <c r="D7" t="s">
        <v>22</v>
      </c>
      <c r="E7" t="s">
        <v>23</v>
      </c>
      <c r="F7">
        <v>75</v>
      </c>
      <c r="G7" s="3">
        <v>45194</v>
      </c>
      <c r="H7" s="6" t="str">
        <f>TEXT(Layoffs[[#This Row],[Date layoffs]], "mmmm")</f>
        <v>September</v>
      </c>
      <c r="I7" s="7">
        <f>MONTH(Layoffs[[#This Row],[Date layoffs]])</f>
        <v>9</v>
      </c>
      <c r="J7">
        <f>YEAR(Layoffs[[#This Row],[Date layoffs]])</f>
        <v>2023</v>
      </c>
      <c r="K7" s="1">
        <f>(Layoffs[[#This Row],[Company Size before Layoffs]]-Layoffs[[#This Row],[Company Size after layoffs]])/Layoffs[[#This Row],[Company Size before Layoffs]]</f>
        <v>7.0028011204481794E-2</v>
      </c>
      <c r="L7">
        <v>1071</v>
      </c>
      <c r="M7">
        <v>996</v>
      </c>
      <c r="N7" t="s">
        <v>58</v>
      </c>
      <c r="O7" t="s">
        <v>33</v>
      </c>
      <c r="P7" s="2">
        <v>170</v>
      </c>
      <c r="Q7">
        <v>40.760779999999997</v>
      </c>
      <c r="R7">
        <v>-111.89105000000001</v>
      </c>
    </row>
    <row r="8" spans="1:18" x14ac:dyDescent="0.35">
      <c r="A8">
        <v>225</v>
      </c>
      <c r="B8" t="s">
        <v>127</v>
      </c>
      <c r="C8" t="s">
        <v>128</v>
      </c>
      <c r="D8" t="s">
        <v>93</v>
      </c>
      <c r="E8" t="s">
        <v>23</v>
      </c>
      <c r="F8">
        <v>30</v>
      </c>
      <c r="G8" s="3">
        <v>45184</v>
      </c>
      <c r="H8" s="6" t="str">
        <f>TEXT(Layoffs[[#This Row],[Date layoffs]], "mmmm")</f>
        <v>September</v>
      </c>
      <c r="I8" s="7">
        <f>MONTH(Layoffs[[#This Row],[Date layoffs]])</f>
        <v>9</v>
      </c>
      <c r="J8">
        <f>YEAR(Layoffs[[#This Row],[Date layoffs]])</f>
        <v>2023</v>
      </c>
      <c r="K8" s="1">
        <f>(Layoffs[[#This Row],[Company Size before Layoffs]]-Layoffs[[#This Row],[Company Size after layoffs]])/Layoffs[[#This Row],[Company Size before Layoffs]]</f>
        <v>6.9930069930069935E-2</v>
      </c>
      <c r="L8">
        <v>429</v>
      </c>
      <c r="M8">
        <v>399</v>
      </c>
      <c r="N8" t="s">
        <v>75</v>
      </c>
      <c r="O8" t="s">
        <v>38</v>
      </c>
      <c r="P8" s="2">
        <v>131</v>
      </c>
      <c r="Q8">
        <v>52.132379999999998</v>
      </c>
      <c r="R8">
        <v>-106.66892</v>
      </c>
    </row>
    <row r="9" spans="1:18" x14ac:dyDescent="0.35">
      <c r="A9">
        <v>227</v>
      </c>
      <c r="B9" t="s">
        <v>129</v>
      </c>
      <c r="C9" t="s">
        <v>21</v>
      </c>
      <c r="D9" t="s">
        <v>22</v>
      </c>
      <c r="E9" t="s">
        <v>23</v>
      </c>
      <c r="F9">
        <v>237</v>
      </c>
      <c r="G9" s="3">
        <v>45183</v>
      </c>
      <c r="H9" s="6" t="str">
        <f>TEXT(Layoffs[[#This Row],[Date layoffs]], "mmmm")</f>
        <v>September</v>
      </c>
      <c r="I9" s="7">
        <f>MONTH(Layoffs[[#This Row],[Date layoffs]])</f>
        <v>9</v>
      </c>
      <c r="J9">
        <f>YEAR(Layoffs[[#This Row],[Date layoffs]])</f>
        <v>2023</v>
      </c>
      <c r="K9" s="1">
        <f>(Layoffs[[#This Row],[Company Size before Layoffs]]-Layoffs[[#This Row],[Company Size after layoffs]])/Layoffs[[#This Row],[Company Size before Layoffs]]</f>
        <v>0.26993166287015946</v>
      </c>
      <c r="L9">
        <v>878</v>
      </c>
      <c r="M9">
        <v>641</v>
      </c>
      <c r="N9" t="s">
        <v>45</v>
      </c>
      <c r="O9" t="s">
        <v>61</v>
      </c>
      <c r="P9" s="2">
        <v>1400</v>
      </c>
      <c r="Q9">
        <v>37.774929999999998</v>
      </c>
      <c r="R9">
        <v>-122.41942</v>
      </c>
    </row>
    <row r="10" spans="1:18" x14ac:dyDescent="0.35">
      <c r="A10">
        <v>229</v>
      </c>
      <c r="B10" t="s">
        <v>130</v>
      </c>
      <c r="C10" t="s">
        <v>74</v>
      </c>
      <c r="D10" t="s">
        <v>22</v>
      </c>
      <c r="E10" t="s">
        <v>23</v>
      </c>
      <c r="F10">
        <v>40</v>
      </c>
      <c r="G10" s="3">
        <v>45183</v>
      </c>
      <c r="H10" s="6" t="str">
        <f>TEXT(Layoffs[[#This Row],[Date layoffs]], "mmmm")</f>
        <v>September</v>
      </c>
      <c r="I10" s="7">
        <f>MONTH(Layoffs[[#This Row],[Date layoffs]])</f>
        <v>9</v>
      </c>
      <c r="J10">
        <f>YEAR(Layoffs[[#This Row],[Date layoffs]])</f>
        <v>2023</v>
      </c>
      <c r="K10" s="1">
        <f>(Layoffs[[#This Row],[Company Size before Layoffs]]-Layoffs[[#This Row],[Company Size after layoffs]])/Layoffs[[#This Row],[Company Size before Layoffs]]</f>
        <v>0.1</v>
      </c>
      <c r="L10">
        <v>400</v>
      </c>
      <c r="M10">
        <v>360</v>
      </c>
      <c r="N10" t="s">
        <v>131</v>
      </c>
      <c r="O10" t="s">
        <v>61</v>
      </c>
      <c r="P10" s="2">
        <v>456</v>
      </c>
      <c r="Q10">
        <v>34.052230000000002</v>
      </c>
      <c r="R10">
        <v>-118.24368</v>
      </c>
    </row>
    <row r="11" spans="1:18" x14ac:dyDescent="0.35">
      <c r="A11">
        <v>233</v>
      </c>
      <c r="B11" t="s">
        <v>132</v>
      </c>
      <c r="C11" t="s">
        <v>133</v>
      </c>
      <c r="D11" t="s">
        <v>22</v>
      </c>
      <c r="E11" t="s">
        <v>23</v>
      </c>
      <c r="F11">
        <v>175</v>
      </c>
      <c r="G11" s="3">
        <v>45181</v>
      </c>
      <c r="H11" s="6" t="str">
        <f>TEXT(Layoffs[[#This Row],[Date layoffs]], "mmmm")</f>
        <v>September</v>
      </c>
      <c r="I11" s="7">
        <f>MONTH(Layoffs[[#This Row],[Date layoffs]])</f>
        <v>9</v>
      </c>
      <c r="J11">
        <f>YEAR(Layoffs[[#This Row],[Date layoffs]])</f>
        <v>2023</v>
      </c>
      <c r="K11" s="1">
        <f>(Layoffs[[#This Row],[Company Size before Layoffs]]-Layoffs[[#This Row],[Company Size after layoffs]])/Layoffs[[#This Row],[Company Size before Layoffs]]</f>
        <v>0.2</v>
      </c>
      <c r="L11">
        <v>875</v>
      </c>
      <c r="M11">
        <v>700</v>
      </c>
      <c r="N11" t="s">
        <v>70</v>
      </c>
      <c r="O11" t="s">
        <v>61</v>
      </c>
      <c r="P11" s="2">
        <v>224</v>
      </c>
      <c r="Q11">
        <v>39.739150000000002</v>
      </c>
      <c r="R11">
        <v>-104.9847</v>
      </c>
    </row>
    <row r="12" spans="1:18" x14ac:dyDescent="0.35">
      <c r="A12">
        <v>235</v>
      </c>
      <c r="B12" t="s">
        <v>134</v>
      </c>
      <c r="C12" t="s">
        <v>115</v>
      </c>
      <c r="D12" t="s">
        <v>93</v>
      </c>
      <c r="E12" t="s">
        <v>23</v>
      </c>
      <c r="F12">
        <v>87</v>
      </c>
      <c r="G12" s="3">
        <v>45181</v>
      </c>
      <c r="H12" s="6" t="str">
        <f>TEXT(Layoffs[[#This Row],[Date layoffs]], "mmmm")</f>
        <v>September</v>
      </c>
      <c r="I12" s="7">
        <f>MONTH(Layoffs[[#This Row],[Date layoffs]])</f>
        <v>9</v>
      </c>
      <c r="J12">
        <f>YEAR(Layoffs[[#This Row],[Date layoffs]])</f>
        <v>2023</v>
      </c>
      <c r="K12" s="1">
        <f>(Layoffs[[#This Row],[Company Size before Layoffs]]-Layoffs[[#This Row],[Company Size after layoffs]])/Layoffs[[#This Row],[Company Size before Layoffs]]</f>
        <v>0.03</v>
      </c>
      <c r="L12">
        <v>2900</v>
      </c>
      <c r="M12">
        <v>2813</v>
      </c>
      <c r="N12" t="s">
        <v>66</v>
      </c>
      <c r="O12" t="s">
        <v>107</v>
      </c>
      <c r="P12" s="2">
        <v>389</v>
      </c>
      <c r="Q12">
        <v>45.508839999999999</v>
      </c>
      <c r="R12">
        <v>-73.587810000000005</v>
      </c>
    </row>
    <row r="13" spans="1:18" x14ac:dyDescent="0.35">
      <c r="A13">
        <v>236</v>
      </c>
      <c r="B13" t="s">
        <v>135</v>
      </c>
      <c r="C13" t="s">
        <v>136</v>
      </c>
      <c r="D13" t="s">
        <v>137</v>
      </c>
      <c r="E13" t="s">
        <v>50</v>
      </c>
      <c r="F13">
        <v>40</v>
      </c>
      <c r="G13" s="3">
        <v>45181</v>
      </c>
      <c r="H13" s="6" t="str">
        <f>TEXT(Layoffs[[#This Row],[Date layoffs]], "mmmm")</f>
        <v>September</v>
      </c>
      <c r="I13" s="7">
        <f>MONTH(Layoffs[[#This Row],[Date layoffs]])</f>
        <v>9</v>
      </c>
      <c r="J13">
        <f>YEAR(Layoffs[[#This Row],[Date layoffs]])</f>
        <v>2023</v>
      </c>
      <c r="K13" s="1">
        <f>(Layoffs[[#This Row],[Company Size before Layoffs]]-Layoffs[[#This Row],[Company Size after layoffs]])/Layoffs[[#This Row],[Company Size before Layoffs]]</f>
        <v>0.2</v>
      </c>
      <c r="L13">
        <v>200</v>
      </c>
      <c r="M13">
        <v>160</v>
      </c>
      <c r="N13" t="s">
        <v>138</v>
      </c>
      <c r="O13" t="s">
        <v>19</v>
      </c>
      <c r="P13" s="2">
        <v>71</v>
      </c>
      <c r="Q13">
        <v>52.524369999999998</v>
      </c>
      <c r="R13">
        <v>13.41053</v>
      </c>
    </row>
    <row r="14" spans="1:18" x14ac:dyDescent="0.35">
      <c r="A14">
        <v>237</v>
      </c>
      <c r="B14" t="s">
        <v>139</v>
      </c>
      <c r="C14" t="s">
        <v>21</v>
      </c>
      <c r="D14" t="s">
        <v>22</v>
      </c>
      <c r="E14" t="s">
        <v>23</v>
      </c>
      <c r="F14">
        <v>27</v>
      </c>
      <c r="G14" s="3">
        <v>45181</v>
      </c>
      <c r="H14" s="6" t="str">
        <f>TEXT(Layoffs[[#This Row],[Date layoffs]], "mmmm")</f>
        <v>September</v>
      </c>
      <c r="I14" s="7">
        <f>MONTH(Layoffs[[#This Row],[Date layoffs]])</f>
        <v>9</v>
      </c>
      <c r="J14">
        <f>YEAR(Layoffs[[#This Row],[Date layoffs]])</f>
        <v>2023</v>
      </c>
      <c r="K14" s="1">
        <f>(Layoffs[[#This Row],[Company Size before Layoffs]]-Layoffs[[#This Row],[Company Size after layoffs]])/Layoffs[[#This Row],[Company Size before Layoffs]]</f>
        <v>0.09</v>
      </c>
      <c r="L14">
        <v>300</v>
      </c>
      <c r="M14">
        <v>273</v>
      </c>
      <c r="N14" t="s">
        <v>140</v>
      </c>
      <c r="O14" t="s">
        <v>19</v>
      </c>
      <c r="P14" s="2">
        <v>296</v>
      </c>
      <c r="Q14">
        <v>37.774929999999998</v>
      </c>
      <c r="R14">
        <v>-122.41942</v>
      </c>
    </row>
    <row r="15" spans="1:18" x14ac:dyDescent="0.35">
      <c r="A15">
        <v>239</v>
      </c>
      <c r="B15" t="s">
        <v>141</v>
      </c>
      <c r="C15" t="s">
        <v>21</v>
      </c>
      <c r="D15" t="s">
        <v>22</v>
      </c>
      <c r="E15" t="s">
        <v>23</v>
      </c>
      <c r="F15">
        <v>100</v>
      </c>
      <c r="G15" s="3">
        <v>45180</v>
      </c>
      <c r="H15" s="6" t="str">
        <f>TEXT(Layoffs[[#This Row],[Date layoffs]], "mmmm")</f>
        <v>September</v>
      </c>
      <c r="I15" s="7">
        <f>MONTH(Layoffs[[#This Row],[Date layoffs]])</f>
        <v>9</v>
      </c>
      <c r="J15">
        <f>YEAR(Layoffs[[#This Row],[Date layoffs]])</f>
        <v>2023</v>
      </c>
      <c r="K15" s="1">
        <f>(Layoffs[[#This Row],[Company Size before Layoffs]]-Layoffs[[#This Row],[Company Size after layoffs]])/Layoffs[[#This Row],[Company Size before Layoffs]]</f>
        <v>0.1</v>
      </c>
      <c r="L15">
        <v>1000</v>
      </c>
      <c r="M15">
        <v>900</v>
      </c>
      <c r="N15" t="s">
        <v>32</v>
      </c>
      <c r="O15" t="s">
        <v>14</v>
      </c>
      <c r="P15" s="2">
        <v>468</v>
      </c>
      <c r="Q15">
        <v>37.774929999999998</v>
      </c>
      <c r="R15">
        <v>-122.41942</v>
      </c>
    </row>
    <row r="16" spans="1:18" x14ac:dyDescent="0.35">
      <c r="A16">
        <v>241</v>
      </c>
      <c r="B16" t="s">
        <v>142</v>
      </c>
      <c r="C16" t="s">
        <v>21</v>
      </c>
      <c r="D16" t="s">
        <v>22</v>
      </c>
      <c r="E16" t="s">
        <v>23</v>
      </c>
      <c r="F16">
        <v>34</v>
      </c>
      <c r="G16" s="3">
        <v>45180</v>
      </c>
      <c r="H16" s="6" t="str">
        <f>TEXT(Layoffs[[#This Row],[Date layoffs]], "mmmm")</f>
        <v>September</v>
      </c>
      <c r="I16" s="7">
        <f>MONTH(Layoffs[[#This Row],[Date layoffs]])</f>
        <v>9</v>
      </c>
      <c r="J16">
        <f>YEAR(Layoffs[[#This Row],[Date layoffs]])</f>
        <v>2023</v>
      </c>
      <c r="K16" s="1">
        <f>(Layoffs[[#This Row],[Company Size before Layoffs]]-Layoffs[[#This Row],[Company Size after layoffs]])/Layoffs[[#This Row],[Company Size before Layoffs]]</f>
        <v>0.4</v>
      </c>
      <c r="L16">
        <v>85</v>
      </c>
      <c r="M16">
        <v>51</v>
      </c>
      <c r="N16" t="s">
        <v>75</v>
      </c>
      <c r="O16" t="s">
        <v>19</v>
      </c>
      <c r="P16" s="2">
        <v>94</v>
      </c>
      <c r="Q16">
        <v>37.871589999999998</v>
      </c>
      <c r="R16">
        <v>-122.27275</v>
      </c>
    </row>
    <row r="17" spans="1:18" x14ac:dyDescent="0.35">
      <c r="A17">
        <v>247</v>
      </c>
      <c r="B17" t="s">
        <v>143</v>
      </c>
      <c r="C17" t="s">
        <v>69</v>
      </c>
      <c r="D17" t="s">
        <v>22</v>
      </c>
      <c r="E17" t="s">
        <v>23</v>
      </c>
      <c r="F17">
        <v>100</v>
      </c>
      <c r="G17" s="3">
        <v>45176</v>
      </c>
      <c r="H17" s="6" t="str">
        <f>TEXT(Layoffs[[#This Row],[Date layoffs]], "mmmm")</f>
        <v>September</v>
      </c>
      <c r="I17" s="7">
        <f>MONTH(Layoffs[[#This Row],[Date layoffs]])</f>
        <v>9</v>
      </c>
      <c r="J17">
        <f>YEAR(Layoffs[[#This Row],[Date layoffs]])</f>
        <v>2023</v>
      </c>
      <c r="K17" s="1">
        <f>(Layoffs[[#This Row],[Company Size before Layoffs]]-Layoffs[[#This Row],[Company Size after layoffs]])/Layoffs[[#This Row],[Company Size before Layoffs]]</f>
        <v>0.25</v>
      </c>
      <c r="L17">
        <v>400</v>
      </c>
      <c r="M17">
        <v>300</v>
      </c>
      <c r="N17" t="s">
        <v>131</v>
      </c>
      <c r="O17" t="s">
        <v>30</v>
      </c>
      <c r="P17" s="2">
        <v>107</v>
      </c>
      <c r="Q17">
        <v>42.358429999999998</v>
      </c>
      <c r="R17">
        <v>-71.05977</v>
      </c>
    </row>
    <row r="18" spans="1:18" x14ac:dyDescent="0.35">
      <c r="A18">
        <v>249</v>
      </c>
      <c r="B18" t="s">
        <v>144</v>
      </c>
      <c r="C18" t="s">
        <v>21</v>
      </c>
      <c r="D18" t="s">
        <v>22</v>
      </c>
      <c r="E18" t="s">
        <v>23</v>
      </c>
      <c r="F18">
        <v>360</v>
      </c>
      <c r="G18" s="3">
        <v>45175</v>
      </c>
      <c r="H18" s="6" t="str">
        <f>TEXT(Layoffs[[#This Row],[Date layoffs]], "mmmm")</f>
        <v>September</v>
      </c>
      <c r="I18" s="7">
        <f>MONTH(Layoffs[[#This Row],[Date layoffs]])</f>
        <v>9</v>
      </c>
      <c r="J18">
        <f>YEAR(Layoffs[[#This Row],[Date layoffs]])</f>
        <v>2023</v>
      </c>
      <c r="K18" s="1">
        <f>(Layoffs[[#This Row],[Company Size before Layoffs]]-Layoffs[[#This Row],[Company Size after layoffs]])/Layoffs[[#This Row],[Company Size before Layoffs]]</f>
        <v>0.1</v>
      </c>
      <c r="L18">
        <v>3600</v>
      </c>
      <c r="M18">
        <v>3240</v>
      </c>
      <c r="N18" t="s">
        <v>51</v>
      </c>
      <c r="O18" t="s">
        <v>25</v>
      </c>
      <c r="P18" s="2">
        <v>208</v>
      </c>
      <c r="Q18">
        <v>37.339390000000002</v>
      </c>
      <c r="R18">
        <v>-121.89496</v>
      </c>
    </row>
    <row r="19" spans="1:18" x14ac:dyDescent="0.35">
      <c r="A19">
        <v>255</v>
      </c>
      <c r="B19" t="s">
        <v>145</v>
      </c>
      <c r="C19" t="s">
        <v>146</v>
      </c>
      <c r="D19" t="s">
        <v>22</v>
      </c>
      <c r="E19" t="s">
        <v>23</v>
      </c>
      <c r="F19">
        <v>30</v>
      </c>
      <c r="G19" s="3">
        <v>45174</v>
      </c>
      <c r="H19" s="6" t="str">
        <f>TEXT(Layoffs[[#This Row],[Date layoffs]], "mmmm")</f>
        <v>September</v>
      </c>
      <c r="I19" s="7">
        <f>MONTH(Layoffs[[#This Row],[Date layoffs]])</f>
        <v>9</v>
      </c>
      <c r="J19">
        <f>YEAR(Layoffs[[#This Row],[Date layoffs]])</f>
        <v>2023</v>
      </c>
      <c r="K19" s="1">
        <f>(Layoffs[[#This Row],[Company Size before Layoffs]]-Layoffs[[#This Row],[Company Size after layoffs]])/Layoffs[[#This Row],[Company Size before Layoffs]]</f>
        <v>0.15</v>
      </c>
      <c r="L19">
        <v>200</v>
      </c>
      <c r="M19">
        <v>170</v>
      </c>
      <c r="N19" t="s">
        <v>18</v>
      </c>
      <c r="O19" t="s">
        <v>25</v>
      </c>
      <c r="P19" s="2">
        <v>238</v>
      </c>
      <c r="Q19">
        <v>45.523449999999997</v>
      </c>
      <c r="R19">
        <v>-122.67621</v>
      </c>
    </row>
    <row r="20" spans="1:18" x14ac:dyDescent="0.35">
      <c r="A20">
        <v>256</v>
      </c>
      <c r="B20" t="s">
        <v>147</v>
      </c>
      <c r="C20" t="s">
        <v>36</v>
      </c>
      <c r="D20" t="s">
        <v>22</v>
      </c>
      <c r="E20" t="s">
        <v>23</v>
      </c>
      <c r="F20">
        <v>24</v>
      </c>
      <c r="G20" s="3">
        <v>45174</v>
      </c>
      <c r="H20" s="6" t="str">
        <f>TEXT(Layoffs[[#This Row],[Date layoffs]], "mmmm")</f>
        <v>September</v>
      </c>
      <c r="I20" s="7">
        <f>MONTH(Layoffs[[#This Row],[Date layoffs]])</f>
        <v>9</v>
      </c>
      <c r="J20">
        <f>YEAR(Layoffs[[#This Row],[Date layoffs]])</f>
        <v>2023</v>
      </c>
      <c r="K20" s="1">
        <f>(Layoffs[[#This Row],[Company Size before Layoffs]]-Layoffs[[#This Row],[Company Size after layoffs]])/Layoffs[[#This Row],[Company Size before Layoffs]]</f>
        <v>0.2</v>
      </c>
      <c r="L20">
        <v>120</v>
      </c>
      <c r="M20">
        <v>96</v>
      </c>
      <c r="N20" t="s">
        <v>27</v>
      </c>
      <c r="O20" t="s">
        <v>148</v>
      </c>
      <c r="P20" s="2">
        <v>40</v>
      </c>
      <c r="Q20">
        <v>40.714269999999999</v>
      </c>
      <c r="R20">
        <v>-74.005970000000005</v>
      </c>
    </row>
    <row r="21" spans="1:18" x14ac:dyDescent="0.35">
      <c r="A21">
        <v>260</v>
      </c>
      <c r="B21" t="s">
        <v>149</v>
      </c>
      <c r="C21" t="s">
        <v>36</v>
      </c>
      <c r="D21" t="s">
        <v>22</v>
      </c>
      <c r="E21" t="s">
        <v>23</v>
      </c>
      <c r="F21">
        <v>17</v>
      </c>
      <c r="G21" s="3">
        <v>45173</v>
      </c>
      <c r="H21" s="6" t="str">
        <f>TEXT(Layoffs[[#This Row],[Date layoffs]], "mmmm")</f>
        <v>September</v>
      </c>
      <c r="I21" s="7">
        <f>MONTH(Layoffs[[#This Row],[Date layoffs]])</f>
        <v>9</v>
      </c>
      <c r="J21">
        <f>YEAR(Layoffs[[#This Row],[Date layoffs]])</f>
        <v>2023</v>
      </c>
      <c r="K21" s="1">
        <f>(Layoffs[[#This Row],[Company Size before Layoffs]]-Layoffs[[#This Row],[Company Size after layoffs]])/Layoffs[[#This Row],[Company Size before Layoffs]]</f>
        <v>0.14049586776859505</v>
      </c>
      <c r="L21">
        <v>121</v>
      </c>
      <c r="M21">
        <v>104</v>
      </c>
      <c r="N21" t="s">
        <v>29</v>
      </c>
      <c r="O21" t="s">
        <v>107</v>
      </c>
      <c r="P21" s="2">
        <v>149</v>
      </c>
      <c r="Q21">
        <v>40.714269999999999</v>
      </c>
      <c r="R21">
        <v>-74.005970000000005</v>
      </c>
    </row>
    <row r="22" spans="1:18" x14ac:dyDescent="0.35">
      <c r="A22">
        <v>1838</v>
      </c>
      <c r="B22" t="s">
        <v>779</v>
      </c>
      <c r="C22" t="s">
        <v>21</v>
      </c>
      <c r="D22" t="s">
        <v>22</v>
      </c>
      <c r="E22" t="s">
        <v>23</v>
      </c>
      <c r="F22">
        <v>78</v>
      </c>
      <c r="G22" s="3">
        <v>44834</v>
      </c>
      <c r="H22" s="6" t="str">
        <f>TEXT(Layoffs[[#This Row],[Date layoffs]], "mmmm")</f>
        <v>September</v>
      </c>
      <c r="I22" s="7">
        <f>MONTH(Layoffs[[#This Row],[Date layoffs]])</f>
        <v>9</v>
      </c>
      <c r="J22">
        <f>YEAR(Layoffs[[#This Row],[Date layoffs]])</f>
        <v>2022</v>
      </c>
      <c r="K22" s="1">
        <f>(Layoffs[[#This Row],[Company Size before Layoffs]]-Layoffs[[#This Row],[Company Size after layoffs]])/Layoffs[[#This Row],[Company Size before Layoffs]]</f>
        <v>0.1</v>
      </c>
      <c r="L22">
        <v>780</v>
      </c>
      <c r="M22">
        <v>702</v>
      </c>
      <c r="N22" t="s">
        <v>29</v>
      </c>
      <c r="O22" t="s">
        <v>30</v>
      </c>
      <c r="P22" s="2">
        <v>8</v>
      </c>
      <c r="Q22">
        <v>37.774929999999998</v>
      </c>
      <c r="R22">
        <v>-122.41942</v>
      </c>
    </row>
    <row r="23" spans="1:18" x14ac:dyDescent="0.35">
      <c r="A23">
        <v>1843</v>
      </c>
      <c r="B23" t="s">
        <v>279</v>
      </c>
      <c r="C23" t="s">
        <v>21</v>
      </c>
      <c r="D23" t="s">
        <v>22</v>
      </c>
      <c r="E23" t="s">
        <v>23</v>
      </c>
      <c r="F23">
        <v>40</v>
      </c>
      <c r="G23" s="3">
        <v>44833</v>
      </c>
      <c r="H23" s="6" t="str">
        <f>TEXT(Layoffs[[#This Row],[Date layoffs]], "mmmm")</f>
        <v>September</v>
      </c>
      <c r="I23" s="7">
        <f>MONTH(Layoffs[[#This Row],[Date layoffs]])</f>
        <v>9</v>
      </c>
      <c r="J23">
        <f>YEAR(Layoffs[[#This Row],[Date layoffs]])</f>
        <v>2022</v>
      </c>
      <c r="K23" s="1">
        <f>(Layoffs[[#This Row],[Company Size before Layoffs]]-Layoffs[[#This Row],[Company Size after layoffs]])/Layoffs[[#This Row],[Company Size before Layoffs]]</f>
        <v>0.2</v>
      </c>
      <c r="L23">
        <v>200</v>
      </c>
      <c r="M23">
        <v>160</v>
      </c>
      <c r="N23" t="s">
        <v>240</v>
      </c>
      <c r="O23" t="s">
        <v>107</v>
      </c>
      <c r="P23" s="2">
        <v>173</v>
      </c>
      <c r="Q23">
        <v>37.774929999999998</v>
      </c>
      <c r="R23">
        <v>-122.41942</v>
      </c>
    </row>
    <row r="24" spans="1:18" x14ac:dyDescent="0.35">
      <c r="A24">
        <v>1846</v>
      </c>
      <c r="B24" t="s">
        <v>436</v>
      </c>
      <c r="C24" t="s">
        <v>21</v>
      </c>
      <c r="D24" t="s">
        <v>22</v>
      </c>
      <c r="E24" t="s">
        <v>23</v>
      </c>
      <c r="F24">
        <v>671</v>
      </c>
      <c r="G24" s="3">
        <v>44832</v>
      </c>
      <c r="H24" s="6" t="str">
        <f>TEXT(Layoffs[[#This Row],[Date layoffs]], "mmmm")</f>
        <v>September</v>
      </c>
      <c r="I24" s="7">
        <f>MONTH(Layoffs[[#This Row],[Date layoffs]])</f>
        <v>9</v>
      </c>
      <c r="J24">
        <f>YEAR(Layoffs[[#This Row],[Date layoffs]])</f>
        <v>2022</v>
      </c>
      <c r="K24" s="1">
        <f>(Layoffs[[#This Row],[Company Size before Layoffs]]-Layoffs[[#This Row],[Company Size after layoffs]])/Layoffs[[#This Row],[Company Size before Layoffs]]</f>
        <v>8.9994635193133041E-2</v>
      </c>
      <c r="L24">
        <v>7456</v>
      </c>
      <c r="M24">
        <v>6785</v>
      </c>
      <c r="N24" t="s">
        <v>90</v>
      </c>
      <c r="O24" t="s">
        <v>25</v>
      </c>
      <c r="P24" s="2">
        <v>536</v>
      </c>
      <c r="Q24">
        <v>37.774929999999998</v>
      </c>
      <c r="R24">
        <v>-122.41942</v>
      </c>
    </row>
    <row r="25" spans="1:18" x14ac:dyDescent="0.35">
      <c r="A25">
        <v>1849</v>
      </c>
      <c r="B25" t="s">
        <v>780</v>
      </c>
      <c r="C25" t="s">
        <v>21</v>
      </c>
      <c r="D25" t="s">
        <v>22</v>
      </c>
      <c r="E25" t="s">
        <v>23</v>
      </c>
      <c r="F25">
        <v>40</v>
      </c>
      <c r="G25" s="3">
        <v>44831</v>
      </c>
      <c r="H25" s="6" t="str">
        <f>TEXT(Layoffs[[#This Row],[Date layoffs]], "mmmm")</f>
        <v>September</v>
      </c>
      <c r="I25" s="7">
        <f>MONTH(Layoffs[[#This Row],[Date layoffs]])</f>
        <v>9</v>
      </c>
      <c r="J25">
        <f>YEAR(Layoffs[[#This Row],[Date layoffs]])</f>
        <v>2022</v>
      </c>
      <c r="K25" s="1">
        <f>(Layoffs[[#This Row],[Company Size before Layoffs]]-Layoffs[[#This Row],[Company Size after layoffs]])/Layoffs[[#This Row],[Company Size before Layoffs]]</f>
        <v>0.12012012012012012</v>
      </c>
      <c r="L25">
        <v>333</v>
      </c>
      <c r="M25">
        <v>293</v>
      </c>
      <c r="N25" t="s">
        <v>138</v>
      </c>
      <c r="O25" t="s">
        <v>46</v>
      </c>
      <c r="P25" s="2">
        <v>180</v>
      </c>
      <c r="Q25">
        <v>37.774929999999998</v>
      </c>
      <c r="R25">
        <v>-122.41942</v>
      </c>
    </row>
    <row r="26" spans="1:18" x14ac:dyDescent="0.35">
      <c r="A26">
        <v>1853</v>
      </c>
      <c r="B26" t="s">
        <v>781</v>
      </c>
      <c r="C26" t="s">
        <v>136</v>
      </c>
      <c r="D26" t="s">
        <v>137</v>
      </c>
      <c r="E26" t="s">
        <v>50</v>
      </c>
      <c r="F26">
        <v>70</v>
      </c>
      <c r="G26" s="3">
        <v>44827</v>
      </c>
      <c r="H26" s="6" t="str">
        <f>TEXT(Layoffs[[#This Row],[Date layoffs]], "mmmm")</f>
        <v>September</v>
      </c>
      <c r="I26" s="7">
        <f>MONTH(Layoffs[[#This Row],[Date layoffs]])</f>
        <v>9</v>
      </c>
      <c r="J26">
        <f>YEAR(Layoffs[[#This Row],[Date layoffs]])</f>
        <v>2022</v>
      </c>
      <c r="K26" s="1">
        <f>(Layoffs[[#This Row],[Company Size before Layoffs]]-Layoffs[[#This Row],[Company Size after layoffs]])/Layoffs[[#This Row],[Company Size before Layoffs]]</f>
        <v>0.14989293361884368</v>
      </c>
      <c r="L26">
        <v>467</v>
      </c>
      <c r="M26">
        <v>397</v>
      </c>
      <c r="N26" t="s">
        <v>32</v>
      </c>
      <c r="O26" t="s">
        <v>46</v>
      </c>
      <c r="P26" s="2">
        <v>150</v>
      </c>
      <c r="Q26">
        <v>52.524369999999998</v>
      </c>
      <c r="R26">
        <v>13.41053</v>
      </c>
    </row>
    <row r="27" spans="1:18" x14ac:dyDescent="0.35">
      <c r="A27">
        <v>1854</v>
      </c>
      <c r="B27" t="s">
        <v>782</v>
      </c>
      <c r="C27" t="s">
        <v>155</v>
      </c>
      <c r="D27" t="s">
        <v>22</v>
      </c>
      <c r="E27" t="s">
        <v>23</v>
      </c>
      <c r="F27">
        <v>26</v>
      </c>
      <c r="G27" s="3">
        <v>44827</v>
      </c>
      <c r="H27" s="6" t="str">
        <f>TEXT(Layoffs[[#This Row],[Date layoffs]], "mmmm")</f>
        <v>September</v>
      </c>
      <c r="I27" s="7">
        <f>MONTH(Layoffs[[#This Row],[Date layoffs]])</f>
        <v>9</v>
      </c>
      <c r="J27">
        <f>YEAR(Layoffs[[#This Row],[Date layoffs]])</f>
        <v>2022</v>
      </c>
      <c r="K27" s="1">
        <f>(Layoffs[[#This Row],[Company Size before Layoffs]]-Layoffs[[#This Row],[Company Size after layoffs]])/Layoffs[[#This Row],[Company Size before Layoffs]]</f>
        <v>0.04</v>
      </c>
      <c r="L27">
        <v>650</v>
      </c>
      <c r="M27">
        <v>624</v>
      </c>
      <c r="N27" t="s">
        <v>75</v>
      </c>
      <c r="O27" t="s">
        <v>38</v>
      </c>
      <c r="P27" s="2">
        <v>166</v>
      </c>
      <c r="Q27">
        <v>41.850029999999997</v>
      </c>
      <c r="R27">
        <v>-87.650049999999993</v>
      </c>
    </row>
    <row r="28" spans="1:18" x14ac:dyDescent="0.35">
      <c r="A28">
        <v>1855</v>
      </c>
      <c r="B28" t="s">
        <v>783</v>
      </c>
      <c r="C28" t="s">
        <v>273</v>
      </c>
      <c r="D28" t="s">
        <v>93</v>
      </c>
      <c r="E28" t="s">
        <v>23</v>
      </c>
      <c r="F28">
        <v>24</v>
      </c>
      <c r="G28" s="3">
        <v>44827</v>
      </c>
      <c r="H28" s="6" t="str">
        <f>TEXT(Layoffs[[#This Row],[Date layoffs]], "mmmm")</f>
        <v>September</v>
      </c>
      <c r="I28" s="7">
        <f>MONTH(Layoffs[[#This Row],[Date layoffs]])</f>
        <v>9</v>
      </c>
      <c r="J28">
        <f>YEAR(Layoffs[[#This Row],[Date layoffs]])</f>
        <v>2022</v>
      </c>
      <c r="K28" s="1">
        <f>(Layoffs[[#This Row],[Company Size before Layoffs]]-Layoffs[[#This Row],[Company Size after layoffs]])/Layoffs[[#This Row],[Company Size before Layoffs]]</f>
        <v>0.05</v>
      </c>
      <c r="L28">
        <v>480</v>
      </c>
      <c r="M28">
        <v>456</v>
      </c>
      <c r="N28" t="s">
        <v>140</v>
      </c>
      <c r="O28" t="s">
        <v>107</v>
      </c>
      <c r="P28" s="2">
        <v>474</v>
      </c>
      <c r="Q28">
        <v>49.249659999999999</v>
      </c>
      <c r="R28">
        <v>-123.11933999999999</v>
      </c>
    </row>
    <row r="29" spans="1:18" x14ac:dyDescent="0.35">
      <c r="A29">
        <v>1857</v>
      </c>
      <c r="B29" t="s">
        <v>784</v>
      </c>
      <c r="C29" t="s">
        <v>36</v>
      </c>
      <c r="D29" t="s">
        <v>22</v>
      </c>
      <c r="E29" t="s">
        <v>23</v>
      </c>
      <c r="F29">
        <v>110</v>
      </c>
      <c r="G29" s="3">
        <v>44826</v>
      </c>
      <c r="H29" s="6" t="str">
        <f>TEXT(Layoffs[[#This Row],[Date layoffs]], "mmmm")</f>
        <v>September</v>
      </c>
      <c r="I29" s="7">
        <f>MONTH(Layoffs[[#This Row],[Date layoffs]])</f>
        <v>9</v>
      </c>
      <c r="J29">
        <f>YEAR(Layoffs[[#This Row],[Date layoffs]])</f>
        <v>2022</v>
      </c>
      <c r="K29" s="1">
        <f>(Layoffs[[#This Row],[Company Size before Layoffs]]-Layoffs[[#This Row],[Company Size after layoffs]])/Layoffs[[#This Row],[Company Size before Layoffs]]</f>
        <v>0.33033033033033032</v>
      </c>
      <c r="L29">
        <v>333</v>
      </c>
      <c r="M29">
        <v>223</v>
      </c>
      <c r="N29" t="s">
        <v>117</v>
      </c>
      <c r="O29" t="s">
        <v>109</v>
      </c>
      <c r="P29" s="2">
        <v>1400</v>
      </c>
      <c r="Q29">
        <v>40.714269999999999</v>
      </c>
      <c r="R29">
        <v>-74.005970000000005</v>
      </c>
    </row>
    <row r="30" spans="1:18" x14ac:dyDescent="0.35">
      <c r="A30">
        <v>1860</v>
      </c>
      <c r="B30" t="s">
        <v>785</v>
      </c>
      <c r="C30" t="s">
        <v>21</v>
      </c>
      <c r="D30" t="s">
        <v>22</v>
      </c>
      <c r="E30" t="s">
        <v>23</v>
      </c>
      <c r="F30">
        <v>100</v>
      </c>
      <c r="G30" s="3">
        <v>44825</v>
      </c>
      <c r="H30" s="6" t="str">
        <f>TEXT(Layoffs[[#This Row],[Date layoffs]], "mmmm")</f>
        <v>September</v>
      </c>
      <c r="I30" s="7">
        <f>MONTH(Layoffs[[#This Row],[Date layoffs]])</f>
        <v>9</v>
      </c>
      <c r="J30">
        <f>YEAR(Layoffs[[#This Row],[Date layoffs]])</f>
        <v>2022</v>
      </c>
      <c r="K30" s="1">
        <f>(Layoffs[[#This Row],[Company Size before Layoffs]]-Layoffs[[#This Row],[Company Size after layoffs]])/Layoffs[[#This Row],[Company Size before Layoffs]]</f>
        <v>1</v>
      </c>
      <c r="L30">
        <v>100</v>
      </c>
      <c r="M30">
        <v>0</v>
      </c>
      <c r="N30" t="s">
        <v>193</v>
      </c>
      <c r="O30" t="s">
        <v>19</v>
      </c>
      <c r="P30" s="2">
        <v>1</v>
      </c>
      <c r="Q30">
        <v>37.441879999999998</v>
      </c>
      <c r="R30">
        <v>-122.14302000000001</v>
      </c>
    </row>
    <row r="31" spans="1:18" x14ac:dyDescent="0.35">
      <c r="A31">
        <v>1862</v>
      </c>
      <c r="B31" t="s">
        <v>786</v>
      </c>
      <c r="C31" t="s">
        <v>36</v>
      </c>
      <c r="D31" t="s">
        <v>22</v>
      </c>
      <c r="E31" t="s">
        <v>23</v>
      </c>
      <c r="F31">
        <v>271</v>
      </c>
      <c r="G31" s="3">
        <v>44824</v>
      </c>
      <c r="H31" s="6" t="str">
        <f>TEXT(Layoffs[[#This Row],[Date layoffs]], "mmmm")</f>
        <v>September</v>
      </c>
      <c r="I31" s="7">
        <f>MONTH(Layoffs[[#This Row],[Date layoffs]])</f>
        <v>9</v>
      </c>
      <c r="J31">
        <f>YEAR(Layoffs[[#This Row],[Date layoffs]])</f>
        <v>2022</v>
      </c>
      <c r="K31" s="1">
        <f>(Layoffs[[#This Row],[Company Size before Layoffs]]-Layoffs[[#This Row],[Company Size after layoffs]])/Layoffs[[#This Row],[Company Size before Layoffs]]</f>
        <v>6.6913580246913587E-2</v>
      </c>
      <c r="L31">
        <v>4050</v>
      </c>
      <c r="M31">
        <v>3779</v>
      </c>
      <c r="N31" t="s">
        <v>138</v>
      </c>
      <c r="O31" t="s">
        <v>25</v>
      </c>
      <c r="P31" s="2">
        <v>1600</v>
      </c>
      <c r="Q31">
        <v>40.714269999999999</v>
      </c>
      <c r="R31">
        <v>-74.005970000000005</v>
      </c>
    </row>
    <row r="32" spans="1:18" x14ac:dyDescent="0.35">
      <c r="A32">
        <v>1864</v>
      </c>
      <c r="B32" t="s">
        <v>787</v>
      </c>
      <c r="C32" t="s">
        <v>180</v>
      </c>
      <c r="D32" t="s">
        <v>93</v>
      </c>
      <c r="E32" t="s">
        <v>23</v>
      </c>
      <c r="F32">
        <v>78</v>
      </c>
      <c r="G32" s="3">
        <v>44824</v>
      </c>
      <c r="H32" s="6" t="str">
        <f>TEXT(Layoffs[[#This Row],[Date layoffs]], "mmmm")</f>
        <v>September</v>
      </c>
      <c r="I32" s="7">
        <f>MONTH(Layoffs[[#This Row],[Date layoffs]])</f>
        <v>9</v>
      </c>
      <c r="J32">
        <f>YEAR(Layoffs[[#This Row],[Date layoffs]])</f>
        <v>2022</v>
      </c>
      <c r="K32" s="1">
        <f>(Layoffs[[#This Row],[Company Size before Layoffs]]-Layoffs[[#This Row],[Company Size after layoffs]])/Layoffs[[#This Row],[Company Size before Layoffs]]</f>
        <v>0.1598360655737705</v>
      </c>
      <c r="L32">
        <v>488</v>
      </c>
      <c r="M32">
        <v>410</v>
      </c>
      <c r="N32" t="s">
        <v>276</v>
      </c>
      <c r="O32" t="s">
        <v>38</v>
      </c>
      <c r="P32" s="2">
        <v>190</v>
      </c>
      <c r="Q32">
        <v>43.706429999999997</v>
      </c>
      <c r="R32">
        <v>-79.39864</v>
      </c>
    </row>
    <row r="33" spans="1:18" x14ac:dyDescent="0.35">
      <c r="A33">
        <v>1865</v>
      </c>
      <c r="B33" t="s">
        <v>788</v>
      </c>
      <c r="C33" t="s">
        <v>188</v>
      </c>
      <c r="D33" t="s">
        <v>189</v>
      </c>
      <c r="E33" t="s">
        <v>190</v>
      </c>
      <c r="F33">
        <v>75</v>
      </c>
      <c r="G33" s="3">
        <v>44824</v>
      </c>
      <c r="H33" s="6" t="str">
        <f>TEXT(Layoffs[[#This Row],[Date layoffs]], "mmmm")</f>
        <v>September</v>
      </c>
      <c r="I33" s="7">
        <f>MONTH(Layoffs[[#This Row],[Date layoffs]])</f>
        <v>9</v>
      </c>
      <c r="J33">
        <f>YEAR(Layoffs[[#This Row],[Date layoffs]])</f>
        <v>2022</v>
      </c>
      <c r="K33" s="1">
        <f>(Layoffs[[#This Row],[Company Size before Layoffs]]-Layoffs[[#This Row],[Company Size after layoffs]])/Layoffs[[#This Row],[Company Size before Layoffs]]</f>
        <v>0.02</v>
      </c>
      <c r="L33">
        <v>3750</v>
      </c>
      <c r="M33">
        <v>3675</v>
      </c>
      <c r="N33" t="s">
        <v>29</v>
      </c>
      <c r="O33" t="s">
        <v>30</v>
      </c>
      <c r="P33" s="2">
        <v>244</v>
      </c>
      <c r="Q33">
        <v>-23.547499999999999</v>
      </c>
      <c r="R33">
        <v>-46.636110000000002</v>
      </c>
    </row>
    <row r="34" spans="1:18" x14ac:dyDescent="0.35">
      <c r="A34">
        <v>1869</v>
      </c>
      <c r="B34" t="s">
        <v>789</v>
      </c>
      <c r="C34" t="s">
        <v>69</v>
      </c>
      <c r="D34" t="s">
        <v>22</v>
      </c>
      <c r="E34" t="s">
        <v>23</v>
      </c>
      <c r="F34">
        <v>29</v>
      </c>
      <c r="G34" s="3">
        <v>44823</v>
      </c>
      <c r="H34" s="6" t="str">
        <f>TEXT(Layoffs[[#This Row],[Date layoffs]], "mmmm")</f>
        <v>September</v>
      </c>
      <c r="I34" s="7">
        <f>MONTH(Layoffs[[#This Row],[Date layoffs]])</f>
        <v>9</v>
      </c>
      <c r="J34">
        <f>YEAR(Layoffs[[#This Row],[Date layoffs]])</f>
        <v>2022</v>
      </c>
      <c r="K34" s="1">
        <f>(Layoffs[[#This Row],[Company Size before Layoffs]]-Layoffs[[#This Row],[Company Size after layoffs]])/Layoffs[[#This Row],[Company Size before Layoffs]]</f>
        <v>0.43283582089552236</v>
      </c>
      <c r="L34">
        <v>67</v>
      </c>
      <c r="M34">
        <v>38</v>
      </c>
      <c r="N34" t="s">
        <v>18</v>
      </c>
      <c r="O34" t="s">
        <v>46</v>
      </c>
      <c r="P34" s="2">
        <v>75</v>
      </c>
      <c r="Q34">
        <v>42.358429999999998</v>
      </c>
      <c r="R34">
        <v>-71.05977</v>
      </c>
    </row>
    <row r="35" spans="1:18" x14ac:dyDescent="0.35">
      <c r="A35">
        <v>1872</v>
      </c>
      <c r="B35" t="s">
        <v>790</v>
      </c>
      <c r="C35" t="s">
        <v>10</v>
      </c>
      <c r="D35" t="s">
        <v>11</v>
      </c>
      <c r="E35" t="s">
        <v>12</v>
      </c>
      <c r="F35">
        <v>190</v>
      </c>
      <c r="G35" s="3">
        <v>44820</v>
      </c>
      <c r="H35" s="6" t="str">
        <f>TEXT(Layoffs[[#This Row],[Date layoffs]], "mmmm")</f>
        <v>September</v>
      </c>
      <c r="I35" s="7">
        <f>MONTH(Layoffs[[#This Row],[Date layoffs]])</f>
        <v>9</v>
      </c>
      <c r="J35">
        <f>YEAR(Layoffs[[#This Row],[Date layoffs]])</f>
        <v>2022</v>
      </c>
      <c r="K35" s="1">
        <f>(Layoffs[[#This Row],[Company Size before Layoffs]]-Layoffs[[#This Row],[Company Size after layoffs]])/Layoffs[[#This Row],[Company Size before Layoffs]]</f>
        <v>0.2</v>
      </c>
      <c r="L35">
        <v>950</v>
      </c>
      <c r="M35">
        <v>760</v>
      </c>
      <c r="N35" t="s">
        <v>32</v>
      </c>
      <c r="O35" t="s">
        <v>38</v>
      </c>
      <c r="P35" s="2">
        <v>140</v>
      </c>
      <c r="Q35">
        <v>12.97194</v>
      </c>
      <c r="R35">
        <v>77.593689999999995</v>
      </c>
    </row>
    <row r="36" spans="1:18" x14ac:dyDescent="0.35">
      <c r="A36">
        <v>1873</v>
      </c>
      <c r="B36" t="s">
        <v>791</v>
      </c>
      <c r="C36" t="s">
        <v>55</v>
      </c>
      <c r="D36" t="s">
        <v>56</v>
      </c>
      <c r="E36" t="s">
        <v>50</v>
      </c>
      <c r="F36">
        <v>40</v>
      </c>
      <c r="G36" s="3">
        <v>44820</v>
      </c>
      <c r="H36" s="6" t="str">
        <f>TEXT(Layoffs[[#This Row],[Date layoffs]], "mmmm")</f>
        <v>September</v>
      </c>
      <c r="I36" s="7">
        <f>MONTH(Layoffs[[#This Row],[Date layoffs]])</f>
        <v>9</v>
      </c>
      <c r="J36">
        <f>YEAR(Layoffs[[#This Row],[Date layoffs]])</f>
        <v>2022</v>
      </c>
      <c r="K36" s="1">
        <f>(Layoffs[[#This Row],[Company Size before Layoffs]]-Layoffs[[#This Row],[Company Size after layoffs]])/Layoffs[[#This Row],[Company Size before Layoffs]]</f>
        <v>0.1</v>
      </c>
      <c r="L36">
        <v>400</v>
      </c>
      <c r="M36">
        <v>360</v>
      </c>
      <c r="N36" t="s">
        <v>32</v>
      </c>
      <c r="O36" t="s">
        <v>33</v>
      </c>
      <c r="P36" s="2">
        <v>271</v>
      </c>
      <c r="Q36">
        <v>51.50853</v>
      </c>
      <c r="R36">
        <v>-0.12573999999999999</v>
      </c>
    </row>
    <row r="37" spans="1:18" x14ac:dyDescent="0.35">
      <c r="A37">
        <v>1874</v>
      </c>
      <c r="B37" t="s">
        <v>792</v>
      </c>
      <c r="C37" t="s">
        <v>36</v>
      </c>
      <c r="D37" t="s">
        <v>22</v>
      </c>
      <c r="E37" t="s">
        <v>23</v>
      </c>
      <c r="F37">
        <v>193</v>
      </c>
      <c r="G37" s="3">
        <v>44819</v>
      </c>
      <c r="H37" s="6" t="str">
        <f>TEXT(Layoffs[[#This Row],[Date layoffs]], "mmmm")</f>
        <v>September</v>
      </c>
      <c r="I37" s="7">
        <f>MONTH(Layoffs[[#This Row],[Date layoffs]])</f>
        <v>9</v>
      </c>
      <c r="J37">
        <f>YEAR(Layoffs[[#This Row],[Date layoffs]])</f>
        <v>2022</v>
      </c>
      <c r="K37" s="1">
        <f>(Layoffs[[#This Row],[Company Size before Layoffs]]-Layoffs[[#This Row],[Company Size after layoffs]])/Layoffs[[#This Row],[Company Size before Layoffs]]</f>
        <v>0.10997150997150996</v>
      </c>
      <c r="L37">
        <v>1755</v>
      </c>
      <c r="M37">
        <v>1562</v>
      </c>
      <c r="N37" t="s">
        <v>276</v>
      </c>
      <c r="O37" t="s">
        <v>25</v>
      </c>
      <c r="P37" s="2">
        <v>42</v>
      </c>
      <c r="Q37">
        <v>40.714269999999999</v>
      </c>
      <c r="R37">
        <v>-74.005970000000005</v>
      </c>
    </row>
    <row r="38" spans="1:18" x14ac:dyDescent="0.35">
      <c r="A38">
        <v>1875</v>
      </c>
      <c r="B38" t="s">
        <v>793</v>
      </c>
      <c r="C38" t="s">
        <v>48</v>
      </c>
      <c r="D38" t="s">
        <v>49</v>
      </c>
      <c r="E38" t="s">
        <v>50</v>
      </c>
      <c r="F38">
        <v>70</v>
      </c>
      <c r="G38" s="3">
        <v>44819</v>
      </c>
      <c r="H38" s="6" t="str">
        <f>TEXT(Layoffs[[#This Row],[Date layoffs]], "mmmm")</f>
        <v>September</v>
      </c>
      <c r="I38" s="7">
        <f>MONTH(Layoffs[[#This Row],[Date layoffs]])</f>
        <v>9</v>
      </c>
      <c r="J38">
        <f>YEAR(Layoffs[[#This Row],[Date layoffs]])</f>
        <v>2022</v>
      </c>
      <c r="K38" s="1">
        <f>(Layoffs[[#This Row],[Company Size before Layoffs]]-Layoffs[[#This Row],[Company Size after layoffs]])/Layoffs[[#This Row],[Company Size before Layoffs]]</f>
        <v>0.14989293361884368</v>
      </c>
      <c r="L38">
        <v>467</v>
      </c>
      <c r="M38">
        <v>397</v>
      </c>
      <c r="N38" t="s">
        <v>51</v>
      </c>
      <c r="O38" t="s">
        <v>25</v>
      </c>
      <c r="P38" s="2">
        <v>126</v>
      </c>
      <c r="Q38">
        <v>59.32938</v>
      </c>
      <c r="R38">
        <v>18.068709999999999</v>
      </c>
    </row>
    <row r="39" spans="1:18" x14ac:dyDescent="0.35">
      <c r="A39">
        <v>1876</v>
      </c>
      <c r="B39" t="s">
        <v>794</v>
      </c>
      <c r="C39" t="s">
        <v>21</v>
      </c>
      <c r="D39" t="s">
        <v>22</v>
      </c>
      <c r="E39" t="s">
        <v>23</v>
      </c>
      <c r="F39">
        <v>35</v>
      </c>
      <c r="G39" s="3">
        <v>44819</v>
      </c>
      <c r="H39" s="6" t="str">
        <f>TEXT(Layoffs[[#This Row],[Date layoffs]], "mmmm")</f>
        <v>September</v>
      </c>
      <c r="I39" s="7">
        <f>MONTH(Layoffs[[#This Row],[Date layoffs]])</f>
        <v>9</v>
      </c>
      <c r="J39">
        <f>YEAR(Layoffs[[#This Row],[Date layoffs]])</f>
        <v>2022</v>
      </c>
      <c r="K39" s="1">
        <f>(Layoffs[[#This Row],[Company Size before Layoffs]]-Layoffs[[#This Row],[Company Size after layoffs]])/Layoffs[[#This Row],[Company Size before Layoffs]]</f>
        <v>0.2</v>
      </c>
      <c r="L39">
        <v>175</v>
      </c>
      <c r="M39">
        <v>140</v>
      </c>
      <c r="N39" t="s">
        <v>82</v>
      </c>
      <c r="O39" t="s">
        <v>38</v>
      </c>
      <c r="P39" s="2">
        <v>67</v>
      </c>
      <c r="Q39">
        <v>37.507159999999999</v>
      </c>
      <c r="R39">
        <v>-122.26052</v>
      </c>
    </row>
    <row r="40" spans="1:18" x14ac:dyDescent="0.35">
      <c r="A40">
        <v>1879</v>
      </c>
      <c r="B40" t="s">
        <v>446</v>
      </c>
      <c r="C40" t="s">
        <v>21</v>
      </c>
      <c r="D40" t="s">
        <v>22</v>
      </c>
      <c r="E40" t="s">
        <v>23</v>
      </c>
      <c r="F40">
        <v>800</v>
      </c>
      <c r="G40" s="3">
        <v>44818</v>
      </c>
      <c r="H40" s="6" t="str">
        <f>TEXT(Layoffs[[#This Row],[Date layoffs]], "mmmm")</f>
        <v>September</v>
      </c>
      <c r="I40" s="7">
        <f>MONTH(Layoffs[[#This Row],[Date layoffs]])</f>
        <v>9</v>
      </c>
      <c r="J40">
        <f>YEAR(Layoffs[[#This Row],[Date layoffs]])</f>
        <v>2022</v>
      </c>
      <c r="K40" s="1">
        <f>(Layoffs[[#This Row],[Company Size before Layoffs]]-Layoffs[[#This Row],[Company Size after layoffs]])/Layoffs[[#This Row],[Company Size before Layoffs]]</f>
        <v>0.1099958751546817</v>
      </c>
      <c r="L40">
        <v>7273</v>
      </c>
      <c r="M40">
        <v>6473</v>
      </c>
      <c r="N40" t="s">
        <v>58</v>
      </c>
      <c r="O40" t="s">
        <v>25</v>
      </c>
      <c r="P40" s="2">
        <v>614</v>
      </c>
      <c r="Q40">
        <v>37.774929999999998</v>
      </c>
      <c r="R40">
        <v>-122.41942</v>
      </c>
    </row>
    <row r="41" spans="1:18" x14ac:dyDescent="0.35">
      <c r="A41">
        <v>1880</v>
      </c>
      <c r="B41" t="s">
        <v>795</v>
      </c>
      <c r="C41" t="s">
        <v>136</v>
      </c>
      <c r="D41" t="s">
        <v>137</v>
      </c>
      <c r="E41" t="s">
        <v>50</v>
      </c>
      <c r="F41">
        <v>59</v>
      </c>
      <c r="G41" s="3">
        <v>44818</v>
      </c>
      <c r="H41" s="6" t="str">
        <f>TEXT(Layoffs[[#This Row],[Date layoffs]], "mmmm")</f>
        <v>September</v>
      </c>
      <c r="I41" s="7">
        <f>MONTH(Layoffs[[#This Row],[Date layoffs]])</f>
        <v>9</v>
      </c>
      <c r="J41">
        <f>YEAR(Layoffs[[#This Row],[Date layoffs]])</f>
        <v>2022</v>
      </c>
      <c r="K41" s="1">
        <f>(Layoffs[[#This Row],[Company Size before Layoffs]]-Layoffs[[#This Row],[Company Size after layoffs]])/Layoffs[[#This Row],[Company Size before Layoffs]]</f>
        <v>0.29949238578680204</v>
      </c>
      <c r="L41">
        <v>197</v>
      </c>
      <c r="M41">
        <v>138</v>
      </c>
      <c r="N41" t="s">
        <v>131</v>
      </c>
      <c r="O41" t="s">
        <v>46</v>
      </c>
      <c r="P41" s="2">
        <v>137</v>
      </c>
      <c r="Q41">
        <v>52.524369999999998</v>
      </c>
      <c r="R41">
        <v>13.41053</v>
      </c>
    </row>
    <row r="42" spans="1:18" x14ac:dyDescent="0.35">
      <c r="A42">
        <v>1881</v>
      </c>
      <c r="B42" t="s">
        <v>652</v>
      </c>
      <c r="C42" t="s">
        <v>136</v>
      </c>
      <c r="D42" t="s">
        <v>137</v>
      </c>
      <c r="E42" t="s">
        <v>50</v>
      </c>
      <c r="F42">
        <v>50</v>
      </c>
      <c r="G42" s="3">
        <v>44818</v>
      </c>
      <c r="H42" s="6" t="str">
        <f>TEXT(Layoffs[[#This Row],[Date layoffs]], "mmmm")</f>
        <v>September</v>
      </c>
      <c r="I42" s="7">
        <f>MONTH(Layoffs[[#This Row],[Date layoffs]])</f>
        <v>9</v>
      </c>
      <c r="J42">
        <f>YEAR(Layoffs[[#This Row],[Date layoffs]])</f>
        <v>2022</v>
      </c>
      <c r="K42" s="1">
        <f>(Layoffs[[#This Row],[Company Size before Layoffs]]-Layoffs[[#This Row],[Company Size after layoffs]])/Layoffs[[#This Row],[Company Size before Layoffs]]</f>
        <v>0.05</v>
      </c>
      <c r="L42">
        <v>1000</v>
      </c>
      <c r="M42">
        <v>950</v>
      </c>
      <c r="N42" t="s">
        <v>58</v>
      </c>
      <c r="O42" t="s">
        <v>107</v>
      </c>
      <c r="P42" s="2">
        <v>604</v>
      </c>
      <c r="Q42">
        <v>52.524369999999998</v>
      </c>
      <c r="R42">
        <v>13.41053</v>
      </c>
    </row>
    <row r="43" spans="1:18" x14ac:dyDescent="0.35">
      <c r="A43">
        <v>1884</v>
      </c>
      <c r="B43" t="s">
        <v>796</v>
      </c>
      <c r="C43" t="s">
        <v>69</v>
      </c>
      <c r="D43" t="s">
        <v>22</v>
      </c>
      <c r="E43" t="s">
        <v>23</v>
      </c>
      <c r="F43">
        <v>160</v>
      </c>
      <c r="G43" s="3">
        <v>44817</v>
      </c>
      <c r="H43" s="6" t="str">
        <f>TEXT(Layoffs[[#This Row],[Date layoffs]], "mmmm")</f>
        <v>September</v>
      </c>
      <c r="I43" s="7">
        <f>MONTH(Layoffs[[#This Row],[Date layoffs]])</f>
        <v>9</v>
      </c>
      <c r="J43">
        <f>YEAR(Layoffs[[#This Row],[Date layoffs]])</f>
        <v>2022</v>
      </c>
      <c r="K43" s="1">
        <f>(Layoffs[[#This Row],[Company Size before Layoffs]]-Layoffs[[#This Row],[Company Size after layoffs]])/Layoffs[[#This Row],[Company Size before Layoffs]]</f>
        <v>0.75117370892018775</v>
      </c>
      <c r="L43">
        <v>213</v>
      </c>
      <c r="M43">
        <v>53</v>
      </c>
      <c r="N43" t="s">
        <v>18</v>
      </c>
      <c r="O43" t="s">
        <v>25</v>
      </c>
      <c r="P43" s="2">
        <v>445</v>
      </c>
      <c r="Q43">
        <v>42.358429999999998</v>
      </c>
      <c r="R43">
        <v>-71.05977</v>
      </c>
    </row>
    <row r="44" spans="1:18" x14ac:dyDescent="0.35">
      <c r="A44">
        <v>1885</v>
      </c>
      <c r="B44" t="s">
        <v>797</v>
      </c>
      <c r="C44" t="s">
        <v>55</v>
      </c>
      <c r="D44" t="s">
        <v>56</v>
      </c>
      <c r="E44" t="s">
        <v>50</v>
      </c>
      <c r="F44">
        <v>100</v>
      </c>
      <c r="G44" s="3">
        <v>44817</v>
      </c>
      <c r="H44" s="6" t="str">
        <f>TEXT(Layoffs[[#This Row],[Date layoffs]], "mmmm")</f>
        <v>September</v>
      </c>
      <c r="I44" s="7">
        <f>MONTH(Layoffs[[#This Row],[Date layoffs]])</f>
        <v>9</v>
      </c>
      <c r="J44">
        <f>YEAR(Layoffs[[#This Row],[Date layoffs]])</f>
        <v>2022</v>
      </c>
      <c r="K44" s="1">
        <f>(Layoffs[[#This Row],[Company Size before Layoffs]]-Layoffs[[#This Row],[Company Size after layoffs]])/Layoffs[[#This Row],[Company Size before Layoffs]]</f>
        <v>0.05</v>
      </c>
      <c r="L44">
        <v>2000</v>
      </c>
      <c r="M44">
        <v>1900</v>
      </c>
      <c r="N44" t="s">
        <v>32</v>
      </c>
      <c r="O44" t="s">
        <v>107</v>
      </c>
      <c r="P44" s="2">
        <v>1800</v>
      </c>
      <c r="Q44">
        <v>51.50853</v>
      </c>
      <c r="R44">
        <v>-0.12573999999999999</v>
      </c>
    </row>
    <row r="45" spans="1:18" x14ac:dyDescent="0.35">
      <c r="A45">
        <v>1886</v>
      </c>
      <c r="B45" t="s">
        <v>798</v>
      </c>
      <c r="C45" t="s">
        <v>36</v>
      </c>
      <c r="D45" t="s">
        <v>22</v>
      </c>
      <c r="E45" t="s">
        <v>23</v>
      </c>
      <c r="F45">
        <v>100</v>
      </c>
      <c r="G45" s="3">
        <v>44817</v>
      </c>
      <c r="H45" s="6" t="str">
        <f>TEXT(Layoffs[[#This Row],[Date layoffs]], "mmmm")</f>
        <v>September</v>
      </c>
      <c r="I45" s="7">
        <f>MONTH(Layoffs[[#This Row],[Date layoffs]])</f>
        <v>9</v>
      </c>
      <c r="J45">
        <f>YEAR(Layoffs[[#This Row],[Date layoffs]])</f>
        <v>2022</v>
      </c>
      <c r="K45" s="1">
        <f>(Layoffs[[#This Row],[Company Size before Layoffs]]-Layoffs[[#This Row],[Company Size after layoffs]])/Layoffs[[#This Row],[Company Size before Layoffs]]</f>
        <v>5.9988002399520096E-2</v>
      </c>
      <c r="L45">
        <v>1667</v>
      </c>
      <c r="M45">
        <v>1567</v>
      </c>
      <c r="N45" t="s">
        <v>131</v>
      </c>
      <c r="O45" t="s">
        <v>25</v>
      </c>
      <c r="P45" s="2">
        <v>445</v>
      </c>
      <c r="Q45">
        <v>40.714269999999999</v>
      </c>
      <c r="R45">
        <v>-74.005970000000005</v>
      </c>
    </row>
    <row r="46" spans="1:18" x14ac:dyDescent="0.35">
      <c r="A46">
        <v>1887</v>
      </c>
      <c r="B46" t="s">
        <v>799</v>
      </c>
      <c r="C46" t="s">
        <v>21</v>
      </c>
      <c r="D46" t="s">
        <v>22</v>
      </c>
      <c r="E46" t="s">
        <v>23</v>
      </c>
      <c r="F46">
        <v>80</v>
      </c>
      <c r="G46" s="3">
        <v>44817</v>
      </c>
      <c r="H46" s="6" t="str">
        <f>TEXT(Layoffs[[#This Row],[Date layoffs]], "mmmm")</f>
        <v>September</v>
      </c>
      <c r="I46" s="7">
        <f>MONTH(Layoffs[[#This Row],[Date layoffs]])</f>
        <v>9</v>
      </c>
      <c r="J46">
        <f>YEAR(Layoffs[[#This Row],[Date layoffs]])</f>
        <v>2022</v>
      </c>
      <c r="K46" s="1">
        <f>(Layoffs[[#This Row],[Company Size before Layoffs]]-Layoffs[[#This Row],[Company Size after layoffs]])/Layoffs[[#This Row],[Company Size before Layoffs]]</f>
        <v>0.16985138004246284</v>
      </c>
      <c r="L46">
        <v>471</v>
      </c>
      <c r="M46">
        <v>391</v>
      </c>
      <c r="N46" t="s">
        <v>51</v>
      </c>
      <c r="O46" t="s">
        <v>61</v>
      </c>
      <c r="P46" s="2">
        <v>413</v>
      </c>
      <c r="Q46">
        <v>37.774929999999998</v>
      </c>
      <c r="R46">
        <v>-122.41942</v>
      </c>
    </row>
    <row r="47" spans="1:18" x14ac:dyDescent="0.35">
      <c r="A47">
        <v>1892</v>
      </c>
      <c r="B47" t="s">
        <v>800</v>
      </c>
      <c r="C47" t="s">
        <v>44</v>
      </c>
      <c r="D47" t="s">
        <v>17</v>
      </c>
      <c r="E47" t="s">
        <v>12</v>
      </c>
      <c r="F47">
        <v>11</v>
      </c>
      <c r="G47" s="3">
        <v>44816</v>
      </c>
      <c r="H47" s="6" t="str">
        <f>TEXT(Layoffs[[#This Row],[Date layoffs]], "mmmm")</f>
        <v>September</v>
      </c>
      <c r="I47" s="7">
        <f>MONTH(Layoffs[[#This Row],[Date layoffs]])</f>
        <v>9</v>
      </c>
      <c r="J47">
        <f>YEAR(Layoffs[[#This Row],[Date layoffs]])</f>
        <v>2022</v>
      </c>
      <c r="K47" s="1">
        <f>(Layoffs[[#This Row],[Company Size before Layoffs]]-Layoffs[[#This Row],[Company Size after layoffs]])/Layoffs[[#This Row],[Company Size before Layoffs]]</f>
        <v>0.28205128205128205</v>
      </c>
      <c r="L47">
        <v>39</v>
      </c>
      <c r="M47">
        <v>28</v>
      </c>
      <c r="N47" t="s">
        <v>82</v>
      </c>
      <c r="O47" t="s">
        <v>67</v>
      </c>
      <c r="P47" s="2">
        <v>17</v>
      </c>
      <c r="Q47">
        <v>32.080880000000001</v>
      </c>
      <c r="R47">
        <v>34.780569999999997</v>
      </c>
    </row>
    <row r="48" spans="1:18" x14ac:dyDescent="0.35">
      <c r="A48">
        <v>1906</v>
      </c>
      <c r="B48" t="s">
        <v>801</v>
      </c>
      <c r="C48" t="s">
        <v>802</v>
      </c>
      <c r="D48" t="s">
        <v>803</v>
      </c>
      <c r="E48" t="s">
        <v>12</v>
      </c>
      <c r="F48">
        <v>55</v>
      </c>
      <c r="G48" s="3">
        <v>44812</v>
      </c>
      <c r="H48" s="6" t="str">
        <f>TEXT(Layoffs[[#This Row],[Date layoffs]], "mmmm")</f>
        <v>September</v>
      </c>
      <c r="I48" s="7">
        <f>MONTH(Layoffs[[#This Row],[Date layoffs]])</f>
        <v>9</v>
      </c>
      <c r="J48">
        <f>YEAR(Layoffs[[#This Row],[Date layoffs]])</f>
        <v>2022</v>
      </c>
      <c r="K48" s="1">
        <f>(Layoffs[[#This Row],[Company Size before Layoffs]]-Layoffs[[#This Row],[Company Size after layoffs]])/Layoffs[[#This Row],[Company Size before Layoffs]]</f>
        <v>7.9941860465116282E-2</v>
      </c>
      <c r="L48">
        <v>688</v>
      </c>
      <c r="M48">
        <v>633</v>
      </c>
      <c r="N48" t="s">
        <v>27</v>
      </c>
      <c r="O48" t="s">
        <v>19</v>
      </c>
      <c r="P48" s="2">
        <v>120</v>
      </c>
      <c r="Q48">
        <v>13.75398</v>
      </c>
      <c r="R48">
        <v>100.50144</v>
      </c>
    </row>
    <row r="49" spans="1:18" x14ac:dyDescent="0.35">
      <c r="A49">
        <v>1910</v>
      </c>
      <c r="B49" t="s">
        <v>804</v>
      </c>
      <c r="C49" t="s">
        <v>722</v>
      </c>
      <c r="D49" t="s">
        <v>723</v>
      </c>
      <c r="E49" t="s">
        <v>50</v>
      </c>
      <c r="F49">
        <v>150</v>
      </c>
      <c r="G49" s="3">
        <v>44811</v>
      </c>
      <c r="H49" s="6" t="str">
        <f>TEXT(Layoffs[[#This Row],[Date layoffs]], "mmmm")</f>
        <v>September</v>
      </c>
      <c r="I49" s="7">
        <f>MONTH(Layoffs[[#This Row],[Date layoffs]])</f>
        <v>9</v>
      </c>
      <c r="J49">
        <f>YEAR(Layoffs[[#This Row],[Date layoffs]])</f>
        <v>2022</v>
      </c>
      <c r="K49" s="1">
        <f>(Layoffs[[#This Row],[Company Size before Layoffs]]-Layoffs[[#This Row],[Company Size after layoffs]])/Layoffs[[#This Row],[Company Size before Layoffs]]</f>
        <v>1</v>
      </c>
      <c r="L49">
        <v>150</v>
      </c>
      <c r="M49">
        <v>0</v>
      </c>
      <c r="N49" t="s">
        <v>75</v>
      </c>
      <c r="O49" t="s">
        <v>19</v>
      </c>
      <c r="P49" s="2">
        <v>173</v>
      </c>
      <c r="Q49">
        <v>55.675939999999997</v>
      </c>
      <c r="R49">
        <v>12.565530000000001</v>
      </c>
    </row>
    <row r="50" spans="1:18" x14ac:dyDescent="0.35">
      <c r="A50">
        <v>1914</v>
      </c>
      <c r="B50" t="s">
        <v>697</v>
      </c>
      <c r="C50" t="s">
        <v>21</v>
      </c>
      <c r="D50" t="s">
        <v>22</v>
      </c>
      <c r="E50" t="s">
        <v>23</v>
      </c>
      <c r="F50">
        <v>49</v>
      </c>
      <c r="G50" s="3">
        <v>44811</v>
      </c>
      <c r="H50" s="6" t="str">
        <f>TEXT(Layoffs[[#This Row],[Date layoffs]], "mmmm")</f>
        <v>September</v>
      </c>
      <c r="I50" s="7">
        <f>MONTH(Layoffs[[#This Row],[Date layoffs]])</f>
        <v>9</v>
      </c>
      <c r="J50">
        <f>YEAR(Layoffs[[#This Row],[Date layoffs]])</f>
        <v>2022</v>
      </c>
      <c r="K50" s="1">
        <f>(Layoffs[[#This Row],[Company Size before Layoffs]]-Layoffs[[#This Row],[Company Size after layoffs]])/Layoffs[[#This Row],[Company Size before Layoffs]]</f>
        <v>0.05</v>
      </c>
      <c r="L50">
        <v>980</v>
      </c>
      <c r="M50">
        <v>931</v>
      </c>
      <c r="N50" t="s">
        <v>276</v>
      </c>
      <c r="O50" t="s">
        <v>107</v>
      </c>
      <c r="P50" s="2">
        <v>240</v>
      </c>
      <c r="Q50">
        <v>37.774929999999998</v>
      </c>
      <c r="R50">
        <v>-122.41942</v>
      </c>
    </row>
    <row r="51" spans="1:18" x14ac:dyDescent="0.35">
      <c r="A51">
        <v>1915</v>
      </c>
      <c r="B51" t="s">
        <v>257</v>
      </c>
      <c r="C51" t="s">
        <v>122</v>
      </c>
      <c r="D51" t="s">
        <v>22</v>
      </c>
      <c r="E51" t="s">
        <v>23</v>
      </c>
      <c r="F51">
        <v>45</v>
      </c>
      <c r="G51" s="3">
        <v>44811</v>
      </c>
      <c r="H51" s="6" t="str">
        <f>TEXT(Layoffs[[#This Row],[Date layoffs]], "mmmm")</f>
        <v>September</v>
      </c>
      <c r="I51" s="7">
        <f>MONTH(Layoffs[[#This Row],[Date layoffs]])</f>
        <v>9</v>
      </c>
      <c r="J51">
        <f>YEAR(Layoffs[[#This Row],[Date layoffs]])</f>
        <v>2022</v>
      </c>
      <c r="K51" s="1">
        <f>(Layoffs[[#This Row],[Company Size before Layoffs]]-Layoffs[[#This Row],[Company Size after layoffs]])/Layoffs[[#This Row],[Company Size before Layoffs]]</f>
        <v>0.05</v>
      </c>
      <c r="L51">
        <v>900</v>
      </c>
      <c r="M51">
        <v>855</v>
      </c>
      <c r="N51" t="s">
        <v>45</v>
      </c>
      <c r="O51" t="s">
        <v>61</v>
      </c>
      <c r="P51" s="2">
        <v>469</v>
      </c>
      <c r="Q51">
        <v>35.772100000000002</v>
      </c>
      <c r="R51">
        <v>-78.63861</v>
      </c>
    </row>
    <row r="52" spans="1:18" x14ac:dyDescent="0.35">
      <c r="A52">
        <v>1916</v>
      </c>
      <c r="B52" t="s">
        <v>805</v>
      </c>
      <c r="C52" t="s">
        <v>21</v>
      </c>
      <c r="D52" t="s">
        <v>22</v>
      </c>
      <c r="E52" t="s">
        <v>23</v>
      </c>
      <c r="F52">
        <v>27</v>
      </c>
      <c r="G52" s="3">
        <v>44811</v>
      </c>
      <c r="H52" s="6" t="str">
        <f>TEXT(Layoffs[[#This Row],[Date layoffs]], "mmmm")</f>
        <v>September</v>
      </c>
      <c r="I52" s="7">
        <f>MONTH(Layoffs[[#This Row],[Date layoffs]])</f>
        <v>9</v>
      </c>
      <c r="J52">
        <f>YEAR(Layoffs[[#This Row],[Date layoffs]])</f>
        <v>2022</v>
      </c>
      <c r="K52" s="1">
        <f>(Layoffs[[#This Row],[Company Size before Layoffs]]-Layoffs[[#This Row],[Company Size after layoffs]])/Layoffs[[#This Row],[Company Size before Layoffs]]</f>
        <v>0.03</v>
      </c>
      <c r="L52">
        <v>900</v>
      </c>
      <c r="M52">
        <v>873</v>
      </c>
      <c r="N52" t="s">
        <v>90</v>
      </c>
      <c r="O52" t="s">
        <v>14</v>
      </c>
      <c r="P52" s="2">
        <v>143</v>
      </c>
      <c r="Q52">
        <v>37.774929999999998</v>
      </c>
      <c r="R52">
        <v>-122.41942</v>
      </c>
    </row>
    <row r="53" spans="1:18" x14ac:dyDescent="0.35">
      <c r="A53">
        <v>1920</v>
      </c>
      <c r="B53" t="s">
        <v>806</v>
      </c>
      <c r="C53" t="s">
        <v>146</v>
      </c>
      <c r="D53" t="s">
        <v>22</v>
      </c>
      <c r="E53" t="s">
        <v>23</v>
      </c>
      <c r="F53">
        <v>40</v>
      </c>
      <c r="G53" s="3">
        <v>44810</v>
      </c>
      <c r="H53" s="6" t="str">
        <f>TEXT(Layoffs[[#This Row],[Date layoffs]], "mmmm")</f>
        <v>September</v>
      </c>
      <c r="I53" s="7">
        <f>MONTH(Layoffs[[#This Row],[Date layoffs]])</f>
        <v>9</v>
      </c>
      <c r="J53">
        <f>YEAR(Layoffs[[#This Row],[Date layoffs]])</f>
        <v>2022</v>
      </c>
      <c r="K53" s="1">
        <f>(Layoffs[[#This Row],[Company Size before Layoffs]]-Layoffs[[#This Row],[Company Size after layoffs]])/Layoffs[[#This Row],[Company Size before Layoffs]]</f>
        <v>0.33057851239669422</v>
      </c>
      <c r="L53">
        <v>121</v>
      </c>
      <c r="M53">
        <v>81</v>
      </c>
      <c r="N53" t="s">
        <v>18</v>
      </c>
      <c r="O53" t="s">
        <v>46</v>
      </c>
      <c r="P53" s="2">
        <v>42</v>
      </c>
      <c r="Q53">
        <v>45.523449999999997</v>
      </c>
      <c r="R53">
        <v>-122.67621</v>
      </c>
    </row>
    <row r="54" spans="1:18" x14ac:dyDescent="0.35">
      <c r="A54">
        <v>1921</v>
      </c>
      <c r="B54" t="s">
        <v>807</v>
      </c>
      <c r="C54" t="s">
        <v>44</v>
      </c>
      <c r="D54" t="s">
        <v>17</v>
      </c>
      <c r="E54" t="s">
        <v>12</v>
      </c>
      <c r="F54">
        <v>30</v>
      </c>
      <c r="G54" s="3">
        <v>44810</v>
      </c>
      <c r="H54" s="6" t="str">
        <f>TEXT(Layoffs[[#This Row],[Date layoffs]], "mmmm")</f>
        <v>September</v>
      </c>
      <c r="I54" s="7">
        <f>MONTH(Layoffs[[#This Row],[Date layoffs]])</f>
        <v>9</v>
      </c>
      <c r="J54">
        <f>YEAR(Layoffs[[#This Row],[Date layoffs]])</f>
        <v>2022</v>
      </c>
      <c r="K54" s="1">
        <f>(Layoffs[[#This Row],[Company Size before Layoffs]]-Layoffs[[#This Row],[Company Size after layoffs]])/Layoffs[[#This Row],[Company Size before Layoffs]]</f>
        <v>0.32967032967032966</v>
      </c>
      <c r="L54">
        <v>91</v>
      </c>
      <c r="M54">
        <v>61</v>
      </c>
      <c r="N54" t="s">
        <v>483</v>
      </c>
      <c r="O54" t="s">
        <v>38</v>
      </c>
      <c r="P54" s="2">
        <v>41</v>
      </c>
      <c r="Q54">
        <v>32.080880000000001</v>
      </c>
      <c r="R54">
        <v>34.780569999999997</v>
      </c>
    </row>
    <row r="55" spans="1:18" x14ac:dyDescent="0.35">
      <c r="A55">
        <v>1924</v>
      </c>
      <c r="B55" t="s">
        <v>808</v>
      </c>
      <c r="C55" t="s">
        <v>662</v>
      </c>
      <c r="D55" t="s">
        <v>663</v>
      </c>
      <c r="E55" t="s">
        <v>167</v>
      </c>
      <c r="F55">
        <v>23</v>
      </c>
      <c r="G55" s="3">
        <v>44806</v>
      </c>
      <c r="H55" s="6" t="str">
        <f>TEXT(Layoffs[[#This Row],[Date layoffs]], "mmmm")</f>
        <v>September</v>
      </c>
      <c r="I55" s="7">
        <f>MONTH(Layoffs[[#This Row],[Date layoffs]])</f>
        <v>9</v>
      </c>
      <c r="J55">
        <f>YEAR(Layoffs[[#This Row],[Date layoffs]])</f>
        <v>2022</v>
      </c>
      <c r="K55" s="1">
        <f>(Layoffs[[#This Row],[Company Size before Layoffs]]-Layoffs[[#This Row],[Company Size after layoffs]])/Layoffs[[#This Row],[Company Size before Layoffs]]</f>
        <v>0.05</v>
      </c>
      <c r="L55">
        <v>460</v>
      </c>
      <c r="M55">
        <v>437</v>
      </c>
      <c r="N55" t="s">
        <v>32</v>
      </c>
      <c r="O55" t="s">
        <v>46</v>
      </c>
      <c r="P55" s="2">
        <v>91</v>
      </c>
      <c r="Q55">
        <v>6.4540699999999998</v>
      </c>
      <c r="R55">
        <v>3.3946700000000001</v>
      </c>
    </row>
    <row r="56" spans="1:18" x14ac:dyDescent="0.35">
      <c r="A56">
        <v>1927</v>
      </c>
      <c r="B56" t="s">
        <v>809</v>
      </c>
      <c r="C56" t="s">
        <v>188</v>
      </c>
      <c r="D56" t="s">
        <v>189</v>
      </c>
      <c r="E56" t="s">
        <v>190</v>
      </c>
      <c r="F56">
        <v>100</v>
      </c>
      <c r="G56" s="3">
        <v>44805</v>
      </c>
      <c r="H56" s="6" t="str">
        <f>TEXT(Layoffs[[#This Row],[Date layoffs]], "mmmm")</f>
        <v>September</v>
      </c>
      <c r="I56" s="7">
        <f>MONTH(Layoffs[[#This Row],[Date layoffs]])</f>
        <v>9</v>
      </c>
      <c r="J56">
        <f>YEAR(Layoffs[[#This Row],[Date layoffs]])</f>
        <v>2022</v>
      </c>
      <c r="K56" s="1">
        <f>(Layoffs[[#This Row],[Company Size before Layoffs]]-Layoffs[[#This Row],[Company Size after layoffs]])/Layoffs[[#This Row],[Company Size before Layoffs]]</f>
        <v>0.14992503748125938</v>
      </c>
      <c r="L56">
        <v>667</v>
      </c>
      <c r="M56">
        <v>567</v>
      </c>
      <c r="N56" t="s">
        <v>117</v>
      </c>
      <c r="O56" t="s">
        <v>19</v>
      </c>
      <c r="P56" s="2">
        <v>250</v>
      </c>
      <c r="Q56">
        <v>-23.547499999999999</v>
      </c>
      <c r="R56">
        <v>-46.636110000000002</v>
      </c>
    </row>
    <row r="57" spans="1:18" x14ac:dyDescent="0.35">
      <c r="A57">
        <v>1928</v>
      </c>
      <c r="B57" t="s">
        <v>511</v>
      </c>
      <c r="C57" t="s">
        <v>21</v>
      </c>
      <c r="D57" t="s">
        <v>22</v>
      </c>
      <c r="E57" t="s">
        <v>23</v>
      </c>
      <c r="F57">
        <v>90</v>
      </c>
      <c r="G57" s="3">
        <v>44805</v>
      </c>
      <c r="H57" s="6" t="str">
        <f>TEXT(Layoffs[[#This Row],[Date layoffs]], "mmmm")</f>
        <v>September</v>
      </c>
      <c r="I57" s="7">
        <f>MONTH(Layoffs[[#This Row],[Date layoffs]])</f>
        <v>9</v>
      </c>
      <c r="J57">
        <f>YEAR(Layoffs[[#This Row],[Date layoffs]])</f>
        <v>2022</v>
      </c>
      <c r="K57" s="1">
        <f>(Layoffs[[#This Row],[Company Size before Layoffs]]-Layoffs[[#This Row],[Company Size after layoffs]])/Layoffs[[#This Row],[Company Size before Layoffs]]</f>
        <v>0.08</v>
      </c>
      <c r="L57">
        <v>1125</v>
      </c>
      <c r="M57">
        <v>1035</v>
      </c>
      <c r="N57" t="s">
        <v>18</v>
      </c>
      <c r="O57" t="s">
        <v>33</v>
      </c>
      <c r="P57" s="2">
        <v>379</v>
      </c>
      <c r="Q57">
        <v>37.774929999999998</v>
      </c>
      <c r="R57">
        <v>-122.41942</v>
      </c>
    </row>
    <row r="58" spans="1:18" x14ac:dyDescent="0.35">
      <c r="A58">
        <v>1930</v>
      </c>
      <c r="B58" t="s">
        <v>810</v>
      </c>
      <c r="C58" t="s">
        <v>136</v>
      </c>
      <c r="D58" t="s">
        <v>137</v>
      </c>
      <c r="E58" t="s">
        <v>50</v>
      </c>
      <c r="F58">
        <v>55</v>
      </c>
      <c r="G58" s="3">
        <v>44805</v>
      </c>
      <c r="H58" s="6" t="str">
        <f>TEXT(Layoffs[[#This Row],[Date layoffs]], "mmmm")</f>
        <v>September</v>
      </c>
      <c r="I58" s="7">
        <f>MONTH(Layoffs[[#This Row],[Date layoffs]])</f>
        <v>9</v>
      </c>
      <c r="J58">
        <f>YEAR(Layoffs[[#This Row],[Date layoffs]])</f>
        <v>2022</v>
      </c>
      <c r="K58" s="1">
        <f>(Layoffs[[#This Row],[Company Size before Layoffs]]-Layoffs[[#This Row],[Company Size after layoffs]])/Layoffs[[#This Row],[Company Size before Layoffs]]</f>
        <v>0.14986376021798364</v>
      </c>
      <c r="L58">
        <v>367</v>
      </c>
      <c r="M58">
        <v>312</v>
      </c>
      <c r="N58" t="s">
        <v>402</v>
      </c>
      <c r="O58" t="s">
        <v>19</v>
      </c>
      <c r="P58" s="2">
        <v>95</v>
      </c>
      <c r="Q58">
        <v>52.524369999999998</v>
      </c>
      <c r="R58">
        <v>13.41053</v>
      </c>
    </row>
    <row r="59" spans="1:18" x14ac:dyDescent="0.35">
      <c r="A59">
        <v>2600</v>
      </c>
      <c r="B59" t="s">
        <v>1074</v>
      </c>
      <c r="C59" t="s">
        <v>146</v>
      </c>
      <c r="D59" t="s">
        <v>22</v>
      </c>
      <c r="E59" t="s">
        <v>23</v>
      </c>
      <c r="F59">
        <v>41</v>
      </c>
      <c r="G59" s="3">
        <v>44453</v>
      </c>
      <c r="H59" s="6" t="str">
        <f>TEXT(Layoffs[[#This Row],[Date layoffs]], "mmmm")</f>
        <v>September</v>
      </c>
      <c r="I59" s="7">
        <f>MONTH(Layoffs[[#This Row],[Date layoffs]])</f>
        <v>9</v>
      </c>
      <c r="J59">
        <f>YEAR(Layoffs[[#This Row],[Date layoffs]])</f>
        <v>2021</v>
      </c>
      <c r="K59" s="1">
        <f>(Layoffs[[#This Row],[Company Size before Layoffs]]-Layoffs[[#This Row],[Company Size after layoffs]])/Layoffs[[#This Row],[Company Size before Layoffs]]</f>
        <v>0.89130434782608692</v>
      </c>
      <c r="L59">
        <v>46</v>
      </c>
      <c r="M59">
        <v>5</v>
      </c>
      <c r="N59" t="s">
        <v>66</v>
      </c>
      <c r="O59" t="s">
        <v>46</v>
      </c>
      <c r="P59" s="2">
        <v>12</v>
      </c>
      <c r="Q59">
        <v>45.523449999999997</v>
      </c>
      <c r="R59">
        <v>-122.67621</v>
      </c>
    </row>
    <row r="60" spans="1:18" x14ac:dyDescent="0.35">
      <c r="A60">
        <v>2658</v>
      </c>
      <c r="B60" t="s">
        <v>1087</v>
      </c>
      <c r="C60" t="s">
        <v>21</v>
      </c>
      <c r="D60" t="s">
        <v>22</v>
      </c>
      <c r="E60" t="s">
        <v>23</v>
      </c>
      <c r="F60">
        <v>47</v>
      </c>
      <c r="G60" s="3">
        <v>44103</v>
      </c>
      <c r="H60" s="6" t="str">
        <f>TEXT(Layoffs[[#This Row],[Date layoffs]], "mmmm")</f>
        <v>September</v>
      </c>
      <c r="I60" s="7">
        <f>MONTH(Layoffs[[#This Row],[Date layoffs]])</f>
        <v>9</v>
      </c>
      <c r="J60">
        <f>YEAR(Layoffs[[#This Row],[Date layoffs]])</f>
        <v>2020</v>
      </c>
      <c r="K60" s="1">
        <f>(Layoffs[[#This Row],[Company Size before Layoffs]]-Layoffs[[#This Row],[Company Size after layoffs]])/Layoffs[[#This Row],[Company Size before Layoffs]]</f>
        <v>6.0025542784163471E-2</v>
      </c>
      <c r="L60">
        <v>783</v>
      </c>
      <c r="M60">
        <v>736</v>
      </c>
      <c r="N60" t="s">
        <v>18</v>
      </c>
      <c r="O60" t="s">
        <v>107</v>
      </c>
      <c r="P60" s="2">
        <v>356</v>
      </c>
      <c r="Q60">
        <v>37.774929999999998</v>
      </c>
      <c r="R60">
        <v>-122.41942</v>
      </c>
    </row>
    <row r="61" spans="1:18" x14ac:dyDescent="0.35">
      <c r="A61">
        <v>2663</v>
      </c>
      <c r="B61" t="s">
        <v>1088</v>
      </c>
      <c r="C61" t="s">
        <v>1089</v>
      </c>
      <c r="D61" t="s">
        <v>22</v>
      </c>
      <c r="E61" t="s">
        <v>23</v>
      </c>
      <c r="F61">
        <v>240</v>
      </c>
      <c r="G61" s="3">
        <v>44085</v>
      </c>
      <c r="H61" s="6" t="str">
        <f>TEXT(Layoffs[[#This Row],[Date layoffs]], "mmmm")</f>
        <v>September</v>
      </c>
      <c r="I61" s="7">
        <f>MONTH(Layoffs[[#This Row],[Date layoffs]])</f>
        <v>9</v>
      </c>
      <c r="J61">
        <f>YEAR(Layoffs[[#This Row],[Date layoffs]])</f>
        <v>2020</v>
      </c>
      <c r="K61" s="1">
        <f>(Layoffs[[#This Row],[Company Size before Layoffs]]-Layoffs[[#This Row],[Company Size after layoffs]])/Layoffs[[#This Row],[Company Size before Layoffs]]</f>
        <v>0.9486166007905138</v>
      </c>
      <c r="L61">
        <v>253</v>
      </c>
      <c r="M61">
        <v>13</v>
      </c>
      <c r="N61" t="s">
        <v>77</v>
      </c>
      <c r="O61" t="s">
        <v>67</v>
      </c>
      <c r="P61" s="2">
        <v>158</v>
      </c>
      <c r="Q61">
        <v>36.174970000000002</v>
      </c>
      <c r="R61">
        <v>-115.13722</v>
      </c>
    </row>
    <row r="62" spans="1:18" x14ac:dyDescent="0.35">
      <c r="A62">
        <v>2666</v>
      </c>
      <c r="B62" t="s">
        <v>1090</v>
      </c>
      <c r="C62" t="s">
        <v>21</v>
      </c>
      <c r="D62" t="s">
        <v>22</v>
      </c>
      <c r="E62" t="s">
        <v>23</v>
      </c>
      <c r="F62">
        <v>30</v>
      </c>
      <c r="G62" s="3">
        <v>44083</v>
      </c>
      <c r="H62" s="6" t="str">
        <f>TEXT(Layoffs[[#This Row],[Date layoffs]], "mmmm")</f>
        <v>September</v>
      </c>
      <c r="I62" s="7">
        <f>MONTH(Layoffs[[#This Row],[Date layoffs]])</f>
        <v>9</v>
      </c>
      <c r="J62">
        <f>YEAR(Layoffs[[#This Row],[Date layoffs]])</f>
        <v>2020</v>
      </c>
      <c r="K62" s="1">
        <f>(Layoffs[[#This Row],[Company Size before Layoffs]]-Layoffs[[#This Row],[Company Size after layoffs]])/Layoffs[[#This Row],[Company Size before Layoffs]]</f>
        <v>0.05</v>
      </c>
      <c r="L62">
        <v>600</v>
      </c>
      <c r="M62">
        <v>570</v>
      </c>
      <c r="N62" t="s">
        <v>29</v>
      </c>
      <c r="O62" t="s">
        <v>30</v>
      </c>
      <c r="P62" s="2">
        <v>67</v>
      </c>
      <c r="Q62">
        <v>37.453830000000004</v>
      </c>
      <c r="R62">
        <v>-122.18219000000001</v>
      </c>
    </row>
    <row r="63" spans="1:18" x14ac:dyDescent="0.35">
      <c r="A63">
        <v>2672</v>
      </c>
      <c r="B63" t="s">
        <v>1091</v>
      </c>
      <c r="C63" t="s">
        <v>245</v>
      </c>
      <c r="D63" t="s">
        <v>245</v>
      </c>
      <c r="E63" t="s">
        <v>12</v>
      </c>
      <c r="F63">
        <v>22</v>
      </c>
      <c r="G63" s="3">
        <v>44075</v>
      </c>
      <c r="H63" s="6" t="str">
        <f>TEXT(Layoffs[[#This Row],[Date layoffs]], "mmmm")</f>
        <v>September</v>
      </c>
      <c r="I63" s="7">
        <f>MONTH(Layoffs[[#This Row],[Date layoffs]])</f>
        <v>9</v>
      </c>
      <c r="J63">
        <f>YEAR(Layoffs[[#This Row],[Date layoffs]])</f>
        <v>2020</v>
      </c>
      <c r="K63" s="1">
        <f>(Layoffs[[#This Row],[Company Size before Layoffs]]-Layoffs[[#This Row],[Company Size after layoffs]])/Layoffs[[#This Row],[Company Size before Layoffs]]</f>
        <v>0.11</v>
      </c>
      <c r="L63">
        <v>200</v>
      </c>
      <c r="M63">
        <v>178</v>
      </c>
      <c r="N63" t="s">
        <v>32</v>
      </c>
      <c r="O63" t="s">
        <v>19</v>
      </c>
      <c r="P63" s="2">
        <v>97</v>
      </c>
      <c r="Q63">
        <v>1.2896700000000001</v>
      </c>
      <c r="R63">
        <v>103.85007</v>
      </c>
    </row>
    <row r="64" spans="1:18" x14ac:dyDescent="0.35">
      <c r="A64">
        <v>122</v>
      </c>
      <c r="B64" t="s">
        <v>83</v>
      </c>
      <c r="C64" t="s">
        <v>21</v>
      </c>
      <c r="D64" t="s">
        <v>22</v>
      </c>
      <c r="E64" t="s">
        <v>23</v>
      </c>
      <c r="F64">
        <v>120</v>
      </c>
      <c r="G64" s="3">
        <v>45225</v>
      </c>
      <c r="H64" s="6" t="str">
        <f>TEXT(Layoffs[[#This Row],[Date layoffs]], "mmmm")</f>
        <v>October</v>
      </c>
      <c r="I64" s="7">
        <f>MONTH(Layoffs[[#This Row],[Date layoffs]])</f>
        <v>10</v>
      </c>
      <c r="J64">
        <f>YEAR(Layoffs[[#This Row],[Date layoffs]])</f>
        <v>2023</v>
      </c>
      <c r="K64" s="1">
        <f>(Layoffs[[#This Row],[Company Size before Layoffs]]-Layoffs[[#This Row],[Company Size after layoffs]])/Layoffs[[#This Row],[Company Size before Layoffs]]</f>
        <v>0.2</v>
      </c>
      <c r="L64">
        <v>600</v>
      </c>
      <c r="M64">
        <v>480</v>
      </c>
      <c r="N64" t="s">
        <v>32</v>
      </c>
      <c r="O64" t="s">
        <v>25</v>
      </c>
      <c r="P64" s="2">
        <v>1300</v>
      </c>
      <c r="Q64">
        <v>37.441879999999998</v>
      </c>
      <c r="R64">
        <v>-122.14302000000001</v>
      </c>
    </row>
    <row r="65" spans="1:18" x14ac:dyDescent="0.35">
      <c r="A65">
        <v>130</v>
      </c>
      <c r="B65" t="s">
        <v>84</v>
      </c>
      <c r="C65" t="s">
        <v>21</v>
      </c>
      <c r="D65" t="s">
        <v>22</v>
      </c>
      <c r="E65" t="s">
        <v>23</v>
      </c>
      <c r="F65">
        <v>130</v>
      </c>
      <c r="G65" s="3">
        <v>45223</v>
      </c>
      <c r="H65" s="6" t="str">
        <f>TEXT(Layoffs[[#This Row],[Date layoffs]], "mmmm")</f>
        <v>October</v>
      </c>
      <c r="I65" s="7">
        <f>MONTH(Layoffs[[#This Row],[Date layoffs]])</f>
        <v>10</v>
      </c>
      <c r="J65">
        <f>YEAR(Layoffs[[#This Row],[Date layoffs]])</f>
        <v>2023</v>
      </c>
      <c r="K65" s="1">
        <f>(Layoffs[[#This Row],[Company Size before Layoffs]]-Layoffs[[#This Row],[Company Size after layoffs]])/Layoffs[[#This Row],[Company Size before Layoffs]]</f>
        <v>0.2</v>
      </c>
      <c r="L65">
        <v>650</v>
      </c>
      <c r="M65">
        <v>520</v>
      </c>
      <c r="N65" t="s">
        <v>85</v>
      </c>
      <c r="O65" t="s">
        <v>61</v>
      </c>
      <c r="P65" s="2">
        <v>365</v>
      </c>
      <c r="Q65">
        <v>37.354109999999999</v>
      </c>
      <c r="R65">
        <v>-121.95524</v>
      </c>
    </row>
    <row r="66" spans="1:18" x14ac:dyDescent="0.35">
      <c r="A66">
        <v>135</v>
      </c>
      <c r="B66" t="s">
        <v>86</v>
      </c>
      <c r="C66" t="s">
        <v>36</v>
      </c>
      <c r="D66" t="s">
        <v>22</v>
      </c>
      <c r="E66" t="s">
        <v>23</v>
      </c>
      <c r="F66">
        <v>119</v>
      </c>
      <c r="G66" s="3">
        <v>45219</v>
      </c>
      <c r="H66" s="6" t="str">
        <f>TEXT(Layoffs[[#This Row],[Date layoffs]], "mmmm")</f>
        <v>October</v>
      </c>
      <c r="I66" s="7">
        <f>MONTH(Layoffs[[#This Row],[Date layoffs]])</f>
        <v>10</v>
      </c>
      <c r="J66">
        <f>YEAR(Layoffs[[#This Row],[Date layoffs]])</f>
        <v>2023</v>
      </c>
      <c r="K66" s="1">
        <f>(Layoffs[[#This Row],[Company Size before Layoffs]]-Layoffs[[#This Row],[Company Size after layoffs]])/Layoffs[[#This Row],[Company Size before Layoffs]]</f>
        <v>0.17</v>
      </c>
      <c r="L66">
        <v>700</v>
      </c>
      <c r="M66">
        <v>581</v>
      </c>
      <c r="N66" t="s">
        <v>18</v>
      </c>
      <c r="O66" t="s">
        <v>19</v>
      </c>
      <c r="P66" s="2">
        <v>218</v>
      </c>
      <c r="Q66">
        <v>40.714269999999999</v>
      </c>
      <c r="R66">
        <v>-74.005970000000005</v>
      </c>
    </row>
    <row r="67" spans="1:18" x14ac:dyDescent="0.35">
      <c r="A67">
        <v>138</v>
      </c>
      <c r="B67" t="s">
        <v>87</v>
      </c>
      <c r="C67" t="s">
        <v>40</v>
      </c>
      <c r="D67" t="s">
        <v>22</v>
      </c>
      <c r="E67" t="s">
        <v>23</v>
      </c>
      <c r="F67">
        <v>500</v>
      </c>
      <c r="G67" s="3">
        <v>45218</v>
      </c>
      <c r="H67" s="6" t="str">
        <f>TEXT(Layoffs[[#This Row],[Date layoffs]], "mmmm")</f>
        <v>October</v>
      </c>
      <c r="I67" s="7">
        <f>MONTH(Layoffs[[#This Row],[Date layoffs]])</f>
        <v>10</v>
      </c>
      <c r="J67">
        <f>YEAR(Layoffs[[#This Row],[Date layoffs]])</f>
        <v>2023</v>
      </c>
      <c r="K67" s="1">
        <f>(Layoffs[[#This Row],[Company Size before Layoffs]]-Layoffs[[#This Row],[Company Size after layoffs]])/Layoffs[[#This Row],[Company Size before Layoffs]]</f>
        <v>1</v>
      </c>
      <c r="L67">
        <v>500</v>
      </c>
      <c r="M67">
        <v>0</v>
      </c>
      <c r="N67" t="s">
        <v>88</v>
      </c>
      <c r="O67" t="s">
        <v>33</v>
      </c>
      <c r="P67" s="2">
        <v>1100</v>
      </c>
      <c r="Q67">
        <v>47.606209999999997</v>
      </c>
      <c r="R67">
        <v>-122.33207</v>
      </c>
    </row>
    <row r="68" spans="1:18" x14ac:dyDescent="0.35">
      <c r="A68">
        <v>139</v>
      </c>
      <c r="B68" t="s">
        <v>89</v>
      </c>
      <c r="C68" t="s">
        <v>69</v>
      </c>
      <c r="D68" t="s">
        <v>22</v>
      </c>
      <c r="E68" t="s">
        <v>23</v>
      </c>
      <c r="F68">
        <v>140</v>
      </c>
      <c r="G68" s="3">
        <v>45218</v>
      </c>
      <c r="H68" s="6" t="str">
        <f>TEXT(Layoffs[[#This Row],[Date layoffs]], "mmmm")</f>
        <v>October</v>
      </c>
      <c r="I68" s="7">
        <f>MONTH(Layoffs[[#This Row],[Date layoffs]])</f>
        <v>10</v>
      </c>
      <c r="J68">
        <f>YEAR(Layoffs[[#This Row],[Date layoffs]])</f>
        <v>2023</v>
      </c>
      <c r="K68" s="1">
        <f>(Layoffs[[#This Row],[Company Size before Layoffs]]-Layoffs[[#This Row],[Company Size after layoffs]])/Layoffs[[#This Row],[Company Size before Layoffs]]</f>
        <v>8.9974293059125965E-2</v>
      </c>
      <c r="L68">
        <v>1556</v>
      </c>
      <c r="M68">
        <v>1416</v>
      </c>
      <c r="N68" t="s">
        <v>90</v>
      </c>
      <c r="O68" t="s">
        <v>30</v>
      </c>
      <c r="P68" s="2">
        <v>32</v>
      </c>
      <c r="Q68">
        <v>42.358429999999998</v>
      </c>
      <c r="R68">
        <v>-71.05977</v>
      </c>
    </row>
    <row r="69" spans="1:18" x14ac:dyDescent="0.35">
      <c r="A69">
        <v>141</v>
      </c>
      <c r="B69" t="s">
        <v>91</v>
      </c>
      <c r="C69" t="s">
        <v>92</v>
      </c>
      <c r="D69" t="s">
        <v>93</v>
      </c>
      <c r="E69" t="s">
        <v>23</v>
      </c>
      <c r="F69">
        <v>21</v>
      </c>
      <c r="G69" s="3">
        <v>45218</v>
      </c>
      <c r="H69" s="6" t="str">
        <f>TEXT(Layoffs[[#This Row],[Date layoffs]], "mmmm")</f>
        <v>October</v>
      </c>
      <c r="I69" s="7">
        <f>MONTH(Layoffs[[#This Row],[Date layoffs]])</f>
        <v>10</v>
      </c>
      <c r="J69">
        <f>YEAR(Layoffs[[#This Row],[Date layoffs]])</f>
        <v>2023</v>
      </c>
      <c r="K69" s="1">
        <f>(Layoffs[[#This Row],[Company Size before Layoffs]]-Layoffs[[#This Row],[Company Size after layoffs]])/Layoffs[[#This Row],[Company Size before Layoffs]]</f>
        <v>0.28000000000000003</v>
      </c>
      <c r="L69">
        <v>75</v>
      </c>
      <c r="M69">
        <v>54</v>
      </c>
      <c r="N69" t="s">
        <v>77</v>
      </c>
      <c r="O69" t="s">
        <v>67</v>
      </c>
      <c r="P69" s="2">
        <v>16</v>
      </c>
      <c r="Q69">
        <v>51.050109999999997</v>
      </c>
      <c r="R69">
        <v>-114.08529</v>
      </c>
    </row>
    <row r="70" spans="1:18" x14ac:dyDescent="0.35">
      <c r="A70">
        <v>142</v>
      </c>
      <c r="B70" t="s">
        <v>94</v>
      </c>
      <c r="C70" t="s">
        <v>95</v>
      </c>
      <c r="D70" t="s">
        <v>96</v>
      </c>
      <c r="E70" t="s">
        <v>50</v>
      </c>
      <c r="F70">
        <v>230</v>
      </c>
      <c r="G70" s="3">
        <v>45217</v>
      </c>
      <c r="H70" s="6" t="str">
        <f>TEXT(Layoffs[[#This Row],[Date layoffs]], "mmmm")</f>
        <v>October</v>
      </c>
      <c r="I70" s="7">
        <f>MONTH(Layoffs[[#This Row],[Date layoffs]])</f>
        <v>10</v>
      </c>
      <c r="J70">
        <f>YEAR(Layoffs[[#This Row],[Date layoffs]])</f>
        <v>2023</v>
      </c>
      <c r="K70" s="1">
        <f>(Layoffs[[#This Row],[Company Size before Layoffs]]-Layoffs[[#This Row],[Company Size after layoffs]])/Layoffs[[#This Row],[Company Size before Layoffs]]</f>
        <v>0.25</v>
      </c>
      <c r="L70">
        <v>920</v>
      </c>
      <c r="M70">
        <v>690</v>
      </c>
      <c r="N70" t="s">
        <v>27</v>
      </c>
      <c r="O70" t="s">
        <v>61</v>
      </c>
      <c r="P70" s="2">
        <v>705</v>
      </c>
      <c r="Q70">
        <v>48.853409999999997</v>
      </c>
      <c r="R70">
        <v>2.3488000000000002</v>
      </c>
    </row>
    <row r="71" spans="1:18" x14ac:dyDescent="0.35">
      <c r="A71">
        <v>144</v>
      </c>
      <c r="B71" t="s">
        <v>1341</v>
      </c>
      <c r="C71" t="s">
        <v>97</v>
      </c>
      <c r="D71" t="s">
        <v>98</v>
      </c>
      <c r="E71" t="s">
        <v>50</v>
      </c>
      <c r="F71">
        <v>35</v>
      </c>
      <c r="G71" s="3">
        <v>45217</v>
      </c>
      <c r="H71" s="6" t="str">
        <f>TEXT(Layoffs[[#This Row],[Date layoffs]], "mmmm")</f>
        <v>October</v>
      </c>
      <c r="I71" s="7">
        <f>MONTH(Layoffs[[#This Row],[Date layoffs]])</f>
        <v>10</v>
      </c>
      <c r="J71">
        <f>YEAR(Layoffs[[#This Row],[Date layoffs]])</f>
        <v>2023</v>
      </c>
      <c r="K71" s="1">
        <f>(Layoffs[[#This Row],[Company Size before Layoffs]]-Layoffs[[#This Row],[Company Size after layoffs]])/Layoffs[[#This Row],[Company Size before Layoffs]]</f>
        <v>0.1</v>
      </c>
      <c r="L71">
        <v>350</v>
      </c>
      <c r="M71">
        <v>315</v>
      </c>
      <c r="N71" t="s">
        <v>58</v>
      </c>
      <c r="O71" t="s">
        <v>67</v>
      </c>
      <c r="P71" s="2">
        <v>64</v>
      </c>
      <c r="Q71">
        <v>52.374029999999998</v>
      </c>
      <c r="R71">
        <v>4.8896899999999999</v>
      </c>
    </row>
    <row r="72" spans="1:18" x14ac:dyDescent="0.35">
      <c r="A72">
        <v>151</v>
      </c>
      <c r="B72" t="s">
        <v>99</v>
      </c>
      <c r="C72" t="s">
        <v>21</v>
      </c>
      <c r="D72" t="s">
        <v>22</v>
      </c>
      <c r="E72" t="s">
        <v>23</v>
      </c>
      <c r="F72">
        <v>660</v>
      </c>
      <c r="G72" s="3">
        <v>45215</v>
      </c>
      <c r="H72" s="6" t="str">
        <f>TEXT(Layoffs[[#This Row],[Date layoffs]], "mmmm")</f>
        <v>October</v>
      </c>
      <c r="I72" s="7">
        <f>MONTH(Layoffs[[#This Row],[Date layoffs]])</f>
        <v>10</v>
      </c>
      <c r="J72">
        <f>YEAR(Layoffs[[#This Row],[Date layoffs]])</f>
        <v>2023</v>
      </c>
      <c r="K72" s="1">
        <f>(Layoffs[[#This Row],[Company Size before Layoffs]]-Layoffs[[#This Row],[Company Size after layoffs]])/Layoffs[[#This Row],[Company Size before Layoffs]]</f>
        <v>0.03</v>
      </c>
      <c r="L72">
        <v>22000</v>
      </c>
      <c r="M72">
        <v>21340</v>
      </c>
      <c r="N72" t="s">
        <v>100</v>
      </c>
      <c r="O72" t="s">
        <v>30</v>
      </c>
      <c r="P72" s="2">
        <v>154</v>
      </c>
      <c r="Q72">
        <v>37.368830000000003</v>
      </c>
      <c r="R72">
        <v>-122.03635</v>
      </c>
    </row>
    <row r="73" spans="1:18" x14ac:dyDescent="0.35">
      <c r="A73">
        <v>153</v>
      </c>
      <c r="B73" t="s">
        <v>101</v>
      </c>
      <c r="C73" t="s">
        <v>102</v>
      </c>
      <c r="D73" t="s">
        <v>22</v>
      </c>
      <c r="E73" t="s">
        <v>23</v>
      </c>
      <c r="F73">
        <v>80</v>
      </c>
      <c r="G73" s="3">
        <v>45215</v>
      </c>
      <c r="H73" s="6" t="str">
        <f>TEXT(Layoffs[[#This Row],[Date layoffs]], "mmmm")</f>
        <v>October</v>
      </c>
      <c r="I73" s="7">
        <f>MONTH(Layoffs[[#This Row],[Date layoffs]])</f>
        <v>10</v>
      </c>
      <c r="J73">
        <f>YEAR(Layoffs[[#This Row],[Date layoffs]])</f>
        <v>2023</v>
      </c>
      <c r="K73" s="1">
        <f>(Layoffs[[#This Row],[Company Size before Layoffs]]-Layoffs[[#This Row],[Company Size after layoffs]])/Layoffs[[#This Row],[Company Size before Layoffs]]</f>
        <v>2.9996250468691414E-2</v>
      </c>
      <c r="L73">
        <v>2667</v>
      </c>
      <c r="M73">
        <v>2587</v>
      </c>
      <c r="N73" t="s">
        <v>32</v>
      </c>
      <c r="O73" t="s">
        <v>14</v>
      </c>
      <c r="P73" s="2">
        <v>537</v>
      </c>
      <c r="Q73">
        <v>39.099730000000001</v>
      </c>
      <c r="R73">
        <v>-94.578569999999999</v>
      </c>
    </row>
    <row r="74" spans="1:18" x14ac:dyDescent="0.35">
      <c r="A74">
        <v>162</v>
      </c>
      <c r="B74" t="s">
        <v>103</v>
      </c>
      <c r="C74" t="s">
        <v>21</v>
      </c>
      <c r="D74" t="s">
        <v>22</v>
      </c>
      <c r="E74" t="s">
        <v>23</v>
      </c>
      <c r="F74">
        <v>172</v>
      </c>
      <c r="G74" s="3">
        <v>45211</v>
      </c>
      <c r="H74" s="6" t="str">
        <f>TEXT(Layoffs[[#This Row],[Date layoffs]], "mmmm")</f>
        <v>October</v>
      </c>
      <c r="I74" s="7">
        <f>MONTH(Layoffs[[#This Row],[Date layoffs]])</f>
        <v>10</v>
      </c>
      <c r="J74">
        <f>YEAR(Layoffs[[#This Row],[Date layoffs]])</f>
        <v>2023</v>
      </c>
      <c r="K74" s="1">
        <f>(Layoffs[[#This Row],[Company Size before Layoffs]]-Layoffs[[#This Row],[Company Size after layoffs]])/Layoffs[[#This Row],[Company Size before Layoffs]]</f>
        <v>0.13995117982099267</v>
      </c>
      <c r="L74">
        <v>1229</v>
      </c>
      <c r="M74">
        <v>1057</v>
      </c>
      <c r="N74" t="s">
        <v>32</v>
      </c>
      <c r="O74" t="s">
        <v>25</v>
      </c>
      <c r="P74" s="2">
        <v>392</v>
      </c>
      <c r="Q74">
        <v>37.774929999999998</v>
      </c>
      <c r="R74">
        <v>-122.41942</v>
      </c>
    </row>
    <row r="75" spans="1:18" x14ac:dyDescent="0.35">
      <c r="A75">
        <v>163</v>
      </c>
      <c r="B75" t="s">
        <v>104</v>
      </c>
      <c r="C75" t="s">
        <v>21</v>
      </c>
      <c r="D75" t="s">
        <v>22</v>
      </c>
      <c r="E75" t="s">
        <v>23</v>
      </c>
      <c r="F75">
        <v>84</v>
      </c>
      <c r="G75" s="3">
        <v>45211</v>
      </c>
      <c r="H75" s="6" t="str">
        <f>TEXT(Layoffs[[#This Row],[Date layoffs]], "mmmm")</f>
        <v>October</v>
      </c>
      <c r="I75" s="7">
        <f>MONTH(Layoffs[[#This Row],[Date layoffs]])</f>
        <v>10</v>
      </c>
      <c r="J75">
        <f>YEAR(Layoffs[[#This Row],[Date layoffs]])</f>
        <v>2023</v>
      </c>
      <c r="K75" s="1">
        <f>(Layoffs[[#This Row],[Company Size before Layoffs]]-Layoffs[[#This Row],[Company Size after layoffs]])/Layoffs[[#This Row],[Company Size before Layoffs]]</f>
        <v>0.28000000000000003</v>
      </c>
      <c r="L75">
        <v>300</v>
      </c>
      <c r="M75">
        <v>216</v>
      </c>
      <c r="N75" t="s">
        <v>77</v>
      </c>
      <c r="O75" t="s">
        <v>25</v>
      </c>
      <c r="P75" s="2">
        <v>272</v>
      </c>
      <c r="Q75">
        <v>37.485219999999998</v>
      </c>
      <c r="R75">
        <v>-122.23635</v>
      </c>
    </row>
    <row r="76" spans="1:18" x14ac:dyDescent="0.35">
      <c r="A76">
        <v>164</v>
      </c>
      <c r="B76" t="s">
        <v>105</v>
      </c>
      <c r="C76" t="s">
        <v>21</v>
      </c>
      <c r="D76" t="s">
        <v>22</v>
      </c>
      <c r="E76" t="s">
        <v>23</v>
      </c>
      <c r="F76">
        <v>20</v>
      </c>
      <c r="G76" s="3">
        <v>45210</v>
      </c>
      <c r="H76" s="6" t="str">
        <f>TEXT(Layoffs[[#This Row],[Date layoffs]], "mmmm")</f>
        <v>October</v>
      </c>
      <c r="I76" s="7">
        <f>MONTH(Layoffs[[#This Row],[Date layoffs]])</f>
        <v>10</v>
      </c>
      <c r="J76">
        <f>YEAR(Layoffs[[#This Row],[Date layoffs]])</f>
        <v>2023</v>
      </c>
      <c r="K76" s="1">
        <f>(Layoffs[[#This Row],[Company Size before Layoffs]]-Layoffs[[#This Row],[Company Size after layoffs]])/Layoffs[[#This Row],[Company Size before Layoffs]]</f>
        <v>0.2</v>
      </c>
      <c r="L76">
        <v>100</v>
      </c>
      <c r="M76">
        <v>80</v>
      </c>
      <c r="N76" t="s">
        <v>60</v>
      </c>
      <c r="O76" t="s">
        <v>46</v>
      </c>
      <c r="P76" s="2">
        <v>86</v>
      </c>
      <c r="Q76">
        <v>37.774929999999998</v>
      </c>
      <c r="R76">
        <v>-122.41942</v>
      </c>
    </row>
    <row r="77" spans="1:18" x14ac:dyDescent="0.35">
      <c r="A77">
        <v>167</v>
      </c>
      <c r="B77" t="s">
        <v>106</v>
      </c>
      <c r="C77" t="s">
        <v>21</v>
      </c>
      <c r="D77" t="s">
        <v>22</v>
      </c>
      <c r="E77" t="s">
        <v>23</v>
      </c>
      <c r="F77">
        <v>114</v>
      </c>
      <c r="G77" s="3">
        <v>45208</v>
      </c>
      <c r="H77" s="6" t="str">
        <f>TEXT(Layoffs[[#This Row],[Date layoffs]], "mmmm")</f>
        <v>October</v>
      </c>
      <c r="I77" s="7">
        <f>MONTH(Layoffs[[#This Row],[Date layoffs]])</f>
        <v>10</v>
      </c>
      <c r="J77">
        <f>YEAR(Layoffs[[#This Row],[Date layoffs]])</f>
        <v>2023</v>
      </c>
      <c r="K77" s="1">
        <f>(Layoffs[[#This Row],[Company Size before Layoffs]]-Layoffs[[#This Row],[Company Size after layoffs]])/Layoffs[[#This Row],[Company Size before Layoffs]]</f>
        <v>0.05</v>
      </c>
      <c r="L77">
        <v>2280</v>
      </c>
      <c r="M77">
        <v>2166</v>
      </c>
      <c r="N77" t="s">
        <v>18</v>
      </c>
      <c r="O77" t="s">
        <v>107</v>
      </c>
      <c r="P77" s="2">
        <v>522</v>
      </c>
      <c r="Q77">
        <v>37.774929999999998</v>
      </c>
      <c r="R77">
        <v>-122.41942</v>
      </c>
    </row>
    <row r="78" spans="1:18" x14ac:dyDescent="0.35">
      <c r="A78">
        <v>172</v>
      </c>
      <c r="B78" t="s">
        <v>108</v>
      </c>
      <c r="C78" t="s">
        <v>74</v>
      </c>
      <c r="D78" t="s">
        <v>22</v>
      </c>
      <c r="E78" t="s">
        <v>23</v>
      </c>
      <c r="F78">
        <v>80</v>
      </c>
      <c r="G78" s="3">
        <v>45205</v>
      </c>
      <c r="H78" s="6" t="str">
        <f>TEXT(Layoffs[[#This Row],[Date layoffs]], "mmmm")</f>
        <v>October</v>
      </c>
      <c r="I78" s="7">
        <f>MONTH(Layoffs[[#This Row],[Date layoffs]])</f>
        <v>10</v>
      </c>
      <c r="J78">
        <f>YEAR(Layoffs[[#This Row],[Date layoffs]])</f>
        <v>2023</v>
      </c>
      <c r="K78" s="1">
        <f>(Layoffs[[#This Row],[Company Size before Layoffs]]-Layoffs[[#This Row],[Company Size after layoffs]])/Layoffs[[#This Row],[Company Size before Layoffs]]</f>
        <v>0.05</v>
      </c>
      <c r="L78">
        <v>1600</v>
      </c>
      <c r="M78">
        <v>1520</v>
      </c>
      <c r="N78" t="s">
        <v>32</v>
      </c>
      <c r="O78" t="s">
        <v>109</v>
      </c>
      <c r="P78" s="2">
        <v>54</v>
      </c>
      <c r="Q78">
        <v>34.052230000000002</v>
      </c>
      <c r="R78">
        <v>-118.24368</v>
      </c>
    </row>
    <row r="79" spans="1:18" x14ac:dyDescent="0.35">
      <c r="A79">
        <v>179</v>
      </c>
      <c r="B79" t="s">
        <v>110</v>
      </c>
      <c r="C79" t="s">
        <v>21</v>
      </c>
      <c r="D79" t="s">
        <v>22</v>
      </c>
      <c r="E79" t="s">
        <v>23</v>
      </c>
      <c r="F79">
        <v>29</v>
      </c>
      <c r="G79" s="3">
        <v>45204</v>
      </c>
      <c r="H79" s="6" t="str">
        <f>TEXT(Layoffs[[#This Row],[Date layoffs]], "mmmm")</f>
        <v>October</v>
      </c>
      <c r="I79" s="7">
        <f>MONTH(Layoffs[[#This Row],[Date layoffs]])</f>
        <v>10</v>
      </c>
      <c r="J79">
        <f>YEAR(Layoffs[[#This Row],[Date layoffs]])</f>
        <v>2023</v>
      </c>
      <c r="K79" s="1">
        <f>(Layoffs[[#This Row],[Company Size before Layoffs]]-Layoffs[[#This Row],[Company Size after layoffs]])/Layoffs[[#This Row],[Company Size before Layoffs]]</f>
        <v>0.14009661835748793</v>
      </c>
      <c r="L79">
        <v>207</v>
      </c>
      <c r="M79">
        <v>178</v>
      </c>
      <c r="N79" t="s">
        <v>66</v>
      </c>
      <c r="O79" t="s">
        <v>30</v>
      </c>
      <c r="P79" s="2">
        <v>8</v>
      </c>
      <c r="Q79">
        <v>37.774929999999998</v>
      </c>
      <c r="R79">
        <v>-122.41942</v>
      </c>
    </row>
    <row r="80" spans="1:18" x14ac:dyDescent="0.35">
      <c r="A80">
        <v>181</v>
      </c>
      <c r="B80" t="s">
        <v>111</v>
      </c>
      <c r="C80" t="s">
        <v>55</v>
      </c>
      <c r="D80" t="s">
        <v>56</v>
      </c>
      <c r="E80" t="s">
        <v>50</v>
      </c>
      <c r="F80">
        <v>200</v>
      </c>
      <c r="G80" s="3">
        <v>45204</v>
      </c>
      <c r="H80" s="6" t="str">
        <f>TEXT(Layoffs[[#This Row],[Date layoffs]], "mmmm")</f>
        <v>October</v>
      </c>
      <c r="I80" s="7">
        <f>MONTH(Layoffs[[#This Row],[Date layoffs]])</f>
        <v>10</v>
      </c>
      <c r="J80">
        <f>YEAR(Layoffs[[#This Row],[Date layoffs]])</f>
        <v>2023</v>
      </c>
      <c r="K80" s="1">
        <f>(Layoffs[[#This Row],[Company Size before Layoffs]]-Layoffs[[#This Row],[Company Size after layoffs]])/Layoffs[[#This Row],[Company Size before Layoffs]]</f>
        <v>0.25</v>
      </c>
      <c r="L80">
        <v>800</v>
      </c>
      <c r="M80">
        <v>600</v>
      </c>
      <c r="N80" t="s">
        <v>29</v>
      </c>
      <c r="O80" t="s">
        <v>25</v>
      </c>
      <c r="P80" s="2">
        <v>629</v>
      </c>
      <c r="Q80">
        <v>51.50853</v>
      </c>
      <c r="R80">
        <v>-0.12573999999999999</v>
      </c>
    </row>
    <row r="81" spans="1:18" x14ac:dyDescent="0.35">
      <c r="A81">
        <v>183</v>
      </c>
      <c r="B81" t="s">
        <v>112</v>
      </c>
      <c r="C81" t="s">
        <v>113</v>
      </c>
      <c r="D81" t="s">
        <v>22</v>
      </c>
      <c r="E81" t="s">
        <v>23</v>
      </c>
      <c r="F81">
        <v>780</v>
      </c>
      <c r="G81" s="3">
        <v>45203</v>
      </c>
      <c r="H81" s="6" t="str">
        <f>TEXT(Layoffs[[#This Row],[Date layoffs]], "mmmm")</f>
        <v>October</v>
      </c>
      <c r="I81" s="7">
        <f>MONTH(Layoffs[[#This Row],[Date layoffs]])</f>
        <v>10</v>
      </c>
      <c r="J81">
        <f>YEAR(Layoffs[[#This Row],[Date layoffs]])</f>
        <v>2023</v>
      </c>
      <c r="K81" s="1">
        <f>(Layoffs[[#This Row],[Company Size before Layoffs]]-Layoffs[[#This Row],[Company Size after layoffs]])/Layoffs[[#This Row],[Company Size before Layoffs]]</f>
        <v>0.14001077005923532</v>
      </c>
      <c r="L81">
        <v>5571</v>
      </c>
      <c r="M81">
        <v>4791</v>
      </c>
      <c r="N81" t="s">
        <v>58</v>
      </c>
      <c r="O81" t="s">
        <v>25</v>
      </c>
      <c r="P81" s="2">
        <v>400</v>
      </c>
      <c r="Q81">
        <v>40.760779999999997</v>
      </c>
      <c r="R81">
        <v>-111.89105000000001</v>
      </c>
    </row>
    <row r="82" spans="1:18" x14ac:dyDescent="0.35">
      <c r="A82">
        <v>184</v>
      </c>
      <c r="B82" t="s">
        <v>114</v>
      </c>
      <c r="C82" t="s">
        <v>115</v>
      </c>
      <c r="D82" t="s">
        <v>93</v>
      </c>
      <c r="E82" t="s">
        <v>23</v>
      </c>
      <c r="F82">
        <v>250</v>
      </c>
      <c r="G82" s="3">
        <v>45203</v>
      </c>
      <c r="H82" s="6" t="str">
        <f>TEXT(Layoffs[[#This Row],[Date layoffs]], "mmmm")</f>
        <v>October</v>
      </c>
      <c r="I82" s="7">
        <f>MONTH(Layoffs[[#This Row],[Date layoffs]])</f>
        <v>10</v>
      </c>
      <c r="J82">
        <f>YEAR(Layoffs[[#This Row],[Date layoffs]])</f>
        <v>2023</v>
      </c>
      <c r="K82" s="1">
        <f>(Layoffs[[#This Row],[Company Size before Layoffs]]-Layoffs[[#This Row],[Company Size after layoffs]])/Layoffs[[#This Row],[Company Size before Layoffs]]</f>
        <v>0.30012004801920766</v>
      </c>
      <c r="L82">
        <v>833</v>
      </c>
      <c r="M82">
        <v>583</v>
      </c>
      <c r="N82" t="s">
        <v>70</v>
      </c>
      <c r="O82" t="s">
        <v>19</v>
      </c>
      <c r="P82" s="2">
        <v>730</v>
      </c>
      <c r="Q82">
        <v>45.508839999999999</v>
      </c>
      <c r="R82">
        <v>-73.587810000000005</v>
      </c>
    </row>
    <row r="83" spans="1:18" x14ac:dyDescent="0.35">
      <c r="A83">
        <v>191</v>
      </c>
      <c r="B83" t="s">
        <v>116</v>
      </c>
      <c r="C83" t="s">
        <v>36</v>
      </c>
      <c r="D83" t="s">
        <v>22</v>
      </c>
      <c r="E83" t="s">
        <v>23</v>
      </c>
      <c r="F83">
        <v>150</v>
      </c>
      <c r="G83" s="3">
        <v>45201</v>
      </c>
      <c r="H83" s="6" t="str">
        <f>TEXT(Layoffs[[#This Row],[Date layoffs]], "mmmm")</f>
        <v>October</v>
      </c>
      <c r="I83" s="7">
        <f>MONTH(Layoffs[[#This Row],[Date layoffs]])</f>
        <v>10</v>
      </c>
      <c r="J83">
        <f>YEAR(Layoffs[[#This Row],[Date layoffs]])</f>
        <v>2023</v>
      </c>
      <c r="K83" s="1">
        <f>(Layoffs[[#This Row],[Company Size before Layoffs]]-Layoffs[[#This Row],[Company Size after layoffs]])/Layoffs[[#This Row],[Company Size before Layoffs]]</f>
        <v>0.15</v>
      </c>
      <c r="L83">
        <v>1000</v>
      </c>
      <c r="M83">
        <v>850</v>
      </c>
      <c r="N83" t="s">
        <v>117</v>
      </c>
      <c r="O83" t="s">
        <v>61</v>
      </c>
      <c r="P83" s="2">
        <v>536</v>
      </c>
      <c r="Q83">
        <v>40.714269999999999</v>
      </c>
      <c r="R83">
        <v>-74.005970000000005</v>
      </c>
    </row>
    <row r="84" spans="1:18" x14ac:dyDescent="0.35">
      <c r="A84">
        <v>192</v>
      </c>
      <c r="B84" t="s">
        <v>118</v>
      </c>
      <c r="C84" t="s">
        <v>21</v>
      </c>
      <c r="D84" t="s">
        <v>22</v>
      </c>
      <c r="E84" t="s">
        <v>23</v>
      </c>
      <c r="F84">
        <v>86</v>
      </c>
      <c r="G84" s="3">
        <v>45201</v>
      </c>
      <c r="H84" s="6" t="str">
        <f>TEXT(Layoffs[[#This Row],[Date layoffs]], "mmmm")</f>
        <v>October</v>
      </c>
      <c r="I84" s="7">
        <f>MONTH(Layoffs[[#This Row],[Date layoffs]])</f>
        <v>10</v>
      </c>
      <c r="J84">
        <f>YEAR(Layoffs[[#This Row],[Date layoffs]])</f>
        <v>2023</v>
      </c>
      <c r="K84" s="1">
        <f>(Layoffs[[#This Row],[Company Size before Layoffs]]-Layoffs[[#This Row],[Company Size after layoffs]])/Layoffs[[#This Row],[Company Size before Layoffs]]</f>
        <v>0.4</v>
      </c>
      <c r="L84">
        <v>215</v>
      </c>
      <c r="M84">
        <v>129</v>
      </c>
      <c r="N84" t="s">
        <v>32</v>
      </c>
      <c r="O84" t="s">
        <v>46</v>
      </c>
      <c r="P84" s="2">
        <v>50</v>
      </c>
      <c r="Q84">
        <v>37.774929999999998</v>
      </c>
      <c r="R84">
        <v>-122.41942</v>
      </c>
    </row>
    <row r="85" spans="1:18" x14ac:dyDescent="0.35">
      <c r="A85">
        <v>193</v>
      </c>
      <c r="B85" t="s">
        <v>119</v>
      </c>
      <c r="C85" t="s">
        <v>21</v>
      </c>
      <c r="D85" t="s">
        <v>22</v>
      </c>
      <c r="E85" t="s">
        <v>23</v>
      </c>
      <c r="F85">
        <v>26</v>
      </c>
      <c r="G85" s="3">
        <v>45201</v>
      </c>
      <c r="H85" s="6" t="str">
        <f>TEXT(Layoffs[[#This Row],[Date layoffs]], "mmmm")</f>
        <v>October</v>
      </c>
      <c r="I85" s="7">
        <f>MONTH(Layoffs[[#This Row],[Date layoffs]])</f>
        <v>10</v>
      </c>
      <c r="J85">
        <f>YEAR(Layoffs[[#This Row],[Date layoffs]])</f>
        <v>2023</v>
      </c>
      <c r="K85" s="1">
        <f>(Layoffs[[#This Row],[Company Size before Layoffs]]-Layoffs[[#This Row],[Company Size after layoffs]])/Layoffs[[#This Row],[Company Size before Layoffs]]</f>
        <v>0.37142857142857144</v>
      </c>
      <c r="L85">
        <v>70</v>
      </c>
      <c r="M85">
        <v>44</v>
      </c>
      <c r="N85" t="s">
        <v>117</v>
      </c>
      <c r="O85" t="s">
        <v>107</v>
      </c>
      <c r="P85" s="2">
        <v>70</v>
      </c>
      <c r="Q85">
        <v>37.774929999999998</v>
      </c>
      <c r="R85">
        <v>-122.41942</v>
      </c>
    </row>
    <row r="86" spans="1:18" x14ac:dyDescent="0.35">
      <c r="A86">
        <v>1729</v>
      </c>
      <c r="B86" t="s">
        <v>734</v>
      </c>
      <c r="C86" t="s">
        <v>48</v>
      </c>
      <c r="D86" t="s">
        <v>49</v>
      </c>
      <c r="E86" t="s">
        <v>50</v>
      </c>
      <c r="F86">
        <v>300</v>
      </c>
      <c r="G86" s="3">
        <v>44865</v>
      </c>
      <c r="H86" s="6" t="str">
        <f>TEXT(Layoffs[[#This Row],[Date layoffs]], "mmmm")</f>
        <v>October</v>
      </c>
      <c r="I86" s="7">
        <f>MONTH(Layoffs[[#This Row],[Date layoffs]])</f>
        <v>10</v>
      </c>
      <c r="J86">
        <f>YEAR(Layoffs[[#This Row],[Date layoffs]])</f>
        <v>2022</v>
      </c>
      <c r="K86" s="1">
        <f>(Layoffs[[#This Row],[Company Size before Layoffs]]-Layoffs[[#This Row],[Company Size after layoffs]])/Layoffs[[#This Row],[Company Size before Layoffs]]</f>
        <v>0.1</v>
      </c>
      <c r="L86">
        <v>3000</v>
      </c>
      <c r="M86">
        <v>2700</v>
      </c>
      <c r="N86" t="s">
        <v>18</v>
      </c>
      <c r="O86" t="s">
        <v>107</v>
      </c>
      <c r="P86" s="2">
        <v>568</v>
      </c>
      <c r="Q86">
        <v>59.32938</v>
      </c>
      <c r="R86">
        <v>18.068709999999999</v>
      </c>
    </row>
    <row r="87" spans="1:18" x14ac:dyDescent="0.35">
      <c r="A87">
        <v>1731</v>
      </c>
      <c r="B87" t="s">
        <v>735</v>
      </c>
      <c r="C87" t="s">
        <v>36</v>
      </c>
      <c r="D87" t="s">
        <v>22</v>
      </c>
      <c r="E87" t="s">
        <v>23</v>
      </c>
      <c r="F87">
        <v>30</v>
      </c>
      <c r="G87" s="3">
        <v>44865</v>
      </c>
      <c r="H87" s="6" t="str">
        <f>TEXT(Layoffs[[#This Row],[Date layoffs]], "mmmm")</f>
        <v>October</v>
      </c>
      <c r="I87" s="7">
        <f>MONTH(Layoffs[[#This Row],[Date layoffs]])</f>
        <v>10</v>
      </c>
      <c r="J87">
        <f>YEAR(Layoffs[[#This Row],[Date layoffs]])</f>
        <v>2022</v>
      </c>
      <c r="K87" s="1">
        <f>(Layoffs[[#This Row],[Company Size before Layoffs]]-Layoffs[[#This Row],[Company Size after layoffs]])/Layoffs[[#This Row],[Company Size before Layoffs]]</f>
        <v>0.27027027027027029</v>
      </c>
      <c r="L87">
        <v>111</v>
      </c>
      <c r="M87">
        <v>81</v>
      </c>
      <c r="N87" t="s">
        <v>32</v>
      </c>
      <c r="O87" t="s">
        <v>46</v>
      </c>
      <c r="P87" s="2">
        <v>11</v>
      </c>
      <c r="Q87">
        <v>40.714269999999999</v>
      </c>
      <c r="R87">
        <v>-74.005970000000005</v>
      </c>
    </row>
    <row r="88" spans="1:18" x14ac:dyDescent="0.35">
      <c r="A88">
        <v>1732</v>
      </c>
      <c r="B88" t="s">
        <v>466</v>
      </c>
      <c r="C88" t="s">
        <v>21</v>
      </c>
      <c r="D88" t="s">
        <v>22</v>
      </c>
      <c r="E88" t="s">
        <v>23</v>
      </c>
      <c r="F88">
        <v>25</v>
      </c>
      <c r="G88" s="3">
        <v>44865</v>
      </c>
      <c r="H88" s="6" t="str">
        <f>TEXT(Layoffs[[#This Row],[Date layoffs]], "mmmm")</f>
        <v>October</v>
      </c>
      <c r="I88" s="7">
        <f>MONTH(Layoffs[[#This Row],[Date layoffs]])</f>
        <v>10</v>
      </c>
      <c r="J88">
        <f>YEAR(Layoffs[[#This Row],[Date layoffs]])</f>
        <v>2022</v>
      </c>
      <c r="K88" s="1">
        <f>(Layoffs[[#This Row],[Company Size before Layoffs]]-Layoffs[[#This Row],[Company Size after layoffs]])/Layoffs[[#This Row],[Company Size before Layoffs]]</f>
        <v>0.2</v>
      </c>
      <c r="L88">
        <v>125</v>
      </c>
      <c r="M88">
        <v>100</v>
      </c>
      <c r="N88" t="s">
        <v>32</v>
      </c>
      <c r="O88" t="s">
        <v>46</v>
      </c>
      <c r="P88" s="2">
        <v>85</v>
      </c>
      <c r="Q88">
        <v>37.441879999999998</v>
      </c>
      <c r="R88">
        <v>-122.14302000000001</v>
      </c>
    </row>
    <row r="89" spans="1:18" x14ac:dyDescent="0.35">
      <c r="A89">
        <v>1735</v>
      </c>
      <c r="B89" t="s">
        <v>379</v>
      </c>
      <c r="C89" t="s">
        <v>40</v>
      </c>
      <c r="D89" t="s">
        <v>22</v>
      </c>
      <c r="E89" t="s">
        <v>23</v>
      </c>
      <c r="F89">
        <v>150</v>
      </c>
      <c r="G89" s="3">
        <v>44862</v>
      </c>
      <c r="H89" s="6" t="str">
        <f>TEXT(Layoffs[[#This Row],[Date layoffs]], "mmmm")</f>
        <v>October</v>
      </c>
      <c r="I89" s="7">
        <f>MONTH(Layoffs[[#This Row],[Date layoffs]])</f>
        <v>10</v>
      </c>
      <c r="J89">
        <f>YEAR(Layoffs[[#This Row],[Date layoffs]])</f>
        <v>2022</v>
      </c>
      <c r="K89" s="1">
        <f>(Layoffs[[#This Row],[Company Size before Layoffs]]-Layoffs[[#This Row],[Company Size after layoffs]])/Layoffs[[#This Row],[Company Size before Layoffs]]</f>
        <v>4.4979804067973481E-4</v>
      </c>
      <c r="L89">
        <v>333483</v>
      </c>
      <c r="M89">
        <v>333333</v>
      </c>
      <c r="N89" t="s">
        <v>27</v>
      </c>
      <c r="O89" t="s">
        <v>25</v>
      </c>
      <c r="P89" s="2">
        <v>108</v>
      </c>
      <c r="Q89">
        <v>47.606209999999997</v>
      </c>
      <c r="R89">
        <v>-122.33207</v>
      </c>
    </row>
    <row r="90" spans="1:18" x14ac:dyDescent="0.35">
      <c r="A90">
        <v>1736</v>
      </c>
      <c r="B90" t="s">
        <v>736</v>
      </c>
      <c r="C90" t="s">
        <v>737</v>
      </c>
      <c r="D90" t="s">
        <v>22</v>
      </c>
      <c r="E90" t="s">
        <v>23</v>
      </c>
      <c r="F90">
        <v>100</v>
      </c>
      <c r="G90" s="3">
        <v>44862</v>
      </c>
      <c r="H90" s="6" t="str">
        <f>TEXT(Layoffs[[#This Row],[Date layoffs]], "mmmm")</f>
        <v>October</v>
      </c>
      <c r="I90" s="7">
        <f>MONTH(Layoffs[[#This Row],[Date layoffs]])</f>
        <v>10</v>
      </c>
      <c r="J90">
        <f>YEAR(Layoffs[[#This Row],[Date layoffs]])</f>
        <v>2022</v>
      </c>
      <c r="K90" s="1">
        <f>(Layoffs[[#This Row],[Company Size before Layoffs]]-Layoffs[[#This Row],[Company Size after layoffs]])/Layoffs[[#This Row],[Company Size before Layoffs]]</f>
        <v>1</v>
      </c>
      <c r="L90">
        <v>100</v>
      </c>
      <c r="M90">
        <v>0</v>
      </c>
      <c r="N90" t="s">
        <v>75</v>
      </c>
      <c r="O90" t="s">
        <v>46</v>
      </c>
      <c r="P90" s="2">
        <v>35</v>
      </c>
      <c r="Q90">
        <v>40.440620000000003</v>
      </c>
      <c r="R90">
        <v>-79.995890000000003</v>
      </c>
    </row>
    <row r="91" spans="1:18" x14ac:dyDescent="0.35">
      <c r="A91">
        <v>1739</v>
      </c>
      <c r="B91" t="s">
        <v>738</v>
      </c>
      <c r="C91" t="s">
        <v>115</v>
      </c>
      <c r="D91" t="s">
        <v>93</v>
      </c>
      <c r="E91" t="s">
        <v>23</v>
      </c>
      <c r="F91">
        <v>210</v>
      </c>
      <c r="G91" s="3">
        <v>44861</v>
      </c>
      <c r="H91" s="6" t="str">
        <f>TEXT(Layoffs[[#This Row],[Date layoffs]], "mmmm")</f>
        <v>October</v>
      </c>
      <c r="I91" s="7">
        <f>MONTH(Layoffs[[#This Row],[Date layoffs]])</f>
        <v>10</v>
      </c>
      <c r="J91">
        <f>YEAR(Layoffs[[#This Row],[Date layoffs]])</f>
        <v>2022</v>
      </c>
      <c r="K91" s="1">
        <f>(Layoffs[[#This Row],[Company Size before Layoffs]]-Layoffs[[#This Row],[Company Size after layoffs]])/Layoffs[[#This Row],[Company Size before Layoffs]]</f>
        <v>0.43032786885245899</v>
      </c>
      <c r="L91">
        <v>488</v>
      </c>
      <c r="M91">
        <v>278</v>
      </c>
      <c r="N91" t="s">
        <v>629</v>
      </c>
      <c r="O91" t="s">
        <v>46</v>
      </c>
      <c r="P91" s="2">
        <v>163</v>
      </c>
      <c r="Q91">
        <v>45.508839999999999</v>
      </c>
      <c r="R91">
        <v>-73.587810000000005</v>
      </c>
    </row>
    <row r="92" spans="1:18" x14ac:dyDescent="0.35">
      <c r="A92">
        <v>1740</v>
      </c>
      <c r="B92" t="s">
        <v>739</v>
      </c>
      <c r="C92" t="s">
        <v>74</v>
      </c>
      <c r="D92" t="s">
        <v>22</v>
      </c>
      <c r="E92" t="s">
        <v>23</v>
      </c>
      <c r="F92">
        <v>84</v>
      </c>
      <c r="G92" s="3">
        <v>44861</v>
      </c>
      <c r="H92" s="6" t="str">
        <f>TEXT(Layoffs[[#This Row],[Date layoffs]], "mmmm")</f>
        <v>October</v>
      </c>
      <c r="I92" s="7">
        <f>MONTH(Layoffs[[#This Row],[Date layoffs]])</f>
        <v>10</v>
      </c>
      <c r="J92">
        <f>YEAR(Layoffs[[#This Row],[Date layoffs]])</f>
        <v>2022</v>
      </c>
      <c r="K92" s="1">
        <f>(Layoffs[[#This Row],[Company Size before Layoffs]]-Layoffs[[#This Row],[Company Size after layoffs]])/Layoffs[[#This Row],[Company Size before Layoffs]]</f>
        <v>0.17004048582995951</v>
      </c>
      <c r="L92">
        <v>494</v>
      </c>
      <c r="M92">
        <v>410</v>
      </c>
      <c r="N92" t="s">
        <v>32</v>
      </c>
      <c r="O92" t="s">
        <v>46</v>
      </c>
      <c r="P92" s="2">
        <v>277</v>
      </c>
      <c r="Q92">
        <v>34.052230000000002</v>
      </c>
      <c r="R92">
        <v>-118.24368</v>
      </c>
    </row>
    <row r="93" spans="1:18" x14ac:dyDescent="0.35">
      <c r="A93">
        <v>1745</v>
      </c>
      <c r="B93" t="s">
        <v>740</v>
      </c>
      <c r="C93" t="s">
        <v>741</v>
      </c>
      <c r="D93" t="s">
        <v>22</v>
      </c>
      <c r="E93" t="s">
        <v>23</v>
      </c>
      <c r="F93">
        <v>400</v>
      </c>
      <c r="G93" s="3">
        <v>44860</v>
      </c>
      <c r="H93" s="6" t="str">
        <f>TEXT(Layoffs[[#This Row],[Date layoffs]], "mmmm")</f>
        <v>October</v>
      </c>
      <c r="I93" s="7">
        <f>MONTH(Layoffs[[#This Row],[Date layoffs]])</f>
        <v>10</v>
      </c>
      <c r="J93">
        <f>YEAR(Layoffs[[#This Row],[Date layoffs]])</f>
        <v>2022</v>
      </c>
      <c r="K93" s="1">
        <f>(Layoffs[[#This Row],[Company Size before Layoffs]]-Layoffs[[#This Row],[Company Size after layoffs]])/Layoffs[[#This Row],[Company Size before Layoffs]]</f>
        <v>0.14998125234345708</v>
      </c>
      <c r="L93">
        <v>2667</v>
      </c>
      <c r="M93">
        <v>2267</v>
      </c>
      <c r="N93" t="s">
        <v>402</v>
      </c>
      <c r="O93" t="s">
        <v>25</v>
      </c>
      <c r="P93" s="2">
        <v>114</v>
      </c>
      <c r="Q93">
        <v>35.28275</v>
      </c>
      <c r="R93">
        <v>-120.65962</v>
      </c>
    </row>
    <row r="94" spans="1:18" x14ac:dyDescent="0.35">
      <c r="A94">
        <v>1746</v>
      </c>
      <c r="B94" t="s">
        <v>742</v>
      </c>
      <c r="C94" t="s">
        <v>40</v>
      </c>
      <c r="D94" t="s">
        <v>22</v>
      </c>
      <c r="E94" t="s">
        <v>23</v>
      </c>
      <c r="F94">
        <v>300</v>
      </c>
      <c r="G94" s="3">
        <v>44860</v>
      </c>
      <c r="H94" s="6" t="str">
        <f>TEXT(Layoffs[[#This Row],[Date layoffs]], "mmmm")</f>
        <v>October</v>
      </c>
      <c r="I94" s="7">
        <f>MONTH(Layoffs[[#This Row],[Date layoffs]])</f>
        <v>10</v>
      </c>
      <c r="J94">
        <f>YEAR(Layoffs[[#This Row],[Date layoffs]])</f>
        <v>2022</v>
      </c>
      <c r="K94" s="1">
        <f>(Layoffs[[#This Row],[Company Size before Layoffs]]-Layoffs[[#This Row],[Company Size after layoffs]])/Layoffs[[#This Row],[Company Size before Layoffs]]</f>
        <v>0.05</v>
      </c>
      <c r="L94">
        <v>6000</v>
      </c>
      <c r="M94">
        <v>5700</v>
      </c>
      <c r="N94" t="s">
        <v>138</v>
      </c>
      <c r="O94" t="s">
        <v>25</v>
      </c>
      <c r="P94" s="2">
        <v>97</v>
      </c>
      <c r="Q94">
        <v>47.606209999999997</v>
      </c>
      <c r="R94">
        <v>-122.33207</v>
      </c>
    </row>
    <row r="95" spans="1:18" x14ac:dyDescent="0.35">
      <c r="A95">
        <v>1747</v>
      </c>
      <c r="B95" t="s">
        <v>743</v>
      </c>
      <c r="C95" t="s">
        <v>69</v>
      </c>
      <c r="D95" t="s">
        <v>22</v>
      </c>
      <c r="E95" t="s">
        <v>23</v>
      </c>
      <c r="F95">
        <v>200</v>
      </c>
      <c r="G95" s="3">
        <v>44860</v>
      </c>
      <c r="H95" s="6" t="str">
        <f>TEXT(Layoffs[[#This Row],[Date layoffs]], "mmmm")</f>
        <v>October</v>
      </c>
      <c r="I95" s="7">
        <f>MONTH(Layoffs[[#This Row],[Date layoffs]])</f>
        <v>10</v>
      </c>
      <c r="J95">
        <f>YEAR(Layoffs[[#This Row],[Date layoffs]])</f>
        <v>2022</v>
      </c>
      <c r="K95" s="1">
        <f>(Layoffs[[#This Row],[Company Size before Layoffs]]-Layoffs[[#This Row],[Company Size after layoffs]])/Layoffs[[#This Row],[Company Size before Layoffs]]</f>
        <v>0.17006802721088435</v>
      </c>
      <c r="L95">
        <v>1176</v>
      </c>
      <c r="M95">
        <v>976</v>
      </c>
      <c r="N95" t="s">
        <v>140</v>
      </c>
      <c r="O95" t="s">
        <v>61</v>
      </c>
      <c r="P95" s="2">
        <v>750</v>
      </c>
      <c r="Q95">
        <v>42.358429999999998</v>
      </c>
      <c r="R95">
        <v>-71.05977</v>
      </c>
    </row>
    <row r="96" spans="1:18" x14ac:dyDescent="0.35">
      <c r="A96">
        <v>1748</v>
      </c>
      <c r="B96" t="s">
        <v>744</v>
      </c>
      <c r="C96" t="s">
        <v>737</v>
      </c>
      <c r="D96" t="s">
        <v>22</v>
      </c>
      <c r="E96" t="s">
        <v>23</v>
      </c>
      <c r="F96">
        <v>173</v>
      </c>
      <c r="G96" s="3">
        <v>44860</v>
      </c>
      <c r="H96" s="6" t="str">
        <f>TEXT(Layoffs[[#This Row],[Date layoffs]], "mmmm")</f>
        <v>October</v>
      </c>
      <c r="I96" s="7">
        <f>MONTH(Layoffs[[#This Row],[Date layoffs]])</f>
        <v>10</v>
      </c>
      <c r="J96">
        <f>YEAR(Layoffs[[#This Row],[Date layoffs]])</f>
        <v>2022</v>
      </c>
      <c r="K96" s="1">
        <f>(Layoffs[[#This Row],[Company Size before Layoffs]]-Layoffs[[#This Row],[Company Size after layoffs]])/Layoffs[[#This Row],[Company Size before Layoffs]]</f>
        <v>6.0701754385964909E-2</v>
      </c>
      <c r="L96">
        <v>2850</v>
      </c>
      <c r="M96">
        <v>2677</v>
      </c>
      <c r="N96" t="s">
        <v>29</v>
      </c>
      <c r="O96" t="s">
        <v>19</v>
      </c>
      <c r="P96" s="2">
        <v>3600</v>
      </c>
      <c r="Q96">
        <v>40.440620000000003</v>
      </c>
      <c r="R96">
        <v>-79.995890000000003</v>
      </c>
    </row>
    <row r="97" spans="1:18" x14ac:dyDescent="0.35">
      <c r="A97">
        <v>1751</v>
      </c>
      <c r="B97" t="s">
        <v>745</v>
      </c>
      <c r="C97" t="s">
        <v>21</v>
      </c>
      <c r="D97" t="s">
        <v>22</v>
      </c>
      <c r="E97" t="s">
        <v>23</v>
      </c>
      <c r="F97">
        <v>150</v>
      </c>
      <c r="G97" s="3">
        <v>44859</v>
      </c>
      <c r="H97" s="6" t="str">
        <f>TEXT(Layoffs[[#This Row],[Date layoffs]], "mmmm")</f>
        <v>October</v>
      </c>
      <c r="I97" s="7">
        <f>MONTH(Layoffs[[#This Row],[Date layoffs]])</f>
        <v>10</v>
      </c>
      <c r="J97">
        <f>YEAR(Layoffs[[#This Row],[Date layoffs]])</f>
        <v>2022</v>
      </c>
      <c r="K97" s="1">
        <f>(Layoffs[[#This Row],[Company Size before Layoffs]]-Layoffs[[#This Row],[Company Size after layoffs]])/Layoffs[[#This Row],[Company Size before Layoffs]]</f>
        <v>0.42016806722689076</v>
      </c>
      <c r="L97">
        <v>357</v>
      </c>
      <c r="M97">
        <v>207</v>
      </c>
      <c r="N97" t="s">
        <v>32</v>
      </c>
      <c r="O97" t="s">
        <v>107</v>
      </c>
      <c r="P97" s="2">
        <v>553</v>
      </c>
      <c r="Q97">
        <v>37.774929999999998</v>
      </c>
      <c r="R97">
        <v>-122.41942</v>
      </c>
    </row>
    <row r="98" spans="1:18" x14ac:dyDescent="0.35">
      <c r="A98">
        <v>1752</v>
      </c>
      <c r="B98" t="s">
        <v>746</v>
      </c>
      <c r="C98" t="s">
        <v>21</v>
      </c>
      <c r="D98" t="s">
        <v>22</v>
      </c>
      <c r="E98" t="s">
        <v>23</v>
      </c>
      <c r="F98">
        <v>30</v>
      </c>
      <c r="G98" s="3">
        <v>44859</v>
      </c>
      <c r="H98" s="6" t="str">
        <f>TEXT(Layoffs[[#This Row],[Date layoffs]], "mmmm")</f>
        <v>October</v>
      </c>
      <c r="I98" s="7">
        <f>MONTH(Layoffs[[#This Row],[Date layoffs]])</f>
        <v>10</v>
      </c>
      <c r="J98">
        <f>YEAR(Layoffs[[#This Row],[Date layoffs]])</f>
        <v>2022</v>
      </c>
      <c r="K98" s="1">
        <f>(Layoffs[[#This Row],[Company Size before Layoffs]]-Layoffs[[#This Row],[Company Size after layoffs]])/Layoffs[[#This Row],[Company Size before Layoffs]]</f>
        <v>0.12</v>
      </c>
      <c r="L98">
        <v>250</v>
      </c>
      <c r="M98">
        <v>220</v>
      </c>
      <c r="N98" t="s">
        <v>32</v>
      </c>
      <c r="O98" t="s">
        <v>38</v>
      </c>
      <c r="P98" s="2">
        <v>142</v>
      </c>
      <c r="Q98">
        <v>37.774929999999998</v>
      </c>
      <c r="R98">
        <v>-122.41942</v>
      </c>
    </row>
    <row r="99" spans="1:18" x14ac:dyDescent="0.35">
      <c r="A99">
        <v>1753</v>
      </c>
      <c r="B99" t="s">
        <v>747</v>
      </c>
      <c r="C99" t="s">
        <v>44</v>
      </c>
      <c r="D99" t="s">
        <v>17</v>
      </c>
      <c r="E99" t="s">
        <v>12</v>
      </c>
      <c r="F99">
        <v>17</v>
      </c>
      <c r="G99" s="3">
        <v>44859</v>
      </c>
      <c r="H99" s="6" t="str">
        <f>TEXT(Layoffs[[#This Row],[Date layoffs]], "mmmm")</f>
        <v>October</v>
      </c>
      <c r="I99" s="7">
        <f>MONTH(Layoffs[[#This Row],[Date layoffs]])</f>
        <v>10</v>
      </c>
      <c r="J99">
        <f>YEAR(Layoffs[[#This Row],[Date layoffs]])</f>
        <v>2022</v>
      </c>
      <c r="K99" s="1">
        <f>(Layoffs[[#This Row],[Company Size before Layoffs]]-Layoffs[[#This Row],[Company Size after layoffs]])/Layoffs[[#This Row],[Company Size before Layoffs]]</f>
        <v>0.5</v>
      </c>
      <c r="L99">
        <v>34</v>
      </c>
      <c r="M99">
        <v>17</v>
      </c>
      <c r="N99" t="s">
        <v>82</v>
      </c>
      <c r="O99" t="s">
        <v>148</v>
      </c>
      <c r="P99" s="2">
        <v>15</v>
      </c>
      <c r="Q99">
        <v>32.080880000000001</v>
      </c>
      <c r="R99">
        <v>34.780569999999997</v>
      </c>
    </row>
    <row r="100" spans="1:18" x14ac:dyDescent="0.35">
      <c r="A100">
        <v>1757</v>
      </c>
      <c r="B100" t="s">
        <v>417</v>
      </c>
      <c r="C100" t="s">
        <v>418</v>
      </c>
      <c r="D100" t="s">
        <v>22</v>
      </c>
      <c r="E100" t="s">
        <v>23</v>
      </c>
      <c r="F100">
        <v>400</v>
      </c>
      <c r="G100" s="3">
        <v>44858</v>
      </c>
      <c r="H100" s="6" t="str">
        <f>TEXT(Layoffs[[#This Row],[Date layoffs]], "mmmm")</f>
        <v>October</v>
      </c>
      <c r="I100" s="7">
        <f>MONTH(Layoffs[[#This Row],[Date layoffs]])</f>
        <v>10</v>
      </c>
      <c r="J100">
        <f>YEAR(Layoffs[[#This Row],[Date layoffs]])</f>
        <v>2022</v>
      </c>
      <c r="K100" s="1">
        <f>(Layoffs[[#This Row],[Company Size before Layoffs]]-Layoffs[[#This Row],[Company Size after layoffs]])/Layoffs[[#This Row],[Company Size before Layoffs]]</f>
        <v>0.2</v>
      </c>
      <c r="L100">
        <v>2000</v>
      </c>
      <c r="M100">
        <v>1600</v>
      </c>
      <c r="N100" t="s">
        <v>18</v>
      </c>
      <c r="O100" t="s">
        <v>38</v>
      </c>
      <c r="P100" s="2">
        <v>462</v>
      </c>
      <c r="Q100">
        <v>34.020290000000003</v>
      </c>
      <c r="R100">
        <v>-117.86534</v>
      </c>
    </row>
    <row r="101" spans="1:18" x14ac:dyDescent="0.35">
      <c r="A101">
        <v>1758</v>
      </c>
      <c r="B101" t="s">
        <v>748</v>
      </c>
      <c r="C101" t="s">
        <v>69</v>
      </c>
      <c r="D101" t="s">
        <v>22</v>
      </c>
      <c r="E101" t="s">
        <v>23</v>
      </c>
      <c r="F101">
        <v>198</v>
      </c>
      <c r="G101" s="3">
        <v>44858</v>
      </c>
      <c r="H101" s="6" t="str">
        <f>TEXT(Layoffs[[#This Row],[Date layoffs]], "mmmm")</f>
        <v>October</v>
      </c>
      <c r="I101" s="7">
        <f>MONTH(Layoffs[[#This Row],[Date layoffs]])</f>
        <v>10</v>
      </c>
      <c r="J101">
        <f>YEAR(Layoffs[[#This Row],[Date layoffs]])</f>
        <v>2022</v>
      </c>
      <c r="K101" s="1">
        <f>(Layoffs[[#This Row],[Company Size before Layoffs]]-Layoffs[[#This Row],[Company Size after layoffs]])/Layoffs[[#This Row],[Company Size before Layoffs]]</f>
        <v>0.14002828854314003</v>
      </c>
      <c r="L101">
        <v>1414</v>
      </c>
      <c r="M101">
        <v>1216</v>
      </c>
      <c r="N101" t="s">
        <v>140</v>
      </c>
      <c r="O101" t="s">
        <v>61</v>
      </c>
      <c r="P101" s="2">
        <v>849</v>
      </c>
      <c r="Q101">
        <v>42.358429999999998</v>
      </c>
      <c r="R101">
        <v>-71.05977</v>
      </c>
    </row>
    <row r="102" spans="1:18" x14ac:dyDescent="0.35">
      <c r="A102">
        <v>1760</v>
      </c>
      <c r="B102" t="s">
        <v>547</v>
      </c>
      <c r="C102" t="s">
        <v>188</v>
      </c>
      <c r="D102" t="s">
        <v>189</v>
      </c>
      <c r="E102" t="s">
        <v>190</v>
      </c>
      <c r="F102">
        <v>50</v>
      </c>
      <c r="G102" s="3">
        <v>44858</v>
      </c>
      <c r="H102" s="6" t="str">
        <f>TEXT(Layoffs[[#This Row],[Date layoffs]], "mmmm")</f>
        <v>October</v>
      </c>
      <c r="I102" s="7">
        <f>MONTH(Layoffs[[#This Row],[Date layoffs]])</f>
        <v>10</v>
      </c>
      <c r="J102">
        <f>YEAR(Layoffs[[#This Row],[Date layoffs]])</f>
        <v>2022</v>
      </c>
      <c r="K102" s="1">
        <f>(Layoffs[[#This Row],[Company Size before Layoffs]]-Layoffs[[#This Row],[Company Size after layoffs]])/Layoffs[[#This Row],[Company Size before Layoffs]]</f>
        <v>0.04</v>
      </c>
      <c r="L102">
        <v>1250</v>
      </c>
      <c r="M102">
        <v>1200</v>
      </c>
      <c r="N102" t="s">
        <v>58</v>
      </c>
      <c r="O102" t="s">
        <v>107</v>
      </c>
      <c r="P102" s="2">
        <v>336</v>
      </c>
      <c r="Q102">
        <v>-23.547499999999999</v>
      </c>
      <c r="R102">
        <v>-46.636110000000002</v>
      </c>
    </row>
    <row r="103" spans="1:18" x14ac:dyDescent="0.35">
      <c r="A103">
        <v>1761</v>
      </c>
      <c r="B103" t="s">
        <v>749</v>
      </c>
      <c r="C103" t="s">
        <v>750</v>
      </c>
      <c r="D103" t="s">
        <v>17</v>
      </c>
      <c r="E103" t="s">
        <v>12</v>
      </c>
      <c r="F103">
        <v>62</v>
      </c>
      <c r="G103" s="3">
        <v>44857</v>
      </c>
      <c r="H103" s="6" t="str">
        <f>TEXT(Layoffs[[#This Row],[Date layoffs]], "mmmm")</f>
        <v>October</v>
      </c>
      <c r="I103" s="7">
        <f>MONTH(Layoffs[[#This Row],[Date layoffs]])</f>
        <v>10</v>
      </c>
      <c r="J103">
        <f>YEAR(Layoffs[[#This Row],[Date layoffs]])</f>
        <v>2022</v>
      </c>
      <c r="K103" s="1">
        <f>(Layoffs[[#This Row],[Company Size before Layoffs]]-Layoffs[[#This Row],[Company Size after layoffs]])/Layoffs[[#This Row],[Company Size before Layoffs]]</f>
        <v>0.15979381443298968</v>
      </c>
      <c r="L103">
        <v>388</v>
      </c>
      <c r="M103">
        <v>326</v>
      </c>
      <c r="N103" t="s">
        <v>18</v>
      </c>
      <c r="O103" t="s">
        <v>19</v>
      </c>
      <c r="P103" s="2">
        <v>86</v>
      </c>
      <c r="Q103">
        <v>31.76904</v>
      </c>
      <c r="R103">
        <v>35.216329999999999</v>
      </c>
    </row>
    <row r="104" spans="1:18" x14ac:dyDescent="0.35">
      <c r="A104">
        <v>1762</v>
      </c>
      <c r="B104" t="s">
        <v>751</v>
      </c>
      <c r="C104" t="s">
        <v>44</v>
      </c>
      <c r="D104" t="s">
        <v>17</v>
      </c>
      <c r="E104" t="s">
        <v>12</v>
      </c>
      <c r="F104">
        <v>23</v>
      </c>
      <c r="G104" s="3">
        <v>44857</v>
      </c>
      <c r="H104" s="6" t="str">
        <f>TEXT(Layoffs[[#This Row],[Date layoffs]], "mmmm")</f>
        <v>October</v>
      </c>
      <c r="I104" s="7">
        <f>MONTH(Layoffs[[#This Row],[Date layoffs]])</f>
        <v>10</v>
      </c>
      <c r="J104">
        <f>YEAR(Layoffs[[#This Row],[Date layoffs]])</f>
        <v>2022</v>
      </c>
      <c r="K104" s="1">
        <f>(Layoffs[[#This Row],[Company Size before Layoffs]]-Layoffs[[#This Row],[Company Size after layoffs]])/Layoffs[[#This Row],[Company Size before Layoffs]]</f>
        <v>0.37704918032786883</v>
      </c>
      <c r="L104">
        <v>61</v>
      </c>
      <c r="M104">
        <v>38</v>
      </c>
      <c r="N104" t="s">
        <v>18</v>
      </c>
      <c r="O104" t="s">
        <v>19</v>
      </c>
      <c r="P104" s="2">
        <v>36</v>
      </c>
      <c r="Q104">
        <v>32.080880000000001</v>
      </c>
      <c r="R104">
        <v>34.780569999999997</v>
      </c>
    </row>
    <row r="105" spans="1:18" x14ac:dyDescent="0.35">
      <c r="A105">
        <v>1763</v>
      </c>
      <c r="B105" t="s">
        <v>752</v>
      </c>
      <c r="C105" t="s">
        <v>81</v>
      </c>
      <c r="D105" t="s">
        <v>22</v>
      </c>
      <c r="E105" t="s">
        <v>23</v>
      </c>
      <c r="F105">
        <v>120</v>
      </c>
      <c r="G105" s="3">
        <v>44855</v>
      </c>
      <c r="H105" s="6" t="str">
        <f>TEXT(Layoffs[[#This Row],[Date layoffs]], "mmmm")</f>
        <v>October</v>
      </c>
      <c r="I105" s="7">
        <f>MONTH(Layoffs[[#This Row],[Date layoffs]])</f>
        <v>10</v>
      </c>
      <c r="J105">
        <f>YEAR(Layoffs[[#This Row],[Date layoffs]])</f>
        <v>2022</v>
      </c>
      <c r="K105" s="1">
        <f>(Layoffs[[#This Row],[Company Size before Layoffs]]-Layoffs[[#This Row],[Company Size after layoffs]])/Layoffs[[#This Row],[Company Size before Layoffs]]</f>
        <v>0.1</v>
      </c>
      <c r="L105">
        <v>1200</v>
      </c>
      <c r="M105">
        <v>1080</v>
      </c>
      <c r="N105" t="s">
        <v>90</v>
      </c>
      <c r="O105" t="s">
        <v>109</v>
      </c>
      <c r="P105" s="2">
        <v>138</v>
      </c>
      <c r="Q105">
        <v>30.267150000000001</v>
      </c>
      <c r="R105">
        <v>-97.74306</v>
      </c>
    </row>
    <row r="106" spans="1:18" x14ac:dyDescent="0.35">
      <c r="A106">
        <v>1765</v>
      </c>
      <c r="B106" t="s">
        <v>753</v>
      </c>
      <c r="C106" t="s">
        <v>136</v>
      </c>
      <c r="D106" t="s">
        <v>137</v>
      </c>
      <c r="E106" t="s">
        <v>50</v>
      </c>
      <c r="F106">
        <v>43</v>
      </c>
      <c r="G106" s="3">
        <v>44855</v>
      </c>
      <c r="H106" s="6" t="str">
        <f>TEXT(Layoffs[[#This Row],[Date layoffs]], "mmmm")</f>
        <v>October</v>
      </c>
      <c r="I106" s="7">
        <f>MONTH(Layoffs[[#This Row],[Date layoffs]])</f>
        <v>10</v>
      </c>
      <c r="J106">
        <f>YEAR(Layoffs[[#This Row],[Date layoffs]])</f>
        <v>2022</v>
      </c>
      <c r="K106" s="1">
        <f>(Layoffs[[#This Row],[Company Size before Layoffs]]-Layoffs[[#This Row],[Company Size after layoffs]])/Layoffs[[#This Row],[Company Size before Layoffs]]</f>
        <v>0.33076923076923076</v>
      </c>
      <c r="L106">
        <v>130</v>
      </c>
      <c r="M106">
        <v>87</v>
      </c>
      <c r="N106" t="s">
        <v>32</v>
      </c>
      <c r="O106" t="s">
        <v>19</v>
      </c>
      <c r="P106" s="2">
        <v>30</v>
      </c>
      <c r="Q106">
        <v>52.524369999999998</v>
      </c>
      <c r="R106">
        <v>13.41053</v>
      </c>
    </row>
    <row r="107" spans="1:18" x14ac:dyDescent="0.35">
      <c r="A107">
        <v>1766</v>
      </c>
      <c r="B107" t="s">
        <v>754</v>
      </c>
      <c r="C107" t="s">
        <v>755</v>
      </c>
      <c r="D107" t="s">
        <v>11</v>
      </c>
      <c r="E107" t="s">
        <v>12</v>
      </c>
      <c r="F107">
        <v>30</v>
      </c>
      <c r="G107" s="3">
        <v>44855</v>
      </c>
      <c r="H107" s="6" t="str">
        <f>TEXT(Layoffs[[#This Row],[Date layoffs]], "mmmm")</f>
        <v>October</v>
      </c>
      <c r="I107" s="7">
        <f>MONTH(Layoffs[[#This Row],[Date layoffs]])</f>
        <v>10</v>
      </c>
      <c r="J107">
        <f>YEAR(Layoffs[[#This Row],[Date layoffs]])</f>
        <v>2022</v>
      </c>
      <c r="K107" s="1">
        <f>(Layoffs[[#This Row],[Company Size before Layoffs]]-Layoffs[[#This Row],[Company Size after layoffs]])/Layoffs[[#This Row],[Company Size before Layoffs]]</f>
        <v>0.3</v>
      </c>
      <c r="L107">
        <v>100</v>
      </c>
      <c r="M107">
        <v>70</v>
      </c>
      <c r="N107" t="s">
        <v>18</v>
      </c>
      <c r="O107" t="s">
        <v>67</v>
      </c>
      <c r="P107" s="2">
        <v>4</v>
      </c>
      <c r="Q107">
        <v>28.651949999999999</v>
      </c>
      <c r="R107">
        <v>77.231489999999994</v>
      </c>
    </row>
    <row r="108" spans="1:18" x14ac:dyDescent="0.35">
      <c r="A108">
        <v>1768</v>
      </c>
      <c r="B108" t="s">
        <v>756</v>
      </c>
      <c r="C108" t="s">
        <v>757</v>
      </c>
      <c r="D108" t="s">
        <v>189</v>
      </c>
      <c r="E108" t="s">
        <v>190</v>
      </c>
      <c r="F108">
        <v>227</v>
      </c>
      <c r="G108" s="3">
        <v>44854</v>
      </c>
      <c r="H108" s="6" t="str">
        <f>TEXT(Layoffs[[#This Row],[Date layoffs]], "mmmm")</f>
        <v>October</v>
      </c>
      <c r="I108" s="7">
        <f>MONTH(Layoffs[[#This Row],[Date layoffs]])</f>
        <v>10</v>
      </c>
      <c r="J108">
        <f>YEAR(Layoffs[[#This Row],[Date layoffs]])</f>
        <v>2022</v>
      </c>
      <c r="K108" s="1">
        <f>(Layoffs[[#This Row],[Company Size before Layoffs]]-Layoffs[[#This Row],[Company Size after layoffs]])/Layoffs[[#This Row],[Company Size before Layoffs]]</f>
        <v>0.11997885835095137</v>
      </c>
      <c r="L108">
        <v>1892</v>
      </c>
      <c r="M108">
        <v>1665</v>
      </c>
      <c r="N108" t="s">
        <v>131</v>
      </c>
      <c r="O108" t="s">
        <v>38</v>
      </c>
      <c r="P108" s="2">
        <v>127</v>
      </c>
      <c r="Q108">
        <v>-19.920829999999999</v>
      </c>
      <c r="R108">
        <v>-43.937779999999997</v>
      </c>
    </row>
    <row r="109" spans="1:18" x14ac:dyDescent="0.35">
      <c r="A109">
        <v>1769</v>
      </c>
      <c r="B109" t="s">
        <v>758</v>
      </c>
      <c r="C109" t="s">
        <v>21</v>
      </c>
      <c r="D109" t="s">
        <v>22</v>
      </c>
      <c r="E109" t="s">
        <v>23</v>
      </c>
      <c r="F109">
        <v>64</v>
      </c>
      <c r="G109" s="3">
        <v>44854</v>
      </c>
      <c r="H109" s="6" t="str">
        <f>TEXT(Layoffs[[#This Row],[Date layoffs]], "mmmm")</f>
        <v>October</v>
      </c>
      <c r="I109" s="7">
        <f>MONTH(Layoffs[[#This Row],[Date layoffs]])</f>
        <v>10</v>
      </c>
      <c r="J109">
        <f>YEAR(Layoffs[[#This Row],[Date layoffs]])</f>
        <v>2022</v>
      </c>
      <c r="K109" s="1">
        <f>(Layoffs[[#This Row],[Company Size before Layoffs]]-Layoffs[[#This Row],[Company Size after layoffs]])/Layoffs[[#This Row],[Company Size before Layoffs]]</f>
        <v>0.46043165467625902</v>
      </c>
      <c r="L109">
        <v>139</v>
      </c>
      <c r="M109">
        <v>75</v>
      </c>
      <c r="N109" t="s">
        <v>138</v>
      </c>
      <c r="O109" t="s">
        <v>38</v>
      </c>
      <c r="P109" s="2">
        <v>151</v>
      </c>
      <c r="Q109">
        <v>37.774929999999998</v>
      </c>
      <c r="R109">
        <v>-122.41942</v>
      </c>
    </row>
    <row r="110" spans="1:18" x14ac:dyDescent="0.35">
      <c r="A110">
        <v>1770</v>
      </c>
      <c r="B110" t="s">
        <v>759</v>
      </c>
      <c r="C110" t="s">
        <v>21</v>
      </c>
      <c r="D110" t="s">
        <v>22</v>
      </c>
      <c r="E110" t="s">
        <v>23</v>
      </c>
      <c r="F110">
        <v>23</v>
      </c>
      <c r="G110" s="3">
        <v>44854</v>
      </c>
      <c r="H110" s="6" t="str">
        <f>TEXT(Layoffs[[#This Row],[Date layoffs]], "mmmm")</f>
        <v>October</v>
      </c>
      <c r="I110" s="7">
        <f>MONTH(Layoffs[[#This Row],[Date layoffs]])</f>
        <v>10</v>
      </c>
      <c r="J110">
        <f>YEAR(Layoffs[[#This Row],[Date layoffs]])</f>
        <v>2022</v>
      </c>
      <c r="K110" s="1">
        <f>(Layoffs[[#This Row],[Company Size before Layoffs]]-Layoffs[[#This Row],[Company Size after layoffs]])/Layoffs[[#This Row],[Company Size before Layoffs]]</f>
        <v>0.11004784688995216</v>
      </c>
      <c r="L110">
        <v>209</v>
      </c>
      <c r="M110">
        <v>186</v>
      </c>
      <c r="N110" t="s">
        <v>45</v>
      </c>
      <c r="O110" t="s">
        <v>38</v>
      </c>
      <c r="P110" s="2">
        <v>203</v>
      </c>
      <c r="Q110">
        <v>37.774929999999998</v>
      </c>
      <c r="R110">
        <v>-122.41942</v>
      </c>
    </row>
    <row r="111" spans="1:18" x14ac:dyDescent="0.35">
      <c r="A111">
        <v>1775</v>
      </c>
      <c r="B111" t="s">
        <v>398</v>
      </c>
      <c r="C111" t="s">
        <v>365</v>
      </c>
      <c r="D111" t="s">
        <v>22</v>
      </c>
      <c r="E111" t="s">
        <v>23</v>
      </c>
      <c r="F111">
        <v>250</v>
      </c>
      <c r="G111" s="3">
        <v>44853</v>
      </c>
      <c r="H111" s="6" t="str">
        <f>TEXT(Layoffs[[#This Row],[Date layoffs]], "mmmm")</f>
        <v>October</v>
      </c>
      <c r="I111" s="7">
        <f>MONTH(Layoffs[[#This Row],[Date layoffs]])</f>
        <v>10</v>
      </c>
      <c r="J111">
        <f>YEAR(Layoffs[[#This Row],[Date layoffs]])</f>
        <v>2022</v>
      </c>
      <c r="K111" s="1">
        <f>(Layoffs[[#This Row],[Company Size before Layoffs]]-Layoffs[[#This Row],[Company Size after layoffs]])/Layoffs[[#This Row],[Company Size before Layoffs]]</f>
        <v>1.8518518518518517E-2</v>
      </c>
      <c r="L111">
        <v>13500</v>
      </c>
      <c r="M111">
        <v>13250</v>
      </c>
      <c r="N111" t="s">
        <v>75</v>
      </c>
      <c r="O111" t="s">
        <v>14</v>
      </c>
      <c r="P111" s="2">
        <v>3400</v>
      </c>
      <c r="Q111">
        <v>39.952379999999998</v>
      </c>
      <c r="R111">
        <v>-75.163619999999995</v>
      </c>
    </row>
    <row r="112" spans="1:18" x14ac:dyDescent="0.35">
      <c r="A112">
        <v>1776</v>
      </c>
      <c r="B112" t="s">
        <v>760</v>
      </c>
      <c r="C112" t="s">
        <v>21</v>
      </c>
      <c r="D112" t="s">
        <v>22</v>
      </c>
      <c r="E112" t="s">
        <v>23</v>
      </c>
      <c r="F112">
        <v>32</v>
      </c>
      <c r="G112" s="3">
        <v>44853</v>
      </c>
      <c r="H112" s="6" t="str">
        <f>TEXT(Layoffs[[#This Row],[Date layoffs]], "mmmm")</f>
        <v>October</v>
      </c>
      <c r="I112" s="7">
        <f>MONTH(Layoffs[[#This Row],[Date layoffs]])</f>
        <v>10</v>
      </c>
      <c r="J112">
        <f>YEAR(Layoffs[[#This Row],[Date layoffs]])</f>
        <v>2022</v>
      </c>
      <c r="K112" s="1">
        <f>(Layoffs[[#This Row],[Company Size before Layoffs]]-Layoffs[[#This Row],[Company Size after layoffs]])/Layoffs[[#This Row],[Company Size before Layoffs]]</f>
        <v>0.29906542056074764</v>
      </c>
      <c r="L112">
        <v>107</v>
      </c>
      <c r="M112">
        <v>75</v>
      </c>
      <c r="N112" t="s">
        <v>32</v>
      </c>
      <c r="O112" t="s">
        <v>46</v>
      </c>
      <c r="P112" s="2">
        <v>177</v>
      </c>
      <c r="Q112">
        <v>37.774929999999998</v>
      </c>
      <c r="R112">
        <v>-122.41942</v>
      </c>
    </row>
    <row r="113" spans="1:18" x14ac:dyDescent="0.35">
      <c r="A113">
        <v>1777</v>
      </c>
      <c r="B113" t="s">
        <v>761</v>
      </c>
      <c r="C113" t="s">
        <v>55</v>
      </c>
      <c r="D113" t="s">
        <v>56</v>
      </c>
      <c r="E113" t="s">
        <v>50</v>
      </c>
      <c r="F113">
        <v>20</v>
      </c>
      <c r="G113" s="3">
        <v>44853</v>
      </c>
      <c r="H113" s="6" t="str">
        <f>TEXT(Layoffs[[#This Row],[Date layoffs]], "mmmm")</f>
        <v>October</v>
      </c>
      <c r="I113" s="7">
        <f>MONTH(Layoffs[[#This Row],[Date layoffs]])</f>
        <v>10</v>
      </c>
      <c r="J113">
        <f>YEAR(Layoffs[[#This Row],[Date layoffs]])</f>
        <v>2022</v>
      </c>
      <c r="K113" s="1">
        <f>(Layoffs[[#This Row],[Company Size before Layoffs]]-Layoffs[[#This Row],[Company Size after layoffs]])/Layoffs[[#This Row],[Company Size before Layoffs]]</f>
        <v>0.11976047904191617</v>
      </c>
      <c r="L113">
        <v>167</v>
      </c>
      <c r="M113">
        <v>147</v>
      </c>
      <c r="N113" t="s">
        <v>140</v>
      </c>
      <c r="O113" t="s">
        <v>46</v>
      </c>
      <c r="P113" s="2">
        <v>88</v>
      </c>
      <c r="Q113">
        <v>51.50853</v>
      </c>
      <c r="R113">
        <v>-0.12573999999999999</v>
      </c>
    </row>
    <row r="114" spans="1:18" x14ac:dyDescent="0.35">
      <c r="A114">
        <v>1781</v>
      </c>
      <c r="B114" t="s">
        <v>78</v>
      </c>
      <c r="C114" t="s">
        <v>21</v>
      </c>
      <c r="D114" t="s">
        <v>22</v>
      </c>
      <c r="E114" t="s">
        <v>23</v>
      </c>
      <c r="F114">
        <v>84</v>
      </c>
      <c r="G114" s="3">
        <v>44852</v>
      </c>
      <c r="H114" s="6" t="str">
        <f>TEXT(Layoffs[[#This Row],[Date layoffs]], "mmmm")</f>
        <v>October</v>
      </c>
      <c r="I114" s="7">
        <f>MONTH(Layoffs[[#This Row],[Date layoffs]])</f>
        <v>10</v>
      </c>
      <c r="J114">
        <f>YEAR(Layoffs[[#This Row],[Date layoffs]])</f>
        <v>2022</v>
      </c>
      <c r="K114" s="1">
        <f>(Layoffs[[#This Row],[Company Size before Layoffs]]-Layoffs[[#This Row],[Company Size after layoffs]])/Layoffs[[#This Row],[Company Size before Layoffs]]</f>
        <v>7.0000000000000007E-2</v>
      </c>
      <c r="L114">
        <v>1200</v>
      </c>
      <c r="M114">
        <v>1116</v>
      </c>
      <c r="N114" t="s">
        <v>27</v>
      </c>
      <c r="O114" t="s">
        <v>79</v>
      </c>
      <c r="P114" s="2">
        <v>1700</v>
      </c>
      <c r="Q114">
        <v>37.774929999999998</v>
      </c>
      <c r="R114">
        <v>-122.41942</v>
      </c>
    </row>
    <row r="115" spans="1:18" x14ac:dyDescent="0.35">
      <c r="A115">
        <v>1782</v>
      </c>
      <c r="B115" t="s">
        <v>384</v>
      </c>
      <c r="C115" t="s">
        <v>40</v>
      </c>
      <c r="D115" t="s">
        <v>22</v>
      </c>
      <c r="E115" t="s">
        <v>23</v>
      </c>
      <c r="F115">
        <v>56</v>
      </c>
      <c r="G115" s="3">
        <v>44852</v>
      </c>
      <c r="H115" s="6" t="str">
        <f>TEXT(Layoffs[[#This Row],[Date layoffs]], "mmmm")</f>
        <v>October</v>
      </c>
      <c r="I115" s="7">
        <f>MONTH(Layoffs[[#This Row],[Date layoffs]])</f>
        <v>10</v>
      </c>
      <c r="J115">
        <f>YEAR(Layoffs[[#This Row],[Date layoffs]])</f>
        <v>2022</v>
      </c>
      <c r="K115" s="1">
        <f>(Layoffs[[#This Row],[Company Size before Layoffs]]-Layoffs[[#This Row],[Company Size after layoffs]])/Layoffs[[#This Row],[Company Size before Layoffs]]</f>
        <v>0.20973782771535582</v>
      </c>
      <c r="L115">
        <v>267</v>
      </c>
      <c r="M115">
        <v>211</v>
      </c>
      <c r="N115" t="s">
        <v>27</v>
      </c>
      <c r="O115" t="s">
        <v>25</v>
      </c>
      <c r="P115" s="2">
        <v>71</v>
      </c>
      <c r="Q115">
        <v>47.606209999999997</v>
      </c>
      <c r="R115">
        <v>-122.33207</v>
      </c>
    </row>
    <row r="116" spans="1:18" x14ac:dyDescent="0.35">
      <c r="A116">
        <v>1787</v>
      </c>
      <c r="B116" t="s">
        <v>762</v>
      </c>
      <c r="C116" t="s">
        <v>21</v>
      </c>
      <c r="D116" t="s">
        <v>22</v>
      </c>
      <c r="E116" t="s">
        <v>23</v>
      </c>
      <c r="F116">
        <v>24</v>
      </c>
      <c r="G116" s="3">
        <v>44850</v>
      </c>
      <c r="H116" s="6" t="str">
        <f>TEXT(Layoffs[[#This Row],[Date layoffs]], "mmmm")</f>
        <v>October</v>
      </c>
      <c r="I116" s="7">
        <f>MONTH(Layoffs[[#This Row],[Date layoffs]])</f>
        <v>10</v>
      </c>
      <c r="J116">
        <f>YEAR(Layoffs[[#This Row],[Date layoffs]])</f>
        <v>2022</v>
      </c>
      <c r="K116" s="1">
        <f>(Layoffs[[#This Row],[Company Size before Layoffs]]-Layoffs[[#This Row],[Company Size after layoffs]])/Layoffs[[#This Row],[Company Size before Layoffs]]</f>
        <v>0.21052631578947367</v>
      </c>
      <c r="L116">
        <v>114</v>
      </c>
      <c r="M116">
        <v>90</v>
      </c>
      <c r="N116" t="s">
        <v>51</v>
      </c>
      <c r="O116" t="s">
        <v>19</v>
      </c>
      <c r="P116" s="2">
        <v>235</v>
      </c>
      <c r="Q116">
        <v>37.441879999999998</v>
      </c>
      <c r="R116">
        <v>-122.14302000000001</v>
      </c>
    </row>
    <row r="117" spans="1:18" x14ac:dyDescent="0.35">
      <c r="A117">
        <v>1790</v>
      </c>
      <c r="B117" t="s">
        <v>73</v>
      </c>
      <c r="C117" t="s">
        <v>74</v>
      </c>
      <c r="D117" t="s">
        <v>22</v>
      </c>
      <c r="E117" t="s">
        <v>23</v>
      </c>
      <c r="F117">
        <v>200</v>
      </c>
      <c r="G117" s="3">
        <v>44848</v>
      </c>
      <c r="H117" s="6" t="str">
        <f>TEXT(Layoffs[[#This Row],[Date layoffs]], "mmmm")</f>
        <v>October</v>
      </c>
      <c r="I117" s="7">
        <f>MONTH(Layoffs[[#This Row],[Date layoffs]])</f>
        <v>10</v>
      </c>
      <c r="J117">
        <f>YEAR(Layoffs[[#This Row],[Date layoffs]])</f>
        <v>2022</v>
      </c>
      <c r="K117" s="1">
        <f>(Layoffs[[#This Row],[Company Size before Layoffs]]-Layoffs[[#This Row],[Company Size after layoffs]])/Layoffs[[#This Row],[Company Size before Layoffs]]</f>
        <v>0.18993352326685661</v>
      </c>
      <c r="L117">
        <v>1053</v>
      </c>
      <c r="M117">
        <v>853</v>
      </c>
      <c r="N117" t="s">
        <v>75</v>
      </c>
      <c r="O117" t="s">
        <v>25</v>
      </c>
      <c r="P117" s="2">
        <v>122</v>
      </c>
      <c r="Q117">
        <v>34.052230000000002</v>
      </c>
      <c r="R117">
        <v>-118.24368</v>
      </c>
    </row>
    <row r="118" spans="1:18" x14ac:dyDescent="0.35">
      <c r="A118">
        <v>1791</v>
      </c>
      <c r="B118" t="s">
        <v>73</v>
      </c>
      <c r="C118" t="s">
        <v>74</v>
      </c>
      <c r="D118" t="s">
        <v>22</v>
      </c>
      <c r="E118" t="s">
        <v>23</v>
      </c>
      <c r="F118">
        <v>200</v>
      </c>
      <c r="G118" s="3">
        <v>44848</v>
      </c>
      <c r="H118" s="6" t="str">
        <f>TEXT(Layoffs[[#This Row],[Date layoffs]], "mmmm")</f>
        <v>October</v>
      </c>
      <c r="I118" s="7">
        <f>MONTH(Layoffs[[#This Row],[Date layoffs]])</f>
        <v>10</v>
      </c>
      <c r="J118">
        <f>YEAR(Layoffs[[#This Row],[Date layoffs]])</f>
        <v>2022</v>
      </c>
      <c r="K118" s="1">
        <f>(Layoffs[[#This Row],[Company Size before Layoffs]]-Layoffs[[#This Row],[Company Size after layoffs]])/Layoffs[[#This Row],[Company Size before Layoffs]]</f>
        <v>0.18993352326685661</v>
      </c>
      <c r="L118">
        <v>1053</v>
      </c>
      <c r="M118">
        <v>853</v>
      </c>
      <c r="N118" t="s">
        <v>75</v>
      </c>
      <c r="O118" t="s">
        <v>25</v>
      </c>
      <c r="P118" s="2">
        <v>122</v>
      </c>
      <c r="Q118">
        <v>34.052230000000002</v>
      </c>
      <c r="R118">
        <v>-118.24368</v>
      </c>
    </row>
    <row r="119" spans="1:18" x14ac:dyDescent="0.35">
      <c r="A119">
        <v>1795</v>
      </c>
      <c r="B119" t="s">
        <v>763</v>
      </c>
      <c r="C119" t="s">
        <v>36</v>
      </c>
      <c r="D119" t="s">
        <v>22</v>
      </c>
      <c r="E119" t="s">
        <v>23</v>
      </c>
      <c r="F119">
        <v>65</v>
      </c>
      <c r="G119" s="3">
        <v>44847</v>
      </c>
      <c r="H119" s="6" t="str">
        <f>TEXT(Layoffs[[#This Row],[Date layoffs]], "mmmm")</f>
        <v>October</v>
      </c>
      <c r="I119" s="7">
        <f>MONTH(Layoffs[[#This Row],[Date layoffs]])</f>
        <v>10</v>
      </c>
      <c r="J119">
        <f>YEAR(Layoffs[[#This Row],[Date layoffs]])</f>
        <v>2022</v>
      </c>
      <c r="K119" s="1">
        <f>(Layoffs[[#This Row],[Company Size before Layoffs]]-Layoffs[[#This Row],[Company Size after layoffs]])/Layoffs[[#This Row],[Company Size before Layoffs]]</f>
        <v>1</v>
      </c>
      <c r="L119">
        <v>65</v>
      </c>
      <c r="M119">
        <v>0</v>
      </c>
      <c r="N119" t="s">
        <v>13</v>
      </c>
      <c r="O119" t="s">
        <v>30</v>
      </c>
      <c r="P119" s="2">
        <v>10</v>
      </c>
      <c r="Q119">
        <v>40.714269999999999</v>
      </c>
      <c r="R119">
        <v>-74.005970000000005</v>
      </c>
    </row>
    <row r="120" spans="1:18" x14ac:dyDescent="0.35">
      <c r="A120">
        <v>1797</v>
      </c>
      <c r="B120" t="s">
        <v>764</v>
      </c>
      <c r="C120" t="s">
        <v>10</v>
      </c>
      <c r="D120" t="s">
        <v>11</v>
      </c>
      <c r="E120" t="s">
        <v>12</v>
      </c>
      <c r="F120">
        <v>2500</v>
      </c>
      <c r="G120" s="3">
        <v>44846</v>
      </c>
      <c r="H120" s="6" t="str">
        <f>TEXT(Layoffs[[#This Row],[Date layoffs]], "mmmm")</f>
        <v>October</v>
      </c>
      <c r="I120" s="7">
        <f>MONTH(Layoffs[[#This Row],[Date layoffs]])</f>
        <v>10</v>
      </c>
      <c r="J120">
        <f>YEAR(Layoffs[[#This Row],[Date layoffs]])</f>
        <v>2022</v>
      </c>
      <c r="K120" s="1">
        <f>(Layoffs[[#This Row],[Company Size before Layoffs]]-Layoffs[[#This Row],[Company Size after layoffs]])/Layoffs[[#This Row],[Company Size before Layoffs]]</f>
        <v>0.05</v>
      </c>
      <c r="L120">
        <v>50000</v>
      </c>
      <c r="M120">
        <v>47500</v>
      </c>
      <c r="N120" t="s">
        <v>66</v>
      </c>
      <c r="O120" t="s">
        <v>109</v>
      </c>
      <c r="P120" s="2">
        <v>5500</v>
      </c>
      <c r="Q120">
        <v>12.97194</v>
      </c>
      <c r="R120">
        <v>77.593689999999995</v>
      </c>
    </row>
    <row r="121" spans="1:18" x14ac:dyDescent="0.35">
      <c r="A121">
        <v>1798</v>
      </c>
      <c r="B121" t="s">
        <v>765</v>
      </c>
      <c r="C121" t="s">
        <v>21</v>
      </c>
      <c r="D121" t="s">
        <v>22</v>
      </c>
      <c r="E121" t="s">
        <v>23</v>
      </c>
      <c r="F121">
        <v>150</v>
      </c>
      <c r="G121" s="3">
        <v>44846</v>
      </c>
      <c r="H121" s="6" t="str">
        <f>TEXT(Layoffs[[#This Row],[Date layoffs]], "mmmm")</f>
        <v>October</v>
      </c>
      <c r="I121" s="7">
        <f>MONTH(Layoffs[[#This Row],[Date layoffs]])</f>
        <v>10</v>
      </c>
      <c r="J121">
        <f>YEAR(Layoffs[[#This Row],[Date layoffs]])</f>
        <v>2022</v>
      </c>
      <c r="K121" s="1">
        <f>(Layoffs[[#This Row],[Company Size before Layoffs]]-Layoffs[[#This Row],[Company Size after layoffs]])/Layoffs[[#This Row],[Company Size before Layoffs]]</f>
        <v>0.1</v>
      </c>
      <c r="L121">
        <v>1500</v>
      </c>
      <c r="M121">
        <v>1350</v>
      </c>
      <c r="N121" t="s">
        <v>90</v>
      </c>
      <c r="O121" t="s">
        <v>33</v>
      </c>
      <c r="P121" s="2">
        <v>426</v>
      </c>
      <c r="Q121">
        <v>37.774929999999998</v>
      </c>
      <c r="R121">
        <v>-122.41942</v>
      </c>
    </row>
    <row r="122" spans="1:18" x14ac:dyDescent="0.35">
      <c r="A122">
        <v>1800</v>
      </c>
      <c r="B122" t="s">
        <v>226</v>
      </c>
      <c r="C122" t="s">
        <v>10</v>
      </c>
      <c r="D122" t="s">
        <v>11</v>
      </c>
      <c r="E122" t="s">
        <v>12</v>
      </c>
      <c r="F122">
        <v>130</v>
      </c>
      <c r="G122" s="3">
        <v>44846</v>
      </c>
      <c r="H122" s="6" t="str">
        <f>TEXT(Layoffs[[#This Row],[Date layoffs]], "mmmm")</f>
        <v>October</v>
      </c>
      <c r="I122" s="7">
        <f>MONTH(Layoffs[[#This Row],[Date layoffs]])</f>
        <v>10</v>
      </c>
      <c r="J122">
        <f>YEAR(Layoffs[[#This Row],[Date layoffs]])</f>
        <v>2022</v>
      </c>
      <c r="K122" s="1">
        <f>(Layoffs[[#This Row],[Company Size before Layoffs]]-Layoffs[[#This Row],[Company Size after layoffs]])/Layoffs[[#This Row],[Company Size before Layoffs]]</f>
        <v>0.75144508670520227</v>
      </c>
      <c r="L122">
        <v>173</v>
      </c>
      <c r="M122">
        <v>43</v>
      </c>
      <c r="N122" t="s">
        <v>66</v>
      </c>
      <c r="O122" t="s">
        <v>67</v>
      </c>
      <c r="P122" s="2">
        <v>17</v>
      </c>
      <c r="Q122">
        <v>12.97194</v>
      </c>
      <c r="R122">
        <v>77.593689999999995</v>
      </c>
    </row>
    <row r="123" spans="1:18" x14ac:dyDescent="0.35">
      <c r="A123">
        <v>1801</v>
      </c>
      <c r="B123" t="s">
        <v>766</v>
      </c>
      <c r="C123" t="s">
        <v>36</v>
      </c>
      <c r="D123" t="s">
        <v>22</v>
      </c>
      <c r="E123" t="s">
        <v>23</v>
      </c>
      <c r="F123">
        <v>500</v>
      </c>
      <c r="G123" s="3">
        <v>44845</v>
      </c>
      <c r="H123" s="6" t="str">
        <f>TEXT(Layoffs[[#This Row],[Date layoffs]], "mmmm")</f>
        <v>October</v>
      </c>
      <c r="I123" s="7">
        <f>MONTH(Layoffs[[#This Row],[Date layoffs]])</f>
        <v>10</v>
      </c>
      <c r="J123">
        <f>YEAR(Layoffs[[#This Row],[Date layoffs]])</f>
        <v>2022</v>
      </c>
      <c r="K123" s="1">
        <f>(Layoffs[[#This Row],[Company Size before Layoffs]]-Layoffs[[#This Row],[Company Size after layoffs]])/Layoffs[[#This Row],[Company Size before Layoffs]]</f>
        <v>0.1</v>
      </c>
      <c r="L123">
        <v>5000</v>
      </c>
      <c r="M123">
        <v>4500</v>
      </c>
      <c r="N123" t="s">
        <v>18</v>
      </c>
      <c r="O123" t="s">
        <v>61</v>
      </c>
      <c r="P123" s="2">
        <v>657</v>
      </c>
      <c r="Q123">
        <v>40.714269999999999</v>
      </c>
      <c r="R123">
        <v>-74.005970000000005</v>
      </c>
    </row>
    <row r="124" spans="1:18" x14ac:dyDescent="0.35">
      <c r="A124">
        <v>1803</v>
      </c>
      <c r="B124" t="s">
        <v>767</v>
      </c>
      <c r="C124" t="s">
        <v>21</v>
      </c>
      <c r="D124" t="s">
        <v>22</v>
      </c>
      <c r="E124" t="s">
        <v>23</v>
      </c>
      <c r="F124">
        <v>136</v>
      </c>
      <c r="G124" s="3">
        <v>44845</v>
      </c>
      <c r="H124" s="6" t="str">
        <f>TEXT(Layoffs[[#This Row],[Date layoffs]], "mmmm")</f>
        <v>October</v>
      </c>
      <c r="I124" s="7">
        <f>MONTH(Layoffs[[#This Row],[Date layoffs]])</f>
        <v>10</v>
      </c>
      <c r="J124">
        <f>YEAR(Layoffs[[#This Row],[Date layoffs]])</f>
        <v>2022</v>
      </c>
      <c r="K124" s="1">
        <f>(Layoffs[[#This Row],[Company Size before Layoffs]]-Layoffs[[#This Row],[Company Size after layoffs]])/Layoffs[[#This Row],[Company Size before Layoffs]]</f>
        <v>0.11003236245954692</v>
      </c>
      <c r="L124">
        <v>1236</v>
      </c>
      <c r="M124">
        <v>1100</v>
      </c>
      <c r="N124" t="s">
        <v>32</v>
      </c>
      <c r="O124" t="s">
        <v>107</v>
      </c>
      <c r="P124" s="2">
        <v>1500</v>
      </c>
      <c r="Q124">
        <v>37.774929999999998</v>
      </c>
      <c r="R124">
        <v>-122.41942</v>
      </c>
    </row>
    <row r="125" spans="1:18" x14ac:dyDescent="0.35">
      <c r="A125">
        <v>1804</v>
      </c>
      <c r="B125" t="s">
        <v>768</v>
      </c>
      <c r="C125" t="s">
        <v>21</v>
      </c>
      <c r="D125" t="s">
        <v>22</v>
      </c>
      <c r="E125" t="s">
        <v>23</v>
      </c>
      <c r="F125">
        <v>100</v>
      </c>
      <c r="G125" s="3">
        <v>44845</v>
      </c>
      <c r="H125" s="6" t="str">
        <f>TEXT(Layoffs[[#This Row],[Date layoffs]], "mmmm")</f>
        <v>October</v>
      </c>
      <c r="I125" s="7">
        <f>MONTH(Layoffs[[#This Row],[Date layoffs]])</f>
        <v>10</v>
      </c>
      <c r="J125">
        <f>YEAR(Layoffs[[#This Row],[Date layoffs]])</f>
        <v>2022</v>
      </c>
      <c r="K125" s="1">
        <f>(Layoffs[[#This Row],[Company Size before Layoffs]]-Layoffs[[#This Row],[Company Size after layoffs]])/Layoffs[[#This Row],[Company Size before Layoffs]]</f>
        <v>0.3003003003003003</v>
      </c>
      <c r="L125">
        <v>333</v>
      </c>
      <c r="M125">
        <v>233</v>
      </c>
      <c r="N125" t="s">
        <v>138</v>
      </c>
      <c r="O125" t="s">
        <v>38</v>
      </c>
      <c r="P125" s="2">
        <v>217</v>
      </c>
      <c r="Q125">
        <v>37.774929999999998</v>
      </c>
      <c r="R125">
        <v>-122.41942</v>
      </c>
    </row>
    <row r="126" spans="1:18" x14ac:dyDescent="0.35">
      <c r="A126">
        <v>1806</v>
      </c>
      <c r="B126" t="s">
        <v>769</v>
      </c>
      <c r="C126" t="s">
        <v>21</v>
      </c>
      <c r="D126" t="s">
        <v>22</v>
      </c>
      <c r="E126" t="s">
        <v>23</v>
      </c>
      <c r="F126">
        <v>55</v>
      </c>
      <c r="G126" s="3">
        <v>44845</v>
      </c>
      <c r="H126" s="6" t="str">
        <f>TEXT(Layoffs[[#This Row],[Date layoffs]], "mmmm")</f>
        <v>October</v>
      </c>
      <c r="I126" s="7">
        <f>MONTH(Layoffs[[#This Row],[Date layoffs]])</f>
        <v>10</v>
      </c>
      <c r="J126">
        <f>YEAR(Layoffs[[#This Row],[Date layoffs]])</f>
        <v>2022</v>
      </c>
      <c r="K126" s="1">
        <f>(Layoffs[[#This Row],[Company Size before Layoffs]]-Layoffs[[#This Row],[Company Size after layoffs]])/Layoffs[[#This Row],[Company Size before Layoffs]]</f>
        <v>0.13002364066193853</v>
      </c>
      <c r="L126">
        <v>423</v>
      </c>
      <c r="M126">
        <v>368</v>
      </c>
      <c r="N126" t="s">
        <v>66</v>
      </c>
      <c r="O126" t="s">
        <v>19</v>
      </c>
      <c r="P126" s="2">
        <v>235</v>
      </c>
      <c r="Q126">
        <v>37.386049999999997</v>
      </c>
      <c r="R126">
        <v>-122.08385</v>
      </c>
    </row>
    <row r="127" spans="1:18" x14ac:dyDescent="0.35">
      <c r="A127">
        <v>1807</v>
      </c>
      <c r="B127" t="s">
        <v>770</v>
      </c>
      <c r="C127" t="s">
        <v>722</v>
      </c>
      <c r="D127" t="s">
        <v>723</v>
      </c>
      <c r="E127" t="s">
        <v>50</v>
      </c>
      <c r="F127">
        <v>35</v>
      </c>
      <c r="G127" s="3">
        <v>44845</v>
      </c>
      <c r="H127" s="6" t="str">
        <f>TEXT(Layoffs[[#This Row],[Date layoffs]], "mmmm")</f>
        <v>October</v>
      </c>
      <c r="I127" s="7">
        <f>MONTH(Layoffs[[#This Row],[Date layoffs]])</f>
        <v>10</v>
      </c>
      <c r="J127">
        <f>YEAR(Layoffs[[#This Row],[Date layoffs]])</f>
        <v>2022</v>
      </c>
      <c r="K127" s="1">
        <f>(Layoffs[[#This Row],[Company Size before Layoffs]]-Layoffs[[#This Row],[Company Size after layoffs]])/Layoffs[[#This Row],[Company Size before Layoffs]]</f>
        <v>0.35</v>
      </c>
      <c r="L127">
        <v>100</v>
      </c>
      <c r="M127">
        <v>65</v>
      </c>
      <c r="N127" t="s">
        <v>131</v>
      </c>
      <c r="O127" t="s">
        <v>148</v>
      </c>
      <c r="P127" s="2">
        <v>2</v>
      </c>
      <c r="Q127">
        <v>55.675939999999997</v>
      </c>
      <c r="R127">
        <v>12.565530000000001</v>
      </c>
    </row>
    <row r="128" spans="1:18" x14ac:dyDescent="0.35">
      <c r="A128">
        <v>1812</v>
      </c>
      <c r="B128" t="s">
        <v>771</v>
      </c>
      <c r="C128" t="s">
        <v>21</v>
      </c>
      <c r="D128" t="s">
        <v>22</v>
      </c>
      <c r="E128" t="s">
        <v>23</v>
      </c>
      <c r="F128">
        <v>180</v>
      </c>
      <c r="G128" s="3">
        <v>44844</v>
      </c>
      <c r="H128" s="6" t="str">
        <f>TEXT(Layoffs[[#This Row],[Date layoffs]], "mmmm")</f>
        <v>October</v>
      </c>
      <c r="I128" s="7">
        <f>MONTH(Layoffs[[#This Row],[Date layoffs]])</f>
        <v>10</v>
      </c>
      <c r="J128">
        <f>YEAR(Layoffs[[#This Row],[Date layoffs]])</f>
        <v>2022</v>
      </c>
      <c r="K128" s="1">
        <f>(Layoffs[[#This Row],[Company Size before Layoffs]]-Layoffs[[#This Row],[Company Size after layoffs]])/Layoffs[[#This Row],[Company Size before Layoffs]]</f>
        <v>0.1100244498777506</v>
      </c>
      <c r="L128">
        <v>1636</v>
      </c>
      <c r="M128">
        <v>1456</v>
      </c>
      <c r="N128" t="s">
        <v>131</v>
      </c>
      <c r="O128" t="s">
        <v>25</v>
      </c>
      <c r="P128" s="2">
        <v>1100</v>
      </c>
      <c r="Q128">
        <v>37.562989999999999</v>
      </c>
      <c r="R128">
        <v>-122.32553</v>
      </c>
    </row>
    <row r="129" spans="1:18" x14ac:dyDescent="0.35">
      <c r="A129">
        <v>1813</v>
      </c>
      <c r="B129" t="s">
        <v>772</v>
      </c>
      <c r="C129" t="s">
        <v>21</v>
      </c>
      <c r="D129" t="s">
        <v>22</v>
      </c>
      <c r="E129" t="s">
        <v>23</v>
      </c>
      <c r="F129">
        <v>96</v>
      </c>
      <c r="G129" s="3">
        <v>44844</v>
      </c>
      <c r="H129" s="6" t="str">
        <f>TEXT(Layoffs[[#This Row],[Date layoffs]], "mmmm")</f>
        <v>October</v>
      </c>
      <c r="I129" s="7">
        <f>MONTH(Layoffs[[#This Row],[Date layoffs]])</f>
        <v>10</v>
      </c>
      <c r="J129">
        <f>YEAR(Layoffs[[#This Row],[Date layoffs]])</f>
        <v>2022</v>
      </c>
      <c r="K129" s="1">
        <f>(Layoffs[[#This Row],[Company Size before Layoffs]]-Layoffs[[#This Row],[Company Size after layoffs]])/Layoffs[[#This Row],[Company Size before Layoffs]]</f>
        <v>0.96</v>
      </c>
      <c r="L129">
        <v>100</v>
      </c>
      <c r="M129">
        <v>4</v>
      </c>
      <c r="N129" t="s">
        <v>240</v>
      </c>
      <c r="O129" t="s">
        <v>107</v>
      </c>
      <c r="P129" s="2">
        <v>103</v>
      </c>
      <c r="Q129">
        <v>37.339390000000002</v>
      </c>
      <c r="R129">
        <v>-121.89496</v>
      </c>
    </row>
    <row r="130" spans="1:18" x14ac:dyDescent="0.35">
      <c r="A130">
        <v>1814</v>
      </c>
      <c r="B130" t="s">
        <v>773</v>
      </c>
      <c r="C130" t="s">
        <v>36</v>
      </c>
      <c r="D130" t="s">
        <v>22</v>
      </c>
      <c r="E130" t="s">
        <v>23</v>
      </c>
      <c r="F130">
        <v>67</v>
      </c>
      <c r="G130" s="3">
        <v>44844</v>
      </c>
      <c r="H130" s="6" t="str">
        <f>TEXT(Layoffs[[#This Row],[Date layoffs]], "mmmm")</f>
        <v>October</v>
      </c>
      <c r="I130" s="7">
        <f>MONTH(Layoffs[[#This Row],[Date layoffs]])</f>
        <v>10</v>
      </c>
      <c r="J130">
        <f>YEAR(Layoffs[[#This Row],[Date layoffs]])</f>
        <v>2022</v>
      </c>
      <c r="K130" s="1">
        <f>(Layoffs[[#This Row],[Company Size before Layoffs]]-Layoffs[[#This Row],[Company Size after layoffs]])/Layoffs[[#This Row],[Company Size before Layoffs]]</f>
        <v>0.2</v>
      </c>
      <c r="L130">
        <v>335</v>
      </c>
      <c r="M130">
        <v>268</v>
      </c>
      <c r="N130" t="s">
        <v>18</v>
      </c>
      <c r="O130" t="s">
        <v>38</v>
      </c>
      <c r="P130" s="2">
        <v>315</v>
      </c>
      <c r="Q130">
        <v>40.714269999999999</v>
      </c>
      <c r="R130">
        <v>-74.005970000000005</v>
      </c>
    </row>
    <row r="131" spans="1:18" x14ac:dyDescent="0.35">
      <c r="A131">
        <v>1817</v>
      </c>
      <c r="B131" t="s">
        <v>774</v>
      </c>
      <c r="C131" t="s">
        <v>21</v>
      </c>
      <c r="D131" t="s">
        <v>22</v>
      </c>
      <c r="E131" t="s">
        <v>23</v>
      </c>
      <c r="F131">
        <v>120</v>
      </c>
      <c r="G131" s="3">
        <v>44841</v>
      </c>
      <c r="H131" s="6" t="str">
        <f>TEXT(Layoffs[[#This Row],[Date layoffs]], "mmmm")</f>
        <v>October</v>
      </c>
      <c r="I131" s="7">
        <f>MONTH(Layoffs[[#This Row],[Date layoffs]])</f>
        <v>10</v>
      </c>
      <c r="J131">
        <f>YEAR(Layoffs[[#This Row],[Date layoffs]])</f>
        <v>2022</v>
      </c>
      <c r="K131" s="1">
        <f>(Layoffs[[#This Row],[Company Size before Layoffs]]-Layoffs[[#This Row],[Company Size after layoffs]])/Layoffs[[#This Row],[Company Size before Layoffs]]</f>
        <v>0.04</v>
      </c>
      <c r="L131">
        <v>3000</v>
      </c>
      <c r="M131">
        <v>2880</v>
      </c>
      <c r="N131" t="s">
        <v>18</v>
      </c>
      <c r="O131" t="s">
        <v>25</v>
      </c>
      <c r="P131" s="2">
        <v>585</v>
      </c>
      <c r="Q131">
        <v>37.973529999999997</v>
      </c>
      <c r="R131">
        <v>-122.53109000000001</v>
      </c>
    </row>
    <row r="132" spans="1:18" x14ac:dyDescent="0.35">
      <c r="A132">
        <v>1819</v>
      </c>
      <c r="B132" t="s">
        <v>775</v>
      </c>
      <c r="C132" t="s">
        <v>245</v>
      </c>
      <c r="D132" t="s">
        <v>245</v>
      </c>
      <c r="E132" t="s">
        <v>12</v>
      </c>
      <c r="F132">
        <v>2000</v>
      </c>
      <c r="G132" s="3">
        <v>44840</v>
      </c>
      <c r="H132" s="6" t="str">
        <f>TEXT(Layoffs[[#This Row],[Date layoffs]], "mmmm")</f>
        <v>October</v>
      </c>
      <c r="I132" s="7">
        <f>MONTH(Layoffs[[#This Row],[Date layoffs]])</f>
        <v>10</v>
      </c>
      <c r="J132">
        <f>YEAR(Layoffs[[#This Row],[Date layoffs]])</f>
        <v>2022</v>
      </c>
      <c r="K132" s="1">
        <f>(Layoffs[[#This Row],[Company Size before Layoffs]]-Layoffs[[#This Row],[Company Size after layoffs]])/Layoffs[[#This Row],[Company Size before Layoffs]]</f>
        <v>0.29998500074996248</v>
      </c>
      <c r="L132">
        <v>6667</v>
      </c>
      <c r="M132">
        <v>4667</v>
      </c>
      <c r="N132" t="s">
        <v>117</v>
      </c>
      <c r="O132" t="s">
        <v>19</v>
      </c>
      <c r="P132" s="2">
        <v>156</v>
      </c>
      <c r="Q132">
        <v>1.2896700000000001</v>
      </c>
      <c r="R132">
        <v>103.85007</v>
      </c>
    </row>
    <row r="133" spans="1:18" x14ac:dyDescent="0.35">
      <c r="A133">
        <v>1820</v>
      </c>
      <c r="B133" t="s">
        <v>776</v>
      </c>
      <c r="C133" t="s">
        <v>36</v>
      </c>
      <c r="D133" t="s">
        <v>22</v>
      </c>
      <c r="E133" t="s">
        <v>23</v>
      </c>
      <c r="F133">
        <v>500</v>
      </c>
      <c r="G133" s="3">
        <v>44840</v>
      </c>
      <c r="H133" s="6" t="str">
        <f>TEXT(Layoffs[[#This Row],[Date layoffs]], "mmmm")</f>
        <v>October</v>
      </c>
      <c r="I133" s="7">
        <f>MONTH(Layoffs[[#This Row],[Date layoffs]])</f>
        <v>10</v>
      </c>
      <c r="J133">
        <f>YEAR(Layoffs[[#This Row],[Date layoffs]])</f>
        <v>2022</v>
      </c>
      <c r="K133" s="1">
        <f>(Layoffs[[#This Row],[Company Size before Layoffs]]-Layoffs[[#This Row],[Company Size after layoffs]])/Layoffs[[#This Row],[Company Size before Layoffs]]</f>
        <v>0.11999040076793857</v>
      </c>
      <c r="L133">
        <v>4167</v>
      </c>
      <c r="M133">
        <v>3667</v>
      </c>
      <c r="N133" t="s">
        <v>402</v>
      </c>
      <c r="O133" t="s">
        <v>25</v>
      </c>
      <c r="P133" s="2">
        <v>1900</v>
      </c>
      <c r="Q133">
        <v>40.714269999999999</v>
      </c>
      <c r="R133">
        <v>-74.005970000000005</v>
      </c>
    </row>
    <row r="134" spans="1:18" x14ac:dyDescent="0.35">
      <c r="A134">
        <v>1823</v>
      </c>
      <c r="B134" t="s">
        <v>495</v>
      </c>
      <c r="C134" t="s">
        <v>21</v>
      </c>
      <c r="D134" t="s">
        <v>22</v>
      </c>
      <c r="E134" t="s">
        <v>23</v>
      </c>
      <c r="F134">
        <v>50</v>
      </c>
      <c r="G134" s="3">
        <v>44840</v>
      </c>
      <c r="H134" s="6" t="str">
        <f>TEXT(Layoffs[[#This Row],[Date layoffs]], "mmmm")</f>
        <v>October</v>
      </c>
      <c r="I134" s="7">
        <f>MONTH(Layoffs[[#This Row],[Date layoffs]])</f>
        <v>10</v>
      </c>
      <c r="J134">
        <f>YEAR(Layoffs[[#This Row],[Date layoffs]])</f>
        <v>2022</v>
      </c>
      <c r="K134" s="1">
        <f>(Layoffs[[#This Row],[Company Size before Layoffs]]-Layoffs[[#This Row],[Company Size after layoffs]])/Layoffs[[#This Row],[Company Size before Layoffs]]</f>
        <v>6.0024009603841535E-2</v>
      </c>
      <c r="L134">
        <v>833</v>
      </c>
      <c r="M134">
        <v>783</v>
      </c>
      <c r="N134" t="s">
        <v>75</v>
      </c>
      <c r="O134" t="s">
        <v>14</v>
      </c>
      <c r="P134" s="2">
        <v>1900</v>
      </c>
      <c r="Q134">
        <v>37.485219999999998</v>
      </c>
      <c r="R134">
        <v>-122.23635</v>
      </c>
    </row>
    <row r="135" spans="1:18" x14ac:dyDescent="0.35">
      <c r="A135">
        <v>1828</v>
      </c>
      <c r="B135" t="s">
        <v>777</v>
      </c>
      <c r="C135" t="s">
        <v>155</v>
      </c>
      <c r="D135" t="s">
        <v>22</v>
      </c>
      <c r="E135" t="s">
        <v>23</v>
      </c>
      <c r="F135">
        <v>50</v>
      </c>
      <c r="G135" s="3">
        <v>44839</v>
      </c>
      <c r="H135" s="6" t="str">
        <f>TEXT(Layoffs[[#This Row],[Date layoffs]], "mmmm")</f>
        <v>October</v>
      </c>
      <c r="I135" s="7">
        <f>MONTH(Layoffs[[#This Row],[Date layoffs]])</f>
        <v>10</v>
      </c>
      <c r="J135">
        <f>YEAR(Layoffs[[#This Row],[Date layoffs]])</f>
        <v>2022</v>
      </c>
      <c r="K135" s="1">
        <f>(Layoffs[[#This Row],[Company Size before Layoffs]]-Layoffs[[#This Row],[Company Size after layoffs]])/Layoffs[[#This Row],[Company Size before Layoffs]]</f>
        <v>0.25</v>
      </c>
      <c r="L135">
        <v>200</v>
      </c>
      <c r="M135">
        <v>150</v>
      </c>
      <c r="N135" t="s">
        <v>100</v>
      </c>
      <c r="O135" t="s">
        <v>38</v>
      </c>
      <c r="P135" s="2">
        <v>29</v>
      </c>
      <c r="Q135">
        <v>41.850029999999997</v>
      </c>
      <c r="R135">
        <v>-87.650049999999993</v>
      </c>
    </row>
    <row r="136" spans="1:18" x14ac:dyDescent="0.35">
      <c r="A136">
        <v>1830</v>
      </c>
      <c r="B136" t="s">
        <v>533</v>
      </c>
      <c r="C136" t="s">
        <v>21</v>
      </c>
      <c r="D136" t="s">
        <v>22</v>
      </c>
      <c r="E136" t="s">
        <v>23</v>
      </c>
      <c r="F136">
        <v>200</v>
      </c>
      <c r="G136" s="3">
        <v>44838</v>
      </c>
      <c r="H136" s="6" t="str">
        <f>TEXT(Layoffs[[#This Row],[Date layoffs]], "mmmm")</f>
        <v>October</v>
      </c>
      <c r="I136" s="7">
        <f>MONTH(Layoffs[[#This Row],[Date layoffs]])</f>
        <v>10</v>
      </c>
      <c r="J136">
        <f>YEAR(Layoffs[[#This Row],[Date layoffs]])</f>
        <v>2022</v>
      </c>
      <c r="K136" s="1">
        <f>(Layoffs[[#This Row],[Company Size before Layoffs]]-Layoffs[[#This Row],[Company Size after layoffs]])/Layoffs[[#This Row],[Company Size before Layoffs]]</f>
        <v>9.0009000900090008E-2</v>
      </c>
      <c r="L136">
        <v>2222</v>
      </c>
      <c r="M136">
        <v>2022</v>
      </c>
      <c r="N136" t="s">
        <v>276</v>
      </c>
      <c r="O136" t="s">
        <v>25</v>
      </c>
      <c r="P136" s="2">
        <v>253</v>
      </c>
      <c r="Q136">
        <v>37.287170000000003</v>
      </c>
      <c r="R136">
        <v>-121.9499</v>
      </c>
    </row>
    <row r="137" spans="1:18" x14ac:dyDescent="0.35">
      <c r="A137">
        <v>1831</v>
      </c>
      <c r="B137" t="s">
        <v>315</v>
      </c>
      <c r="C137" t="s">
        <v>232</v>
      </c>
      <c r="D137" t="s">
        <v>200</v>
      </c>
      <c r="E137" t="s">
        <v>200</v>
      </c>
      <c r="F137">
        <v>65</v>
      </c>
      <c r="G137" s="3">
        <v>44838</v>
      </c>
      <c r="H137" s="6" t="str">
        <f>TEXT(Layoffs[[#This Row],[Date layoffs]], "mmmm")</f>
        <v>October</v>
      </c>
      <c r="I137" s="7">
        <f>MONTH(Layoffs[[#This Row],[Date layoffs]])</f>
        <v>10</v>
      </c>
      <c r="J137">
        <f>YEAR(Layoffs[[#This Row],[Date layoffs]])</f>
        <v>2022</v>
      </c>
      <c r="K137" s="1">
        <f>(Layoffs[[#This Row],[Company Size before Layoffs]]-Layoffs[[#This Row],[Company Size after layoffs]])/Layoffs[[#This Row],[Company Size before Layoffs]]</f>
        <v>0.16009852216748768</v>
      </c>
      <c r="L137">
        <v>406</v>
      </c>
      <c r="M137">
        <v>341</v>
      </c>
      <c r="N137" t="s">
        <v>29</v>
      </c>
      <c r="O137" t="s">
        <v>46</v>
      </c>
      <c r="P137" s="2">
        <v>105</v>
      </c>
      <c r="Q137">
        <v>-33.867849999999997</v>
      </c>
      <c r="R137">
        <v>151.20732000000001</v>
      </c>
    </row>
    <row r="138" spans="1:18" x14ac:dyDescent="0.35">
      <c r="A138">
        <v>1832</v>
      </c>
      <c r="B138" t="s">
        <v>778</v>
      </c>
      <c r="C138" t="s">
        <v>113</v>
      </c>
      <c r="D138" t="s">
        <v>22</v>
      </c>
      <c r="E138" t="s">
        <v>23</v>
      </c>
      <c r="F138">
        <v>40</v>
      </c>
      <c r="G138" s="3">
        <v>44838</v>
      </c>
      <c r="H138" s="6" t="str">
        <f>TEXT(Layoffs[[#This Row],[Date layoffs]], "mmmm")</f>
        <v>October</v>
      </c>
      <c r="I138" s="7">
        <f>MONTH(Layoffs[[#This Row],[Date layoffs]])</f>
        <v>10</v>
      </c>
      <c r="J138">
        <f>YEAR(Layoffs[[#This Row],[Date layoffs]])</f>
        <v>2022</v>
      </c>
      <c r="K138" s="1">
        <f>(Layoffs[[#This Row],[Company Size before Layoffs]]-Layoffs[[#This Row],[Company Size after layoffs]])/Layoffs[[#This Row],[Company Size before Layoffs]]</f>
        <v>0.12987012987012986</v>
      </c>
      <c r="L138">
        <v>308</v>
      </c>
      <c r="M138">
        <v>268</v>
      </c>
      <c r="N138" t="s">
        <v>138</v>
      </c>
      <c r="O138" t="s">
        <v>46</v>
      </c>
      <c r="P138" s="2">
        <v>35</v>
      </c>
      <c r="Q138">
        <v>40.760779999999997</v>
      </c>
      <c r="R138">
        <v>-111.89105000000001</v>
      </c>
    </row>
    <row r="139" spans="1:18" x14ac:dyDescent="0.35">
      <c r="A139">
        <v>2650</v>
      </c>
      <c r="B139" t="s">
        <v>1085</v>
      </c>
      <c r="C139" t="s">
        <v>36</v>
      </c>
      <c r="D139" t="s">
        <v>22</v>
      </c>
      <c r="E139" t="s">
        <v>23</v>
      </c>
      <c r="F139">
        <v>20</v>
      </c>
      <c r="G139" s="3">
        <v>44133</v>
      </c>
      <c r="H139" s="6" t="str">
        <f>TEXT(Layoffs[[#This Row],[Date layoffs]], "mmmm")</f>
        <v>October</v>
      </c>
      <c r="I139" s="7">
        <f>MONTH(Layoffs[[#This Row],[Date layoffs]])</f>
        <v>10</v>
      </c>
      <c r="J139">
        <f>YEAR(Layoffs[[#This Row],[Date layoffs]])</f>
        <v>2020</v>
      </c>
      <c r="K139" s="1">
        <f>(Layoffs[[#This Row],[Company Size before Layoffs]]-Layoffs[[#This Row],[Company Size after layoffs]])/Layoffs[[#This Row],[Company Size before Layoffs]]</f>
        <v>0.08</v>
      </c>
      <c r="L139">
        <v>250</v>
      </c>
      <c r="M139">
        <v>230</v>
      </c>
      <c r="N139" t="s">
        <v>138</v>
      </c>
      <c r="O139" t="s">
        <v>38</v>
      </c>
      <c r="P139" s="2">
        <v>560</v>
      </c>
      <c r="Q139">
        <v>40.714269999999999</v>
      </c>
      <c r="R139">
        <v>-74.005970000000005</v>
      </c>
    </row>
    <row r="140" spans="1:18" x14ac:dyDescent="0.35">
      <c r="A140">
        <v>2655</v>
      </c>
      <c r="B140" t="s">
        <v>1086</v>
      </c>
      <c r="C140" t="s">
        <v>136</v>
      </c>
      <c r="D140" t="s">
        <v>137</v>
      </c>
      <c r="E140" t="s">
        <v>50</v>
      </c>
      <c r="F140">
        <v>90</v>
      </c>
      <c r="G140" s="3">
        <v>44118</v>
      </c>
      <c r="H140" s="6" t="str">
        <f>TEXT(Layoffs[[#This Row],[Date layoffs]], "mmmm")</f>
        <v>October</v>
      </c>
      <c r="I140" s="7">
        <f>MONTH(Layoffs[[#This Row],[Date layoffs]])</f>
        <v>10</v>
      </c>
      <c r="J140">
        <f>YEAR(Layoffs[[#This Row],[Date layoffs]])</f>
        <v>2020</v>
      </c>
      <c r="K140" s="1">
        <f>(Layoffs[[#This Row],[Company Size before Layoffs]]-Layoffs[[#This Row],[Company Size after layoffs]])/Layoffs[[#This Row],[Company Size before Layoffs]]</f>
        <v>0.17013232514177692</v>
      </c>
      <c r="L140">
        <v>529</v>
      </c>
      <c r="M140">
        <v>439</v>
      </c>
      <c r="N140" t="s">
        <v>70</v>
      </c>
      <c r="O140" t="s">
        <v>33</v>
      </c>
      <c r="P140" s="2">
        <v>656</v>
      </c>
      <c r="Q140">
        <v>52.524369999999998</v>
      </c>
      <c r="R140">
        <v>13.41053</v>
      </c>
    </row>
    <row r="141" spans="1:18" x14ac:dyDescent="0.35">
      <c r="A141">
        <v>50</v>
      </c>
      <c r="B141" t="s">
        <v>52</v>
      </c>
      <c r="C141" t="s">
        <v>53</v>
      </c>
      <c r="D141" t="s">
        <v>11</v>
      </c>
      <c r="E141" t="s">
        <v>12</v>
      </c>
      <c r="F141">
        <v>40</v>
      </c>
      <c r="G141" s="3">
        <v>45260</v>
      </c>
      <c r="H141" s="6" t="str">
        <f>TEXT(Layoffs[[#This Row],[Date layoffs]], "mmmm")</f>
        <v>November</v>
      </c>
      <c r="I141" s="7">
        <f>MONTH(Layoffs[[#This Row],[Date layoffs]])</f>
        <v>11</v>
      </c>
      <c r="J141">
        <f>YEAR(Layoffs[[#This Row],[Date layoffs]])</f>
        <v>2023</v>
      </c>
      <c r="K141" s="1">
        <f>(Layoffs[[#This Row],[Company Size before Layoffs]]-Layoffs[[#This Row],[Company Size after layoffs]])/Layoffs[[#This Row],[Company Size before Layoffs]]</f>
        <v>0.36036036036036034</v>
      </c>
      <c r="L141">
        <v>111</v>
      </c>
      <c r="M141">
        <v>71</v>
      </c>
      <c r="N141" t="s">
        <v>13</v>
      </c>
      <c r="O141" t="s">
        <v>30</v>
      </c>
      <c r="P141" s="2">
        <v>52</v>
      </c>
      <c r="Q141">
        <v>19.07283</v>
      </c>
      <c r="R141">
        <v>72.88261</v>
      </c>
    </row>
    <row r="142" spans="1:18" x14ac:dyDescent="0.35">
      <c r="A142">
        <v>51</v>
      </c>
      <c r="B142" t="s">
        <v>54</v>
      </c>
      <c r="C142" t="s">
        <v>55</v>
      </c>
      <c r="D142" t="s">
        <v>56</v>
      </c>
      <c r="E142" t="s">
        <v>50</v>
      </c>
      <c r="F142">
        <v>30</v>
      </c>
      <c r="G142" s="3">
        <v>45260</v>
      </c>
      <c r="H142" s="6" t="str">
        <f>TEXT(Layoffs[[#This Row],[Date layoffs]], "mmmm")</f>
        <v>November</v>
      </c>
      <c r="I142" s="7">
        <f>MONTH(Layoffs[[#This Row],[Date layoffs]])</f>
        <v>11</v>
      </c>
      <c r="J142">
        <f>YEAR(Layoffs[[#This Row],[Date layoffs]])</f>
        <v>2023</v>
      </c>
      <c r="K142" s="1">
        <f>(Layoffs[[#This Row],[Company Size before Layoffs]]-Layoffs[[#This Row],[Company Size after layoffs]])/Layoffs[[#This Row],[Company Size before Layoffs]]</f>
        <v>0.02</v>
      </c>
      <c r="L142">
        <v>1500</v>
      </c>
      <c r="M142">
        <v>1470</v>
      </c>
      <c r="N142" t="s">
        <v>32</v>
      </c>
      <c r="O142" t="s">
        <v>33</v>
      </c>
      <c r="P142" s="2">
        <v>700</v>
      </c>
      <c r="Q142">
        <v>51.50853</v>
      </c>
      <c r="R142">
        <v>-0.12573999999999999</v>
      </c>
    </row>
    <row r="143" spans="1:18" x14ac:dyDescent="0.35">
      <c r="A143">
        <v>56</v>
      </c>
      <c r="B143" t="s">
        <v>57</v>
      </c>
      <c r="C143" t="s">
        <v>21</v>
      </c>
      <c r="D143" t="s">
        <v>22</v>
      </c>
      <c r="E143" t="s">
        <v>23</v>
      </c>
      <c r="F143">
        <v>265</v>
      </c>
      <c r="G143" s="3">
        <v>45258</v>
      </c>
      <c r="H143" s="6" t="str">
        <f>TEXT(Layoffs[[#This Row],[Date layoffs]], "mmmm")</f>
        <v>November</v>
      </c>
      <c r="I143" s="7">
        <f>MONTH(Layoffs[[#This Row],[Date layoffs]])</f>
        <v>11</v>
      </c>
      <c r="J143">
        <f>YEAR(Layoffs[[#This Row],[Date layoffs]])</f>
        <v>2023</v>
      </c>
      <c r="K143" s="1">
        <f>(Layoffs[[#This Row],[Company Size before Layoffs]]-Layoffs[[#This Row],[Company Size after layoffs]])/Layoffs[[#This Row],[Company Size before Layoffs]]</f>
        <v>0.04</v>
      </c>
      <c r="L143">
        <v>6625</v>
      </c>
      <c r="M143">
        <v>6360</v>
      </c>
      <c r="N143" t="s">
        <v>58</v>
      </c>
      <c r="O143" t="s">
        <v>25</v>
      </c>
      <c r="P143" s="2">
        <v>1300</v>
      </c>
      <c r="Q143">
        <v>37.774929999999998</v>
      </c>
      <c r="R143">
        <v>-122.41942</v>
      </c>
    </row>
    <row r="144" spans="1:18" x14ac:dyDescent="0.35">
      <c r="A144">
        <v>57</v>
      </c>
      <c r="B144" t="s">
        <v>59</v>
      </c>
      <c r="C144" t="s">
        <v>36</v>
      </c>
      <c r="D144" t="s">
        <v>22</v>
      </c>
      <c r="E144" t="s">
        <v>23</v>
      </c>
      <c r="F144">
        <v>150</v>
      </c>
      <c r="G144" s="3">
        <v>45258</v>
      </c>
      <c r="H144" s="6" t="str">
        <f>TEXT(Layoffs[[#This Row],[Date layoffs]], "mmmm")</f>
        <v>November</v>
      </c>
      <c r="I144" s="7">
        <f>MONTH(Layoffs[[#This Row],[Date layoffs]])</f>
        <v>11</v>
      </c>
      <c r="J144">
        <f>YEAR(Layoffs[[#This Row],[Date layoffs]])</f>
        <v>2023</v>
      </c>
      <c r="K144" s="1">
        <f>(Layoffs[[#This Row],[Company Size before Layoffs]]-Layoffs[[#This Row],[Company Size after layoffs]])/Layoffs[[#This Row],[Company Size before Layoffs]]</f>
        <v>0.2</v>
      </c>
      <c r="L144">
        <v>750</v>
      </c>
      <c r="M144">
        <v>600</v>
      </c>
      <c r="N144" t="s">
        <v>60</v>
      </c>
      <c r="O144" t="s">
        <v>61</v>
      </c>
      <c r="P144" s="2">
        <v>1100</v>
      </c>
      <c r="Q144">
        <v>40.714269999999999</v>
      </c>
      <c r="R144">
        <v>-74.005970000000005</v>
      </c>
    </row>
    <row r="145" spans="1:18" x14ac:dyDescent="0.35">
      <c r="A145">
        <v>62</v>
      </c>
      <c r="B145" t="s">
        <v>62</v>
      </c>
      <c r="C145" t="s">
        <v>63</v>
      </c>
      <c r="D145" t="s">
        <v>22</v>
      </c>
      <c r="E145" t="s">
        <v>23</v>
      </c>
      <c r="F145">
        <v>128</v>
      </c>
      <c r="G145" s="3">
        <v>45257</v>
      </c>
      <c r="H145" s="6" t="str">
        <f>TEXT(Layoffs[[#This Row],[Date layoffs]], "mmmm")</f>
        <v>November</v>
      </c>
      <c r="I145" s="7">
        <f>MONTH(Layoffs[[#This Row],[Date layoffs]])</f>
        <v>11</v>
      </c>
      <c r="J145">
        <f>YEAR(Layoffs[[#This Row],[Date layoffs]])</f>
        <v>2023</v>
      </c>
      <c r="K145" s="1">
        <f>(Layoffs[[#This Row],[Company Size before Layoffs]]-Layoffs[[#This Row],[Company Size after layoffs]])/Layoffs[[#This Row],[Company Size before Layoffs]]</f>
        <v>0.25</v>
      </c>
      <c r="L145">
        <v>512</v>
      </c>
      <c r="M145">
        <v>384</v>
      </c>
      <c r="N145" t="s">
        <v>29</v>
      </c>
      <c r="O145" t="s">
        <v>46</v>
      </c>
      <c r="P145" s="2">
        <v>390</v>
      </c>
      <c r="Q145">
        <v>42.331429999999997</v>
      </c>
      <c r="R145">
        <v>-83.045749999999998</v>
      </c>
    </row>
    <row r="146" spans="1:18" x14ac:dyDescent="0.35">
      <c r="A146">
        <v>70</v>
      </c>
      <c r="B146" t="s">
        <v>64</v>
      </c>
      <c r="C146" t="s">
        <v>65</v>
      </c>
      <c r="D146" t="s">
        <v>11</v>
      </c>
      <c r="E146" t="s">
        <v>12</v>
      </c>
      <c r="F146">
        <v>120</v>
      </c>
      <c r="G146" s="3">
        <v>45249</v>
      </c>
      <c r="H146" s="6" t="str">
        <f>TEXT(Layoffs[[#This Row],[Date layoffs]], "mmmm")</f>
        <v>November</v>
      </c>
      <c r="I146" s="7">
        <f>MONTH(Layoffs[[#This Row],[Date layoffs]])</f>
        <v>11</v>
      </c>
      <c r="J146">
        <f>YEAR(Layoffs[[#This Row],[Date layoffs]])</f>
        <v>2023</v>
      </c>
      <c r="K146" s="1">
        <f>(Layoffs[[#This Row],[Company Size before Layoffs]]-Layoffs[[#This Row],[Company Size after layoffs]])/Layoffs[[#This Row],[Company Size before Layoffs]]</f>
        <v>0.01</v>
      </c>
      <c r="L146">
        <v>12000</v>
      </c>
      <c r="M146">
        <v>11880</v>
      </c>
      <c r="N146" t="s">
        <v>66</v>
      </c>
      <c r="O146" t="s">
        <v>67</v>
      </c>
      <c r="P146" s="2">
        <v>100</v>
      </c>
      <c r="Q146">
        <v>8.4961500000000001</v>
      </c>
      <c r="R146">
        <v>77.536010000000005</v>
      </c>
    </row>
    <row r="147" spans="1:18" x14ac:dyDescent="0.35">
      <c r="A147">
        <v>91</v>
      </c>
      <c r="B147" t="s">
        <v>68</v>
      </c>
      <c r="C147" t="s">
        <v>69</v>
      </c>
      <c r="D147" t="s">
        <v>22</v>
      </c>
      <c r="E147" t="s">
        <v>23</v>
      </c>
      <c r="F147">
        <v>125</v>
      </c>
      <c r="G147" s="3">
        <v>45242</v>
      </c>
      <c r="H147" s="6" t="str">
        <f>TEXT(Layoffs[[#This Row],[Date layoffs]], "mmmm")</f>
        <v>November</v>
      </c>
      <c r="I147" s="7">
        <f>MONTH(Layoffs[[#This Row],[Date layoffs]])</f>
        <v>11</v>
      </c>
      <c r="J147">
        <f>YEAR(Layoffs[[#This Row],[Date layoffs]])</f>
        <v>2023</v>
      </c>
      <c r="K147" s="1">
        <f>(Layoffs[[#This Row],[Company Size before Layoffs]]-Layoffs[[#This Row],[Company Size after layoffs]])/Layoffs[[#This Row],[Company Size before Layoffs]]</f>
        <v>0.04</v>
      </c>
      <c r="L147">
        <v>3125</v>
      </c>
      <c r="M147">
        <v>3000</v>
      </c>
      <c r="N147" t="s">
        <v>70</v>
      </c>
      <c r="O147" t="s">
        <v>25</v>
      </c>
      <c r="P147" s="2">
        <v>3</v>
      </c>
      <c r="Q147">
        <v>42.358429999999998</v>
      </c>
      <c r="R147">
        <v>-71.05977</v>
      </c>
    </row>
    <row r="148" spans="1:18" x14ac:dyDescent="0.35">
      <c r="A148">
        <v>110</v>
      </c>
      <c r="B148" t="s">
        <v>71</v>
      </c>
      <c r="C148" t="s">
        <v>72</v>
      </c>
      <c r="D148" t="s">
        <v>22</v>
      </c>
      <c r="E148" t="s">
        <v>23</v>
      </c>
      <c r="F148">
        <v>800</v>
      </c>
      <c r="G148" s="3">
        <v>45232</v>
      </c>
      <c r="H148" s="6" t="str">
        <f>TEXT(Layoffs[[#This Row],[Date layoffs]], "mmmm")</f>
        <v>November</v>
      </c>
      <c r="I148" s="7">
        <f>MONTH(Layoffs[[#This Row],[Date layoffs]])</f>
        <v>11</v>
      </c>
      <c r="J148">
        <f>YEAR(Layoffs[[#This Row],[Date layoffs]])</f>
        <v>2023</v>
      </c>
      <c r="K148" s="1">
        <f>(Layoffs[[#This Row],[Company Size before Layoffs]]-Layoffs[[#This Row],[Company Size after layoffs]])/Layoffs[[#This Row],[Company Size before Layoffs]]</f>
        <v>0.1</v>
      </c>
      <c r="L148">
        <v>8000</v>
      </c>
      <c r="M148">
        <v>7200</v>
      </c>
      <c r="N148" t="s">
        <v>58</v>
      </c>
      <c r="O148" t="s">
        <v>25</v>
      </c>
      <c r="P148" s="2">
        <v>366</v>
      </c>
      <c r="Q148">
        <v>32.715710000000001</v>
      </c>
      <c r="R148">
        <v>-117.16472</v>
      </c>
    </row>
    <row r="149" spans="1:18" x14ac:dyDescent="0.35">
      <c r="A149">
        <v>111</v>
      </c>
      <c r="B149" t="s">
        <v>73</v>
      </c>
      <c r="C149" t="s">
        <v>74</v>
      </c>
      <c r="D149" t="s">
        <v>22</v>
      </c>
      <c r="E149" t="s">
        <v>23</v>
      </c>
      <c r="F149">
        <v>65</v>
      </c>
      <c r="G149" s="3">
        <v>45232</v>
      </c>
      <c r="H149" s="6" t="str">
        <f>TEXT(Layoffs[[#This Row],[Date layoffs]], "mmmm")</f>
        <v>November</v>
      </c>
      <c r="I149" s="7">
        <f>MONTH(Layoffs[[#This Row],[Date layoffs]])</f>
        <v>11</v>
      </c>
      <c r="J149">
        <f>YEAR(Layoffs[[#This Row],[Date layoffs]])</f>
        <v>2023</v>
      </c>
      <c r="K149" s="1">
        <f>(Layoffs[[#This Row],[Company Size before Layoffs]]-Layoffs[[#This Row],[Company Size after layoffs]])/Layoffs[[#This Row],[Company Size before Layoffs]]</f>
        <v>7.995079950799508E-2</v>
      </c>
      <c r="L149">
        <v>813</v>
      </c>
      <c r="M149">
        <v>748</v>
      </c>
      <c r="N149" t="s">
        <v>75</v>
      </c>
      <c r="O149" t="s">
        <v>25</v>
      </c>
      <c r="P149" s="2">
        <v>122</v>
      </c>
      <c r="Q149">
        <v>34.052230000000002</v>
      </c>
      <c r="R149">
        <v>-118.24368</v>
      </c>
    </row>
    <row r="150" spans="1:18" x14ac:dyDescent="0.35">
      <c r="A150">
        <v>115</v>
      </c>
      <c r="B150" t="s">
        <v>76</v>
      </c>
      <c r="C150" t="s">
        <v>21</v>
      </c>
      <c r="D150" t="s">
        <v>22</v>
      </c>
      <c r="E150" t="s">
        <v>23</v>
      </c>
      <c r="F150">
        <v>500</v>
      </c>
      <c r="G150" s="3">
        <v>45231</v>
      </c>
      <c r="H150" s="6" t="str">
        <f>TEXT(Layoffs[[#This Row],[Date layoffs]], "mmmm")</f>
        <v>November</v>
      </c>
      <c r="I150" s="7">
        <f>MONTH(Layoffs[[#This Row],[Date layoffs]])</f>
        <v>11</v>
      </c>
      <c r="J150">
        <f>YEAR(Layoffs[[#This Row],[Date layoffs]])</f>
        <v>2023</v>
      </c>
      <c r="K150" s="1">
        <f>(Layoffs[[#This Row],[Company Size before Layoffs]]-Layoffs[[#This Row],[Company Size after layoffs]])/Layoffs[[#This Row],[Company Size before Layoffs]]</f>
        <v>6.9998600027999444E-2</v>
      </c>
      <c r="L150">
        <v>7143</v>
      </c>
      <c r="M150">
        <v>6643</v>
      </c>
      <c r="N150" t="s">
        <v>77</v>
      </c>
      <c r="O150" t="s">
        <v>25</v>
      </c>
      <c r="P150" s="2">
        <v>2400</v>
      </c>
      <c r="Q150">
        <v>37.774929999999998</v>
      </c>
      <c r="R150">
        <v>-122.41942</v>
      </c>
    </row>
    <row r="151" spans="1:18" x14ac:dyDescent="0.35">
      <c r="A151">
        <v>116</v>
      </c>
      <c r="B151" t="s">
        <v>78</v>
      </c>
      <c r="C151" t="s">
        <v>21</v>
      </c>
      <c r="D151" t="s">
        <v>22</v>
      </c>
      <c r="E151" t="s">
        <v>23</v>
      </c>
      <c r="F151">
        <v>250</v>
      </c>
      <c r="G151" s="3">
        <v>45231</v>
      </c>
      <c r="H151" s="6" t="str">
        <f>TEXT(Layoffs[[#This Row],[Date layoffs]], "mmmm")</f>
        <v>November</v>
      </c>
      <c r="I151" s="7">
        <f>MONTH(Layoffs[[#This Row],[Date layoffs]])</f>
        <v>11</v>
      </c>
      <c r="J151">
        <f>YEAR(Layoffs[[#This Row],[Date layoffs]])</f>
        <v>2023</v>
      </c>
      <c r="K151" s="1">
        <f>(Layoffs[[#This Row],[Company Size before Layoffs]]-Layoffs[[#This Row],[Company Size after layoffs]])/Layoffs[[#This Row],[Company Size before Layoffs]]</f>
        <v>0.2</v>
      </c>
      <c r="L151">
        <v>1250</v>
      </c>
      <c r="M151">
        <v>1000</v>
      </c>
      <c r="N151" t="s">
        <v>27</v>
      </c>
      <c r="O151" t="s">
        <v>79</v>
      </c>
      <c r="P151" s="2">
        <v>1700</v>
      </c>
      <c r="Q151">
        <v>37.774929999999998</v>
      </c>
      <c r="R151">
        <v>-122.41942</v>
      </c>
    </row>
    <row r="152" spans="1:18" x14ac:dyDescent="0.35">
      <c r="A152">
        <v>117</v>
      </c>
      <c r="B152" t="s">
        <v>80</v>
      </c>
      <c r="C152" t="s">
        <v>81</v>
      </c>
      <c r="D152" t="s">
        <v>22</v>
      </c>
      <c r="E152" t="s">
        <v>23</v>
      </c>
      <c r="F152">
        <v>73</v>
      </c>
      <c r="G152" s="3">
        <v>45231</v>
      </c>
      <c r="H152" s="6" t="str">
        <f>TEXT(Layoffs[[#This Row],[Date layoffs]], "mmmm")</f>
        <v>November</v>
      </c>
      <c r="I152" s="7">
        <f>MONTH(Layoffs[[#This Row],[Date layoffs]])</f>
        <v>11</v>
      </c>
      <c r="J152">
        <f>YEAR(Layoffs[[#This Row],[Date layoffs]])</f>
        <v>2023</v>
      </c>
      <c r="K152" s="1">
        <f>(Layoffs[[#This Row],[Company Size before Layoffs]]-Layoffs[[#This Row],[Company Size after layoffs]])/Layoffs[[#This Row],[Company Size before Layoffs]]</f>
        <v>0.5</v>
      </c>
      <c r="L152">
        <v>146</v>
      </c>
      <c r="M152">
        <v>73</v>
      </c>
      <c r="N152" t="s">
        <v>82</v>
      </c>
      <c r="O152" t="s">
        <v>46</v>
      </c>
      <c r="P152" s="2">
        <v>106</v>
      </c>
      <c r="Q152">
        <v>30.267150000000001</v>
      </c>
      <c r="R152">
        <v>-97.74306</v>
      </c>
    </row>
    <row r="153" spans="1:18" x14ac:dyDescent="0.35">
      <c r="A153">
        <v>1498</v>
      </c>
      <c r="B153" t="s">
        <v>638</v>
      </c>
      <c r="C153" t="s">
        <v>21</v>
      </c>
      <c r="D153" t="s">
        <v>22</v>
      </c>
      <c r="E153" t="s">
        <v>23</v>
      </c>
      <c r="F153">
        <v>1250</v>
      </c>
      <c r="G153" s="3">
        <v>44895</v>
      </c>
      <c r="H153" s="6" t="str">
        <f>TEXT(Layoffs[[#This Row],[Date layoffs]], "mmmm")</f>
        <v>November</v>
      </c>
      <c r="I153" s="7">
        <f>MONTH(Layoffs[[#This Row],[Date layoffs]])</f>
        <v>11</v>
      </c>
      <c r="J153">
        <f>YEAR(Layoffs[[#This Row],[Date layoffs]])</f>
        <v>2022</v>
      </c>
      <c r="K153" s="1">
        <f>(Layoffs[[#This Row],[Company Size before Layoffs]]-Layoffs[[#This Row],[Company Size after layoffs]])/Layoffs[[#This Row],[Company Size before Layoffs]]</f>
        <v>6.0000960015360247E-2</v>
      </c>
      <c r="L153">
        <v>20833</v>
      </c>
      <c r="M153">
        <v>19583</v>
      </c>
      <c r="N153" t="s">
        <v>75</v>
      </c>
      <c r="O153" t="s">
        <v>25</v>
      </c>
      <c r="P153" s="2">
        <v>2500</v>
      </c>
      <c r="Q153">
        <v>37.774929999999998</v>
      </c>
      <c r="R153">
        <v>-122.41942</v>
      </c>
    </row>
    <row r="154" spans="1:18" x14ac:dyDescent="0.35">
      <c r="A154">
        <v>1499</v>
      </c>
      <c r="B154" t="s">
        <v>639</v>
      </c>
      <c r="C154" t="s">
        <v>21</v>
      </c>
      <c r="D154" t="s">
        <v>22</v>
      </c>
      <c r="E154" t="s">
        <v>23</v>
      </c>
      <c r="F154">
        <v>1100</v>
      </c>
      <c r="G154" s="3">
        <v>44895</v>
      </c>
      <c r="H154" s="6" t="str">
        <f>TEXT(Layoffs[[#This Row],[Date layoffs]], "mmmm")</f>
        <v>November</v>
      </c>
      <c r="I154" s="7">
        <f>MONTH(Layoffs[[#This Row],[Date layoffs]])</f>
        <v>11</v>
      </c>
      <c r="J154">
        <f>YEAR(Layoffs[[#This Row],[Date layoffs]])</f>
        <v>2022</v>
      </c>
      <c r="K154" s="1">
        <f>(Layoffs[[#This Row],[Company Size before Layoffs]]-Layoffs[[#This Row],[Company Size after layoffs]])/Layoffs[[#This Row],[Company Size before Layoffs]]</f>
        <v>0.29997272975184075</v>
      </c>
      <c r="L154">
        <v>3667</v>
      </c>
      <c r="M154">
        <v>2567</v>
      </c>
      <c r="N154" t="s">
        <v>117</v>
      </c>
      <c r="O154" t="s">
        <v>19</v>
      </c>
      <c r="P154" s="2">
        <v>134</v>
      </c>
      <c r="Q154">
        <v>37.774929999999998</v>
      </c>
      <c r="R154">
        <v>-122.41942</v>
      </c>
    </row>
    <row r="155" spans="1:18" x14ac:dyDescent="0.35">
      <c r="A155">
        <v>1500</v>
      </c>
      <c r="B155" t="s">
        <v>640</v>
      </c>
      <c r="C155" t="s">
        <v>74</v>
      </c>
      <c r="D155" t="s">
        <v>22</v>
      </c>
      <c r="E155" t="s">
        <v>23</v>
      </c>
      <c r="F155">
        <v>158</v>
      </c>
      <c r="G155" s="3">
        <v>44895</v>
      </c>
      <c r="H155" s="6" t="str">
        <f>TEXT(Layoffs[[#This Row],[Date layoffs]], "mmmm")</f>
        <v>November</v>
      </c>
      <c r="I155" s="7">
        <f>MONTH(Layoffs[[#This Row],[Date layoffs]])</f>
        <v>11</v>
      </c>
      <c r="J155">
        <f>YEAR(Layoffs[[#This Row],[Date layoffs]])</f>
        <v>2022</v>
      </c>
      <c r="K155" s="1">
        <f>(Layoffs[[#This Row],[Company Size before Layoffs]]-Layoffs[[#This Row],[Company Size after layoffs]])/Layoffs[[#This Row],[Company Size before Layoffs]]</f>
        <v>0.33978494623655914</v>
      </c>
      <c r="L155">
        <v>465</v>
      </c>
      <c r="M155">
        <v>307</v>
      </c>
      <c r="N155" t="s">
        <v>32</v>
      </c>
      <c r="O155" t="s">
        <v>107</v>
      </c>
      <c r="P155" s="2">
        <v>191</v>
      </c>
      <c r="Q155">
        <v>34.052230000000002</v>
      </c>
      <c r="R155">
        <v>-118.24368</v>
      </c>
    </row>
    <row r="156" spans="1:18" x14ac:dyDescent="0.35">
      <c r="A156">
        <v>1501</v>
      </c>
      <c r="B156" t="s">
        <v>641</v>
      </c>
      <c r="C156" t="s">
        <v>450</v>
      </c>
      <c r="D156" t="s">
        <v>451</v>
      </c>
      <c r="E156" t="s">
        <v>12</v>
      </c>
      <c r="F156">
        <v>134</v>
      </c>
      <c r="G156" s="3">
        <v>44895</v>
      </c>
      <c r="H156" s="6" t="str">
        <f>TEXT(Layoffs[[#This Row],[Date layoffs]], "mmmm")</f>
        <v>November</v>
      </c>
      <c r="I156" s="7">
        <f>MONTH(Layoffs[[#This Row],[Date layoffs]])</f>
        <v>11</v>
      </c>
      <c r="J156">
        <f>YEAR(Layoffs[[#This Row],[Date layoffs]])</f>
        <v>2022</v>
      </c>
      <c r="K156" s="1">
        <f>(Layoffs[[#This Row],[Company Size before Layoffs]]-Layoffs[[#This Row],[Company Size after layoffs]])/Layoffs[[#This Row],[Company Size before Layoffs]]</f>
        <v>0.22984562607204118</v>
      </c>
      <c r="L156">
        <v>583</v>
      </c>
      <c r="M156">
        <v>449</v>
      </c>
      <c r="N156" t="s">
        <v>27</v>
      </c>
      <c r="O156" t="s">
        <v>46</v>
      </c>
      <c r="P156" s="2">
        <v>140</v>
      </c>
      <c r="Q156">
        <v>-6.21462</v>
      </c>
      <c r="R156">
        <v>106.84513</v>
      </c>
    </row>
    <row r="157" spans="1:18" x14ac:dyDescent="0.35">
      <c r="A157">
        <v>1502</v>
      </c>
      <c r="B157" t="s">
        <v>642</v>
      </c>
      <c r="C157" t="s">
        <v>36</v>
      </c>
      <c r="D157" t="s">
        <v>22</v>
      </c>
      <c r="E157" t="s">
        <v>23</v>
      </c>
      <c r="F157">
        <v>130</v>
      </c>
      <c r="G157" s="3">
        <v>44895</v>
      </c>
      <c r="H157" s="6" t="str">
        <f>TEXT(Layoffs[[#This Row],[Date layoffs]], "mmmm")</f>
        <v>November</v>
      </c>
      <c r="I157" s="7">
        <f>MONTH(Layoffs[[#This Row],[Date layoffs]])</f>
        <v>11</v>
      </c>
      <c r="J157">
        <f>YEAR(Layoffs[[#This Row],[Date layoffs]])</f>
        <v>2022</v>
      </c>
      <c r="K157" s="1">
        <f>(Layoffs[[#This Row],[Company Size before Layoffs]]-Layoffs[[#This Row],[Company Size after layoffs]])/Layoffs[[#This Row],[Company Size before Layoffs]]</f>
        <v>7.0005385029617659E-2</v>
      </c>
      <c r="L157">
        <v>1857</v>
      </c>
      <c r="M157">
        <v>1727</v>
      </c>
      <c r="N157" t="s">
        <v>75</v>
      </c>
      <c r="O157" t="s">
        <v>46</v>
      </c>
      <c r="P157" s="2">
        <v>850</v>
      </c>
      <c r="Q157">
        <v>40.714269999999999</v>
      </c>
      <c r="R157">
        <v>-74.005970000000005</v>
      </c>
    </row>
    <row r="158" spans="1:18" x14ac:dyDescent="0.35">
      <c r="A158">
        <v>1504</v>
      </c>
      <c r="B158" t="s">
        <v>643</v>
      </c>
      <c r="C158" t="s">
        <v>644</v>
      </c>
      <c r="D158" t="s">
        <v>22</v>
      </c>
      <c r="E158" t="s">
        <v>23</v>
      </c>
      <c r="F158">
        <v>60</v>
      </c>
      <c r="G158" s="3">
        <v>44895</v>
      </c>
      <c r="H158" s="6" t="str">
        <f>TEXT(Layoffs[[#This Row],[Date layoffs]], "mmmm")</f>
        <v>November</v>
      </c>
      <c r="I158" s="7">
        <f>MONTH(Layoffs[[#This Row],[Date layoffs]])</f>
        <v>11</v>
      </c>
      <c r="J158">
        <f>YEAR(Layoffs[[#This Row],[Date layoffs]])</f>
        <v>2022</v>
      </c>
      <c r="K158" s="1">
        <f>(Layoffs[[#This Row],[Company Size before Layoffs]]-Layoffs[[#This Row],[Company Size after layoffs]])/Layoffs[[#This Row],[Company Size before Layoffs]]</f>
        <v>0.12987012987012986</v>
      </c>
      <c r="L158">
        <v>462</v>
      </c>
      <c r="M158">
        <v>402</v>
      </c>
      <c r="N158" t="s">
        <v>131</v>
      </c>
      <c r="O158" t="s">
        <v>46</v>
      </c>
      <c r="P158" s="2">
        <v>145</v>
      </c>
      <c r="Q158">
        <v>38.581569999999999</v>
      </c>
      <c r="R158">
        <v>-121.4944</v>
      </c>
    </row>
    <row r="159" spans="1:18" x14ac:dyDescent="0.35">
      <c r="A159">
        <v>1505</v>
      </c>
      <c r="B159" t="s">
        <v>645</v>
      </c>
      <c r="C159" t="s">
        <v>646</v>
      </c>
      <c r="D159" t="s">
        <v>647</v>
      </c>
      <c r="E159" t="s">
        <v>190</v>
      </c>
      <c r="F159">
        <v>53</v>
      </c>
      <c r="G159" s="3">
        <v>44895</v>
      </c>
      <c r="H159" s="6" t="str">
        <f>TEXT(Layoffs[[#This Row],[Date layoffs]], "mmmm")</f>
        <v>November</v>
      </c>
      <c r="I159" s="7">
        <f>MONTH(Layoffs[[#This Row],[Date layoffs]])</f>
        <v>11</v>
      </c>
      <c r="J159">
        <f>YEAR(Layoffs[[#This Row],[Date layoffs]])</f>
        <v>2022</v>
      </c>
      <c r="K159" s="1">
        <f>(Layoffs[[#This Row],[Company Size before Layoffs]]-Layoffs[[#This Row],[Company Size after layoffs]])/Layoffs[[#This Row],[Company Size before Layoffs]]</f>
        <v>2.9994340690435765E-2</v>
      </c>
      <c r="L159">
        <v>1767</v>
      </c>
      <c r="M159">
        <v>1714</v>
      </c>
      <c r="N159" t="s">
        <v>32</v>
      </c>
      <c r="O159" t="s">
        <v>107</v>
      </c>
      <c r="P159" s="2">
        <v>544</v>
      </c>
      <c r="Q159">
        <v>-34.613149999999997</v>
      </c>
      <c r="R159">
        <v>-58.377229999999997</v>
      </c>
    </row>
    <row r="160" spans="1:18" x14ac:dyDescent="0.35">
      <c r="A160">
        <v>1506</v>
      </c>
      <c r="B160" t="s">
        <v>648</v>
      </c>
      <c r="C160" t="s">
        <v>10</v>
      </c>
      <c r="D160" t="s">
        <v>11</v>
      </c>
      <c r="E160" t="s">
        <v>12</v>
      </c>
      <c r="F160">
        <v>45</v>
      </c>
      <c r="G160" s="3">
        <v>44895</v>
      </c>
      <c r="H160" s="6" t="str">
        <f>TEXT(Layoffs[[#This Row],[Date layoffs]], "mmmm")</f>
        <v>November</v>
      </c>
      <c r="I160" s="7">
        <f>MONTH(Layoffs[[#This Row],[Date layoffs]])</f>
        <v>11</v>
      </c>
      <c r="J160">
        <f>YEAR(Layoffs[[#This Row],[Date layoffs]])</f>
        <v>2022</v>
      </c>
      <c r="K160" s="1">
        <f>(Layoffs[[#This Row],[Company Size before Layoffs]]-Layoffs[[#This Row],[Company Size after layoffs]])/Layoffs[[#This Row],[Company Size before Layoffs]]</f>
        <v>0.05</v>
      </c>
      <c r="L160">
        <v>900</v>
      </c>
      <c r="M160">
        <v>855</v>
      </c>
      <c r="N160" t="s">
        <v>66</v>
      </c>
      <c r="O160" t="s">
        <v>46</v>
      </c>
      <c r="P160" s="2">
        <v>118</v>
      </c>
      <c r="Q160">
        <v>12.97194</v>
      </c>
      <c r="R160">
        <v>77.593689999999995</v>
      </c>
    </row>
    <row r="161" spans="1:18" x14ac:dyDescent="0.35">
      <c r="A161">
        <v>1508</v>
      </c>
      <c r="B161" t="s">
        <v>649</v>
      </c>
      <c r="C161" t="s">
        <v>55</v>
      </c>
      <c r="D161" t="s">
        <v>56</v>
      </c>
      <c r="E161" t="s">
        <v>50</v>
      </c>
      <c r="F161">
        <v>30</v>
      </c>
      <c r="G161" s="3">
        <v>44895</v>
      </c>
      <c r="H161" s="6" t="str">
        <f>TEXT(Layoffs[[#This Row],[Date layoffs]], "mmmm")</f>
        <v>November</v>
      </c>
      <c r="I161" s="7">
        <f>MONTH(Layoffs[[#This Row],[Date layoffs]])</f>
        <v>11</v>
      </c>
      <c r="J161">
        <f>YEAR(Layoffs[[#This Row],[Date layoffs]])</f>
        <v>2022</v>
      </c>
      <c r="K161" s="1">
        <f>(Layoffs[[#This Row],[Company Size before Layoffs]]-Layoffs[[#This Row],[Company Size after layoffs]])/Layoffs[[#This Row],[Company Size before Layoffs]]</f>
        <v>0.5</v>
      </c>
      <c r="L161">
        <v>60</v>
      </c>
      <c r="M161">
        <v>30</v>
      </c>
      <c r="N161" t="s">
        <v>27</v>
      </c>
      <c r="O161" t="s">
        <v>30</v>
      </c>
      <c r="P161" s="2">
        <v>40</v>
      </c>
      <c r="Q161">
        <v>51.50853</v>
      </c>
      <c r="R161">
        <v>-0.12573999999999999</v>
      </c>
    </row>
    <row r="162" spans="1:18" x14ac:dyDescent="0.35">
      <c r="A162">
        <v>1516</v>
      </c>
      <c r="B162" t="s">
        <v>650</v>
      </c>
      <c r="C162" t="s">
        <v>55</v>
      </c>
      <c r="D162" t="s">
        <v>56</v>
      </c>
      <c r="E162" t="s">
        <v>50</v>
      </c>
      <c r="F162">
        <v>50</v>
      </c>
      <c r="G162" s="3">
        <v>44894</v>
      </c>
      <c r="H162" s="6" t="str">
        <f>TEXT(Layoffs[[#This Row],[Date layoffs]], "mmmm")</f>
        <v>November</v>
      </c>
      <c r="I162" s="7">
        <f>MONTH(Layoffs[[#This Row],[Date layoffs]])</f>
        <v>11</v>
      </c>
      <c r="J162">
        <f>YEAR(Layoffs[[#This Row],[Date layoffs]])</f>
        <v>2022</v>
      </c>
      <c r="K162" s="1">
        <f>(Layoffs[[#This Row],[Company Size before Layoffs]]-Layoffs[[#This Row],[Company Size after layoffs]])/Layoffs[[#This Row],[Company Size before Layoffs]]</f>
        <v>0.25</v>
      </c>
      <c r="L162">
        <v>200</v>
      </c>
      <c r="M162">
        <v>150</v>
      </c>
      <c r="N162" t="s">
        <v>27</v>
      </c>
      <c r="O162" t="s">
        <v>19</v>
      </c>
      <c r="P162" s="2">
        <v>144</v>
      </c>
      <c r="Q162">
        <v>51.50853</v>
      </c>
      <c r="R162">
        <v>-0.12573999999999999</v>
      </c>
    </row>
    <row r="163" spans="1:18" x14ac:dyDescent="0.35">
      <c r="A163">
        <v>1517</v>
      </c>
      <c r="B163" t="s">
        <v>651</v>
      </c>
      <c r="C163" t="s">
        <v>269</v>
      </c>
      <c r="D163" t="s">
        <v>200</v>
      </c>
      <c r="E163" t="s">
        <v>200</v>
      </c>
      <c r="F163">
        <v>10</v>
      </c>
      <c r="G163" s="3">
        <v>44894</v>
      </c>
      <c r="H163" s="6" t="str">
        <f>TEXT(Layoffs[[#This Row],[Date layoffs]], "mmmm")</f>
        <v>November</v>
      </c>
      <c r="I163" s="7">
        <f>MONTH(Layoffs[[#This Row],[Date layoffs]])</f>
        <v>11</v>
      </c>
      <c r="J163">
        <f>YEAR(Layoffs[[#This Row],[Date layoffs]])</f>
        <v>2022</v>
      </c>
      <c r="K163" s="1">
        <f>(Layoffs[[#This Row],[Company Size before Layoffs]]-Layoffs[[#This Row],[Company Size after layoffs]])/Layoffs[[#This Row],[Company Size before Layoffs]]</f>
        <v>0.2</v>
      </c>
      <c r="L163">
        <v>50</v>
      </c>
      <c r="M163">
        <v>40</v>
      </c>
      <c r="N163" t="s">
        <v>117</v>
      </c>
      <c r="O163" t="s">
        <v>19</v>
      </c>
      <c r="P163" s="2">
        <v>1</v>
      </c>
      <c r="Q163">
        <v>-37.814</v>
      </c>
      <c r="R163">
        <v>144.96332000000001</v>
      </c>
    </row>
    <row r="164" spans="1:18" x14ac:dyDescent="0.35">
      <c r="A164">
        <v>1525</v>
      </c>
      <c r="B164" t="s">
        <v>652</v>
      </c>
      <c r="C164" t="s">
        <v>136</v>
      </c>
      <c r="D164" t="s">
        <v>137</v>
      </c>
      <c r="E164" t="s">
        <v>50</v>
      </c>
      <c r="F164">
        <v>500</v>
      </c>
      <c r="G164" s="3">
        <v>44893</v>
      </c>
      <c r="H164" s="6" t="str">
        <f>TEXT(Layoffs[[#This Row],[Date layoffs]], "mmmm")</f>
        <v>November</v>
      </c>
      <c r="I164" s="7">
        <f>MONTH(Layoffs[[#This Row],[Date layoffs]])</f>
        <v>11</v>
      </c>
      <c r="J164">
        <f>YEAR(Layoffs[[#This Row],[Date layoffs]])</f>
        <v>2022</v>
      </c>
      <c r="K164" s="1">
        <f>(Layoffs[[#This Row],[Company Size before Layoffs]]-Layoffs[[#This Row],[Company Size after layoffs]])/Layoffs[[#This Row],[Company Size before Layoffs]]</f>
        <v>0.5</v>
      </c>
      <c r="L164">
        <v>1000</v>
      </c>
      <c r="M164">
        <v>500</v>
      </c>
      <c r="N164" t="s">
        <v>58</v>
      </c>
      <c r="O164" t="s">
        <v>107</v>
      </c>
      <c r="P164" s="2">
        <v>604</v>
      </c>
      <c r="Q164">
        <v>52.524369999999998</v>
      </c>
      <c r="R164">
        <v>13.41053</v>
      </c>
    </row>
    <row r="165" spans="1:18" x14ac:dyDescent="0.35">
      <c r="A165">
        <v>1526</v>
      </c>
      <c r="B165" t="s">
        <v>653</v>
      </c>
      <c r="C165" t="s">
        <v>188</v>
      </c>
      <c r="D165" t="s">
        <v>189</v>
      </c>
      <c r="E165" t="s">
        <v>190</v>
      </c>
      <c r="F165">
        <v>300</v>
      </c>
      <c r="G165" s="3">
        <v>44893</v>
      </c>
      <c r="H165" s="6" t="str">
        <f>TEXT(Layoffs[[#This Row],[Date layoffs]], "mmmm")</f>
        <v>November</v>
      </c>
      <c r="I165" s="7">
        <f>MONTH(Layoffs[[#This Row],[Date layoffs]])</f>
        <v>11</v>
      </c>
      <c r="J165">
        <f>YEAR(Layoffs[[#This Row],[Date layoffs]])</f>
        <v>2022</v>
      </c>
      <c r="K165" s="1">
        <f>(Layoffs[[#This Row],[Company Size before Layoffs]]-Layoffs[[#This Row],[Company Size after layoffs]])/Layoffs[[#This Row],[Company Size before Layoffs]]</f>
        <v>0.2</v>
      </c>
      <c r="L165">
        <v>1500</v>
      </c>
      <c r="M165">
        <v>1200</v>
      </c>
      <c r="N165" t="s">
        <v>13</v>
      </c>
      <c r="O165" t="s">
        <v>19</v>
      </c>
      <c r="P165" s="2">
        <v>260</v>
      </c>
      <c r="Q165">
        <v>-23.547499999999999</v>
      </c>
      <c r="R165">
        <v>-46.636110000000002</v>
      </c>
    </row>
    <row r="166" spans="1:18" x14ac:dyDescent="0.35">
      <c r="A166">
        <v>1528</v>
      </c>
      <c r="B166" t="s">
        <v>654</v>
      </c>
      <c r="C166" t="s">
        <v>628</v>
      </c>
      <c r="D166" t="s">
        <v>93</v>
      </c>
      <c r="E166" t="s">
        <v>23</v>
      </c>
      <c r="F166">
        <v>90</v>
      </c>
      <c r="G166" s="3">
        <v>44893</v>
      </c>
      <c r="H166" s="6" t="str">
        <f>TEXT(Layoffs[[#This Row],[Date layoffs]], "mmmm")</f>
        <v>November</v>
      </c>
      <c r="I166" s="7">
        <f>MONTH(Layoffs[[#This Row],[Date layoffs]])</f>
        <v>11</v>
      </c>
      <c r="J166">
        <f>YEAR(Layoffs[[#This Row],[Date layoffs]])</f>
        <v>2022</v>
      </c>
      <c r="K166" s="1">
        <f>(Layoffs[[#This Row],[Company Size before Layoffs]]-Layoffs[[#This Row],[Company Size after layoffs]])/Layoffs[[#This Row],[Company Size before Layoffs]]</f>
        <v>0.06</v>
      </c>
      <c r="L166">
        <v>1500</v>
      </c>
      <c r="M166">
        <v>1410</v>
      </c>
      <c r="N166" t="s">
        <v>66</v>
      </c>
      <c r="O166" t="s">
        <v>107</v>
      </c>
      <c r="P166" s="2">
        <v>483</v>
      </c>
      <c r="Q166">
        <v>43.466799999999999</v>
      </c>
      <c r="R166">
        <v>-80.516390000000001</v>
      </c>
    </row>
    <row r="167" spans="1:18" x14ac:dyDescent="0.35">
      <c r="A167">
        <v>1529</v>
      </c>
      <c r="B167" t="s">
        <v>655</v>
      </c>
      <c r="C167" t="s">
        <v>450</v>
      </c>
      <c r="D167" t="s">
        <v>451</v>
      </c>
      <c r="E167" t="s">
        <v>12</v>
      </c>
      <c r="F167">
        <v>67</v>
      </c>
      <c r="G167" s="3">
        <v>44893</v>
      </c>
      <c r="H167" s="6" t="str">
        <f>TEXT(Layoffs[[#This Row],[Date layoffs]], "mmmm")</f>
        <v>November</v>
      </c>
      <c r="I167" s="7">
        <f>MONTH(Layoffs[[#This Row],[Date layoffs]])</f>
        <v>11</v>
      </c>
      <c r="J167">
        <f>YEAR(Layoffs[[#This Row],[Date layoffs]])</f>
        <v>2022</v>
      </c>
      <c r="K167" s="1">
        <f>(Layoffs[[#This Row],[Company Size before Layoffs]]-Layoffs[[#This Row],[Company Size after layoffs]])/Layoffs[[#This Row],[Company Size before Layoffs]]</f>
        <v>7.995226730310262E-2</v>
      </c>
      <c r="L167">
        <v>838</v>
      </c>
      <c r="M167">
        <v>771</v>
      </c>
      <c r="N167" t="s">
        <v>32</v>
      </c>
      <c r="O167" t="s">
        <v>19</v>
      </c>
      <c r="P167" s="2">
        <v>245</v>
      </c>
      <c r="Q167">
        <v>-6.21462</v>
      </c>
      <c r="R167">
        <v>106.84513</v>
      </c>
    </row>
    <row r="168" spans="1:18" x14ac:dyDescent="0.35">
      <c r="A168">
        <v>1530</v>
      </c>
      <c r="B168" t="s">
        <v>656</v>
      </c>
      <c r="C168" t="s">
        <v>36</v>
      </c>
      <c r="D168" t="s">
        <v>22</v>
      </c>
      <c r="E168" t="s">
        <v>23</v>
      </c>
      <c r="F168">
        <v>33</v>
      </c>
      <c r="G168" s="3">
        <v>44893</v>
      </c>
      <c r="H168" s="6" t="str">
        <f>TEXT(Layoffs[[#This Row],[Date layoffs]], "mmmm")</f>
        <v>November</v>
      </c>
      <c r="I168" s="7">
        <f>MONTH(Layoffs[[#This Row],[Date layoffs]])</f>
        <v>11</v>
      </c>
      <c r="J168">
        <f>YEAR(Layoffs[[#This Row],[Date layoffs]])</f>
        <v>2022</v>
      </c>
      <c r="K168" s="1">
        <f>(Layoffs[[#This Row],[Company Size before Layoffs]]-Layoffs[[#This Row],[Company Size after layoffs]])/Layoffs[[#This Row],[Company Size before Layoffs]]</f>
        <v>0.33</v>
      </c>
      <c r="L168">
        <v>100</v>
      </c>
      <c r="M168">
        <v>67</v>
      </c>
      <c r="N168" t="s">
        <v>117</v>
      </c>
      <c r="O168" t="s">
        <v>67</v>
      </c>
      <c r="P168" s="2">
        <v>100</v>
      </c>
      <c r="Q168">
        <v>40.714269999999999</v>
      </c>
      <c r="R168">
        <v>-74.005970000000005</v>
      </c>
    </row>
    <row r="169" spans="1:18" x14ac:dyDescent="0.35">
      <c r="A169">
        <v>1531</v>
      </c>
      <c r="B169" t="s">
        <v>657</v>
      </c>
      <c r="C169" t="s">
        <v>136</v>
      </c>
      <c r="D169" t="s">
        <v>137</v>
      </c>
      <c r="E169" t="s">
        <v>50</v>
      </c>
      <c r="F169">
        <v>25</v>
      </c>
      <c r="G169" s="3">
        <v>44893</v>
      </c>
      <c r="H169" s="6" t="str">
        <f>TEXT(Layoffs[[#This Row],[Date layoffs]], "mmmm")</f>
        <v>November</v>
      </c>
      <c r="I169" s="7">
        <f>MONTH(Layoffs[[#This Row],[Date layoffs]])</f>
        <v>11</v>
      </c>
      <c r="J169">
        <f>YEAR(Layoffs[[#This Row],[Date layoffs]])</f>
        <v>2022</v>
      </c>
      <c r="K169" s="1">
        <f>(Layoffs[[#This Row],[Company Size before Layoffs]]-Layoffs[[#This Row],[Company Size after layoffs]])/Layoffs[[#This Row],[Company Size before Layoffs]]</f>
        <v>0.1</v>
      </c>
      <c r="L169">
        <v>250</v>
      </c>
      <c r="M169">
        <v>225</v>
      </c>
      <c r="N169" t="s">
        <v>58</v>
      </c>
      <c r="O169" t="s">
        <v>107</v>
      </c>
      <c r="P169" s="2">
        <v>87</v>
      </c>
      <c r="Q169">
        <v>52.524369999999998</v>
      </c>
      <c r="R169">
        <v>13.41053</v>
      </c>
    </row>
    <row r="170" spans="1:18" x14ac:dyDescent="0.35">
      <c r="A170">
        <v>1540</v>
      </c>
      <c r="B170" t="s">
        <v>658</v>
      </c>
      <c r="C170" t="s">
        <v>10</v>
      </c>
      <c r="D170" t="s">
        <v>11</v>
      </c>
      <c r="E170" t="s">
        <v>12</v>
      </c>
      <c r="F170">
        <v>150</v>
      </c>
      <c r="G170" s="3">
        <v>44890</v>
      </c>
      <c r="H170" s="6" t="str">
        <f>TEXT(Layoffs[[#This Row],[Date layoffs]], "mmmm")</f>
        <v>November</v>
      </c>
      <c r="I170" s="7">
        <f>MONTH(Layoffs[[#This Row],[Date layoffs]])</f>
        <v>11</v>
      </c>
      <c r="J170">
        <f>YEAR(Layoffs[[#This Row],[Date layoffs]])</f>
        <v>2022</v>
      </c>
      <c r="K170" s="1">
        <f>(Layoffs[[#This Row],[Company Size before Layoffs]]-Layoffs[[#This Row],[Company Size after layoffs]])/Layoffs[[#This Row],[Company Size before Layoffs]]</f>
        <v>0.05</v>
      </c>
      <c r="L170">
        <v>3000</v>
      </c>
      <c r="M170">
        <v>2850</v>
      </c>
      <c r="N170" t="s">
        <v>51</v>
      </c>
      <c r="O170" t="s">
        <v>659</v>
      </c>
      <c r="P170" s="2">
        <v>1700</v>
      </c>
      <c r="Q170">
        <v>12.97194</v>
      </c>
      <c r="R170">
        <v>77.593689999999995</v>
      </c>
    </row>
    <row r="171" spans="1:18" x14ac:dyDescent="0.35">
      <c r="A171">
        <v>1541</v>
      </c>
      <c r="B171" t="s">
        <v>660</v>
      </c>
      <c r="C171" t="s">
        <v>55</v>
      </c>
      <c r="D171" t="s">
        <v>56</v>
      </c>
      <c r="E171" t="s">
        <v>50</v>
      </c>
      <c r="F171">
        <v>70</v>
      </c>
      <c r="G171" s="3">
        <v>44890</v>
      </c>
      <c r="H171" s="6" t="str">
        <f>TEXT(Layoffs[[#This Row],[Date layoffs]], "mmmm")</f>
        <v>November</v>
      </c>
      <c r="I171" s="7">
        <f>MONTH(Layoffs[[#This Row],[Date layoffs]])</f>
        <v>11</v>
      </c>
      <c r="J171">
        <f>YEAR(Layoffs[[#This Row],[Date layoffs]])</f>
        <v>2022</v>
      </c>
      <c r="K171" s="1">
        <f>(Layoffs[[#This Row],[Company Size before Layoffs]]-Layoffs[[#This Row],[Company Size after layoffs]])/Layoffs[[#This Row],[Company Size before Layoffs]]</f>
        <v>0.2</v>
      </c>
      <c r="L171">
        <v>350</v>
      </c>
      <c r="M171">
        <v>280</v>
      </c>
      <c r="N171" t="s">
        <v>29</v>
      </c>
      <c r="O171" t="s">
        <v>19</v>
      </c>
      <c r="P171" s="2">
        <v>157</v>
      </c>
      <c r="Q171">
        <v>51.50853</v>
      </c>
      <c r="R171">
        <v>-0.12573999999999999</v>
      </c>
    </row>
    <row r="172" spans="1:18" x14ac:dyDescent="0.35">
      <c r="A172">
        <v>1542</v>
      </c>
      <c r="B172" t="s">
        <v>661</v>
      </c>
      <c r="C172" t="s">
        <v>662</v>
      </c>
      <c r="D172" t="s">
        <v>663</v>
      </c>
      <c r="E172" t="s">
        <v>167</v>
      </c>
      <c r="F172">
        <v>27</v>
      </c>
      <c r="G172" s="3">
        <v>44890</v>
      </c>
      <c r="H172" s="6" t="str">
        <f>TEXT(Layoffs[[#This Row],[Date layoffs]], "mmmm")</f>
        <v>November</v>
      </c>
      <c r="I172" s="7">
        <f>MONTH(Layoffs[[#This Row],[Date layoffs]])</f>
        <v>11</v>
      </c>
      <c r="J172">
        <f>YEAR(Layoffs[[#This Row],[Date layoffs]])</f>
        <v>2022</v>
      </c>
      <c r="K172" s="1">
        <f>(Layoffs[[#This Row],[Company Size before Layoffs]]-Layoffs[[#This Row],[Company Size after layoffs]])/Layoffs[[#This Row],[Company Size before Layoffs]]</f>
        <v>0.09</v>
      </c>
      <c r="L172">
        <v>300</v>
      </c>
      <c r="M172">
        <v>273</v>
      </c>
      <c r="N172" t="s">
        <v>75</v>
      </c>
      <c r="O172" t="s">
        <v>67</v>
      </c>
      <c r="P172" s="2">
        <v>43</v>
      </c>
      <c r="Q172">
        <v>6.4540699999999998</v>
      </c>
      <c r="R172">
        <v>3.3946700000000001</v>
      </c>
    </row>
    <row r="173" spans="1:18" x14ac:dyDescent="0.35">
      <c r="A173">
        <v>1544</v>
      </c>
      <c r="B173" t="s">
        <v>664</v>
      </c>
      <c r="C173" t="s">
        <v>662</v>
      </c>
      <c r="D173" t="s">
        <v>663</v>
      </c>
      <c r="E173" t="s">
        <v>167</v>
      </c>
      <c r="F173">
        <v>20</v>
      </c>
      <c r="G173" s="3">
        <v>44889</v>
      </c>
      <c r="H173" s="6" t="str">
        <f>TEXT(Layoffs[[#This Row],[Date layoffs]], "mmmm")</f>
        <v>November</v>
      </c>
      <c r="I173" s="7">
        <f>MONTH(Layoffs[[#This Row],[Date layoffs]])</f>
        <v>11</v>
      </c>
      <c r="J173">
        <f>YEAR(Layoffs[[#This Row],[Date layoffs]])</f>
        <v>2022</v>
      </c>
      <c r="K173" s="1">
        <f>(Layoffs[[#This Row],[Company Size before Layoffs]]-Layoffs[[#This Row],[Company Size after layoffs]])/Layoffs[[#This Row],[Company Size before Layoffs]]</f>
        <v>0.2</v>
      </c>
      <c r="L173">
        <v>100</v>
      </c>
      <c r="M173">
        <v>80</v>
      </c>
      <c r="N173" t="s">
        <v>117</v>
      </c>
      <c r="O173" t="s">
        <v>19</v>
      </c>
      <c r="P173" s="2">
        <v>3</v>
      </c>
      <c r="Q173">
        <v>6.4540699999999998</v>
      </c>
      <c r="R173">
        <v>3.3946700000000001</v>
      </c>
    </row>
    <row r="174" spans="1:18" x14ac:dyDescent="0.35">
      <c r="A174">
        <v>1552</v>
      </c>
      <c r="B174" t="s">
        <v>665</v>
      </c>
      <c r="C174" t="s">
        <v>450</v>
      </c>
      <c r="D174" t="s">
        <v>451</v>
      </c>
      <c r="E174" t="s">
        <v>12</v>
      </c>
      <c r="F174">
        <v>160</v>
      </c>
      <c r="G174" s="3">
        <v>44887</v>
      </c>
      <c r="H174" s="6" t="str">
        <f>TEXT(Layoffs[[#This Row],[Date layoffs]], "mmmm")</f>
        <v>November</v>
      </c>
      <c r="I174" s="7">
        <f>MONTH(Layoffs[[#This Row],[Date layoffs]])</f>
        <v>11</v>
      </c>
      <c r="J174">
        <f>YEAR(Layoffs[[#This Row],[Date layoffs]])</f>
        <v>2022</v>
      </c>
      <c r="K174" s="1">
        <f>(Layoffs[[#This Row],[Company Size before Layoffs]]-Layoffs[[#This Row],[Company Size after layoffs]])/Layoffs[[#This Row],[Company Size before Layoffs]]</f>
        <v>0.08</v>
      </c>
      <c r="L174">
        <v>2000</v>
      </c>
      <c r="M174">
        <v>1840</v>
      </c>
      <c r="N174" t="s">
        <v>27</v>
      </c>
      <c r="O174" t="s">
        <v>46</v>
      </c>
      <c r="P174" s="2">
        <v>92</v>
      </c>
      <c r="Q174">
        <v>-6.21462</v>
      </c>
      <c r="R174">
        <v>106.84513</v>
      </c>
    </row>
    <row r="175" spans="1:18" x14ac:dyDescent="0.35">
      <c r="A175">
        <v>1554</v>
      </c>
      <c r="B175" t="s">
        <v>666</v>
      </c>
      <c r="C175" t="s">
        <v>245</v>
      </c>
      <c r="D175" t="s">
        <v>245</v>
      </c>
      <c r="E175" t="s">
        <v>12</v>
      </c>
      <c r="F175">
        <v>80</v>
      </c>
      <c r="G175" s="3">
        <v>44887</v>
      </c>
      <c r="H175" s="6" t="str">
        <f>TEXT(Layoffs[[#This Row],[Date layoffs]], "mmmm")</f>
        <v>November</v>
      </c>
      <c r="I175" s="7">
        <f>MONTH(Layoffs[[#This Row],[Date layoffs]])</f>
        <v>11</v>
      </c>
      <c r="J175">
        <f>YEAR(Layoffs[[#This Row],[Date layoffs]])</f>
        <v>2022</v>
      </c>
      <c r="K175" s="1">
        <f>(Layoffs[[#This Row],[Company Size before Layoffs]]-Layoffs[[#This Row],[Company Size after layoffs]])/Layoffs[[#This Row],[Company Size before Layoffs]]</f>
        <v>0.08</v>
      </c>
      <c r="L175">
        <v>1000</v>
      </c>
      <c r="M175">
        <v>920</v>
      </c>
      <c r="N175" t="s">
        <v>27</v>
      </c>
      <c r="O175" t="s">
        <v>33</v>
      </c>
      <c r="P175" s="2">
        <v>1000</v>
      </c>
      <c r="Q175">
        <v>1.2896700000000001</v>
      </c>
      <c r="R175">
        <v>103.85007</v>
      </c>
    </row>
    <row r="176" spans="1:18" x14ac:dyDescent="0.35">
      <c r="A176">
        <v>1559</v>
      </c>
      <c r="B176" t="s">
        <v>667</v>
      </c>
      <c r="C176" t="s">
        <v>662</v>
      </c>
      <c r="D176" t="s">
        <v>663</v>
      </c>
      <c r="E176" t="s">
        <v>167</v>
      </c>
      <c r="F176">
        <v>900</v>
      </c>
      <c r="G176" s="3">
        <v>44886</v>
      </c>
      <c r="H176" s="6" t="str">
        <f>TEXT(Layoffs[[#This Row],[Date layoffs]], "mmmm")</f>
        <v>November</v>
      </c>
      <c r="I176" s="7">
        <f>MONTH(Layoffs[[#This Row],[Date layoffs]])</f>
        <v>11</v>
      </c>
      <c r="J176">
        <f>YEAR(Layoffs[[#This Row],[Date layoffs]])</f>
        <v>2022</v>
      </c>
      <c r="K176" s="1">
        <f>(Layoffs[[#This Row],[Company Size before Layoffs]]-Layoffs[[#This Row],[Company Size after layoffs]])/Layoffs[[#This Row],[Company Size before Layoffs]]</f>
        <v>0.2</v>
      </c>
      <c r="L176">
        <v>4500</v>
      </c>
      <c r="M176">
        <v>3600</v>
      </c>
      <c r="N176" t="s">
        <v>27</v>
      </c>
      <c r="O176" t="s">
        <v>25</v>
      </c>
      <c r="P176" s="2">
        <v>1200</v>
      </c>
      <c r="Q176">
        <v>6.4540699999999998</v>
      </c>
      <c r="R176">
        <v>3.3946700000000001</v>
      </c>
    </row>
    <row r="177" spans="1:18" x14ac:dyDescent="0.35">
      <c r="A177">
        <v>1560</v>
      </c>
      <c r="B177" t="s">
        <v>668</v>
      </c>
      <c r="C177" t="s">
        <v>669</v>
      </c>
      <c r="D177" t="s">
        <v>670</v>
      </c>
      <c r="E177" t="s">
        <v>12</v>
      </c>
      <c r="F177">
        <v>93</v>
      </c>
      <c r="G177" s="3">
        <v>44886</v>
      </c>
      <c r="H177" s="6" t="str">
        <f>TEXT(Layoffs[[#This Row],[Date layoffs]], "mmmm")</f>
        <v>November</v>
      </c>
      <c r="I177" s="7">
        <f>MONTH(Layoffs[[#This Row],[Date layoffs]])</f>
        <v>11</v>
      </c>
      <c r="J177">
        <f>YEAR(Layoffs[[#This Row],[Date layoffs]])</f>
        <v>2022</v>
      </c>
      <c r="K177" s="1">
        <f>(Layoffs[[#This Row],[Company Size before Layoffs]]-Layoffs[[#This Row],[Company Size after layoffs]])/Layoffs[[#This Row],[Company Size before Layoffs]]</f>
        <v>0.1</v>
      </c>
      <c r="L177">
        <v>930</v>
      </c>
      <c r="M177">
        <v>837</v>
      </c>
      <c r="N177" t="s">
        <v>75</v>
      </c>
      <c r="O177" t="s">
        <v>38</v>
      </c>
      <c r="P177" s="2">
        <v>804</v>
      </c>
      <c r="Q177">
        <v>25.077249999999999</v>
      </c>
      <c r="R177">
        <v>55.309269999999998</v>
      </c>
    </row>
    <row r="178" spans="1:18" x14ac:dyDescent="0.35">
      <c r="A178">
        <v>1563</v>
      </c>
      <c r="B178" t="s">
        <v>671</v>
      </c>
      <c r="C178" t="s">
        <v>183</v>
      </c>
      <c r="D178" t="s">
        <v>11</v>
      </c>
      <c r="E178" t="s">
        <v>12</v>
      </c>
      <c r="F178">
        <v>100</v>
      </c>
      <c r="G178" s="3">
        <v>44884</v>
      </c>
      <c r="H178" s="6" t="str">
        <f>TEXT(Layoffs[[#This Row],[Date layoffs]], "mmmm")</f>
        <v>November</v>
      </c>
      <c r="I178" s="7">
        <f>MONTH(Layoffs[[#This Row],[Date layoffs]])</f>
        <v>11</v>
      </c>
      <c r="J178">
        <f>YEAR(Layoffs[[#This Row],[Date layoffs]])</f>
        <v>2022</v>
      </c>
      <c r="K178" s="1">
        <f>(Layoffs[[#This Row],[Company Size before Layoffs]]-Layoffs[[#This Row],[Company Size after layoffs]])/Layoffs[[#This Row],[Company Size before Layoffs]]</f>
        <v>0.04</v>
      </c>
      <c r="L178">
        <v>2500</v>
      </c>
      <c r="M178">
        <v>2400</v>
      </c>
      <c r="N178" t="s">
        <v>75</v>
      </c>
      <c r="O178" t="s">
        <v>659</v>
      </c>
      <c r="P178" s="2">
        <v>914</v>
      </c>
      <c r="Q178">
        <v>28.460100000000001</v>
      </c>
      <c r="R178">
        <v>77.026349999999994</v>
      </c>
    </row>
    <row r="179" spans="1:18" x14ac:dyDescent="0.35">
      <c r="A179">
        <v>1564</v>
      </c>
      <c r="B179" t="s">
        <v>672</v>
      </c>
      <c r="C179" t="s">
        <v>266</v>
      </c>
      <c r="D179" t="s">
        <v>22</v>
      </c>
      <c r="E179" t="s">
        <v>23</v>
      </c>
      <c r="F179">
        <v>1500</v>
      </c>
      <c r="G179" s="3">
        <v>44883</v>
      </c>
      <c r="H179" s="6" t="str">
        <f>TEXT(Layoffs[[#This Row],[Date layoffs]], "mmmm")</f>
        <v>November</v>
      </c>
      <c r="I179" s="7">
        <f>MONTH(Layoffs[[#This Row],[Date layoffs]])</f>
        <v>11</v>
      </c>
      <c r="J179">
        <f>YEAR(Layoffs[[#This Row],[Date layoffs]])</f>
        <v>2022</v>
      </c>
      <c r="K179" s="1">
        <f>(Layoffs[[#This Row],[Company Size before Layoffs]]-Layoffs[[#This Row],[Company Size after layoffs]])/Layoffs[[#This Row],[Company Size before Layoffs]]</f>
        <v>0.08</v>
      </c>
      <c r="L179">
        <v>18750</v>
      </c>
      <c r="M179">
        <v>17250</v>
      </c>
      <c r="N179" t="s">
        <v>29</v>
      </c>
      <c r="O179" t="s">
        <v>25</v>
      </c>
      <c r="P179" s="2">
        <v>1600</v>
      </c>
      <c r="Q179">
        <v>33.44838</v>
      </c>
      <c r="R179">
        <v>-112.07404</v>
      </c>
    </row>
    <row r="180" spans="1:18" x14ac:dyDescent="0.35">
      <c r="A180">
        <v>1565</v>
      </c>
      <c r="B180" t="s">
        <v>291</v>
      </c>
      <c r="C180" t="s">
        <v>21</v>
      </c>
      <c r="D180" t="s">
        <v>22</v>
      </c>
      <c r="E180" t="s">
        <v>23</v>
      </c>
      <c r="F180">
        <v>300</v>
      </c>
      <c r="G180" s="3">
        <v>44883</v>
      </c>
      <c r="H180" s="6" t="str">
        <f>TEXT(Layoffs[[#This Row],[Date layoffs]], "mmmm")</f>
        <v>November</v>
      </c>
      <c r="I180" s="7">
        <f>MONTH(Layoffs[[#This Row],[Date layoffs]])</f>
        <v>11</v>
      </c>
      <c r="J180">
        <f>YEAR(Layoffs[[#This Row],[Date layoffs]])</f>
        <v>2022</v>
      </c>
      <c r="K180" s="1">
        <f>(Layoffs[[#This Row],[Company Size before Layoffs]]-Layoffs[[#This Row],[Company Size after layoffs]])/Layoffs[[#This Row],[Company Size before Layoffs]]</f>
        <v>0.2</v>
      </c>
      <c r="L180">
        <v>1500</v>
      </c>
      <c r="M180">
        <v>1200</v>
      </c>
      <c r="N180" t="s">
        <v>29</v>
      </c>
      <c r="O180" t="s">
        <v>107</v>
      </c>
      <c r="P180" s="2">
        <v>2100</v>
      </c>
      <c r="Q180">
        <v>37.386049999999997</v>
      </c>
      <c r="R180">
        <v>-122.08385</v>
      </c>
    </row>
    <row r="181" spans="1:18" x14ac:dyDescent="0.35">
      <c r="A181">
        <v>1566</v>
      </c>
      <c r="B181" t="s">
        <v>673</v>
      </c>
      <c r="C181" t="s">
        <v>21</v>
      </c>
      <c r="D181" t="s">
        <v>22</v>
      </c>
      <c r="E181" t="s">
        <v>23</v>
      </c>
      <c r="F181">
        <v>105</v>
      </c>
      <c r="G181" s="3">
        <v>44883</v>
      </c>
      <c r="H181" s="6" t="str">
        <f>TEXT(Layoffs[[#This Row],[Date layoffs]], "mmmm")</f>
        <v>November</v>
      </c>
      <c r="I181" s="7">
        <f>MONTH(Layoffs[[#This Row],[Date layoffs]])</f>
        <v>11</v>
      </c>
      <c r="J181">
        <f>YEAR(Layoffs[[#This Row],[Date layoffs]])</f>
        <v>2022</v>
      </c>
      <c r="K181" s="1">
        <f>(Layoffs[[#This Row],[Company Size before Layoffs]]-Layoffs[[#This Row],[Company Size after layoffs]])/Layoffs[[#This Row],[Company Size before Layoffs]]</f>
        <v>0.2</v>
      </c>
      <c r="L181">
        <v>525</v>
      </c>
      <c r="M181">
        <v>420</v>
      </c>
      <c r="N181" t="s">
        <v>18</v>
      </c>
      <c r="O181" t="s">
        <v>33</v>
      </c>
      <c r="P181" s="2">
        <v>459</v>
      </c>
      <c r="Q181">
        <v>37.485219999999998</v>
      </c>
      <c r="R181">
        <v>-122.23635</v>
      </c>
    </row>
    <row r="182" spans="1:18" x14ac:dyDescent="0.35">
      <c r="A182">
        <v>1574</v>
      </c>
      <c r="B182" t="s">
        <v>144</v>
      </c>
      <c r="C182" t="s">
        <v>21</v>
      </c>
      <c r="D182" t="s">
        <v>22</v>
      </c>
      <c r="E182" t="s">
        <v>23</v>
      </c>
      <c r="F182">
        <v>200</v>
      </c>
      <c r="G182" s="3">
        <v>44882</v>
      </c>
      <c r="H182" s="6" t="str">
        <f>TEXT(Layoffs[[#This Row],[Date layoffs]], "mmmm")</f>
        <v>November</v>
      </c>
      <c r="I182" s="7">
        <f>MONTH(Layoffs[[#This Row],[Date layoffs]])</f>
        <v>11</v>
      </c>
      <c r="J182">
        <f>YEAR(Layoffs[[#This Row],[Date layoffs]])</f>
        <v>2022</v>
      </c>
      <c r="K182" s="1">
        <f>(Layoffs[[#This Row],[Company Size before Layoffs]]-Layoffs[[#This Row],[Company Size after layoffs]])/Layoffs[[#This Row],[Company Size before Layoffs]]</f>
        <v>7.0003500175008754E-2</v>
      </c>
      <c r="L182">
        <v>2857</v>
      </c>
      <c r="M182">
        <v>2657</v>
      </c>
      <c r="N182" t="s">
        <v>51</v>
      </c>
      <c r="O182" t="s">
        <v>25</v>
      </c>
      <c r="P182" s="2">
        <v>208</v>
      </c>
      <c r="Q182">
        <v>37.339390000000002</v>
      </c>
      <c r="R182">
        <v>-121.89496</v>
      </c>
    </row>
    <row r="183" spans="1:18" x14ac:dyDescent="0.35">
      <c r="A183">
        <v>1577</v>
      </c>
      <c r="B183" t="s">
        <v>674</v>
      </c>
      <c r="C183" t="s">
        <v>675</v>
      </c>
      <c r="D183" t="s">
        <v>49</v>
      </c>
      <c r="E183" t="s">
        <v>50</v>
      </c>
      <c r="F183">
        <v>72</v>
      </c>
      <c r="G183" s="3">
        <v>44882</v>
      </c>
      <c r="H183" s="6" t="str">
        <f>TEXT(Layoffs[[#This Row],[Date layoffs]], "mmmm")</f>
        <v>November</v>
      </c>
      <c r="I183" s="7">
        <f>MONTH(Layoffs[[#This Row],[Date layoffs]])</f>
        <v>11</v>
      </c>
      <c r="J183">
        <f>YEAR(Layoffs[[#This Row],[Date layoffs]])</f>
        <v>2022</v>
      </c>
      <c r="K183" s="1">
        <f>(Layoffs[[#This Row],[Company Size before Layoffs]]-Layoffs[[#This Row],[Company Size after layoffs]])/Layoffs[[#This Row],[Company Size before Layoffs]]</f>
        <v>0.33027522935779818</v>
      </c>
      <c r="L183">
        <v>218</v>
      </c>
      <c r="M183">
        <v>146</v>
      </c>
      <c r="N183" t="s">
        <v>32</v>
      </c>
      <c r="O183" t="s">
        <v>19</v>
      </c>
      <c r="P183" s="2">
        <v>281</v>
      </c>
      <c r="Q183">
        <v>57.707160000000002</v>
      </c>
      <c r="R183">
        <v>11.96679</v>
      </c>
    </row>
    <row r="184" spans="1:18" x14ac:dyDescent="0.35">
      <c r="A184">
        <v>1579</v>
      </c>
      <c r="B184" t="s">
        <v>676</v>
      </c>
      <c r="C184" t="s">
        <v>36</v>
      </c>
      <c r="D184" t="s">
        <v>22</v>
      </c>
      <c r="E184" t="s">
        <v>23</v>
      </c>
      <c r="F184">
        <v>37</v>
      </c>
      <c r="G184" s="3">
        <v>44882</v>
      </c>
      <c r="H184" s="6" t="str">
        <f>TEXT(Layoffs[[#This Row],[Date layoffs]], "mmmm")</f>
        <v>November</v>
      </c>
      <c r="I184" s="7">
        <f>MONTH(Layoffs[[#This Row],[Date layoffs]])</f>
        <v>11</v>
      </c>
      <c r="J184">
        <f>YEAR(Layoffs[[#This Row],[Date layoffs]])</f>
        <v>2022</v>
      </c>
      <c r="K184" s="1">
        <f>(Layoffs[[#This Row],[Company Size before Layoffs]]-Layoffs[[#This Row],[Company Size after layoffs]])/Layoffs[[#This Row],[Company Size before Layoffs]]</f>
        <v>0.25</v>
      </c>
      <c r="L184">
        <v>148</v>
      </c>
      <c r="M184">
        <v>111</v>
      </c>
      <c r="N184" t="s">
        <v>32</v>
      </c>
      <c r="O184" t="s">
        <v>107</v>
      </c>
      <c r="P184" s="2">
        <v>281</v>
      </c>
      <c r="Q184">
        <v>40.714269999999999</v>
      </c>
      <c r="R184">
        <v>-74.005970000000005</v>
      </c>
    </row>
    <row r="185" spans="1:18" x14ac:dyDescent="0.35">
      <c r="A185">
        <v>1580</v>
      </c>
      <c r="B185" t="s">
        <v>677</v>
      </c>
      <c r="C185" t="s">
        <v>180</v>
      </c>
      <c r="D185" t="s">
        <v>93</v>
      </c>
      <c r="E185" t="s">
        <v>23</v>
      </c>
      <c r="F185">
        <v>34</v>
      </c>
      <c r="G185" s="3">
        <v>44882</v>
      </c>
      <c r="H185" s="6" t="str">
        <f>TEXT(Layoffs[[#This Row],[Date layoffs]], "mmmm")</f>
        <v>November</v>
      </c>
      <c r="I185" s="7">
        <f>MONTH(Layoffs[[#This Row],[Date layoffs]])</f>
        <v>11</v>
      </c>
      <c r="J185">
        <f>YEAR(Layoffs[[#This Row],[Date layoffs]])</f>
        <v>2022</v>
      </c>
      <c r="K185" s="1">
        <f>(Layoffs[[#This Row],[Company Size before Layoffs]]-Layoffs[[#This Row],[Company Size after layoffs]])/Layoffs[[#This Row],[Company Size before Layoffs]]</f>
        <v>0.18994413407821228</v>
      </c>
      <c r="L185">
        <v>179</v>
      </c>
      <c r="M185">
        <v>145</v>
      </c>
      <c r="N185" t="s">
        <v>58</v>
      </c>
      <c r="O185" t="s">
        <v>46</v>
      </c>
      <c r="P185" s="2">
        <v>73</v>
      </c>
      <c r="Q185">
        <v>43.706429999999997</v>
      </c>
      <c r="R185">
        <v>-79.39864</v>
      </c>
    </row>
    <row r="186" spans="1:18" x14ac:dyDescent="0.35">
      <c r="A186">
        <v>1581</v>
      </c>
      <c r="B186" t="s">
        <v>678</v>
      </c>
      <c r="C186" t="s">
        <v>180</v>
      </c>
      <c r="D186" t="s">
        <v>93</v>
      </c>
      <c r="E186" t="s">
        <v>23</v>
      </c>
      <c r="F186">
        <v>15</v>
      </c>
      <c r="G186" s="3">
        <v>44882</v>
      </c>
      <c r="H186" s="6" t="str">
        <f>TEXT(Layoffs[[#This Row],[Date layoffs]], "mmmm")</f>
        <v>November</v>
      </c>
      <c r="I186" s="7">
        <f>MONTH(Layoffs[[#This Row],[Date layoffs]])</f>
        <v>11</v>
      </c>
      <c r="J186">
        <f>YEAR(Layoffs[[#This Row],[Date layoffs]])</f>
        <v>2022</v>
      </c>
      <c r="K186" s="1">
        <f>(Layoffs[[#This Row],[Company Size before Layoffs]]-Layoffs[[#This Row],[Company Size after layoffs]])/Layoffs[[#This Row],[Company Size before Layoffs]]</f>
        <v>0.04</v>
      </c>
      <c r="L186">
        <v>375</v>
      </c>
      <c r="M186">
        <v>360</v>
      </c>
      <c r="N186" t="s">
        <v>32</v>
      </c>
      <c r="O186" t="s">
        <v>107</v>
      </c>
      <c r="P186" s="2">
        <v>278</v>
      </c>
      <c r="Q186">
        <v>43.706429999999997</v>
      </c>
      <c r="R186">
        <v>-79.39864</v>
      </c>
    </row>
    <row r="187" spans="1:18" x14ac:dyDescent="0.35">
      <c r="A187">
        <v>1582</v>
      </c>
      <c r="B187" t="s">
        <v>679</v>
      </c>
      <c r="C187" t="s">
        <v>218</v>
      </c>
      <c r="D187" t="s">
        <v>219</v>
      </c>
      <c r="E187" t="s">
        <v>50</v>
      </c>
      <c r="F187">
        <v>9</v>
      </c>
      <c r="G187" s="3">
        <v>44882</v>
      </c>
      <c r="H187" s="6" t="str">
        <f>TEXT(Layoffs[[#This Row],[Date layoffs]], "mmmm")</f>
        <v>November</v>
      </c>
      <c r="I187" s="7">
        <f>MONTH(Layoffs[[#This Row],[Date layoffs]])</f>
        <v>11</v>
      </c>
      <c r="J187">
        <f>YEAR(Layoffs[[#This Row],[Date layoffs]])</f>
        <v>2022</v>
      </c>
      <c r="K187" s="1">
        <f>(Layoffs[[#This Row],[Company Size before Layoffs]]-Layoffs[[#This Row],[Company Size after layoffs]])/Layoffs[[#This Row],[Company Size before Layoffs]]</f>
        <v>0.09</v>
      </c>
      <c r="L187">
        <v>100</v>
      </c>
      <c r="M187">
        <v>91</v>
      </c>
      <c r="N187" t="s">
        <v>131</v>
      </c>
      <c r="O187" t="s">
        <v>67</v>
      </c>
      <c r="P187" s="2">
        <v>35</v>
      </c>
      <c r="Q187">
        <v>53.333060000000003</v>
      </c>
      <c r="R187">
        <v>-6.2488900000000003</v>
      </c>
    </row>
    <row r="188" spans="1:18" x14ac:dyDescent="0.35">
      <c r="A188">
        <v>1586</v>
      </c>
      <c r="B188" t="s">
        <v>379</v>
      </c>
      <c r="C188" t="s">
        <v>40</v>
      </c>
      <c r="D188" t="s">
        <v>22</v>
      </c>
      <c r="E188" t="s">
        <v>23</v>
      </c>
      <c r="F188">
        <v>10000</v>
      </c>
      <c r="G188" s="3">
        <v>44881</v>
      </c>
      <c r="H188" s="6" t="str">
        <f>TEXT(Layoffs[[#This Row],[Date layoffs]], "mmmm")</f>
        <v>November</v>
      </c>
      <c r="I188" s="7">
        <f>MONTH(Layoffs[[#This Row],[Date layoffs]])</f>
        <v>11</v>
      </c>
      <c r="J188">
        <f>YEAR(Layoffs[[#This Row],[Date layoffs]])</f>
        <v>2022</v>
      </c>
      <c r="K188" s="1">
        <f>(Layoffs[[#This Row],[Company Size before Layoffs]]-Layoffs[[#This Row],[Company Size after layoffs]])/Layoffs[[#This Row],[Company Size before Layoffs]]</f>
        <v>3.0000030000030001E-2</v>
      </c>
      <c r="L188">
        <v>333333</v>
      </c>
      <c r="M188">
        <v>323333</v>
      </c>
      <c r="N188" t="s">
        <v>27</v>
      </c>
      <c r="O188" t="s">
        <v>25</v>
      </c>
      <c r="P188" s="2">
        <v>108</v>
      </c>
      <c r="Q188">
        <v>47.606209999999997</v>
      </c>
      <c r="R188">
        <v>-122.33207</v>
      </c>
    </row>
    <row r="189" spans="1:18" x14ac:dyDescent="0.35">
      <c r="A189">
        <v>1587</v>
      </c>
      <c r="B189" t="s">
        <v>680</v>
      </c>
      <c r="C189" t="s">
        <v>21</v>
      </c>
      <c r="D189" t="s">
        <v>22</v>
      </c>
      <c r="E189" t="s">
        <v>23</v>
      </c>
      <c r="F189">
        <v>4100</v>
      </c>
      <c r="G189" s="3">
        <v>44881</v>
      </c>
      <c r="H189" s="6" t="str">
        <f>TEXT(Layoffs[[#This Row],[Date layoffs]], "mmmm")</f>
        <v>November</v>
      </c>
      <c r="I189" s="7">
        <f>MONTH(Layoffs[[#This Row],[Date layoffs]])</f>
        <v>11</v>
      </c>
      <c r="J189">
        <f>YEAR(Layoffs[[#This Row],[Date layoffs]])</f>
        <v>2022</v>
      </c>
      <c r="K189" s="1">
        <f>(Layoffs[[#This Row],[Company Size before Layoffs]]-Layoffs[[#This Row],[Company Size after layoffs]])/Layoffs[[#This Row],[Company Size before Layoffs]]</f>
        <v>0.05</v>
      </c>
      <c r="L189">
        <v>82000</v>
      </c>
      <c r="M189">
        <v>77900</v>
      </c>
      <c r="N189" t="s">
        <v>240</v>
      </c>
      <c r="O189" t="s">
        <v>25</v>
      </c>
      <c r="P189" s="2">
        <v>2</v>
      </c>
      <c r="Q189">
        <v>37.339390000000002</v>
      </c>
      <c r="R189">
        <v>-121.89496</v>
      </c>
    </row>
    <row r="190" spans="1:18" x14ac:dyDescent="0.35">
      <c r="A190">
        <v>1588</v>
      </c>
      <c r="B190" t="s">
        <v>164</v>
      </c>
      <c r="C190" t="s">
        <v>165</v>
      </c>
      <c r="D190" t="s">
        <v>166</v>
      </c>
      <c r="E190" t="s">
        <v>167</v>
      </c>
      <c r="F190">
        <v>211</v>
      </c>
      <c r="G190" s="3">
        <v>44881</v>
      </c>
      <c r="H190" s="6" t="str">
        <f>TEXT(Layoffs[[#This Row],[Date layoffs]], "mmmm")</f>
        <v>November</v>
      </c>
      <c r="I190" s="7">
        <f>MONTH(Layoffs[[#This Row],[Date layoffs]])</f>
        <v>11</v>
      </c>
      <c r="J190">
        <f>YEAR(Layoffs[[#This Row],[Date layoffs]])</f>
        <v>2022</v>
      </c>
      <c r="K190" s="1">
        <f>(Layoffs[[#This Row],[Company Size before Layoffs]]-Layoffs[[#This Row],[Company Size after layoffs]])/Layoffs[[#This Row],[Company Size before Layoffs]]</f>
        <v>0.2099502487562189</v>
      </c>
      <c r="L190">
        <v>1005</v>
      </c>
      <c r="M190">
        <v>794</v>
      </c>
      <c r="N190" t="s">
        <v>75</v>
      </c>
      <c r="O190" t="s">
        <v>38</v>
      </c>
      <c r="P190" s="2">
        <v>157</v>
      </c>
      <c r="Q190">
        <v>-1.2833300000000001</v>
      </c>
      <c r="R190">
        <v>36.816670000000002</v>
      </c>
    </row>
    <row r="191" spans="1:18" x14ac:dyDescent="0.35">
      <c r="A191">
        <v>1589</v>
      </c>
      <c r="B191" t="s">
        <v>681</v>
      </c>
      <c r="C191" t="s">
        <v>218</v>
      </c>
      <c r="D191" t="s">
        <v>219</v>
      </c>
      <c r="E191" t="s">
        <v>50</v>
      </c>
      <c r="F191">
        <v>200</v>
      </c>
      <c r="G191" s="3">
        <v>44881</v>
      </c>
      <c r="H191" s="6" t="str">
        <f>TEXT(Layoffs[[#This Row],[Date layoffs]], "mmmm")</f>
        <v>November</v>
      </c>
      <c r="I191" s="7">
        <f>MONTH(Layoffs[[#This Row],[Date layoffs]])</f>
        <v>11</v>
      </c>
      <c r="J191">
        <f>YEAR(Layoffs[[#This Row],[Date layoffs]])</f>
        <v>2022</v>
      </c>
      <c r="K191" s="1">
        <f>(Layoffs[[#This Row],[Company Size before Layoffs]]-Layoffs[[#This Row],[Company Size after layoffs]])/Layoffs[[#This Row],[Company Size before Layoffs]]</f>
        <v>0.4</v>
      </c>
      <c r="L191">
        <v>500</v>
      </c>
      <c r="M191">
        <v>300</v>
      </c>
      <c r="N191" t="s">
        <v>131</v>
      </c>
      <c r="O191" t="s">
        <v>19</v>
      </c>
      <c r="P191" s="2">
        <v>889</v>
      </c>
      <c r="Q191">
        <v>53.333060000000003</v>
      </c>
      <c r="R191">
        <v>-6.2488900000000003</v>
      </c>
    </row>
    <row r="192" spans="1:18" x14ac:dyDescent="0.35">
      <c r="A192">
        <v>1590</v>
      </c>
      <c r="B192" t="s">
        <v>297</v>
      </c>
      <c r="C192" t="s">
        <v>36</v>
      </c>
      <c r="D192" t="s">
        <v>22</v>
      </c>
      <c r="E192" t="s">
        <v>23</v>
      </c>
      <c r="F192">
        <v>120</v>
      </c>
      <c r="G192" s="3">
        <v>44881</v>
      </c>
      <c r="H192" s="6" t="str">
        <f>TEXT(Layoffs[[#This Row],[Date layoffs]], "mmmm")</f>
        <v>November</v>
      </c>
      <c r="I192" s="7">
        <f>MONTH(Layoffs[[#This Row],[Date layoffs]])</f>
        <v>11</v>
      </c>
      <c r="J192">
        <f>YEAR(Layoffs[[#This Row],[Date layoffs]])</f>
        <v>2022</v>
      </c>
      <c r="K192" s="1">
        <f>(Layoffs[[#This Row],[Company Size before Layoffs]]-Layoffs[[#This Row],[Company Size after layoffs]])/Layoffs[[#This Row],[Company Size before Layoffs]]</f>
        <v>0.1</v>
      </c>
      <c r="L192">
        <v>1200</v>
      </c>
      <c r="M192">
        <v>1080</v>
      </c>
      <c r="N192" t="s">
        <v>58</v>
      </c>
      <c r="O192" t="s">
        <v>25</v>
      </c>
      <c r="P192" s="2">
        <v>235</v>
      </c>
      <c r="Q192">
        <v>40.714269999999999</v>
      </c>
      <c r="R192">
        <v>-74.005970000000005</v>
      </c>
    </row>
    <row r="193" spans="1:18" x14ac:dyDescent="0.35">
      <c r="A193">
        <v>1591</v>
      </c>
      <c r="B193" t="s">
        <v>682</v>
      </c>
      <c r="C193" t="s">
        <v>69</v>
      </c>
      <c r="D193" t="s">
        <v>22</v>
      </c>
      <c r="E193" t="s">
        <v>23</v>
      </c>
      <c r="F193">
        <v>90</v>
      </c>
      <c r="G193" s="3">
        <v>44881</v>
      </c>
      <c r="H193" s="6" t="str">
        <f>TEXT(Layoffs[[#This Row],[Date layoffs]], "mmmm")</f>
        <v>November</v>
      </c>
      <c r="I193" s="7">
        <f>MONTH(Layoffs[[#This Row],[Date layoffs]])</f>
        <v>11</v>
      </c>
      <c r="J193">
        <f>YEAR(Layoffs[[#This Row],[Date layoffs]])</f>
        <v>2022</v>
      </c>
      <c r="K193" s="1">
        <f>(Layoffs[[#This Row],[Company Size before Layoffs]]-Layoffs[[#This Row],[Company Size after layoffs]])/Layoffs[[#This Row],[Company Size before Layoffs]]</f>
        <v>0.1100244498777506</v>
      </c>
      <c r="L193">
        <v>818</v>
      </c>
      <c r="M193">
        <v>728</v>
      </c>
      <c r="N193" t="s">
        <v>27</v>
      </c>
      <c r="O193" t="s">
        <v>61</v>
      </c>
      <c r="P193" s="2">
        <v>452</v>
      </c>
      <c r="Q193">
        <v>42.358429999999998</v>
      </c>
      <c r="R193">
        <v>-71.05977</v>
      </c>
    </row>
    <row r="194" spans="1:18" x14ac:dyDescent="0.35">
      <c r="A194">
        <v>1592</v>
      </c>
      <c r="B194" t="s">
        <v>683</v>
      </c>
      <c r="C194" t="s">
        <v>684</v>
      </c>
      <c r="D194" t="s">
        <v>22</v>
      </c>
      <c r="E194" t="s">
        <v>23</v>
      </c>
      <c r="F194">
        <v>76</v>
      </c>
      <c r="G194" s="3">
        <v>44881</v>
      </c>
      <c r="H194" s="6" t="str">
        <f>TEXT(Layoffs[[#This Row],[Date layoffs]], "mmmm")</f>
        <v>November</v>
      </c>
      <c r="I194" s="7">
        <f>MONTH(Layoffs[[#This Row],[Date layoffs]])</f>
        <v>11</v>
      </c>
      <c r="J194">
        <f>YEAR(Layoffs[[#This Row],[Date layoffs]])</f>
        <v>2022</v>
      </c>
      <c r="K194" s="1">
        <f>(Layoffs[[#This Row],[Company Size before Layoffs]]-Layoffs[[#This Row],[Company Size after layoffs]])/Layoffs[[#This Row],[Company Size before Layoffs]]</f>
        <v>0.23030303030303031</v>
      </c>
      <c r="L194">
        <v>330</v>
      </c>
      <c r="M194">
        <v>254</v>
      </c>
      <c r="N194" t="s">
        <v>58</v>
      </c>
      <c r="O194" t="s">
        <v>46</v>
      </c>
      <c r="P194" s="2">
        <v>56</v>
      </c>
      <c r="Q194">
        <v>39.158169999999998</v>
      </c>
      <c r="R194">
        <v>-75.524370000000005</v>
      </c>
    </row>
    <row r="195" spans="1:18" x14ac:dyDescent="0.35">
      <c r="A195">
        <v>1593</v>
      </c>
      <c r="B195" t="s">
        <v>685</v>
      </c>
      <c r="C195" t="s">
        <v>36</v>
      </c>
      <c r="D195" t="s">
        <v>22</v>
      </c>
      <c r="E195" t="s">
        <v>23</v>
      </c>
      <c r="F195">
        <v>70</v>
      </c>
      <c r="G195" s="3">
        <v>44881</v>
      </c>
      <c r="H195" s="6" t="str">
        <f>TEXT(Layoffs[[#This Row],[Date layoffs]], "mmmm")</f>
        <v>November</v>
      </c>
      <c r="I195" s="7">
        <f>MONTH(Layoffs[[#This Row],[Date layoffs]])</f>
        <v>11</v>
      </c>
      <c r="J195">
        <f>YEAR(Layoffs[[#This Row],[Date layoffs]])</f>
        <v>2022</v>
      </c>
      <c r="K195" s="1">
        <f>(Layoffs[[#This Row],[Company Size before Layoffs]]-Layoffs[[#This Row],[Company Size after layoffs]])/Layoffs[[#This Row],[Company Size before Layoffs]]</f>
        <v>8.9974293059125965E-2</v>
      </c>
      <c r="L195">
        <v>778</v>
      </c>
      <c r="M195">
        <v>708</v>
      </c>
      <c r="N195" t="s">
        <v>131</v>
      </c>
      <c r="O195" t="s">
        <v>19</v>
      </c>
      <c r="P195" s="2">
        <v>436</v>
      </c>
      <c r="Q195">
        <v>40.714269999999999</v>
      </c>
      <c r="R195">
        <v>-74.005970000000005</v>
      </c>
    </row>
    <row r="196" spans="1:18" x14ac:dyDescent="0.35">
      <c r="A196">
        <v>1594</v>
      </c>
      <c r="B196" t="s">
        <v>352</v>
      </c>
      <c r="C196" t="s">
        <v>69</v>
      </c>
      <c r="D196" t="s">
        <v>22</v>
      </c>
      <c r="E196" t="s">
        <v>23</v>
      </c>
      <c r="F196">
        <v>59</v>
      </c>
      <c r="G196" s="3">
        <v>44881</v>
      </c>
      <c r="H196" s="6" t="str">
        <f>TEXT(Layoffs[[#This Row],[Date layoffs]], "mmmm")</f>
        <v>November</v>
      </c>
      <c r="I196" s="7">
        <f>MONTH(Layoffs[[#This Row],[Date layoffs]])</f>
        <v>11</v>
      </c>
      <c r="J196">
        <f>YEAR(Layoffs[[#This Row],[Date layoffs]])</f>
        <v>2022</v>
      </c>
      <c r="K196" s="1">
        <f>(Layoffs[[#This Row],[Company Size before Layoffs]]-Layoffs[[#This Row],[Company Size after layoffs]])/Layoffs[[#This Row],[Company Size before Layoffs]]</f>
        <v>0.22014925373134328</v>
      </c>
      <c r="L196">
        <v>268</v>
      </c>
      <c r="M196">
        <v>209</v>
      </c>
      <c r="N196" t="s">
        <v>18</v>
      </c>
      <c r="O196" t="s">
        <v>25</v>
      </c>
      <c r="P196" s="2">
        <v>409</v>
      </c>
      <c r="Q196">
        <v>42.358429999999998</v>
      </c>
      <c r="R196">
        <v>-71.05977</v>
      </c>
    </row>
    <row r="197" spans="1:18" x14ac:dyDescent="0.35">
      <c r="A197">
        <v>1601</v>
      </c>
      <c r="B197" t="s">
        <v>686</v>
      </c>
      <c r="C197" t="s">
        <v>36</v>
      </c>
      <c r="D197" t="s">
        <v>22</v>
      </c>
      <c r="E197" t="s">
        <v>23</v>
      </c>
      <c r="F197">
        <v>241</v>
      </c>
      <c r="G197" s="3">
        <v>44880</v>
      </c>
      <c r="H197" s="6" t="str">
        <f>TEXT(Layoffs[[#This Row],[Date layoffs]], "mmmm")</f>
        <v>November</v>
      </c>
      <c r="I197" s="7">
        <f>MONTH(Layoffs[[#This Row],[Date layoffs]])</f>
        <v>11</v>
      </c>
      <c r="J197">
        <f>YEAR(Layoffs[[#This Row],[Date layoffs]])</f>
        <v>2022</v>
      </c>
      <c r="K197" s="1">
        <f>(Layoffs[[#This Row],[Company Size before Layoffs]]-Layoffs[[#This Row],[Company Size after layoffs]])/Layoffs[[#This Row],[Company Size before Layoffs]]</f>
        <v>5.9995021160069703E-2</v>
      </c>
      <c r="L197">
        <v>4017</v>
      </c>
      <c r="M197">
        <v>3776</v>
      </c>
      <c r="N197" t="s">
        <v>77</v>
      </c>
      <c r="O197" t="s">
        <v>25</v>
      </c>
      <c r="P197" s="2">
        <v>2000</v>
      </c>
      <c r="Q197">
        <v>40.714269999999999</v>
      </c>
      <c r="R197">
        <v>-74.005970000000005</v>
      </c>
    </row>
    <row r="198" spans="1:18" x14ac:dyDescent="0.35">
      <c r="A198">
        <v>1602</v>
      </c>
      <c r="B198" t="s">
        <v>687</v>
      </c>
      <c r="C198" t="s">
        <v>21</v>
      </c>
      <c r="D198" t="s">
        <v>22</v>
      </c>
      <c r="E198" t="s">
        <v>23</v>
      </c>
      <c r="F198">
        <v>180</v>
      </c>
      <c r="G198" s="3">
        <v>44880</v>
      </c>
      <c r="H198" s="6" t="str">
        <f>TEXT(Layoffs[[#This Row],[Date layoffs]], "mmmm")</f>
        <v>November</v>
      </c>
      <c r="I198" s="7">
        <f>MONTH(Layoffs[[#This Row],[Date layoffs]])</f>
        <v>11</v>
      </c>
      <c r="J198">
        <f>YEAR(Layoffs[[#This Row],[Date layoffs]])</f>
        <v>2022</v>
      </c>
      <c r="K198" s="1">
        <f>(Layoffs[[#This Row],[Company Size before Layoffs]]-Layoffs[[#This Row],[Company Size after layoffs]])/Layoffs[[#This Row],[Company Size before Layoffs]]</f>
        <v>0.09</v>
      </c>
      <c r="L198">
        <v>2000</v>
      </c>
      <c r="M198">
        <v>1820</v>
      </c>
      <c r="N198" t="s">
        <v>58</v>
      </c>
      <c r="O198" t="s">
        <v>25</v>
      </c>
      <c r="P198" s="2">
        <v>453</v>
      </c>
      <c r="Q198">
        <v>37.774929999999998</v>
      </c>
      <c r="R198">
        <v>-122.41942</v>
      </c>
    </row>
    <row r="199" spans="1:18" x14ac:dyDescent="0.35">
      <c r="A199">
        <v>1603</v>
      </c>
      <c r="B199" t="s">
        <v>688</v>
      </c>
      <c r="C199" t="s">
        <v>36</v>
      </c>
      <c r="D199" t="s">
        <v>22</v>
      </c>
      <c r="E199" t="s">
        <v>23</v>
      </c>
      <c r="F199">
        <v>170</v>
      </c>
      <c r="G199" s="3">
        <v>44880</v>
      </c>
      <c r="H199" s="6" t="str">
        <f>TEXT(Layoffs[[#This Row],[Date layoffs]], "mmmm")</f>
        <v>November</v>
      </c>
      <c r="I199" s="7">
        <f>MONTH(Layoffs[[#This Row],[Date layoffs]])</f>
        <v>11</v>
      </c>
      <c r="J199">
        <f>YEAR(Layoffs[[#This Row],[Date layoffs]])</f>
        <v>2022</v>
      </c>
      <c r="K199" s="1">
        <f>(Layoffs[[#This Row],[Company Size before Layoffs]]-Layoffs[[#This Row],[Company Size after layoffs]])/Layoffs[[#This Row],[Company Size before Layoffs]]</f>
        <v>0.17</v>
      </c>
      <c r="L199">
        <v>1000</v>
      </c>
      <c r="M199">
        <v>830</v>
      </c>
      <c r="N199" t="s">
        <v>140</v>
      </c>
      <c r="O199" t="s">
        <v>33</v>
      </c>
      <c r="P199" s="2">
        <v>507</v>
      </c>
      <c r="Q199">
        <v>40.714269999999999</v>
      </c>
      <c r="R199">
        <v>-74.005970000000005</v>
      </c>
    </row>
    <row r="200" spans="1:18" x14ac:dyDescent="0.35">
      <c r="A200">
        <v>1604</v>
      </c>
      <c r="B200" t="s">
        <v>689</v>
      </c>
      <c r="C200" t="s">
        <v>269</v>
      </c>
      <c r="D200" t="s">
        <v>200</v>
      </c>
      <c r="E200" t="s">
        <v>200</v>
      </c>
      <c r="F200">
        <v>120</v>
      </c>
      <c r="G200" s="3">
        <v>44880</v>
      </c>
      <c r="H200" s="6" t="str">
        <f>TEXT(Layoffs[[#This Row],[Date layoffs]], "mmmm")</f>
        <v>November</v>
      </c>
      <c r="I200" s="7">
        <f>MONTH(Layoffs[[#This Row],[Date layoffs]])</f>
        <v>11</v>
      </c>
      <c r="J200">
        <f>YEAR(Layoffs[[#This Row],[Date layoffs]])</f>
        <v>2022</v>
      </c>
      <c r="K200" s="1">
        <f>(Layoffs[[#This Row],[Company Size before Layoffs]]-Layoffs[[#This Row],[Company Size after layoffs]])/Layoffs[[#This Row],[Company Size before Layoffs]]</f>
        <v>1</v>
      </c>
      <c r="L200">
        <v>120</v>
      </c>
      <c r="M200">
        <v>0</v>
      </c>
      <c r="N200" t="s">
        <v>75</v>
      </c>
      <c r="O200" t="s">
        <v>25</v>
      </c>
      <c r="P200" s="2">
        <v>1700</v>
      </c>
      <c r="Q200">
        <v>-37.814</v>
      </c>
      <c r="R200">
        <v>144.96332000000001</v>
      </c>
    </row>
    <row r="201" spans="1:18" x14ac:dyDescent="0.35">
      <c r="A201">
        <v>1608</v>
      </c>
      <c r="B201" t="s">
        <v>690</v>
      </c>
      <c r="C201" t="s">
        <v>595</v>
      </c>
      <c r="D201" t="s">
        <v>137</v>
      </c>
      <c r="E201" t="s">
        <v>50</v>
      </c>
      <c r="F201">
        <v>50</v>
      </c>
      <c r="G201" s="3">
        <v>44880</v>
      </c>
      <c r="H201" s="6" t="str">
        <f>TEXT(Layoffs[[#This Row],[Date layoffs]], "mmmm")</f>
        <v>November</v>
      </c>
      <c r="I201" s="7">
        <f>MONTH(Layoffs[[#This Row],[Date layoffs]])</f>
        <v>11</v>
      </c>
      <c r="J201">
        <f>YEAR(Layoffs[[#This Row],[Date layoffs]])</f>
        <v>2022</v>
      </c>
      <c r="K201" s="1">
        <f>(Layoffs[[#This Row],[Company Size before Layoffs]]-Layoffs[[#This Row],[Company Size after layoffs]])/Layoffs[[#This Row],[Company Size before Layoffs]]</f>
        <v>0.15974440894568689</v>
      </c>
      <c r="L201">
        <v>313</v>
      </c>
      <c r="M201">
        <v>263</v>
      </c>
      <c r="N201" t="s">
        <v>58</v>
      </c>
      <c r="O201" t="s">
        <v>19</v>
      </c>
      <c r="P201" s="2">
        <v>28</v>
      </c>
      <c r="Q201">
        <v>53.550730000000001</v>
      </c>
      <c r="R201">
        <v>9.9930199999999996</v>
      </c>
    </row>
    <row r="202" spans="1:18" x14ac:dyDescent="0.35">
      <c r="A202">
        <v>1611</v>
      </c>
      <c r="B202" t="s">
        <v>691</v>
      </c>
      <c r="C202" t="s">
        <v>21</v>
      </c>
      <c r="D202" t="s">
        <v>22</v>
      </c>
      <c r="E202" t="s">
        <v>23</v>
      </c>
      <c r="F202">
        <v>31</v>
      </c>
      <c r="G202" s="3">
        <v>44880</v>
      </c>
      <c r="H202" s="6" t="str">
        <f>TEXT(Layoffs[[#This Row],[Date layoffs]], "mmmm")</f>
        <v>November</v>
      </c>
      <c r="I202" s="7">
        <f>MONTH(Layoffs[[#This Row],[Date layoffs]])</f>
        <v>11</v>
      </c>
      <c r="J202">
        <f>YEAR(Layoffs[[#This Row],[Date layoffs]])</f>
        <v>2022</v>
      </c>
      <c r="K202" s="1">
        <f>(Layoffs[[#This Row],[Company Size before Layoffs]]-Layoffs[[#This Row],[Company Size after layoffs]])/Layoffs[[#This Row],[Company Size before Layoffs]]</f>
        <v>0.1</v>
      </c>
      <c r="L202">
        <v>310</v>
      </c>
      <c r="M202">
        <v>279</v>
      </c>
      <c r="N202" t="s">
        <v>90</v>
      </c>
      <c r="O202" t="s">
        <v>38</v>
      </c>
      <c r="P202" s="2">
        <v>164</v>
      </c>
      <c r="Q202">
        <v>37.774929999999998</v>
      </c>
      <c r="R202">
        <v>-122.41942</v>
      </c>
    </row>
    <row r="203" spans="1:18" x14ac:dyDescent="0.35">
      <c r="A203">
        <v>1621</v>
      </c>
      <c r="B203" t="s">
        <v>692</v>
      </c>
      <c r="C203" t="s">
        <v>72</v>
      </c>
      <c r="D203" t="s">
        <v>22</v>
      </c>
      <c r="E203" t="s">
        <v>23</v>
      </c>
      <c r="F203">
        <v>500</v>
      </c>
      <c r="G203" s="3">
        <v>44879</v>
      </c>
      <c r="H203" s="6" t="str">
        <f>TEXT(Layoffs[[#This Row],[Date layoffs]], "mmmm")</f>
        <v>November</v>
      </c>
      <c r="I203" s="7">
        <f>MONTH(Layoffs[[#This Row],[Date layoffs]])</f>
        <v>11</v>
      </c>
      <c r="J203">
        <f>YEAR(Layoffs[[#This Row],[Date layoffs]])</f>
        <v>2022</v>
      </c>
      <c r="K203" s="1">
        <f>(Layoffs[[#This Row],[Company Size before Layoffs]]-Layoffs[[#This Row],[Company Size after layoffs]])/Layoffs[[#This Row],[Company Size before Layoffs]]</f>
        <v>0.05</v>
      </c>
      <c r="L203">
        <v>10000</v>
      </c>
      <c r="M203">
        <v>9500</v>
      </c>
      <c r="N203" t="s">
        <v>18</v>
      </c>
      <c r="O203" t="s">
        <v>25</v>
      </c>
      <c r="P203" s="2">
        <v>28</v>
      </c>
      <c r="Q203">
        <v>32.715710000000001</v>
      </c>
      <c r="R203">
        <v>-117.16472</v>
      </c>
    </row>
    <row r="204" spans="1:18" x14ac:dyDescent="0.35">
      <c r="A204">
        <v>1623</v>
      </c>
      <c r="B204" t="s">
        <v>693</v>
      </c>
      <c r="C204" t="s">
        <v>694</v>
      </c>
      <c r="D204" t="s">
        <v>22</v>
      </c>
      <c r="E204" t="s">
        <v>23</v>
      </c>
      <c r="F204">
        <v>300</v>
      </c>
      <c r="G204" s="3">
        <v>44879</v>
      </c>
      <c r="H204" s="6" t="str">
        <f>TEXT(Layoffs[[#This Row],[Date layoffs]], "mmmm")</f>
        <v>November</v>
      </c>
      <c r="I204" s="7">
        <f>MONTH(Layoffs[[#This Row],[Date layoffs]])</f>
        <v>11</v>
      </c>
      <c r="J204">
        <f>YEAR(Layoffs[[#This Row],[Date layoffs]])</f>
        <v>2022</v>
      </c>
      <c r="K204" s="1">
        <f>(Layoffs[[#This Row],[Company Size before Layoffs]]-Layoffs[[#This Row],[Company Size after layoffs]])/Layoffs[[#This Row],[Company Size before Layoffs]]</f>
        <v>0.2</v>
      </c>
      <c r="L204">
        <v>1500</v>
      </c>
      <c r="M204">
        <v>1200</v>
      </c>
      <c r="N204" t="s">
        <v>402</v>
      </c>
      <c r="O204" t="s">
        <v>109</v>
      </c>
      <c r="P204" s="2">
        <v>200</v>
      </c>
      <c r="Q204">
        <v>41.735489999999999</v>
      </c>
      <c r="R204">
        <v>-111.83439</v>
      </c>
    </row>
    <row r="205" spans="1:18" x14ac:dyDescent="0.35">
      <c r="A205">
        <v>1624</v>
      </c>
      <c r="B205" t="s">
        <v>695</v>
      </c>
      <c r="C205" t="s">
        <v>36</v>
      </c>
      <c r="D205" t="s">
        <v>22</v>
      </c>
      <c r="E205" t="s">
        <v>23</v>
      </c>
      <c r="F205">
        <v>170</v>
      </c>
      <c r="G205" s="3">
        <v>44879</v>
      </c>
      <c r="H205" s="6" t="str">
        <f>TEXT(Layoffs[[#This Row],[Date layoffs]], "mmmm")</f>
        <v>November</v>
      </c>
      <c r="I205" s="7">
        <f>MONTH(Layoffs[[#This Row],[Date layoffs]])</f>
        <v>11</v>
      </c>
      <c r="J205">
        <f>YEAR(Layoffs[[#This Row],[Date layoffs]])</f>
        <v>2022</v>
      </c>
      <c r="K205" s="1">
        <f>(Layoffs[[#This Row],[Company Size before Layoffs]]-Layoffs[[#This Row],[Company Size after layoffs]])/Layoffs[[#This Row],[Company Size before Layoffs]]</f>
        <v>0.85</v>
      </c>
      <c r="L205">
        <v>200</v>
      </c>
      <c r="M205">
        <v>30</v>
      </c>
      <c r="N205" t="s">
        <v>138</v>
      </c>
      <c r="O205" t="s">
        <v>38</v>
      </c>
      <c r="P205" s="2">
        <v>405</v>
      </c>
      <c r="Q205">
        <v>40.714269999999999</v>
      </c>
      <c r="R205">
        <v>-74.005970000000005</v>
      </c>
    </row>
    <row r="206" spans="1:18" x14ac:dyDescent="0.35">
      <c r="A206">
        <v>1625</v>
      </c>
      <c r="B206" t="s">
        <v>696</v>
      </c>
      <c r="C206" t="s">
        <v>160</v>
      </c>
      <c r="D206" t="s">
        <v>161</v>
      </c>
      <c r="E206" t="s">
        <v>50</v>
      </c>
      <c r="F206">
        <v>143</v>
      </c>
      <c r="G206" s="3">
        <v>44879</v>
      </c>
      <c r="H206" s="6" t="str">
        <f>TEXT(Layoffs[[#This Row],[Date layoffs]], "mmmm")</f>
        <v>November</v>
      </c>
      <c r="I206" s="7">
        <f>MONTH(Layoffs[[#This Row],[Date layoffs]])</f>
        <v>11</v>
      </c>
      <c r="J206">
        <f>YEAR(Layoffs[[#This Row],[Date layoffs]])</f>
        <v>2022</v>
      </c>
      <c r="K206" s="1">
        <f>(Layoffs[[#This Row],[Company Size before Layoffs]]-Layoffs[[#This Row],[Company Size after layoffs]])/Layoffs[[#This Row],[Company Size before Layoffs]]</f>
        <v>0.15005246589716684</v>
      </c>
      <c r="L206">
        <v>953</v>
      </c>
      <c r="M206">
        <v>810</v>
      </c>
      <c r="N206" t="s">
        <v>90</v>
      </c>
      <c r="O206" t="s">
        <v>109</v>
      </c>
      <c r="P206" s="2">
        <v>90</v>
      </c>
      <c r="Q206">
        <v>59.436959999999999</v>
      </c>
      <c r="R206">
        <v>24.753530000000001</v>
      </c>
    </row>
    <row r="207" spans="1:18" x14ac:dyDescent="0.35">
      <c r="A207">
        <v>1626</v>
      </c>
      <c r="B207" t="s">
        <v>697</v>
      </c>
      <c r="C207" t="s">
        <v>21</v>
      </c>
      <c r="D207" t="s">
        <v>22</v>
      </c>
      <c r="E207" t="s">
        <v>23</v>
      </c>
      <c r="F207">
        <v>124</v>
      </c>
      <c r="G207" s="3">
        <v>44879</v>
      </c>
      <c r="H207" s="6" t="str">
        <f>TEXT(Layoffs[[#This Row],[Date layoffs]], "mmmm")</f>
        <v>November</v>
      </c>
      <c r="I207" s="7">
        <f>MONTH(Layoffs[[#This Row],[Date layoffs]])</f>
        <v>11</v>
      </c>
      <c r="J207">
        <f>YEAR(Layoffs[[#This Row],[Date layoffs]])</f>
        <v>2022</v>
      </c>
      <c r="K207" s="1">
        <f>(Layoffs[[#This Row],[Company Size before Layoffs]]-Layoffs[[#This Row],[Company Size after layoffs]])/Layoffs[[#This Row],[Company Size before Layoffs]]</f>
        <v>0.12997903563941299</v>
      </c>
      <c r="L207">
        <v>954</v>
      </c>
      <c r="M207">
        <v>830</v>
      </c>
      <c r="N207" t="s">
        <v>276</v>
      </c>
      <c r="O207" t="s">
        <v>107</v>
      </c>
      <c r="P207" s="2">
        <v>240</v>
      </c>
      <c r="Q207">
        <v>37.774929999999998</v>
      </c>
      <c r="R207">
        <v>-122.41942</v>
      </c>
    </row>
    <row r="208" spans="1:18" x14ac:dyDescent="0.35">
      <c r="A208">
        <v>1628</v>
      </c>
      <c r="B208" t="s">
        <v>352</v>
      </c>
      <c r="C208" t="s">
        <v>69</v>
      </c>
      <c r="D208" t="s">
        <v>22</v>
      </c>
      <c r="E208" t="s">
        <v>23</v>
      </c>
      <c r="F208">
        <v>59</v>
      </c>
      <c r="G208" s="3">
        <v>44879</v>
      </c>
      <c r="H208" s="6" t="str">
        <f>TEXT(Layoffs[[#This Row],[Date layoffs]], "mmmm")</f>
        <v>November</v>
      </c>
      <c r="I208" s="7">
        <f>MONTH(Layoffs[[#This Row],[Date layoffs]])</f>
        <v>11</v>
      </c>
      <c r="J208">
        <f>YEAR(Layoffs[[#This Row],[Date layoffs]])</f>
        <v>2022</v>
      </c>
      <c r="K208" s="1">
        <f>(Layoffs[[#This Row],[Company Size before Layoffs]]-Layoffs[[#This Row],[Company Size after layoffs]])/Layoffs[[#This Row],[Company Size before Layoffs]]</f>
        <v>0.22014925373134328</v>
      </c>
      <c r="L208">
        <v>268</v>
      </c>
      <c r="M208">
        <v>209</v>
      </c>
      <c r="N208" t="s">
        <v>18</v>
      </c>
      <c r="O208" t="s">
        <v>25</v>
      </c>
      <c r="P208" s="2">
        <v>409</v>
      </c>
      <c r="Q208">
        <v>42.358429999999998</v>
      </c>
      <c r="R208">
        <v>-71.05977</v>
      </c>
    </row>
    <row r="209" spans="1:18" x14ac:dyDescent="0.35">
      <c r="A209">
        <v>1630</v>
      </c>
      <c r="B209" t="s">
        <v>698</v>
      </c>
      <c r="C209" t="s">
        <v>21</v>
      </c>
      <c r="D209" t="s">
        <v>22</v>
      </c>
      <c r="E209" t="s">
        <v>23</v>
      </c>
      <c r="F209">
        <v>40</v>
      </c>
      <c r="G209" s="3">
        <v>44879</v>
      </c>
      <c r="H209" s="6" t="str">
        <f>TEXT(Layoffs[[#This Row],[Date layoffs]], "mmmm")</f>
        <v>November</v>
      </c>
      <c r="I209" s="7">
        <f>MONTH(Layoffs[[#This Row],[Date layoffs]])</f>
        <v>11</v>
      </c>
      <c r="J209">
        <f>YEAR(Layoffs[[#This Row],[Date layoffs]])</f>
        <v>2022</v>
      </c>
      <c r="K209" s="1">
        <f>(Layoffs[[#This Row],[Company Size before Layoffs]]-Layoffs[[#This Row],[Company Size after layoffs]])/Layoffs[[#This Row],[Company Size before Layoffs]]</f>
        <v>0.08</v>
      </c>
      <c r="L209">
        <v>500</v>
      </c>
      <c r="M209">
        <v>460</v>
      </c>
      <c r="N209" t="s">
        <v>51</v>
      </c>
      <c r="O209" t="s">
        <v>19</v>
      </c>
      <c r="P209" s="2">
        <v>100</v>
      </c>
      <c r="Q209">
        <v>37.354109999999999</v>
      </c>
      <c r="R209">
        <v>-121.95524</v>
      </c>
    </row>
    <row r="210" spans="1:18" x14ac:dyDescent="0.35">
      <c r="A210">
        <v>1635</v>
      </c>
      <c r="B210" t="s">
        <v>699</v>
      </c>
      <c r="C210" t="s">
        <v>21</v>
      </c>
      <c r="D210" t="s">
        <v>22</v>
      </c>
      <c r="E210" t="s">
        <v>23</v>
      </c>
      <c r="F210">
        <v>100</v>
      </c>
      <c r="G210" s="3">
        <v>44876</v>
      </c>
      <c r="H210" s="6" t="str">
        <f>TEXT(Layoffs[[#This Row],[Date layoffs]], "mmmm")</f>
        <v>November</v>
      </c>
      <c r="I210" s="7">
        <f>MONTH(Layoffs[[#This Row],[Date layoffs]])</f>
        <v>11</v>
      </c>
      <c r="J210">
        <f>YEAR(Layoffs[[#This Row],[Date layoffs]])</f>
        <v>2022</v>
      </c>
      <c r="K210" s="1">
        <f>(Layoffs[[#This Row],[Company Size before Layoffs]]-Layoffs[[#This Row],[Company Size after layoffs]])/Layoffs[[#This Row],[Company Size before Layoffs]]</f>
        <v>0.3003003003003003</v>
      </c>
      <c r="L210">
        <v>333</v>
      </c>
      <c r="M210">
        <v>233</v>
      </c>
      <c r="N210" t="s">
        <v>138</v>
      </c>
      <c r="O210" t="s">
        <v>107</v>
      </c>
      <c r="P210" s="2">
        <v>597</v>
      </c>
      <c r="Q210">
        <v>37.668819999999997</v>
      </c>
      <c r="R210">
        <v>-122.0808</v>
      </c>
    </row>
    <row r="211" spans="1:18" x14ac:dyDescent="0.35">
      <c r="A211">
        <v>1636</v>
      </c>
      <c r="B211" t="s">
        <v>700</v>
      </c>
      <c r="C211" t="s">
        <v>136</v>
      </c>
      <c r="D211" t="s">
        <v>137</v>
      </c>
      <c r="E211" t="s">
        <v>50</v>
      </c>
      <c r="F211">
        <v>60</v>
      </c>
      <c r="G211" s="3">
        <v>44876</v>
      </c>
      <c r="H211" s="6" t="str">
        <f>TEXT(Layoffs[[#This Row],[Date layoffs]], "mmmm")</f>
        <v>November</v>
      </c>
      <c r="I211" s="7">
        <f>MONTH(Layoffs[[#This Row],[Date layoffs]])</f>
        <v>11</v>
      </c>
      <c r="J211">
        <f>YEAR(Layoffs[[#This Row],[Date layoffs]])</f>
        <v>2022</v>
      </c>
      <c r="K211" s="1">
        <f>(Layoffs[[#This Row],[Company Size before Layoffs]]-Layoffs[[#This Row],[Company Size after layoffs]])/Layoffs[[#This Row],[Company Size before Layoffs]]</f>
        <v>0.08</v>
      </c>
      <c r="L211">
        <v>750</v>
      </c>
      <c r="M211">
        <v>690</v>
      </c>
      <c r="N211" t="s">
        <v>88</v>
      </c>
      <c r="O211" t="s">
        <v>107</v>
      </c>
      <c r="P211" s="2">
        <v>593</v>
      </c>
      <c r="Q211">
        <v>52.524369999999998</v>
      </c>
      <c r="R211">
        <v>13.41053</v>
      </c>
    </row>
    <row r="212" spans="1:18" x14ac:dyDescent="0.35">
      <c r="A212">
        <v>1640</v>
      </c>
      <c r="B212" t="s">
        <v>701</v>
      </c>
      <c r="C212" t="s">
        <v>450</v>
      </c>
      <c r="D212" t="s">
        <v>451</v>
      </c>
      <c r="E212" t="s">
        <v>12</v>
      </c>
      <c r="F212">
        <v>1300</v>
      </c>
      <c r="G212" s="3">
        <v>44875</v>
      </c>
      <c r="H212" s="6" t="str">
        <f>TEXT(Layoffs[[#This Row],[Date layoffs]], "mmmm")</f>
        <v>November</v>
      </c>
      <c r="I212" s="7">
        <f>MONTH(Layoffs[[#This Row],[Date layoffs]])</f>
        <v>11</v>
      </c>
      <c r="J212">
        <f>YEAR(Layoffs[[#This Row],[Date layoffs]])</f>
        <v>2022</v>
      </c>
      <c r="K212" s="1">
        <f>(Layoffs[[#This Row],[Company Size before Layoffs]]-Layoffs[[#This Row],[Company Size after layoffs]])/Layoffs[[#This Row],[Company Size before Layoffs]]</f>
        <v>0.12000369242130528</v>
      </c>
      <c r="L212">
        <v>10833</v>
      </c>
      <c r="M212">
        <v>9533</v>
      </c>
      <c r="N212" t="s">
        <v>29</v>
      </c>
      <c r="O212" t="s">
        <v>25</v>
      </c>
      <c r="P212" s="2">
        <v>1300</v>
      </c>
      <c r="Q212">
        <v>-6.21462</v>
      </c>
      <c r="R212">
        <v>106.84513</v>
      </c>
    </row>
    <row r="213" spans="1:18" x14ac:dyDescent="0.35">
      <c r="A213">
        <v>1641</v>
      </c>
      <c r="B213" t="s">
        <v>702</v>
      </c>
      <c r="C213" t="s">
        <v>21</v>
      </c>
      <c r="D213" t="s">
        <v>22</v>
      </c>
      <c r="E213" t="s">
        <v>23</v>
      </c>
      <c r="F213">
        <v>400</v>
      </c>
      <c r="G213" s="3">
        <v>44875</v>
      </c>
      <c r="H213" s="6" t="str">
        <f>TEXT(Layoffs[[#This Row],[Date layoffs]], "mmmm")</f>
        <v>November</v>
      </c>
      <c r="I213" s="7">
        <f>MONTH(Layoffs[[#This Row],[Date layoffs]])</f>
        <v>11</v>
      </c>
      <c r="J213">
        <f>YEAR(Layoffs[[#This Row],[Date layoffs]])</f>
        <v>2022</v>
      </c>
      <c r="K213" s="1">
        <f>(Layoffs[[#This Row],[Company Size before Layoffs]]-Layoffs[[#This Row],[Company Size after layoffs]])/Layoffs[[#This Row],[Company Size before Layoffs]]</f>
        <v>0.30007501875468867</v>
      </c>
      <c r="L213">
        <v>1333</v>
      </c>
      <c r="M213">
        <v>933</v>
      </c>
      <c r="N213" t="s">
        <v>13</v>
      </c>
      <c r="O213" t="s">
        <v>19</v>
      </c>
      <c r="P213" s="2">
        <v>1500</v>
      </c>
      <c r="Q213">
        <v>37.774929999999998</v>
      </c>
      <c r="R213">
        <v>-122.41942</v>
      </c>
    </row>
    <row r="214" spans="1:18" x14ac:dyDescent="0.35">
      <c r="A214">
        <v>1642</v>
      </c>
      <c r="B214" t="s">
        <v>173</v>
      </c>
      <c r="C214" t="s">
        <v>21</v>
      </c>
      <c r="D214" t="s">
        <v>22</v>
      </c>
      <c r="E214" t="s">
        <v>23</v>
      </c>
      <c r="F214">
        <v>100</v>
      </c>
      <c r="G214" s="3">
        <v>44875</v>
      </c>
      <c r="H214" s="6" t="str">
        <f>TEXT(Layoffs[[#This Row],[Date layoffs]], "mmmm")</f>
        <v>November</v>
      </c>
      <c r="I214" s="7">
        <f>MONTH(Layoffs[[#This Row],[Date layoffs]])</f>
        <v>11</v>
      </c>
      <c r="J214">
        <f>YEAR(Layoffs[[#This Row],[Date layoffs]])</f>
        <v>2022</v>
      </c>
      <c r="K214" s="1">
        <f>(Layoffs[[#This Row],[Company Size before Layoffs]]-Layoffs[[#This Row],[Company Size after layoffs]])/Layoffs[[#This Row],[Company Size before Layoffs]]</f>
        <v>5.9988002399520096E-2</v>
      </c>
      <c r="L214">
        <v>1667</v>
      </c>
      <c r="M214">
        <v>1567</v>
      </c>
      <c r="N214" t="s">
        <v>32</v>
      </c>
      <c r="O214" t="s">
        <v>25</v>
      </c>
      <c r="P214" s="2">
        <v>665</v>
      </c>
      <c r="Q214">
        <v>37.774929999999998</v>
      </c>
      <c r="R214">
        <v>-122.41942</v>
      </c>
    </row>
    <row r="215" spans="1:18" x14ac:dyDescent="0.35">
      <c r="A215">
        <v>1643</v>
      </c>
      <c r="B215" t="s">
        <v>703</v>
      </c>
      <c r="C215" t="s">
        <v>21</v>
      </c>
      <c r="D215" t="s">
        <v>22</v>
      </c>
      <c r="E215" t="s">
        <v>23</v>
      </c>
      <c r="F215">
        <v>65</v>
      </c>
      <c r="G215" s="3">
        <v>44875</v>
      </c>
      <c r="H215" s="6" t="str">
        <f>TEXT(Layoffs[[#This Row],[Date layoffs]], "mmmm")</f>
        <v>November</v>
      </c>
      <c r="I215" s="7">
        <f>MONTH(Layoffs[[#This Row],[Date layoffs]])</f>
        <v>11</v>
      </c>
      <c r="J215">
        <f>YEAR(Layoffs[[#This Row],[Date layoffs]])</f>
        <v>2022</v>
      </c>
      <c r="K215" s="1">
        <f>(Layoffs[[#This Row],[Company Size before Layoffs]]-Layoffs[[#This Row],[Company Size after layoffs]])/Layoffs[[#This Row],[Company Size before Layoffs]]</f>
        <v>0.26970954356846472</v>
      </c>
      <c r="L215">
        <v>241</v>
      </c>
      <c r="M215">
        <v>176</v>
      </c>
      <c r="N215" t="s">
        <v>77</v>
      </c>
      <c r="O215" t="s">
        <v>107</v>
      </c>
      <c r="P215" s="2">
        <v>119</v>
      </c>
      <c r="Q215">
        <v>37.774929999999998</v>
      </c>
      <c r="R215">
        <v>-122.41942</v>
      </c>
    </row>
    <row r="216" spans="1:18" x14ac:dyDescent="0.35">
      <c r="A216">
        <v>1645</v>
      </c>
      <c r="B216" t="s">
        <v>578</v>
      </c>
      <c r="C216" t="s">
        <v>21</v>
      </c>
      <c r="D216" t="s">
        <v>22</v>
      </c>
      <c r="E216" t="s">
        <v>23</v>
      </c>
      <c r="F216">
        <v>45</v>
      </c>
      <c r="G216" s="3">
        <v>44875</v>
      </c>
      <c r="H216" s="6" t="str">
        <f>TEXT(Layoffs[[#This Row],[Date layoffs]], "mmmm")</f>
        <v>November</v>
      </c>
      <c r="I216" s="7">
        <f>MONTH(Layoffs[[#This Row],[Date layoffs]])</f>
        <v>11</v>
      </c>
      <c r="J216">
        <f>YEAR(Layoffs[[#This Row],[Date layoffs]])</f>
        <v>2022</v>
      </c>
      <c r="K216" s="1">
        <f>(Layoffs[[#This Row],[Company Size before Layoffs]]-Layoffs[[#This Row],[Company Size after layoffs]])/Layoffs[[#This Row],[Company Size before Layoffs]]</f>
        <v>0.1</v>
      </c>
      <c r="L216">
        <v>450</v>
      </c>
      <c r="M216">
        <v>405</v>
      </c>
      <c r="N216" t="s">
        <v>58</v>
      </c>
      <c r="O216" t="s">
        <v>25</v>
      </c>
      <c r="P216" s="2">
        <v>326</v>
      </c>
      <c r="Q216">
        <v>37.354109999999999</v>
      </c>
      <c r="R216">
        <v>-121.95524</v>
      </c>
    </row>
    <row r="217" spans="1:18" x14ac:dyDescent="0.35">
      <c r="A217">
        <v>1647</v>
      </c>
      <c r="B217" t="s">
        <v>704</v>
      </c>
      <c r="C217" t="s">
        <v>705</v>
      </c>
      <c r="D217" t="s">
        <v>22</v>
      </c>
      <c r="E217" t="s">
        <v>23</v>
      </c>
      <c r="F217">
        <v>20</v>
      </c>
      <c r="G217" s="3">
        <v>44875</v>
      </c>
      <c r="H217" s="6" t="str">
        <f>TEXT(Layoffs[[#This Row],[Date layoffs]], "mmmm")</f>
        <v>November</v>
      </c>
      <c r="I217" s="7">
        <f>MONTH(Layoffs[[#This Row],[Date layoffs]])</f>
        <v>11</v>
      </c>
      <c r="J217">
        <f>YEAR(Layoffs[[#This Row],[Date layoffs]])</f>
        <v>2022</v>
      </c>
      <c r="K217" s="1">
        <f>(Layoffs[[#This Row],[Company Size before Layoffs]]-Layoffs[[#This Row],[Company Size after layoffs]])/Layoffs[[#This Row],[Company Size before Layoffs]]</f>
        <v>0.47619047619047616</v>
      </c>
      <c r="L217">
        <v>42</v>
      </c>
      <c r="M217">
        <v>22</v>
      </c>
      <c r="N217" t="s">
        <v>117</v>
      </c>
      <c r="O217" t="s">
        <v>67</v>
      </c>
      <c r="P217" s="2">
        <v>11</v>
      </c>
      <c r="Q217">
        <v>26.625350000000001</v>
      </c>
      <c r="R217">
        <v>-81.624799999999993</v>
      </c>
    </row>
    <row r="218" spans="1:18" x14ac:dyDescent="0.35">
      <c r="A218">
        <v>1654</v>
      </c>
      <c r="B218" t="s">
        <v>388</v>
      </c>
      <c r="C218" t="s">
        <v>21</v>
      </c>
      <c r="D218" t="s">
        <v>22</v>
      </c>
      <c r="E218" t="s">
        <v>23</v>
      </c>
      <c r="F218">
        <v>11000</v>
      </c>
      <c r="G218" s="3">
        <v>44874</v>
      </c>
      <c r="H218" s="6" t="str">
        <f>TEXT(Layoffs[[#This Row],[Date layoffs]], "mmmm")</f>
        <v>November</v>
      </c>
      <c r="I218" s="7">
        <f>MONTH(Layoffs[[#This Row],[Date layoffs]])</f>
        <v>11</v>
      </c>
      <c r="J218">
        <f>YEAR(Layoffs[[#This Row],[Date layoffs]])</f>
        <v>2022</v>
      </c>
      <c r="K218" s="1">
        <f>(Layoffs[[#This Row],[Company Size before Layoffs]]-Layoffs[[#This Row],[Company Size after layoffs]])/Layoffs[[#This Row],[Company Size before Layoffs]]</f>
        <v>0.13000059091177688</v>
      </c>
      <c r="L218">
        <v>84615</v>
      </c>
      <c r="M218">
        <v>73615</v>
      </c>
      <c r="N218" t="s">
        <v>13</v>
      </c>
      <c r="O218" t="s">
        <v>25</v>
      </c>
      <c r="P218" s="2">
        <v>26000</v>
      </c>
      <c r="Q218">
        <v>37.453830000000004</v>
      </c>
      <c r="R218">
        <v>-122.18219000000001</v>
      </c>
    </row>
    <row r="219" spans="1:18" x14ac:dyDescent="0.35">
      <c r="A219">
        <v>1655</v>
      </c>
      <c r="B219" t="s">
        <v>346</v>
      </c>
      <c r="C219" t="s">
        <v>40</v>
      </c>
      <c r="D219" t="s">
        <v>22</v>
      </c>
      <c r="E219" t="s">
        <v>23</v>
      </c>
      <c r="F219">
        <v>862</v>
      </c>
      <c r="G219" s="3">
        <v>44874</v>
      </c>
      <c r="H219" s="6" t="str">
        <f>TEXT(Layoffs[[#This Row],[Date layoffs]], "mmmm")</f>
        <v>November</v>
      </c>
      <c r="I219" s="7">
        <f>MONTH(Layoffs[[#This Row],[Date layoffs]])</f>
        <v>11</v>
      </c>
      <c r="J219">
        <f>YEAR(Layoffs[[#This Row],[Date layoffs]])</f>
        <v>2022</v>
      </c>
      <c r="K219" s="1">
        <f>(Layoffs[[#This Row],[Company Size before Layoffs]]-Layoffs[[#This Row],[Company Size after layoffs]])/Layoffs[[#This Row],[Company Size before Layoffs]]</f>
        <v>0.12999547579550597</v>
      </c>
      <c r="L219">
        <v>6631</v>
      </c>
      <c r="M219">
        <v>5769</v>
      </c>
      <c r="N219" t="s">
        <v>138</v>
      </c>
      <c r="O219" t="s">
        <v>25</v>
      </c>
      <c r="P219" s="2">
        <v>320</v>
      </c>
      <c r="Q219">
        <v>47.606209999999997</v>
      </c>
      <c r="R219">
        <v>-122.33207</v>
      </c>
    </row>
    <row r="220" spans="1:18" x14ac:dyDescent="0.35">
      <c r="A220">
        <v>1656</v>
      </c>
      <c r="B220" t="s">
        <v>706</v>
      </c>
      <c r="C220" t="s">
        <v>40</v>
      </c>
      <c r="D220" t="s">
        <v>22</v>
      </c>
      <c r="E220" t="s">
        <v>23</v>
      </c>
      <c r="F220">
        <v>300</v>
      </c>
      <c r="G220" s="3">
        <v>44874</v>
      </c>
      <c r="H220" s="6" t="str">
        <f>TEXT(Layoffs[[#This Row],[Date layoffs]], "mmmm")</f>
        <v>November</v>
      </c>
      <c r="I220" s="7">
        <f>MONTH(Layoffs[[#This Row],[Date layoffs]])</f>
        <v>11</v>
      </c>
      <c r="J220">
        <f>YEAR(Layoffs[[#This Row],[Date layoffs]])</f>
        <v>2022</v>
      </c>
      <c r="K220" s="1">
        <f>(Layoffs[[#This Row],[Company Size before Layoffs]]-Layoffs[[#This Row],[Company Size after layoffs]])/Layoffs[[#This Row],[Company Size before Layoffs]]</f>
        <v>0.4</v>
      </c>
      <c r="L220">
        <v>750</v>
      </c>
      <c r="M220">
        <v>450</v>
      </c>
      <c r="N220" t="s">
        <v>138</v>
      </c>
      <c r="O220" t="s">
        <v>38</v>
      </c>
      <c r="P220" s="2">
        <v>310</v>
      </c>
      <c r="Q220">
        <v>47.606209999999997</v>
      </c>
      <c r="R220">
        <v>-122.33207</v>
      </c>
    </row>
    <row r="221" spans="1:18" x14ac:dyDescent="0.35">
      <c r="A221">
        <v>1657</v>
      </c>
      <c r="B221" t="s">
        <v>707</v>
      </c>
      <c r="C221" t="s">
        <v>74</v>
      </c>
      <c r="D221" t="s">
        <v>22</v>
      </c>
      <c r="E221" t="s">
        <v>23</v>
      </c>
      <c r="F221">
        <v>144</v>
      </c>
      <c r="G221" s="3">
        <v>44874</v>
      </c>
      <c r="H221" s="6" t="str">
        <f>TEXT(Layoffs[[#This Row],[Date layoffs]], "mmmm")</f>
        <v>November</v>
      </c>
      <c r="I221" s="7">
        <f>MONTH(Layoffs[[#This Row],[Date layoffs]])</f>
        <v>11</v>
      </c>
      <c r="J221">
        <f>YEAR(Layoffs[[#This Row],[Date layoffs]])</f>
        <v>2022</v>
      </c>
      <c r="K221" s="1">
        <f>(Layoffs[[#This Row],[Company Size before Layoffs]]-Layoffs[[#This Row],[Company Size after layoffs]])/Layoffs[[#This Row],[Company Size before Layoffs]]</f>
        <v>0.2198473282442748</v>
      </c>
      <c r="L221">
        <v>655</v>
      </c>
      <c r="M221">
        <v>511</v>
      </c>
      <c r="N221" t="s">
        <v>70</v>
      </c>
      <c r="O221" t="s">
        <v>109</v>
      </c>
      <c r="P221" s="2">
        <v>686</v>
      </c>
      <c r="Q221">
        <v>34.052230000000002</v>
      </c>
      <c r="R221">
        <v>-118.24368</v>
      </c>
    </row>
    <row r="222" spans="1:18" x14ac:dyDescent="0.35">
      <c r="A222">
        <v>1658</v>
      </c>
      <c r="B222" t="s">
        <v>708</v>
      </c>
      <c r="C222" t="s">
        <v>457</v>
      </c>
      <c r="D222" t="s">
        <v>22</v>
      </c>
      <c r="E222" t="s">
        <v>23</v>
      </c>
      <c r="F222">
        <v>137</v>
      </c>
      <c r="G222" s="3">
        <v>44874</v>
      </c>
      <c r="H222" s="6" t="str">
        <f>TEXT(Layoffs[[#This Row],[Date layoffs]], "mmmm")</f>
        <v>November</v>
      </c>
      <c r="I222" s="7">
        <f>MONTH(Layoffs[[#This Row],[Date layoffs]])</f>
        <v>11</v>
      </c>
      <c r="J222">
        <f>YEAR(Layoffs[[#This Row],[Date layoffs]])</f>
        <v>2022</v>
      </c>
      <c r="K222" s="1">
        <f>(Layoffs[[#This Row],[Company Size before Layoffs]]-Layoffs[[#This Row],[Company Size after layoffs]])/Layoffs[[#This Row],[Company Size before Layoffs]]</f>
        <v>0.2</v>
      </c>
      <c r="L222">
        <v>685</v>
      </c>
      <c r="M222">
        <v>548</v>
      </c>
      <c r="N222" t="s">
        <v>32</v>
      </c>
      <c r="O222" t="s">
        <v>25</v>
      </c>
      <c r="P222" s="2">
        <v>527</v>
      </c>
      <c r="Q222">
        <v>39.961179999999999</v>
      </c>
      <c r="R222">
        <v>-82.99879</v>
      </c>
    </row>
    <row r="223" spans="1:18" x14ac:dyDescent="0.35">
      <c r="A223">
        <v>1659</v>
      </c>
      <c r="B223" t="s">
        <v>709</v>
      </c>
      <c r="C223" t="s">
        <v>21</v>
      </c>
      <c r="D223" t="s">
        <v>22</v>
      </c>
      <c r="E223" t="s">
        <v>23</v>
      </c>
      <c r="F223">
        <v>130</v>
      </c>
      <c r="G223" s="3">
        <v>44874</v>
      </c>
      <c r="H223" s="6" t="str">
        <f>TEXT(Layoffs[[#This Row],[Date layoffs]], "mmmm")</f>
        <v>November</v>
      </c>
      <c r="I223" s="7">
        <f>MONTH(Layoffs[[#This Row],[Date layoffs]])</f>
        <v>11</v>
      </c>
      <c r="J223">
        <f>YEAR(Layoffs[[#This Row],[Date layoffs]])</f>
        <v>2022</v>
      </c>
      <c r="K223" s="1">
        <f>(Layoffs[[#This Row],[Company Size before Layoffs]]-Layoffs[[#This Row],[Company Size after layoffs]])/Layoffs[[#This Row],[Company Size before Layoffs]]</f>
        <v>0.14994232987312572</v>
      </c>
      <c r="L223">
        <v>867</v>
      </c>
      <c r="M223">
        <v>737</v>
      </c>
      <c r="N223" t="s">
        <v>131</v>
      </c>
      <c r="O223" t="s">
        <v>30</v>
      </c>
      <c r="P223" s="2">
        <v>6</v>
      </c>
      <c r="Q223">
        <v>37.485219999999998</v>
      </c>
      <c r="R223">
        <v>-122.23635</v>
      </c>
    </row>
    <row r="224" spans="1:18" x14ac:dyDescent="0.35">
      <c r="A224">
        <v>1661</v>
      </c>
      <c r="B224" t="s">
        <v>710</v>
      </c>
      <c r="C224" t="s">
        <v>10</v>
      </c>
      <c r="D224" t="s">
        <v>11</v>
      </c>
      <c r="E224" t="s">
        <v>12</v>
      </c>
      <c r="F224">
        <v>36</v>
      </c>
      <c r="G224" s="3">
        <v>44874</v>
      </c>
      <c r="H224" s="6" t="str">
        <f>TEXT(Layoffs[[#This Row],[Date layoffs]], "mmmm")</f>
        <v>November</v>
      </c>
      <c r="I224" s="7">
        <f>MONTH(Layoffs[[#This Row],[Date layoffs]])</f>
        <v>11</v>
      </c>
      <c r="J224">
        <f>YEAR(Layoffs[[#This Row],[Date layoffs]])</f>
        <v>2022</v>
      </c>
      <c r="K224" s="1">
        <f>(Layoffs[[#This Row],[Company Size before Layoffs]]-Layoffs[[#This Row],[Company Size after layoffs]])/Layoffs[[#This Row],[Company Size before Layoffs]]</f>
        <v>0.1</v>
      </c>
      <c r="L224">
        <v>360</v>
      </c>
      <c r="M224">
        <v>324</v>
      </c>
      <c r="N224" t="s">
        <v>18</v>
      </c>
      <c r="O224" t="s">
        <v>67</v>
      </c>
      <c r="P224" s="2">
        <v>20</v>
      </c>
      <c r="Q224">
        <v>12.97194</v>
      </c>
      <c r="R224">
        <v>77.593689999999995</v>
      </c>
    </row>
    <row r="225" spans="1:18" x14ac:dyDescent="0.35">
      <c r="A225">
        <v>1662</v>
      </c>
      <c r="B225" t="s">
        <v>711</v>
      </c>
      <c r="C225" t="s">
        <v>21</v>
      </c>
      <c r="D225" t="s">
        <v>22</v>
      </c>
      <c r="E225" t="s">
        <v>23</v>
      </c>
      <c r="F225">
        <v>35</v>
      </c>
      <c r="G225" s="3">
        <v>44874</v>
      </c>
      <c r="H225" s="6" t="str">
        <f>TEXT(Layoffs[[#This Row],[Date layoffs]], "mmmm")</f>
        <v>November</v>
      </c>
      <c r="I225" s="7">
        <f>MONTH(Layoffs[[#This Row],[Date layoffs]])</f>
        <v>11</v>
      </c>
      <c r="J225">
        <f>YEAR(Layoffs[[#This Row],[Date layoffs]])</f>
        <v>2022</v>
      </c>
      <c r="K225" s="1">
        <f>(Layoffs[[#This Row],[Company Size before Layoffs]]-Layoffs[[#This Row],[Company Size after layoffs]])/Layoffs[[#This Row],[Company Size before Layoffs]]</f>
        <v>7.0000000000000007E-2</v>
      </c>
      <c r="L225">
        <v>500</v>
      </c>
      <c r="M225">
        <v>465</v>
      </c>
      <c r="N225" t="s">
        <v>13</v>
      </c>
      <c r="O225" t="s">
        <v>30</v>
      </c>
      <c r="P225" s="2">
        <v>244</v>
      </c>
      <c r="Q225">
        <v>37.774929999999998</v>
      </c>
      <c r="R225">
        <v>-122.41942</v>
      </c>
    </row>
    <row r="226" spans="1:18" x14ac:dyDescent="0.35">
      <c r="A226">
        <v>1664</v>
      </c>
      <c r="B226" t="s">
        <v>518</v>
      </c>
      <c r="C226" t="s">
        <v>44</v>
      </c>
      <c r="D226" t="s">
        <v>17</v>
      </c>
      <c r="E226" t="s">
        <v>12</v>
      </c>
      <c r="F226">
        <v>25</v>
      </c>
      <c r="G226" s="3">
        <v>44874</v>
      </c>
      <c r="H226" s="6" t="str">
        <f>TEXT(Layoffs[[#This Row],[Date layoffs]], "mmmm")</f>
        <v>November</v>
      </c>
      <c r="I226" s="7">
        <f>MONTH(Layoffs[[#This Row],[Date layoffs]])</f>
        <v>11</v>
      </c>
      <c r="J226">
        <f>YEAR(Layoffs[[#This Row],[Date layoffs]])</f>
        <v>2022</v>
      </c>
      <c r="K226" s="1">
        <f>(Layoffs[[#This Row],[Company Size before Layoffs]]-Layoffs[[#This Row],[Company Size after layoffs]])/Layoffs[[#This Row],[Company Size before Layoffs]]</f>
        <v>0.1497005988023952</v>
      </c>
      <c r="L226">
        <v>167</v>
      </c>
      <c r="M226">
        <v>142</v>
      </c>
      <c r="N226" t="s">
        <v>131</v>
      </c>
      <c r="O226" t="s">
        <v>38</v>
      </c>
      <c r="P226" s="2">
        <v>69</v>
      </c>
      <c r="Q226">
        <v>32.080880000000001</v>
      </c>
      <c r="R226">
        <v>34.780569999999997</v>
      </c>
    </row>
    <row r="227" spans="1:18" x14ac:dyDescent="0.35">
      <c r="A227">
        <v>1672</v>
      </c>
      <c r="B227" t="s">
        <v>712</v>
      </c>
      <c r="C227" t="s">
        <v>69</v>
      </c>
      <c r="D227" t="s">
        <v>22</v>
      </c>
      <c r="E227" t="s">
        <v>23</v>
      </c>
      <c r="F227">
        <v>65</v>
      </c>
      <c r="G227" s="3">
        <v>44873</v>
      </c>
      <c r="H227" s="6" t="str">
        <f>TEXT(Layoffs[[#This Row],[Date layoffs]], "mmmm")</f>
        <v>November</v>
      </c>
      <c r="I227" s="7">
        <f>MONTH(Layoffs[[#This Row],[Date layoffs]])</f>
        <v>11</v>
      </c>
      <c r="J227">
        <f>YEAR(Layoffs[[#This Row],[Date layoffs]])</f>
        <v>2022</v>
      </c>
      <c r="K227" s="1">
        <f>(Layoffs[[#This Row],[Company Size before Layoffs]]-Layoffs[[#This Row],[Company Size after layoffs]])/Layoffs[[#This Row],[Company Size before Layoffs]]</f>
        <v>0.5</v>
      </c>
      <c r="L227">
        <v>130</v>
      </c>
      <c r="M227">
        <v>65</v>
      </c>
      <c r="N227" t="s">
        <v>18</v>
      </c>
      <c r="O227" t="s">
        <v>46</v>
      </c>
      <c r="P227" s="2">
        <v>257</v>
      </c>
      <c r="Q227">
        <v>42.358429999999998</v>
      </c>
      <c r="R227">
        <v>-71.05977</v>
      </c>
    </row>
    <row r="228" spans="1:18" x14ac:dyDescent="0.35">
      <c r="A228">
        <v>1677</v>
      </c>
      <c r="B228" t="s">
        <v>1339</v>
      </c>
      <c r="C228" t="s">
        <v>21</v>
      </c>
      <c r="D228" t="s">
        <v>22</v>
      </c>
      <c r="E228" t="s">
        <v>23</v>
      </c>
      <c r="F228">
        <v>1000</v>
      </c>
      <c r="G228" s="3">
        <v>44872</v>
      </c>
      <c r="H228" s="6" t="str">
        <f>TEXT(Layoffs[[#This Row],[Date layoffs]], "mmmm")</f>
        <v>November</v>
      </c>
      <c r="I228" s="7">
        <f>MONTH(Layoffs[[#This Row],[Date layoffs]])</f>
        <v>11</v>
      </c>
      <c r="J228">
        <f>YEAR(Layoffs[[#This Row],[Date layoffs]])</f>
        <v>2022</v>
      </c>
      <c r="K228" s="1">
        <f>(Layoffs[[#This Row],[Company Size before Layoffs]]-Layoffs[[#This Row],[Company Size after layoffs]])/Layoffs[[#This Row],[Company Size before Layoffs]]</f>
        <v>0.01</v>
      </c>
      <c r="L228">
        <v>100000</v>
      </c>
      <c r="M228">
        <v>99000</v>
      </c>
      <c r="N228" t="s">
        <v>90</v>
      </c>
      <c r="O228" t="s">
        <v>25</v>
      </c>
      <c r="P228" s="2">
        <v>65</v>
      </c>
      <c r="Q228">
        <v>37.774929999999998</v>
      </c>
      <c r="R228">
        <v>-122.41942</v>
      </c>
    </row>
    <row r="229" spans="1:18" x14ac:dyDescent="0.35">
      <c r="A229">
        <v>1678</v>
      </c>
      <c r="B229" t="s">
        <v>713</v>
      </c>
      <c r="C229" t="s">
        <v>10</v>
      </c>
      <c r="D229" t="s">
        <v>11</v>
      </c>
      <c r="E229" t="s">
        <v>12</v>
      </c>
      <c r="F229">
        <v>350</v>
      </c>
      <c r="G229" s="3">
        <v>44872</v>
      </c>
      <c r="H229" s="6" t="str">
        <f>TEXT(Layoffs[[#This Row],[Date layoffs]], "mmmm")</f>
        <v>November</v>
      </c>
      <c r="I229" s="7">
        <f>MONTH(Layoffs[[#This Row],[Date layoffs]])</f>
        <v>11</v>
      </c>
      <c r="J229">
        <f>YEAR(Layoffs[[#This Row],[Date layoffs]])</f>
        <v>2022</v>
      </c>
      <c r="K229" s="1">
        <f>(Layoffs[[#This Row],[Company Size before Layoffs]]-Layoffs[[#This Row],[Company Size after layoffs]])/Layoffs[[#This Row],[Company Size before Layoffs]]</f>
        <v>0.1</v>
      </c>
      <c r="L229">
        <v>3500</v>
      </c>
      <c r="M229">
        <v>3150</v>
      </c>
      <c r="N229" t="s">
        <v>66</v>
      </c>
      <c r="O229" t="s">
        <v>14</v>
      </c>
      <c r="P229" s="2">
        <v>838</v>
      </c>
      <c r="Q229">
        <v>12.97194</v>
      </c>
      <c r="R229">
        <v>77.593689999999995</v>
      </c>
    </row>
    <row r="230" spans="1:18" x14ac:dyDescent="0.35">
      <c r="A230">
        <v>1679</v>
      </c>
      <c r="B230" t="s">
        <v>275</v>
      </c>
      <c r="C230" t="s">
        <v>21</v>
      </c>
      <c r="D230" t="s">
        <v>22</v>
      </c>
      <c r="E230" t="s">
        <v>23</v>
      </c>
      <c r="F230">
        <v>350</v>
      </c>
      <c r="G230" s="3">
        <v>44872</v>
      </c>
      <c r="H230" s="6" t="str">
        <f>TEXT(Layoffs[[#This Row],[Date layoffs]], "mmmm")</f>
        <v>November</v>
      </c>
      <c r="I230" s="7">
        <f>MONTH(Layoffs[[#This Row],[Date layoffs]])</f>
        <v>11</v>
      </c>
      <c r="J230">
        <f>YEAR(Layoffs[[#This Row],[Date layoffs]])</f>
        <v>2022</v>
      </c>
      <c r="K230" s="1">
        <f>(Layoffs[[#This Row],[Company Size before Layoffs]]-Layoffs[[#This Row],[Company Size after layoffs]])/Layoffs[[#This Row],[Company Size before Layoffs]]</f>
        <v>0.05</v>
      </c>
      <c r="L230">
        <v>7000</v>
      </c>
      <c r="M230">
        <v>6650</v>
      </c>
      <c r="N230" t="s">
        <v>276</v>
      </c>
      <c r="O230" t="s">
        <v>30</v>
      </c>
      <c r="P230" s="2">
        <v>85</v>
      </c>
      <c r="Q230">
        <v>37.774929999999998</v>
      </c>
      <c r="R230">
        <v>-122.41942</v>
      </c>
    </row>
    <row r="231" spans="1:18" x14ac:dyDescent="0.35">
      <c r="A231">
        <v>1680</v>
      </c>
      <c r="B231" t="s">
        <v>714</v>
      </c>
      <c r="C231" t="s">
        <v>188</v>
      </c>
      <c r="D231" t="s">
        <v>189</v>
      </c>
      <c r="E231" t="s">
        <v>190</v>
      </c>
      <c r="F231">
        <v>190</v>
      </c>
      <c r="G231" s="3">
        <v>44872</v>
      </c>
      <c r="H231" s="6" t="str">
        <f>TEXT(Layoffs[[#This Row],[Date layoffs]], "mmmm")</f>
        <v>November</v>
      </c>
      <c r="I231" s="7">
        <f>MONTH(Layoffs[[#This Row],[Date layoffs]])</f>
        <v>11</v>
      </c>
      <c r="J231">
        <f>YEAR(Layoffs[[#This Row],[Date layoffs]])</f>
        <v>2022</v>
      </c>
      <c r="K231" s="1">
        <f>(Layoffs[[#This Row],[Company Size before Layoffs]]-Layoffs[[#This Row],[Company Size after layoffs]])/Layoffs[[#This Row],[Company Size before Layoffs]]</f>
        <v>0.12002526847757422</v>
      </c>
      <c r="L231">
        <v>1583</v>
      </c>
      <c r="M231">
        <v>1393</v>
      </c>
      <c r="N231" t="s">
        <v>32</v>
      </c>
      <c r="O231" t="s">
        <v>109</v>
      </c>
      <c r="P231" s="2">
        <v>280</v>
      </c>
      <c r="Q231">
        <v>-23.547499999999999</v>
      </c>
      <c r="R231">
        <v>-46.636110000000002</v>
      </c>
    </row>
    <row r="232" spans="1:18" x14ac:dyDescent="0.35">
      <c r="A232">
        <v>1683</v>
      </c>
      <c r="B232" t="s">
        <v>715</v>
      </c>
      <c r="C232" t="s">
        <v>36</v>
      </c>
      <c r="D232" t="s">
        <v>22</v>
      </c>
      <c r="E232" t="s">
        <v>23</v>
      </c>
      <c r="F232">
        <v>110</v>
      </c>
      <c r="G232" s="3">
        <v>44871</v>
      </c>
      <c r="H232" s="6" t="str">
        <f>TEXT(Layoffs[[#This Row],[Date layoffs]], "mmmm")</f>
        <v>November</v>
      </c>
      <c r="I232" s="7">
        <f>MONTH(Layoffs[[#This Row],[Date layoffs]])</f>
        <v>11</v>
      </c>
      <c r="J232">
        <f>YEAR(Layoffs[[#This Row],[Date layoffs]])</f>
        <v>2022</v>
      </c>
      <c r="K232" s="1">
        <f>(Layoffs[[#This Row],[Company Size before Layoffs]]-Layoffs[[#This Row],[Company Size after layoffs]])/Layoffs[[#This Row],[Company Size before Layoffs]]</f>
        <v>0.05</v>
      </c>
      <c r="L232">
        <v>2200</v>
      </c>
      <c r="M232">
        <v>2090</v>
      </c>
      <c r="N232" t="s">
        <v>140</v>
      </c>
      <c r="O232" t="s">
        <v>25</v>
      </c>
      <c r="P232" s="2">
        <v>30</v>
      </c>
      <c r="Q232">
        <v>40.714269999999999</v>
      </c>
      <c r="R232">
        <v>-74.005970000000005</v>
      </c>
    </row>
    <row r="233" spans="1:18" x14ac:dyDescent="0.35">
      <c r="A233">
        <v>1686</v>
      </c>
      <c r="B233" t="s">
        <v>423</v>
      </c>
      <c r="C233" t="s">
        <v>21</v>
      </c>
      <c r="D233" t="s">
        <v>22</v>
      </c>
      <c r="E233" t="s">
        <v>23</v>
      </c>
      <c r="F233">
        <v>3700</v>
      </c>
      <c r="G233" s="3">
        <v>44869</v>
      </c>
      <c r="H233" s="6" t="str">
        <f>TEXT(Layoffs[[#This Row],[Date layoffs]], "mmmm")</f>
        <v>November</v>
      </c>
      <c r="I233" s="7">
        <f>MONTH(Layoffs[[#This Row],[Date layoffs]])</f>
        <v>11</v>
      </c>
      <c r="J233">
        <f>YEAR(Layoffs[[#This Row],[Date layoffs]])</f>
        <v>2022</v>
      </c>
      <c r="K233" s="1">
        <f>(Layoffs[[#This Row],[Company Size before Layoffs]]-Layoffs[[#This Row],[Company Size after layoffs]])/Layoffs[[#This Row],[Company Size before Layoffs]]</f>
        <v>0.5</v>
      </c>
      <c r="L233">
        <v>7400</v>
      </c>
      <c r="M233">
        <v>3700</v>
      </c>
      <c r="N233" t="s">
        <v>13</v>
      </c>
      <c r="O233" t="s">
        <v>25</v>
      </c>
      <c r="P233" s="2">
        <v>12900</v>
      </c>
      <c r="Q233">
        <v>37.774929999999998</v>
      </c>
      <c r="R233">
        <v>-122.41942</v>
      </c>
    </row>
    <row r="234" spans="1:18" x14ac:dyDescent="0.35">
      <c r="A234">
        <v>1688</v>
      </c>
      <c r="B234" t="s">
        <v>716</v>
      </c>
      <c r="C234" t="s">
        <v>136</v>
      </c>
      <c r="D234" t="s">
        <v>137</v>
      </c>
      <c r="E234" t="s">
        <v>50</v>
      </c>
      <c r="F234">
        <v>200</v>
      </c>
      <c r="G234" s="3">
        <v>44869</v>
      </c>
      <c r="H234" s="6" t="str">
        <f>TEXT(Layoffs[[#This Row],[Date layoffs]], "mmmm")</f>
        <v>November</v>
      </c>
      <c r="I234" s="7">
        <f>MONTH(Layoffs[[#This Row],[Date layoffs]])</f>
        <v>11</v>
      </c>
      <c r="J234">
        <f>YEAR(Layoffs[[#This Row],[Date layoffs]])</f>
        <v>2022</v>
      </c>
      <c r="K234" s="1">
        <f>(Layoffs[[#This Row],[Company Size before Layoffs]]-Layoffs[[#This Row],[Company Size after layoffs]])/Layoffs[[#This Row],[Company Size before Layoffs]]</f>
        <v>1</v>
      </c>
      <c r="L234">
        <v>200</v>
      </c>
      <c r="M234">
        <v>0</v>
      </c>
      <c r="N234" t="s">
        <v>58</v>
      </c>
      <c r="O234" t="s">
        <v>30</v>
      </c>
      <c r="P234" s="2">
        <v>5</v>
      </c>
      <c r="Q234">
        <v>52.524369999999998</v>
      </c>
      <c r="R234">
        <v>13.41053</v>
      </c>
    </row>
    <row r="235" spans="1:18" x14ac:dyDescent="0.35">
      <c r="A235">
        <v>1689</v>
      </c>
      <c r="B235" t="s">
        <v>717</v>
      </c>
      <c r="C235" t="s">
        <v>450</v>
      </c>
      <c r="D235" t="s">
        <v>451</v>
      </c>
      <c r="E235" t="s">
        <v>12</v>
      </c>
      <c r="F235">
        <v>70</v>
      </c>
      <c r="G235" s="3">
        <v>44869</v>
      </c>
      <c r="H235" s="6" t="str">
        <f>TEXT(Layoffs[[#This Row],[Date layoffs]], "mmmm")</f>
        <v>November</v>
      </c>
      <c r="I235" s="7">
        <f>MONTH(Layoffs[[#This Row],[Date layoffs]])</f>
        <v>11</v>
      </c>
      <c r="J235">
        <f>YEAR(Layoffs[[#This Row],[Date layoffs]])</f>
        <v>2022</v>
      </c>
      <c r="K235" s="1">
        <f>(Layoffs[[#This Row],[Company Size before Layoffs]]-Layoffs[[#This Row],[Company Size after layoffs]])/Layoffs[[#This Row],[Company Size before Layoffs]]</f>
        <v>0.08</v>
      </c>
      <c r="L235">
        <v>875</v>
      </c>
      <c r="M235">
        <v>805</v>
      </c>
      <c r="N235" t="s">
        <v>32</v>
      </c>
      <c r="O235" t="s">
        <v>19</v>
      </c>
      <c r="P235" s="2">
        <v>180</v>
      </c>
      <c r="Q235">
        <v>-6.21462</v>
      </c>
      <c r="R235">
        <v>106.84513</v>
      </c>
    </row>
    <row r="236" spans="1:18" x14ac:dyDescent="0.35">
      <c r="A236">
        <v>1690</v>
      </c>
      <c r="B236" t="s">
        <v>718</v>
      </c>
      <c r="C236" t="s">
        <v>719</v>
      </c>
      <c r="D236" t="s">
        <v>22</v>
      </c>
      <c r="E236" t="s">
        <v>23</v>
      </c>
      <c r="F236">
        <v>59</v>
      </c>
      <c r="G236" s="3">
        <v>44869</v>
      </c>
      <c r="H236" s="6" t="str">
        <f>TEXT(Layoffs[[#This Row],[Date layoffs]], "mmmm")</f>
        <v>November</v>
      </c>
      <c r="I236" s="7">
        <f>MONTH(Layoffs[[#This Row],[Date layoffs]])</f>
        <v>11</v>
      </c>
      <c r="J236">
        <f>YEAR(Layoffs[[#This Row],[Date layoffs]])</f>
        <v>2022</v>
      </c>
      <c r="K236" s="1">
        <f>(Layoffs[[#This Row],[Company Size before Layoffs]]-Layoffs[[#This Row],[Company Size after layoffs]])/Layoffs[[#This Row],[Company Size before Layoffs]]</f>
        <v>0.22014925373134328</v>
      </c>
      <c r="L236">
        <v>268</v>
      </c>
      <c r="M236">
        <v>209</v>
      </c>
      <c r="N236" t="s">
        <v>117</v>
      </c>
      <c r="O236" t="s">
        <v>19</v>
      </c>
      <c r="P236" s="2">
        <v>60</v>
      </c>
      <c r="Q236">
        <v>40.676670000000001</v>
      </c>
      <c r="R236">
        <v>-95.859170000000006</v>
      </c>
    </row>
    <row r="237" spans="1:18" x14ac:dyDescent="0.35">
      <c r="A237">
        <v>1693</v>
      </c>
      <c r="B237" t="s">
        <v>720</v>
      </c>
      <c r="C237" t="s">
        <v>21</v>
      </c>
      <c r="D237" t="s">
        <v>22</v>
      </c>
      <c r="E237" t="s">
        <v>23</v>
      </c>
      <c r="F237">
        <v>1000</v>
      </c>
      <c r="G237" s="3">
        <v>44868</v>
      </c>
      <c r="H237" s="6" t="str">
        <f>TEXT(Layoffs[[#This Row],[Date layoffs]], "mmmm")</f>
        <v>November</v>
      </c>
      <c r="I237" s="7">
        <f>MONTH(Layoffs[[#This Row],[Date layoffs]])</f>
        <v>11</v>
      </c>
      <c r="J237">
        <f>YEAR(Layoffs[[#This Row],[Date layoffs]])</f>
        <v>2022</v>
      </c>
      <c r="K237" s="1">
        <f>(Layoffs[[#This Row],[Company Size before Layoffs]]-Layoffs[[#This Row],[Company Size after layoffs]])/Layoffs[[#This Row],[Company Size before Layoffs]]</f>
        <v>0.13999720005599889</v>
      </c>
      <c r="L237">
        <v>7143</v>
      </c>
      <c r="M237">
        <v>6143</v>
      </c>
      <c r="N237" t="s">
        <v>32</v>
      </c>
      <c r="O237" t="s">
        <v>14</v>
      </c>
      <c r="P237" s="2">
        <v>2300</v>
      </c>
      <c r="Q237">
        <v>37.774929999999998</v>
      </c>
      <c r="R237">
        <v>-122.41942</v>
      </c>
    </row>
    <row r="238" spans="1:18" x14ac:dyDescent="0.35">
      <c r="A238">
        <v>1694</v>
      </c>
      <c r="B238" t="s">
        <v>330</v>
      </c>
      <c r="C238" t="s">
        <v>21</v>
      </c>
      <c r="D238" t="s">
        <v>22</v>
      </c>
      <c r="E238" t="s">
        <v>23</v>
      </c>
      <c r="F238">
        <v>700</v>
      </c>
      <c r="G238" s="3">
        <v>44868</v>
      </c>
      <c r="H238" s="6" t="str">
        <f>TEXT(Layoffs[[#This Row],[Date layoffs]], "mmmm")</f>
        <v>November</v>
      </c>
      <c r="I238" s="7">
        <f>MONTH(Layoffs[[#This Row],[Date layoffs]])</f>
        <v>11</v>
      </c>
      <c r="J238">
        <f>YEAR(Layoffs[[#This Row],[Date layoffs]])</f>
        <v>2022</v>
      </c>
      <c r="K238" s="1">
        <f>(Layoffs[[#This Row],[Company Size before Layoffs]]-Layoffs[[#This Row],[Company Size after layoffs]])/Layoffs[[#This Row],[Company Size before Layoffs]]</f>
        <v>0.12999071494893222</v>
      </c>
      <c r="L238">
        <v>5385</v>
      </c>
      <c r="M238">
        <v>4685</v>
      </c>
      <c r="N238" t="s">
        <v>29</v>
      </c>
      <c r="O238" t="s">
        <v>25</v>
      </c>
      <c r="P238" s="2">
        <v>4900</v>
      </c>
      <c r="Q238">
        <v>37.774929999999998</v>
      </c>
      <c r="R238">
        <v>-122.41942</v>
      </c>
    </row>
    <row r="239" spans="1:18" x14ac:dyDescent="0.35">
      <c r="A239">
        <v>1696</v>
      </c>
      <c r="B239" t="s">
        <v>721</v>
      </c>
      <c r="C239" t="s">
        <v>722</v>
      </c>
      <c r="D239" t="s">
        <v>723</v>
      </c>
      <c r="E239" t="s">
        <v>50</v>
      </c>
      <c r="F239">
        <v>150</v>
      </c>
      <c r="G239" s="3">
        <v>44868</v>
      </c>
      <c r="H239" s="6" t="str">
        <f>TEXT(Layoffs[[#This Row],[Date layoffs]], "mmmm")</f>
        <v>November</v>
      </c>
      <c r="I239" s="7">
        <f>MONTH(Layoffs[[#This Row],[Date layoffs]])</f>
        <v>11</v>
      </c>
      <c r="J239">
        <f>YEAR(Layoffs[[#This Row],[Date layoffs]])</f>
        <v>2022</v>
      </c>
      <c r="K239" s="1">
        <f>(Layoffs[[#This Row],[Company Size before Layoffs]]-Layoffs[[#This Row],[Company Size after layoffs]])/Layoffs[[#This Row],[Company Size before Layoffs]]</f>
        <v>0.15</v>
      </c>
      <c r="L239">
        <v>1000</v>
      </c>
      <c r="M239">
        <v>850</v>
      </c>
      <c r="N239" t="s">
        <v>32</v>
      </c>
      <c r="O239" t="s">
        <v>38</v>
      </c>
      <c r="P239" s="2">
        <v>428</v>
      </c>
      <c r="Q239">
        <v>55.675939999999997</v>
      </c>
      <c r="R239">
        <v>12.565530000000001</v>
      </c>
    </row>
    <row r="240" spans="1:18" x14ac:dyDescent="0.35">
      <c r="A240">
        <v>1697</v>
      </c>
      <c r="B240" t="s">
        <v>494</v>
      </c>
      <c r="C240" t="s">
        <v>136</v>
      </c>
      <c r="D240" t="s">
        <v>137</v>
      </c>
      <c r="E240" t="s">
        <v>50</v>
      </c>
      <c r="F240">
        <v>100</v>
      </c>
      <c r="G240" s="3">
        <v>44868</v>
      </c>
      <c r="H240" s="6" t="str">
        <f>TEXT(Layoffs[[#This Row],[Date layoffs]], "mmmm")</f>
        <v>November</v>
      </c>
      <c r="I240" s="7">
        <f>MONTH(Layoffs[[#This Row],[Date layoffs]])</f>
        <v>11</v>
      </c>
      <c r="J240">
        <f>YEAR(Layoffs[[#This Row],[Date layoffs]])</f>
        <v>2022</v>
      </c>
      <c r="K240" s="1">
        <f>(Layoffs[[#This Row],[Company Size before Layoffs]]-Layoffs[[#This Row],[Company Size after layoffs]])/Layoffs[[#This Row],[Company Size before Layoffs]]</f>
        <v>2.5000000000000001E-2</v>
      </c>
      <c r="L240">
        <v>4000</v>
      </c>
      <c r="M240">
        <v>3900</v>
      </c>
      <c r="N240" t="s">
        <v>75</v>
      </c>
      <c r="O240" t="s">
        <v>25</v>
      </c>
      <c r="P240" s="2">
        <v>8300</v>
      </c>
      <c r="Q240">
        <v>52.524369999999998</v>
      </c>
      <c r="R240">
        <v>13.41053</v>
      </c>
    </row>
    <row r="241" spans="1:18" x14ac:dyDescent="0.35">
      <c r="A241">
        <v>1698</v>
      </c>
      <c r="B241" t="s">
        <v>724</v>
      </c>
      <c r="C241" t="s">
        <v>21</v>
      </c>
      <c r="D241" t="s">
        <v>22</v>
      </c>
      <c r="E241" t="s">
        <v>23</v>
      </c>
      <c r="F241">
        <v>60</v>
      </c>
      <c r="G241" s="3">
        <v>44868</v>
      </c>
      <c r="H241" s="6" t="str">
        <f>TEXT(Layoffs[[#This Row],[Date layoffs]], "mmmm")</f>
        <v>November</v>
      </c>
      <c r="I241" s="7">
        <f>MONTH(Layoffs[[#This Row],[Date layoffs]])</f>
        <v>11</v>
      </c>
      <c r="J241">
        <f>YEAR(Layoffs[[#This Row],[Date layoffs]])</f>
        <v>2022</v>
      </c>
      <c r="K241" s="1">
        <f>(Layoffs[[#This Row],[Company Size before Layoffs]]-Layoffs[[#This Row],[Company Size after layoffs]])/Layoffs[[#This Row],[Company Size before Layoffs]]</f>
        <v>0.2</v>
      </c>
      <c r="L241">
        <v>300</v>
      </c>
      <c r="M241">
        <v>240</v>
      </c>
      <c r="N241" t="s">
        <v>88</v>
      </c>
      <c r="O241" t="s">
        <v>33</v>
      </c>
      <c r="P241" s="2">
        <v>154</v>
      </c>
      <c r="Q241">
        <v>37.774929999999998</v>
      </c>
      <c r="R241">
        <v>-122.41942</v>
      </c>
    </row>
    <row r="242" spans="1:18" x14ac:dyDescent="0.35">
      <c r="A242">
        <v>1706</v>
      </c>
      <c r="B242" t="s">
        <v>336</v>
      </c>
      <c r="C242" t="s">
        <v>21</v>
      </c>
      <c r="D242" t="s">
        <v>22</v>
      </c>
      <c r="E242" t="s">
        <v>23</v>
      </c>
      <c r="F242">
        <v>550</v>
      </c>
      <c r="G242" s="3">
        <v>44867</v>
      </c>
      <c r="H242" s="6" t="str">
        <f>TEXT(Layoffs[[#This Row],[Date layoffs]], "mmmm")</f>
        <v>November</v>
      </c>
      <c r="I242" s="7">
        <f>MONTH(Layoffs[[#This Row],[Date layoffs]])</f>
        <v>11</v>
      </c>
      <c r="J242">
        <f>YEAR(Layoffs[[#This Row],[Date layoffs]])</f>
        <v>2022</v>
      </c>
      <c r="K242" s="1">
        <f>(Layoffs[[#This Row],[Company Size before Layoffs]]-Layoffs[[#This Row],[Company Size after layoffs]])/Layoffs[[#This Row],[Company Size before Layoffs]]</f>
        <v>0.1799738219895288</v>
      </c>
      <c r="L242">
        <v>3056</v>
      </c>
      <c r="M242">
        <v>2506</v>
      </c>
      <c r="N242" t="s">
        <v>138</v>
      </c>
      <c r="O242" t="s">
        <v>25</v>
      </c>
      <c r="P242" s="2">
        <v>1900</v>
      </c>
      <c r="Q242">
        <v>37.774929999999998</v>
      </c>
      <c r="R242">
        <v>-122.41942</v>
      </c>
    </row>
    <row r="243" spans="1:18" x14ac:dyDescent="0.35">
      <c r="A243">
        <v>1707</v>
      </c>
      <c r="B243" t="s">
        <v>725</v>
      </c>
      <c r="C243" t="s">
        <v>21</v>
      </c>
      <c r="D243" t="s">
        <v>22</v>
      </c>
      <c r="E243" t="s">
        <v>23</v>
      </c>
      <c r="F243">
        <v>156</v>
      </c>
      <c r="G243" s="3">
        <v>44867</v>
      </c>
      <c r="H243" s="6" t="str">
        <f>TEXT(Layoffs[[#This Row],[Date layoffs]], "mmmm")</f>
        <v>November</v>
      </c>
      <c r="I243" s="7">
        <f>MONTH(Layoffs[[#This Row],[Date layoffs]])</f>
        <v>11</v>
      </c>
      <c r="J243">
        <f>YEAR(Layoffs[[#This Row],[Date layoffs]])</f>
        <v>2022</v>
      </c>
      <c r="K243" s="1">
        <f>(Layoffs[[#This Row],[Company Size before Layoffs]]-Layoffs[[#This Row],[Company Size after layoffs]])/Layoffs[[#This Row],[Company Size before Layoffs]]</f>
        <v>0.12</v>
      </c>
      <c r="L243">
        <v>1300</v>
      </c>
      <c r="M243">
        <v>1144</v>
      </c>
      <c r="N243" t="s">
        <v>32</v>
      </c>
      <c r="O243" t="s">
        <v>79</v>
      </c>
      <c r="P243" s="2">
        <v>2300</v>
      </c>
      <c r="Q243">
        <v>37.774929999999998</v>
      </c>
      <c r="R243">
        <v>-122.41942</v>
      </c>
    </row>
    <row r="244" spans="1:18" x14ac:dyDescent="0.35">
      <c r="A244">
        <v>1708</v>
      </c>
      <c r="B244" t="s">
        <v>141</v>
      </c>
      <c r="C244" t="s">
        <v>21</v>
      </c>
      <c r="D244" t="s">
        <v>22</v>
      </c>
      <c r="E244" t="s">
        <v>23</v>
      </c>
      <c r="F244">
        <v>142</v>
      </c>
      <c r="G244" s="3">
        <v>44867</v>
      </c>
      <c r="H244" s="6" t="str">
        <f>TEXT(Layoffs[[#This Row],[Date layoffs]], "mmmm")</f>
        <v>November</v>
      </c>
      <c r="I244" s="7">
        <f>MONTH(Layoffs[[#This Row],[Date layoffs]])</f>
        <v>11</v>
      </c>
      <c r="J244">
        <f>YEAR(Layoffs[[#This Row],[Date layoffs]])</f>
        <v>2022</v>
      </c>
      <c r="K244" s="1">
        <f>(Layoffs[[#This Row],[Company Size before Layoffs]]-Layoffs[[#This Row],[Company Size after layoffs]])/Layoffs[[#This Row],[Company Size before Layoffs]]</f>
        <v>0.1</v>
      </c>
      <c r="L244">
        <v>1420</v>
      </c>
      <c r="M244">
        <v>1278</v>
      </c>
      <c r="N244" t="s">
        <v>32</v>
      </c>
      <c r="O244" t="s">
        <v>14</v>
      </c>
      <c r="P244" s="2">
        <v>468</v>
      </c>
      <c r="Q244">
        <v>37.774929999999998</v>
      </c>
      <c r="R244">
        <v>-122.41942</v>
      </c>
    </row>
    <row r="245" spans="1:18" x14ac:dyDescent="0.35">
      <c r="A245">
        <v>1709</v>
      </c>
      <c r="B245" t="s">
        <v>726</v>
      </c>
      <c r="C245" t="s">
        <v>273</v>
      </c>
      <c r="D245" t="s">
        <v>93</v>
      </c>
      <c r="E245" t="s">
        <v>23</v>
      </c>
      <c r="F245">
        <v>134</v>
      </c>
      <c r="G245" s="3">
        <v>44867</v>
      </c>
      <c r="H245" s="6" t="str">
        <f>TEXT(Layoffs[[#This Row],[Date layoffs]], "mmmm")</f>
        <v>November</v>
      </c>
      <c r="I245" s="7">
        <f>MONTH(Layoffs[[#This Row],[Date layoffs]])</f>
        <v>11</v>
      </c>
      <c r="J245">
        <f>YEAR(Layoffs[[#This Row],[Date layoffs]])</f>
        <v>2022</v>
      </c>
      <c r="K245" s="1">
        <f>(Layoffs[[#This Row],[Company Size before Layoffs]]-Layoffs[[#This Row],[Company Size after layoffs]])/Layoffs[[#This Row],[Company Size before Layoffs]]</f>
        <v>0.2200328407224959</v>
      </c>
      <c r="L245">
        <v>609</v>
      </c>
      <c r="M245">
        <v>475</v>
      </c>
      <c r="N245" t="s">
        <v>117</v>
      </c>
      <c r="O245" t="s">
        <v>107</v>
      </c>
      <c r="P245" s="2">
        <v>607</v>
      </c>
      <c r="Q245">
        <v>49.249659999999999</v>
      </c>
      <c r="R245">
        <v>-123.11933999999999</v>
      </c>
    </row>
    <row r="246" spans="1:18" x14ac:dyDescent="0.35">
      <c r="A246">
        <v>1710</v>
      </c>
      <c r="B246" t="s">
        <v>727</v>
      </c>
      <c r="C246" t="s">
        <v>44</v>
      </c>
      <c r="D246" t="s">
        <v>17</v>
      </c>
      <c r="E246" t="s">
        <v>12</v>
      </c>
      <c r="F246">
        <v>100</v>
      </c>
      <c r="G246" s="3">
        <v>44867</v>
      </c>
      <c r="H246" s="6" t="str">
        <f>TEXT(Layoffs[[#This Row],[Date layoffs]], "mmmm")</f>
        <v>November</v>
      </c>
      <c r="I246" s="7">
        <f>MONTH(Layoffs[[#This Row],[Date layoffs]])</f>
        <v>11</v>
      </c>
      <c r="J246">
        <f>YEAR(Layoffs[[#This Row],[Date layoffs]])</f>
        <v>2022</v>
      </c>
      <c r="K246" s="1">
        <f>(Layoffs[[#This Row],[Company Size before Layoffs]]-Layoffs[[#This Row],[Company Size after layoffs]])/Layoffs[[#This Row],[Company Size before Layoffs]]</f>
        <v>0.1</v>
      </c>
      <c r="L246">
        <v>1000</v>
      </c>
      <c r="M246">
        <v>900</v>
      </c>
      <c r="N246" t="s">
        <v>140</v>
      </c>
      <c r="O246" t="s">
        <v>38</v>
      </c>
      <c r="P246" s="2">
        <v>92</v>
      </c>
      <c r="Q246">
        <v>32.080880000000001</v>
      </c>
      <c r="R246">
        <v>34.780569999999997</v>
      </c>
    </row>
    <row r="247" spans="1:18" x14ac:dyDescent="0.35">
      <c r="A247">
        <v>1711</v>
      </c>
      <c r="B247" t="s">
        <v>728</v>
      </c>
      <c r="C247" t="s">
        <v>136</v>
      </c>
      <c r="D247" t="s">
        <v>137</v>
      </c>
      <c r="E247" t="s">
        <v>50</v>
      </c>
      <c r="F247">
        <v>100</v>
      </c>
      <c r="G247" s="3">
        <v>44867</v>
      </c>
      <c r="H247" s="6" t="str">
        <f>TEXT(Layoffs[[#This Row],[Date layoffs]], "mmmm")</f>
        <v>November</v>
      </c>
      <c r="I247" s="7">
        <f>MONTH(Layoffs[[#This Row],[Date layoffs]])</f>
        <v>11</v>
      </c>
      <c r="J247">
        <f>YEAR(Layoffs[[#This Row],[Date layoffs]])</f>
        <v>2022</v>
      </c>
      <c r="K247" s="1">
        <f>(Layoffs[[#This Row],[Company Size before Layoffs]]-Layoffs[[#This Row],[Company Size after layoffs]])/Layoffs[[#This Row],[Company Size before Layoffs]]</f>
        <v>0.14992503748125938</v>
      </c>
      <c r="L247">
        <v>667</v>
      </c>
      <c r="M247">
        <v>567</v>
      </c>
      <c r="N247" t="s">
        <v>32</v>
      </c>
      <c r="O247" t="s">
        <v>19</v>
      </c>
      <c r="P247" s="2">
        <v>188</v>
      </c>
      <c r="Q247">
        <v>52.524369999999998</v>
      </c>
      <c r="R247">
        <v>13.41053</v>
      </c>
    </row>
    <row r="248" spans="1:18" x14ac:dyDescent="0.35">
      <c r="A248">
        <v>1712</v>
      </c>
      <c r="B248" t="s">
        <v>729</v>
      </c>
      <c r="C248" t="s">
        <v>21</v>
      </c>
      <c r="D248" t="s">
        <v>22</v>
      </c>
      <c r="E248" t="s">
        <v>23</v>
      </c>
      <c r="F248">
        <v>50</v>
      </c>
      <c r="G248" s="3">
        <v>44867</v>
      </c>
      <c r="H248" s="6" t="str">
        <f>TEXT(Layoffs[[#This Row],[Date layoffs]], "mmmm")</f>
        <v>November</v>
      </c>
      <c r="I248" s="7">
        <f>MONTH(Layoffs[[#This Row],[Date layoffs]])</f>
        <v>11</v>
      </c>
      <c r="J248">
        <f>YEAR(Layoffs[[#This Row],[Date layoffs]])</f>
        <v>2022</v>
      </c>
      <c r="K248" s="1">
        <f>(Layoffs[[#This Row],[Company Size before Layoffs]]-Layoffs[[#This Row],[Company Size after layoffs]])/Layoffs[[#This Row],[Company Size before Layoffs]]</f>
        <v>0.5</v>
      </c>
      <c r="L248">
        <v>100</v>
      </c>
      <c r="M248">
        <v>50</v>
      </c>
      <c r="N248" t="s">
        <v>75</v>
      </c>
      <c r="O248" t="s">
        <v>38</v>
      </c>
      <c r="P248" s="2">
        <v>103</v>
      </c>
      <c r="Q248">
        <v>37.774929999999998</v>
      </c>
      <c r="R248">
        <v>-122.41942</v>
      </c>
    </row>
    <row r="249" spans="1:18" x14ac:dyDescent="0.35">
      <c r="A249">
        <v>1719</v>
      </c>
      <c r="B249" t="s">
        <v>487</v>
      </c>
      <c r="C249" t="s">
        <v>21</v>
      </c>
      <c r="D249" t="s">
        <v>22</v>
      </c>
      <c r="E249" t="s">
        <v>23</v>
      </c>
      <c r="F249">
        <v>140</v>
      </c>
      <c r="G249" s="3">
        <v>44866</v>
      </c>
      <c r="H249" s="6" t="str">
        <f>TEXT(Layoffs[[#This Row],[Date layoffs]], "mmmm")</f>
        <v>November</v>
      </c>
      <c r="I249" s="7">
        <f>MONTH(Layoffs[[#This Row],[Date layoffs]])</f>
        <v>11</v>
      </c>
      <c r="J249">
        <f>YEAR(Layoffs[[#This Row],[Date layoffs]])</f>
        <v>2022</v>
      </c>
      <c r="K249" s="1">
        <f>(Layoffs[[#This Row],[Company Size before Layoffs]]-Layoffs[[#This Row],[Company Size after layoffs]])/Layoffs[[#This Row],[Company Size before Layoffs]]</f>
        <v>7.0000000000000007E-2</v>
      </c>
      <c r="L249">
        <v>2000</v>
      </c>
      <c r="M249">
        <v>1860</v>
      </c>
      <c r="N249" t="s">
        <v>32</v>
      </c>
      <c r="O249" t="s">
        <v>25</v>
      </c>
      <c r="P249" s="2">
        <v>144</v>
      </c>
      <c r="Q249">
        <v>37.562989999999999</v>
      </c>
      <c r="R249">
        <v>-122.32553</v>
      </c>
    </row>
    <row r="250" spans="1:18" x14ac:dyDescent="0.35">
      <c r="A250">
        <v>1720</v>
      </c>
      <c r="B250" t="s">
        <v>730</v>
      </c>
      <c r="C250" t="s">
        <v>21</v>
      </c>
      <c r="D250" t="s">
        <v>22</v>
      </c>
      <c r="E250" t="s">
        <v>23</v>
      </c>
      <c r="F250">
        <v>100</v>
      </c>
      <c r="G250" s="3">
        <v>44866</v>
      </c>
      <c r="H250" s="6" t="str">
        <f>TEXT(Layoffs[[#This Row],[Date layoffs]], "mmmm")</f>
        <v>November</v>
      </c>
      <c r="I250" s="7">
        <f>MONTH(Layoffs[[#This Row],[Date layoffs]])</f>
        <v>11</v>
      </c>
      <c r="J250">
        <f>YEAR(Layoffs[[#This Row],[Date layoffs]])</f>
        <v>2022</v>
      </c>
      <c r="K250" s="1">
        <f>(Layoffs[[#This Row],[Company Size before Layoffs]]-Layoffs[[#This Row],[Company Size after layoffs]])/Layoffs[[#This Row],[Company Size before Layoffs]]</f>
        <v>0.33003300330033003</v>
      </c>
      <c r="L250">
        <v>303</v>
      </c>
      <c r="M250">
        <v>203</v>
      </c>
      <c r="N250" t="s">
        <v>100</v>
      </c>
      <c r="O250" t="s">
        <v>38</v>
      </c>
      <c r="P250" s="2">
        <v>148</v>
      </c>
      <c r="Q250">
        <v>37.774929999999998</v>
      </c>
      <c r="R250">
        <v>-122.41942</v>
      </c>
    </row>
    <row r="251" spans="1:18" x14ac:dyDescent="0.35">
      <c r="A251">
        <v>1721</v>
      </c>
      <c r="B251" t="s">
        <v>731</v>
      </c>
      <c r="C251" t="s">
        <v>732</v>
      </c>
      <c r="D251" t="s">
        <v>49</v>
      </c>
      <c r="E251" t="s">
        <v>50</v>
      </c>
      <c r="F251">
        <v>70</v>
      </c>
      <c r="G251" s="3">
        <v>44866</v>
      </c>
      <c r="H251" s="6" t="str">
        <f>TEXT(Layoffs[[#This Row],[Date layoffs]], "mmmm")</f>
        <v>November</v>
      </c>
      <c r="I251" s="7">
        <f>MONTH(Layoffs[[#This Row],[Date layoffs]])</f>
        <v>11</v>
      </c>
      <c r="J251">
        <f>YEAR(Layoffs[[#This Row],[Date layoffs]])</f>
        <v>2022</v>
      </c>
      <c r="K251" s="1">
        <f>(Layoffs[[#This Row],[Company Size before Layoffs]]-Layoffs[[#This Row],[Company Size after layoffs]])/Layoffs[[#This Row],[Company Size before Layoffs]]</f>
        <v>0.17994858611825193</v>
      </c>
      <c r="L251">
        <v>389</v>
      </c>
      <c r="M251">
        <v>319</v>
      </c>
      <c r="N251" t="s">
        <v>75</v>
      </c>
      <c r="O251" t="s">
        <v>19</v>
      </c>
      <c r="P251" s="2">
        <v>377</v>
      </c>
      <c r="Q251">
        <v>59.912730000000003</v>
      </c>
      <c r="R251">
        <v>10.746090000000001</v>
      </c>
    </row>
    <row r="252" spans="1:18" x14ac:dyDescent="0.35">
      <c r="A252">
        <v>1722</v>
      </c>
      <c r="B252" t="s">
        <v>731</v>
      </c>
      <c r="C252" t="s">
        <v>732</v>
      </c>
      <c r="D252" t="s">
        <v>733</v>
      </c>
      <c r="E252" t="s">
        <v>50</v>
      </c>
      <c r="F252">
        <v>70</v>
      </c>
      <c r="G252" s="3">
        <v>44866</v>
      </c>
      <c r="H252" s="6" t="str">
        <f>TEXT(Layoffs[[#This Row],[Date layoffs]], "mmmm")</f>
        <v>November</v>
      </c>
      <c r="I252" s="7">
        <f>MONTH(Layoffs[[#This Row],[Date layoffs]])</f>
        <v>11</v>
      </c>
      <c r="J252">
        <f>YEAR(Layoffs[[#This Row],[Date layoffs]])</f>
        <v>2022</v>
      </c>
      <c r="K252" s="1">
        <f>(Layoffs[[#This Row],[Company Size before Layoffs]]-Layoffs[[#This Row],[Company Size after layoffs]])/Layoffs[[#This Row],[Company Size before Layoffs]]</f>
        <v>0.17994858611825193</v>
      </c>
      <c r="L252">
        <v>389</v>
      </c>
      <c r="M252">
        <v>319</v>
      </c>
      <c r="N252" t="s">
        <v>75</v>
      </c>
      <c r="O252" t="s">
        <v>19</v>
      </c>
      <c r="P252" s="2">
        <v>477</v>
      </c>
      <c r="Q252">
        <v>59.912730000000003</v>
      </c>
      <c r="R252">
        <v>10.746090000000001</v>
      </c>
    </row>
    <row r="253" spans="1:18" x14ac:dyDescent="0.35">
      <c r="A253">
        <v>1723</v>
      </c>
      <c r="B253" t="s">
        <v>731</v>
      </c>
      <c r="C253" t="s">
        <v>732</v>
      </c>
      <c r="D253" t="s">
        <v>733</v>
      </c>
      <c r="E253" t="s">
        <v>50</v>
      </c>
      <c r="F253">
        <v>70</v>
      </c>
      <c r="G253" s="3">
        <v>44866</v>
      </c>
      <c r="H253" s="6" t="str">
        <f>TEXT(Layoffs[[#This Row],[Date layoffs]], "mmmm")</f>
        <v>November</v>
      </c>
      <c r="I253" s="7">
        <f>MONTH(Layoffs[[#This Row],[Date layoffs]])</f>
        <v>11</v>
      </c>
      <c r="J253">
        <f>YEAR(Layoffs[[#This Row],[Date layoffs]])</f>
        <v>2022</v>
      </c>
      <c r="K253" s="1">
        <f>(Layoffs[[#This Row],[Company Size before Layoffs]]-Layoffs[[#This Row],[Company Size after layoffs]])/Layoffs[[#This Row],[Company Size before Layoffs]]</f>
        <v>5.9982862039417308E-2</v>
      </c>
      <c r="L253">
        <v>1167</v>
      </c>
      <c r="M253">
        <v>1097</v>
      </c>
      <c r="N253" t="s">
        <v>75</v>
      </c>
      <c r="O253" t="s">
        <v>19</v>
      </c>
      <c r="P253" s="2">
        <v>479</v>
      </c>
      <c r="Q253">
        <v>59.912730000000003</v>
      </c>
      <c r="R253">
        <v>10.746090000000001</v>
      </c>
    </row>
    <row r="254" spans="1:18" x14ac:dyDescent="0.35">
      <c r="A254">
        <v>1724</v>
      </c>
      <c r="B254" t="s">
        <v>541</v>
      </c>
      <c r="C254" t="s">
        <v>273</v>
      </c>
      <c r="D254" t="s">
        <v>93</v>
      </c>
      <c r="E254" t="s">
        <v>23</v>
      </c>
      <c r="F254">
        <v>50</v>
      </c>
      <c r="G254" s="3">
        <v>44866</v>
      </c>
      <c r="H254" s="6" t="str">
        <f>TEXT(Layoffs[[#This Row],[Date layoffs]], "mmmm")</f>
        <v>November</v>
      </c>
      <c r="I254" s="7">
        <f>MONTH(Layoffs[[#This Row],[Date layoffs]])</f>
        <v>11</v>
      </c>
      <c r="J254">
        <f>YEAR(Layoffs[[#This Row],[Date layoffs]])</f>
        <v>2022</v>
      </c>
      <c r="K254" s="1">
        <f>(Layoffs[[#This Row],[Company Size before Layoffs]]-Layoffs[[#This Row],[Company Size after layoffs]])/Layoffs[[#This Row],[Company Size before Layoffs]]</f>
        <v>0.05</v>
      </c>
      <c r="L254">
        <v>1000</v>
      </c>
      <c r="M254">
        <v>950</v>
      </c>
      <c r="N254" t="s">
        <v>131</v>
      </c>
      <c r="O254" t="s">
        <v>38</v>
      </c>
      <c r="P254" s="2">
        <v>300</v>
      </c>
      <c r="Q254">
        <v>49.249659999999999</v>
      </c>
      <c r="R254">
        <v>-123.11933999999999</v>
      </c>
    </row>
    <row r="255" spans="1:18" x14ac:dyDescent="0.35">
      <c r="A255">
        <v>2593</v>
      </c>
      <c r="B255" t="s">
        <v>1073</v>
      </c>
      <c r="C255" t="s">
        <v>40</v>
      </c>
      <c r="D255" t="s">
        <v>22</v>
      </c>
      <c r="E255" t="s">
        <v>23</v>
      </c>
      <c r="F255">
        <v>70</v>
      </c>
      <c r="G255" s="3">
        <v>44518</v>
      </c>
      <c r="H255" s="6" t="str">
        <f>TEXT(Layoffs[[#This Row],[Date layoffs]], "mmmm")</f>
        <v>November</v>
      </c>
      <c r="I255" s="7">
        <f>MONTH(Layoffs[[#This Row],[Date layoffs]])</f>
        <v>11</v>
      </c>
      <c r="J255">
        <f>YEAR(Layoffs[[#This Row],[Date layoffs]])</f>
        <v>2021</v>
      </c>
      <c r="K255" s="1">
        <f>(Layoffs[[#This Row],[Company Size before Layoffs]]-Layoffs[[#This Row],[Company Size after layoffs]])/Layoffs[[#This Row],[Company Size before Layoffs]]</f>
        <v>0.27027027027027029</v>
      </c>
      <c r="L255">
        <v>259</v>
      </c>
      <c r="M255">
        <v>189</v>
      </c>
      <c r="N255" t="s">
        <v>77</v>
      </c>
      <c r="O255" t="s">
        <v>30</v>
      </c>
      <c r="P255" s="2">
        <v>46</v>
      </c>
      <c r="Q255">
        <v>47.606209999999997</v>
      </c>
      <c r="R255">
        <v>-122.33207</v>
      </c>
    </row>
    <row r="256" spans="1:18" x14ac:dyDescent="0.35">
      <c r="A256">
        <v>2594</v>
      </c>
      <c r="B256" t="s">
        <v>742</v>
      </c>
      <c r="C256" t="s">
        <v>40</v>
      </c>
      <c r="D256" t="s">
        <v>22</v>
      </c>
      <c r="E256" t="s">
        <v>23</v>
      </c>
      <c r="F256">
        <v>2000</v>
      </c>
      <c r="G256" s="3">
        <v>44502</v>
      </c>
      <c r="H256" s="6" t="str">
        <f>TEXT(Layoffs[[#This Row],[Date layoffs]], "mmmm")</f>
        <v>November</v>
      </c>
      <c r="I256" s="7">
        <f>MONTH(Layoffs[[#This Row],[Date layoffs]])</f>
        <v>11</v>
      </c>
      <c r="J256">
        <f>YEAR(Layoffs[[#This Row],[Date layoffs]])</f>
        <v>2021</v>
      </c>
      <c r="K256" s="1">
        <f>(Layoffs[[#This Row],[Company Size before Layoffs]]-Layoffs[[#This Row],[Company Size after layoffs]])/Layoffs[[#This Row],[Company Size before Layoffs]]</f>
        <v>0.25</v>
      </c>
      <c r="L256">
        <v>8000</v>
      </c>
      <c r="M256">
        <v>6000</v>
      </c>
      <c r="N256" t="s">
        <v>138</v>
      </c>
      <c r="O256" t="s">
        <v>25</v>
      </c>
      <c r="P256" s="2">
        <v>97</v>
      </c>
      <c r="Q256">
        <v>47.606209999999997</v>
      </c>
      <c r="R256">
        <v>-122.33207</v>
      </c>
    </row>
    <row r="257" spans="1:18" x14ac:dyDescent="0.35">
      <c r="A257">
        <v>2639</v>
      </c>
      <c r="B257" t="s">
        <v>1082</v>
      </c>
      <c r="C257" t="s">
        <v>180</v>
      </c>
      <c r="D257" t="s">
        <v>93</v>
      </c>
      <c r="E257" t="s">
        <v>23</v>
      </c>
      <c r="F257">
        <v>5</v>
      </c>
      <c r="G257" s="3">
        <v>44154</v>
      </c>
      <c r="H257" s="6" t="str">
        <f>TEXT(Layoffs[[#This Row],[Date layoffs]], "mmmm")</f>
        <v>November</v>
      </c>
      <c r="I257" s="7">
        <f>MONTH(Layoffs[[#This Row],[Date layoffs]])</f>
        <v>11</v>
      </c>
      <c r="J257">
        <f>YEAR(Layoffs[[#This Row],[Date layoffs]])</f>
        <v>2020</v>
      </c>
      <c r="K257" s="1">
        <f>(Layoffs[[#This Row],[Company Size before Layoffs]]-Layoffs[[#This Row],[Company Size after layoffs]])/Layoffs[[#This Row],[Company Size before Layoffs]]</f>
        <v>0.25</v>
      </c>
      <c r="L257">
        <v>20</v>
      </c>
      <c r="M257">
        <v>15</v>
      </c>
      <c r="N257" t="s">
        <v>32</v>
      </c>
      <c r="O257" t="s">
        <v>148</v>
      </c>
      <c r="P257" s="2">
        <v>3</v>
      </c>
      <c r="Q257">
        <v>43.706429999999997</v>
      </c>
      <c r="R257">
        <v>-79.39864</v>
      </c>
    </row>
    <row r="258" spans="1:18" x14ac:dyDescent="0.35">
      <c r="A258">
        <v>2641</v>
      </c>
      <c r="B258" t="s">
        <v>1083</v>
      </c>
      <c r="C258" t="s">
        <v>568</v>
      </c>
      <c r="D258" t="s">
        <v>22</v>
      </c>
      <c r="E258" t="s">
        <v>23</v>
      </c>
      <c r="F258">
        <v>154</v>
      </c>
      <c r="G258" s="3">
        <v>44152</v>
      </c>
      <c r="H258" s="6" t="str">
        <f>TEXT(Layoffs[[#This Row],[Date layoffs]], "mmmm")</f>
        <v>November</v>
      </c>
      <c r="I258" s="7">
        <f>MONTH(Layoffs[[#This Row],[Date layoffs]])</f>
        <v>11</v>
      </c>
      <c r="J258">
        <f>YEAR(Layoffs[[#This Row],[Date layoffs]])</f>
        <v>2020</v>
      </c>
      <c r="K258" s="1">
        <f>(Layoffs[[#This Row],[Company Size before Layoffs]]-Layoffs[[#This Row],[Company Size after layoffs]])/Layoffs[[#This Row],[Company Size before Layoffs]]</f>
        <v>1</v>
      </c>
      <c r="L258">
        <v>154</v>
      </c>
      <c r="M258">
        <v>0</v>
      </c>
      <c r="N258" t="s">
        <v>18</v>
      </c>
      <c r="O258" t="s">
        <v>46</v>
      </c>
      <c r="P258" s="2">
        <v>45</v>
      </c>
      <c r="Q258">
        <v>36.165889999999997</v>
      </c>
      <c r="R258">
        <v>-86.784440000000004</v>
      </c>
    </row>
    <row r="259" spans="1:18" x14ac:dyDescent="0.35">
      <c r="A259">
        <v>2645</v>
      </c>
      <c r="B259" t="s">
        <v>1084</v>
      </c>
      <c r="C259" t="s">
        <v>81</v>
      </c>
      <c r="D259" t="s">
        <v>22</v>
      </c>
      <c r="E259" t="s">
        <v>23</v>
      </c>
      <c r="F259">
        <v>30</v>
      </c>
      <c r="G259" s="3">
        <v>44144</v>
      </c>
      <c r="H259" s="6" t="str">
        <f>TEXT(Layoffs[[#This Row],[Date layoffs]], "mmmm")</f>
        <v>November</v>
      </c>
      <c r="I259" s="7">
        <f>MONTH(Layoffs[[#This Row],[Date layoffs]])</f>
        <v>11</v>
      </c>
      <c r="J259">
        <f>YEAR(Layoffs[[#This Row],[Date layoffs]])</f>
        <v>2020</v>
      </c>
      <c r="K259" s="1">
        <f>(Layoffs[[#This Row],[Company Size before Layoffs]]-Layoffs[[#This Row],[Company Size after layoffs]])/Layoffs[[#This Row],[Company Size before Layoffs]]</f>
        <v>0.5</v>
      </c>
      <c r="L259">
        <v>60</v>
      </c>
      <c r="M259">
        <v>30</v>
      </c>
      <c r="N259" t="s">
        <v>27</v>
      </c>
      <c r="O259" t="s">
        <v>19</v>
      </c>
      <c r="P259" s="2">
        <v>4</v>
      </c>
      <c r="Q259">
        <v>30.267150000000001</v>
      </c>
      <c r="R259">
        <v>-97.74306</v>
      </c>
    </row>
    <row r="260" spans="1:18" x14ac:dyDescent="0.35">
      <c r="A260">
        <v>584</v>
      </c>
      <c r="B260" t="s">
        <v>275</v>
      </c>
      <c r="C260" t="s">
        <v>21</v>
      </c>
      <c r="D260" t="s">
        <v>22</v>
      </c>
      <c r="E260" t="s">
        <v>23</v>
      </c>
      <c r="F260">
        <v>320</v>
      </c>
      <c r="G260" s="3">
        <v>45077</v>
      </c>
      <c r="H260" s="6" t="str">
        <f>TEXT(Layoffs[[#This Row],[Date layoffs]], "mmmm")</f>
        <v>May</v>
      </c>
      <c r="I260" s="7">
        <f>MONTH(Layoffs[[#This Row],[Date layoffs]])</f>
        <v>5</v>
      </c>
      <c r="J260">
        <f>YEAR(Layoffs[[#This Row],[Date layoffs]])</f>
        <v>2023</v>
      </c>
      <c r="K260" s="1">
        <f>(Layoffs[[#This Row],[Company Size before Layoffs]]-Layoffs[[#This Row],[Company Size after layoffs]])/Layoffs[[#This Row],[Company Size before Layoffs]]</f>
        <v>0.08</v>
      </c>
      <c r="L260">
        <v>4000</v>
      </c>
      <c r="M260">
        <v>3680</v>
      </c>
      <c r="N260" t="s">
        <v>276</v>
      </c>
      <c r="O260" t="s">
        <v>30</v>
      </c>
      <c r="P260" s="2">
        <v>85</v>
      </c>
      <c r="Q260">
        <v>37.774929999999998</v>
      </c>
      <c r="R260">
        <v>-122.41942</v>
      </c>
    </row>
    <row r="261" spans="1:18" x14ac:dyDescent="0.35">
      <c r="A261">
        <v>585</v>
      </c>
      <c r="B261" t="s">
        <v>277</v>
      </c>
      <c r="C261" t="s">
        <v>74</v>
      </c>
      <c r="D261" t="s">
        <v>22</v>
      </c>
      <c r="E261" t="s">
        <v>23</v>
      </c>
      <c r="F261">
        <v>270</v>
      </c>
      <c r="G261" s="3">
        <v>45077</v>
      </c>
      <c r="H261" s="6" t="str">
        <f>TEXT(Layoffs[[#This Row],[Date layoffs]], "mmmm")</f>
        <v>May</v>
      </c>
      <c r="I261" s="7">
        <f>MONTH(Layoffs[[#This Row],[Date layoffs]])</f>
        <v>5</v>
      </c>
      <c r="J261">
        <f>YEAR(Layoffs[[#This Row],[Date layoffs]])</f>
        <v>2023</v>
      </c>
      <c r="K261" s="1">
        <f>(Layoffs[[#This Row],[Company Size before Layoffs]]-Layoffs[[#This Row],[Company Size after layoffs]])/Layoffs[[#This Row],[Company Size before Layoffs]]</f>
        <v>0.2</v>
      </c>
      <c r="L261">
        <v>1350</v>
      </c>
      <c r="M261">
        <v>1080</v>
      </c>
      <c r="N261" t="s">
        <v>100</v>
      </c>
      <c r="O261" t="s">
        <v>25</v>
      </c>
      <c r="P261" s="2">
        <v>769</v>
      </c>
      <c r="Q261">
        <v>34.052230000000002</v>
      </c>
      <c r="R261">
        <v>-118.24368</v>
      </c>
    </row>
    <row r="262" spans="1:18" x14ac:dyDescent="0.35">
      <c r="A262">
        <v>586</v>
      </c>
      <c r="B262" t="s">
        <v>278</v>
      </c>
      <c r="C262" t="s">
        <v>69</v>
      </c>
      <c r="D262" t="s">
        <v>22</v>
      </c>
      <c r="E262" t="s">
        <v>23</v>
      </c>
      <c r="F262">
        <v>100</v>
      </c>
      <c r="G262" s="3">
        <v>45077</v>
      </c>
      <c r="H262" s="6" t="str">
        <f>TEXT(Layoffs[[#This Row],[Date layoffs]], "mmmm")</f>
        <v>May</v>
      </c>
      <c r="I262" s="7">
        <f>MONTH(Layoffs[[#This Row],[Date layoffs]])</f>
        <v>5</v>
      </c>
      <c r="J262">
        <f>YEAR(Layoffs[[#This Row],[Date layoffs]])</f>
        <v>2023</v>
      </c>
      <c r="K262" s="1">
        <f>(Layoffs[[#This Row],[Company Size before Layoffs]]-Layoffs[[#This Row],[Company Size after layoffs]])/Layoffs[[#This Row],[Company Size before Layoffs]]</f>
        <v>0.25</v>
      </c>
      <c r="L262">
        <v>400</v>
      </c>
      <c r="M262">
        <v>300</v>
      </c>
      <c r="N262" t="s">
        <v>58</v>
      </c>
      <c r="O262" t="s">
        <v>46</v>
      </c>
      <c r="P262" s="2">
        <v>216</v>
      </c>
      <c r="Q262">
        <v>42.358429999999998</v>
      </c>
      <c r="R262">
        <v>-71.05977</v>
      </c>
    </row>
    <row r="263" spans="1:18" x14ac:dyDescent="0.35">
      <c r="A263">
        <v>588</v>
      </c>
      <c r="B263" t="s">
        <v>279</v>
      </c>
      <c r="C263" t="s">
        <v>21</v>
      </c>
      <c r="D263" t="s">
        <v>22</v>
      </c>
      <c r="E263" t="s">
        <v>23</v>
      </c>
      <c r="F263">
        <v>40</v>
      </c>
      <c r="G263" s="3">
        <v>45077</v>
      </c>
      <c r="H263" s="6" t="str">
        <f>TEXT(Layoffs[[#This Row],[Date layoffs]], "mmmm")</f>
        <v>May</v>
      </c>
      <c r="I263" s="7">
        <f>MONTH(Layoffs[[#This Row],[Date layoffs]])</f>
        <v>5</v>
      </c>
      <c r="J263">
        <f>YEAR(Layoffs[[#This Row],[Date layoffs]])</f>
        <v>2023</v>
      </c>
      <c r="K263" s="1">
        <f>(Layoffs[[#This Row],[Company Size before Layoffs]]-Layoffs[[#This Row],[Company Size after layoffs]])/Layoffs[[#This Row],[Company Size before Layoffs]]</f>
        <v>0.3007518796992481</v>
      </c>
      <c r="L263">
        <v>133</v>
      </c>
      <c r="M263">
        <v>93</v>
      </c>
      <c r="N263" t="s">
        <v>240</v>
      </c>
      <c r="O263" t="s">
        <v>107</v>
      </c>
      <c r="P263" s="2">
        <v>173</v>
      </c>
      <c r="Q263">
        <v>37.774929999999998</v>
      </c>
      <c r="R263">
        <v>-122.41942</v>
      </c>
    </row>
    <row r="264" spans="1:18" x14ac:dyDescent="0.35">
      <c r="A264">
        <v>589</v>
      </c>
      <c r="B264" t="s">
        <v>280</v>
      </c>
      <c r="C264" t="s">
        <v>36</v>
      </c>
      <c r="D264" t="s">
        <v>22</v>
      </c>
      <c r="E264" t="s">
        <v>23</v>
      </c>
      <c r="F264">
        <v>22</v>
      </c>
      <c r="G264" s="3">
        <v>45077</v>
      </c>
      <c r="H264" s="6" t="str">
        <f>TEXT(Layoffs[[#This Row],[Date layoffs]], "mmmm")</f>
        <v>May</v>
      </c>
      <c r="I264" s="7">
        <f>MONTH(Layoffs[[#This Row],[Date layoffs]])</f>
        <v>5</v>
      </c>
      <c r="J264">
        <f>YEAR(Layoffs[[#This Row],[Date layoffs]])</f>
        <v>2023</v>
      </c>
      <c r="K264" s="1">
        <f>(Layoffs[[#This Row],[Company Size before Layoffs]]-Layoffs[[#This Row],[Company Size after layoffs]])/Layoffs[[#This Row],[Company Size before Layoffs]]</f>
        <v>0.08</v>
      </c>
      <c r="L264">
        <v>275</v>
      </c>
      <c r="M264">
        <v>253</v>
      </c>
      <c r="N264" t="s">
        <v>27</v>
      </c>
      <c r="O264" t="s">
        <v>107</v>
      </c>
      <c r="P264" s="2">
        <v>181</v>
      </c>
      <c r="Q264">
        <v>40.714269999999999</v>
      </c>
      <c r="R264">
        <v>-74.005970000000005</v>
      </c>
    </row>
    <row r="265" spans="1:18" x14ac:dyDescent="0.35">
      <c r="A265">
        <v>590</v>
      </c>
      <c r="B265" t="s">
        <v>281</v>
      </c>
      <c r="C265" t="s">
        <v>136</v>
      </c>
      <c r="D265" t="s">
        <v>137</v>
      </c>
      <c r="E265" t="s">
        <v>50</v>
      </c>
      <c r="F265">
        <v>120</v>
      </c>
      <c r="G265" s="3">
        <v>45076</v>
      </c>
      <c r="H265" s="6" t="str">
        <f>TEXT(Layoffs[[#This Row],[Date layoffs]], "mmmm")</f>
        <v>May</v>
      </c>
      <c r="I265" s="7">
        <f>MONTH(Layoffs[[#This Row],[Date layoffs]])</f>
        <v>5</v>
      </c>
      <c r="J265">
        <f>YEAR(Layoffs[[#This Row],[Date layoffs]])</f>
        <v>2023</v>
      </c>
      <c r="K265" s="1">
        <f>(Layoffs[[#This Row],[Company Size before Layoffs]]-Layoffs[[#This Row],[Company Size after layoffs]])/Layoffs[[#This Row],[Company Size before Layoffs]]</f>
        <v>0.2</v>
      </c>
      <c r="L265">
        <v>600</v>
      </c>
      <c r="M265">
        <v>480</v>
      </c>
      <c r="N265" t="s">
        <v>32</v>
      </c>
      <c r="O265" t="s">
        <v>107</v>
      </c>
      <c r="P265" s="2">
        <v>330</v>
      </c>
      <c r="Q265">
        <v>52.524369999999998</v>
      </c>
      <c r="R265">
        <v>13.41053</v>
      </c>
    </row>
    <row r="266" spans="1:18" x14ac:dyDescent="0.35">
      <c r="A266">
        <v>595</v>
      </c>
      <c r="B266" t="s">
        <v>132</v>
      </c>
      <c r="C266" t="s">
        <v>133</v>
      </c>
      <c r="D266" t="s">
        <v>22</v>
      </c>
      <c r="E266" t="s">
        <v>23</v>
      </c>
      <c r="F266">
        <v>164</v>
      </c>
      <c r="G266" s="3">
        <v>45075</v>
      </c>
      <c r="H266" s="6" t="str">
        <f>TEXT(Layoffs[[#This Row],[Date layoffs]], "mmmm")</f>
        <v>May</v>
      </c>
      <c r="I266" s="7">
        <f>MONTH(Layoffs[[#This Row],[Date layoffs]])</f>
        <v>5</v>
      </c>
      <c r="J266">
        <f>YEAR(Layoffs[[#This Row],[Date layoffs]])</f>
        <v>2023</v>
      </c>
      <c r="K266" s="1">
        <f>(Layoffs[[#This Row],[Company Size before Layoffs]]-Layoffs[[#This Row],[Company Size after layoffs]])/Layoffs[[#This Row],[Company Size before Layoffs]]</f>
        <v>0.14005123825789922</v>
      </c>
      <c r="L266">
        <v>1171</v>
      </c>
      <c r="M266">
        <v>1007</v>
      </c>
      <c r="N266" t="s">
        <v>70</v>
      </c>
      <c r="O266" t="s">
        <v>61</v>
      </c>
      <c r="P266" s="2">
        <v>224</v>
      </c>
      <c r="Q266">
        <v>39.739150000000002</v>
      </c>
      <c r="R266">
        <v>-104.9847</v>
      </c>
    </row>
    <row r="267" spans="1:18" x14ac:dyDescent="0.35">
      <c r="A267">
        <v>596</v>
      </c>
      <c r="B267" t="s">
        <v>282</v>
      </c>
      <c r="C267" t="s">
        <v>155</v>
      </c>
      <c r="D267" t="s">
        <v>22</v>
      </c>
      <c r="E267" t="s">
        <v>23</v>
      </c>
      <c r="F267">
        <v>130</v>
      </c>
      <c r="G267" s="3">
        <v>45072</v>
      </c>
      <c r="H267" s="6" t="str">
        <f>TEXT(Layoffs[[#This Row],[Date layoffs]], "mmmm")</f>
        <v>May</v>
      </c>
      <c r="I267" s="7">
        <f>MONTH(Layoffs[[#This Row],[Date layoffs]])</f>
        <v>5</v>
      </c>
      <c r="J267">
        <f>YEAR(Layoffs[[#This Row],[Date layoffs]])</f>
        <v>2023</v>
      </c>
      <c r="K267" s="1">
        <f>(Layoffs[[#This Row],[Company Size before Layoffs]]-Layoffs[[#This Row],[Company Size after layoffs]])/Layoffs[[#This Row],[Company Size before Layoffs]]</f>
        <v>0.1</v>
      </c>
      <c r="L267">
        <v>1300</v>
      </c>
      <c r="M267">
        <v>1170</v>
      </c>
      <c r="N267" t="s">
        <v>88</v>
      </c>
      <c r="O267" t="s">
        <v>19</v>
      </c>
      <c r="P267" s="2">
        <v>817</v>
      </c>
      <c r="Q267">
        <v>41.850029999999997</v>
      </c>
      <c r="R267">
        <v>-87.650049999999993</v>
      </c>
    </row>
    <row r="268" spans="1:18" x14ac:dyDescent="0.35">
      <c r="A268">
        <v>599</v>
      </c>
      <c r="B268" t="s">
        <v>283</v>
      </c>
      <c r="C268" t="s">
        <v>10</v>
      </c>
      <c r="D268" t="s">
        <v>11</v>
      </c>
      <c r="E268" t="s">
        <v>12</v>
      </c>
      <c r="F268">
        <v>75</v>
      </c>
      <c r="G268" s="3">
        <v>45071</v>
      </c>
      <c r="H268" s="6" t="str">
        <f>TEXT(Layoffs[[#This Row],[Date layoffs]], "mmmm")</f>
        <v>May</v>
      </c>
      <c r="I268" s="7">
        <f>MONTH(Layoffs[[#This Row],[Date layoffs]])</f>
        <v>5</v>
      </c>
      <c r="J268">
        <f>YEAR(Layoffs[[#This Row],[Date layoffs]])</f>
        <v>2023</v>
      </c>
      <c r="K268" s="1">
        <f>(Layoffs[[#This Row],[Company Size before Layoffs]]-Layoffs[[#This Row],[Company Size after layoffs]])/Layoffs[[#This Row],[Company Size before Layoffs]]</f>
        <v>0.3</v>
      </c>
      <c r="L268">
        <v>250</v>
      </c>
      <c r="M268">
        <v>175</v>
      </c>
      <c r="N268" t="s">
        <v>131</v>
      </c>
      <c r="O268" t="s">
        <v>46</v>
      </c>
      <c r="P268" s="2">
        <v>50</v>
      </c>
      <c r="Q268">
        <v>12.97194</v>
      </c>
      <c r="R268">
        <v>77.593689999999995</v>
      </c>
    </row>
    <row r="269" spans="1:18" x14ac:dyDescent="0.35">
      <c r="A269">
        <v>602</v>
      </c>
      <c r="B269" t="s">
        <v>284</v>
      </c>
      <c r="C269" t="s">
        <v>133</v>
      </c>
      <c r="D269" t="s">
        <v>22</v>
      </c>
      <c r="E269" t="s">
        <v>23</v>
      </c>
      <c r="F269">
        <v>172</v>
      </c>
      <c r="G269" s="3">
        <v>45070</v>
      </c>
      <c r="H269" s="6" t="str">
        <f>TEXT(Layoffs[[#This Row],[Date layoffs]], "mmmm")</f>
        <v>May</v>
      </c>
      <c r="I269" s="7">
        <f>MONTH(Layoffs[[#This Row],[Date layoffs]])</f>
        <v>5</v>
      </c>
      <c r="J269">
        <f>YEAR(Layoffs[[#This Row],[Date layoffs]])</f>
        <v>2023</v>
      </c>
      <c r="K269" s="1">
        <f>(Layoffs[[#This Row],[Company Size before Layoffs]]-Layoffs[[#This Row],[Company Size after layoffs]])/Layoffs[[#This Row],[Company Size before Layoffs]]</f>
        <v>0.12002791346824843</v>
      </c>
      <c r="L269">
        <v>1433</v>
      </c>
      <c r="M269">
        <v>1261</v>
      </c>
      <c r="N269" t="s">
        <v>66</v>
      </c>
      <c r="O269" t="s">
        <v>61</v>
      </c>
      <c r="P269" s="2">
        <v>643</v>
      </c>
      <c r="Q269">
        <v>39.739150000000002</v>
      </c>
      <c r="R269">
        <v>-104.9847</v>
      </c>
    </row>
    <row r="270" spans="1:18" x14ac:dyDescent="0.35">
      <c r="A270">
        <v>604</v>
      </c>
      <c r="B270" t="s">
        <v>285</v>
      </c>
      <c r="C270" t="s">
        <v>136</v>
      </c>
      <c r="D270" t="s">
        <v>137</v>
      </c>
      <c r="E270" t="s">
        <v>50</v>
      </c>
      <c r="F270">
        <v>100</v>
      </c>
      <c r="G270" s="3">
        <v>45070</v>
      </c>
      <c r="H270" s="6" t="str">
        <f>TEXT(Layoffs[[#This Row],[Date layoffs]], "mmmm")</f>
        <v>May</v>
      </c>
      <c r="I270" s="7">
        <f>MONTH(Layoffs[[#This Row],[Date layoffs]])</f>
        <v>5</v>
      </c>
      <c r="J270">
        <f>YEAR(Layoffs[[#This Row],[Date layoffs]])</f>
        <v>2023</v>
      </c>
      <c r="K270" s="1">
        <f>(Layoffs[[#This Row],[Company Size before Layoffs]]-Layoffs[[#This Row],[Company Size after layoffs]])/Layoffs[[#This Row],[Company Size before Layoffs]]</f>
        <v>0.16</v>
      </c>
      <c r="L270">
        <v>625</v>
      </c>
      <c r="M270">
        <v>525</v>
      </c>
      <c r="N270" t="s">
        <v>75</v>
      </c>
      <c r="O270" t="s">
        <v>46</v>
      </c>
      <c r="P270" s="2">
        <v>1000</v>
      </c>
      <c r="Q270">
        <v>52.524369999999998</v>
      </c>
      <c r="R270">
        <v>13.41053</v>
      </c>
    </row>
    <row r="271" spans="1:18" x14ac:dyDescent="0.35">
      <c r="A271">
        <v>605</v>
      </c>
      <c r="B271" t="s">
        <v>286</v>
      </c>
      <c r="C271" t="s">
        <v>287</v>
      </c>
      <c r="D271" t="s">
        <v>17</v>
      </c>
      <c r="E271" t="s">
        <v>12</v>
      </c>
      <c r="F271">
        <v>60</v>
      </c>
      <c r="G271" s="3">
        <v>45070</v>
      </c>
      <c r="H271" s="6" t="str">
        <f>TEXT(Layoffs[[#This Row],[Date layoffs]], "mmmm")</f>
        <v>May</v>
      </c>
      <c r="I271" s="7">
        <f>MONTH(Layoffs[[#This Row],[Date layoffs]])</f>
        <v>5</v>
      </c>
      <c r="J271">
        <f>YEAR(Layoffs[[#This Row],[Date layoffs]])</f>
        <v>2023</v>
      </c>
      <c r="K271" s="1">
        <f>(Layoffs[[#This Row],[Company Size before Layoffs]]-Layoffs[[#This Row],[Company Size after layoffs]])/Layoffs[[#This Row],[Company Size before Layoffs]]</f>
        <v>7.0011668611435235E-2</v>
      </c>
      <c r="L271">
        <v>857</v>
      </c>
      <c r="M271">
        <v>797</v>
      </c>
      <c r="N271" t="s">
        <v>85</v>
      </c>
      <c r="O271" t="s">
        <v>25</v>
      </c>
      <c r="P271" s="2">
        <v>900</v>
      </c>
      <c r="Q271">
        <v>32.174999999999997</v>
      </c>
      <c r="R271">
        <v>34.906939999999999</v>
      </c>
    </row>
    <row r="272" spans="1:18" x14ac:dyDescent="0.35">
      <c r="A272">
        <v>618</v>
      </c>
      <c r="B272" t="s">
        <v>288</v>
      </c>
      <c r="C272" t="s">
        <v>262</v>
      </c>
      <c r="D272" t="s">
        <v>22</v>
      </c>
      <c r="E272" t="s">
        <v>23</v>
      </c>
      <c r="F272">
        <v>63</v>
      </c>
      <c r="G272" s="3">
        <v>45064</v>
      </c>
      <c r="H272" s="6" t="str">
        <f>TEXT(Layoffs[[#This Row],[Date layoffs]], "mmmm")</f>
        <v>May</v>
      </c>
      <c r="I272" s="7">
        <f>MONTH(Layoffs[[#This Row],[Date layoffs]])</f>
        <v>5</v>
      </c>
      <c r="J272">
        <f>YEAR(Layoffs[[#This Row],[Date layoffs]])</f>
        <v>2023</v>
      </c>
      <c r="K272" s="1">
        <f>(Layoffs[[#This Row],[Company Size before Layoffs]]-Layoffs[[#This Row],[Company Size after layoffs]])/Layoffs[[#This Row],[Company Size before Layoffs]]</f>
        <v>0.14000000000000001</v>
      </c>
      <c r="L272">
        <v>450</v>
      </c>
      <c r="M272">
        <v>387</v>
      </c>
      <c r="N272" t="s">
        <v>32</v>
      </c>
      <c r="O272" t="s">
        <v>107</v>
      </c>
      <c r="P272" s="2">
        <v>621</v>
      </c>
      <c r="Q272">
        <v>38.895110000000003</v>
      </c>
      <c r="R272">
        <v>-77.036370000000005</v>
      </c>
    </row>
    <row r="273" spans="1:18" x14ac:dyDescent="0.35">
      <c r="A273">
        <v>624</v>
      </c>
      <c r="B273" t="s">
        <v>289</v>
      </c>
      <c r="C273" t="s">
        <v>36</v>
      </c>
      <c r="D273" t="s">
        <v>22</v>
      </c>
      <c r="E273" t="s">
        <v>23</v>
      </c>
      <c r="F273">
        <v>40</v>
      </c>
      <c r="G273" s="3">
        <v>45063</v>
      </c>
      <c r="H273" s="6" t="str">
        <f>TEXT(Layoffs[[#This Row],[Date layoffs]], "mmmm")</f>
        <v>May</v>
      </c>
      <c r="I273" s="7">
        <f>MONTH(Layoffs[[#This Row],[Date layoffs]])</f>
        <v>5</v>
      </c>
      <c r="J273">
        <f>YEAR(Layoffs[[#This Row],[Date layoffs]])</f>
        <v>2023</v>
      </c>
      <c r="K273" s="1">
        <f>(Layoffs[[#This Row],[Company Size before Layoffs]]-Layoffs[[#This Row],[Company Size after layoffs]])/Layoffs[[#This Row],[Company Size before Layoffs]]</f>
        <v>0.1</v>
      </c>
      <c r="L273">
        <v>400</v>
      </c>
      <c r="M273">
        <v>360</v>
      </c>
      <c r="N273" t="s">
        <v>32</v>
      </c>
      <c r="O273" t="s">
        <v>19</v>
      </c>
      <c r="P273" s="2">
        <v>480</v>
      </c>
      <c r="Q273">
        <v>40.714269999999999</v>
      </c>
      <c r="R273">
        <v>-74.005970000000005</v>
      </c>
    </row>
    <row r="274" spans="1:18" x14ac:dyDescent="0.35">
      <c r="A274">
        <v>627</v>
      </c>
      <c r="B274" t="s">
        <v>54</v>
      </c>
      <c r="C274" t="s">
        <v>55</v>
      </c>
      <c r="D274" t="s">
        <v>56</v>
      </c>
      <c r="E274" t="s">
        <v>50</v>
      </c>
      <c r="F274">
        <v>420</v>
      </c>
      <c r="G274" s="3">
        <v>45062</v>
      </c>
      <c r="H274" s="6" t="str">
        <f>TEXT(Layoffs[[#This Row],[Date layoffs]], "mmmm")</f>
        <v>May</v>
      </c>
      <c r="I274" s="7">
        <f>MONTH(Layoffs[[#This Row],[Date layoffs]])</f>
        <v>5</v>
      </c>
      <c r="J274">
        <f>YEAR(Layoffs[[#This Row],[Date layoffs]])</f>
        <v>2023</v>
      </c>
      <c r="K274" s="1">
        <f>(Layoffs[[#This Row],[Company Size before Layoffs]]-Layoffs[[#This Row],[Company Size after layoffs]])/Layoffs[[#This Row],[Company Size before Layoffs]]</f>
        <v>0.26006191950464397</v>
      </c>
      <c r="L274">
        <v>1615</v>
      </c>
      <c r="M274">
        <v>1195</v>
      </c>
      <c r="N274" t="s">
        <v>32</v>
      </c>
      <c r="O274" t="s">
        <v>33</v>
      </c>
      <c r="P274" s="2">
        <v>700</v>
      </c>
      <c r="Q274">
        <v>51.50853</v>
      </c>
      <c r="R274">
        <v>-0.12573999999999999</v>
      </c>
    </row>
    <row r="275" spans="1:18" x14ac:dyDescent="0.35">
      <c r="A275">
        <v>628</v>
      </c>
      <c r="B275" t="s">
        <v>290</v>
      </c>
      <c r="C275" t="s">
        <v>36</v>
      </c>
      <c r="D275" t="s">
        <v>22</v>
      </c>
      <c r="E275" t="s">
        <v>23</v>
      </c>
      <c r="F275">
        <v>45</v>
      </c>
      <c r="G275" s="3">
        <v>45062</v>
      </c>
      <c r="H275" s="6" t="str">
        <f>TEXT(Layoffs[[#This Row],[Date layoffs]], "mmmm")</f>
        <v>May</v>
      </c>
      <c r="I275" s="7">
        <f>MONTH(Layoffs[[#This Row],[Date layoffs]])</f>
        <v>5</v>
      </c>
      <c r="J275">
        <f>YEAR(Layoffs[[#This Row],[Date layoffs]])</f>
        <v>2023</v>
      </c>
      <c r="K275" s="1">
        <f>(Layoffs[[#This Row],[Company Size before Layoffs]]-Layoffs[[#This Row],[Company Size after layoffs]])/Layoffs[[#This Row],[Company Size before Layoffs]]</f>
        <v>0.03</v>
      </c>
      <c r="L275">
        <v>1500</v>
      </c>
      <c r="M275">
        <v>1455</v>
      </c>
      <c r="N275" t="s">
        <v>32</v>
      </c>
      <c r="O275" t="s">
        <v>25</v>
      </c>
      <c r="P275" s="2">
        <v>481</v>
      </c>
      <c r="Q275">
        <v>40.714269999999999</v>
      </c>
      <c r="R275">
        <v>-74.005970000000005</v>
      </c>
    </row>
    <row r="276" spans="1:18" x14ac:dyDescent="0.35">
      <c r="A276">
        <v>632</v>
      </c>
      <c r="B276" t="s">
        <v>291</v>
      </c>
      <c r="C276" t="s">
        <v>21</v>
      </c>
      <c r="D276" t="s">
        <v>22</v>
      </c>
      <c r="E276" t="s">
        <v>23</v>
      </c>
      <c r="F276">
        <v>340</v>
      </c>
      <c r="G276" s="3">
        <v>45058</v>
      </c>
      <c r="H276" s="6" t="str">
        <f>TEXT(Layoffs[[#This Row],[Date layoffs]], "mmmm")</f>
        <v>May</v>
      </c>
      <c r="I276" s="7">
        <f>MONTH(Layoffs[[#This Row],[Date layoffs]])</f>
        <v>5</v>
      </c>
      <c r="J276">
        <f>YEAR(Layoffs[[#This Row],[Date layoffs]])</f>
        <v>2023</v>
      </c>
      <c r="K276" s="1">
        <f>(Layoffs[[#This Row],[Company Size before Layoffs]]-Layoffs[[#This Row],[Company Size after layoffs]])/Layoffs[[#This Row],[Company Size before Layoffs]]</f>
        <v>0.30008826125330978</v>
      </c>
      <c r="L276">
        <v>1133</v>
      </c>
      <c r="M276">
        <v>793</v>
      </c>
      <c r="N276" t="s">
        <v>29</v>
      </c>
      <c r="O276" t="s">
        <v>107</v>
      </c>
      <c r="P276" s="2">
        <v>2100</v>
      </c>
      <c r="Q276">
        <v>37.386049999999997</v>
      </c>
      <c r="R276">
        <v>-122.08385</v>
      </c>
    </row>
    <row r="277" spans="1:18" x14ac:dyDescent="0.35">
      <c r="A277">
        <v>634</v>
      </c>
      <c r="B277" t="s">
        <v>292</v>
      </c>
      <c r="C277" t="s">
        <v>10</v>
      </c>
      <c r="D277" t="s">
        <v>11</v>
      </c>
      <c r="E277" t="s">
        <v>12</v>
      </c>
      <c r="F277">
        <v>160</v>
      </c>
      <c r="G277" s="3">
        <v>45058</v>
      </c>
      <c r="H277" s="6" t="str">
        <f>TEXT(Layoffs[[#This Row],[Date layoffs]], "mmmm")</f>
        <v>May</v>
      </c>
      <c r="I277" s="7">
        <f>MONTH(Layoffs[[#This Row],[Date layoffs]])</f>
        <v>5</v>
      </c>
      <c r="J277">
        <f>YEAR(Layoffs[[#This Row],[Date layoffs]])</f>
        <v>2023</v>
      </c>
      <c r="K277" s="1">
        <f>(Layoffs[[#This Row],[Company Size before Layoffs]]-Layoffs[[#This Row],[Company Size after layoffs]])/Layoffs[[#This Row],[Company Size before Layoffs]]</f>
        <v>0.35010940919037198</v>
      </c>
      <c r="L277">
        <v>457</v>
      </c>
      <c r="M277">
        <v>297</v>
      </c>
      <c r="N277" t="s">
        <v>32</v>
      </c>
      <c r="O277" t="s">
        <v>30</v>
      </c>
      <c r="P277" s="2">
        <v>21</v>
      </c>
      <c r="Q277">
        <v>12.97194</v>
      </c>
      <c r="R277">
        <v>77.593689999999995</v>
      </c>
    </row>
    <row r="278" spans="1:18" x14ac:dyDescent="0.35">
      <c r="A278">
        <v>639</v>
      </c>
      <c r="B278" t="s">
        <v>293</v>
      </c>
      <c r="C278" t="s">
        <v>294</v>
      </c>
      <c r="D278" t="s">
        <v>295</v>
      </c>
      <c r="E278" t="s">
        <v>190</v>
      </c>
      <c r="F278">
        <v>250</v>
      </c>
      <c r="G278" s="3">
        <v>45057</v>
      </c>
      <c r="H278" s="6" t="str">
        <f>TEXT(Layoffs[[#This Row],[Date layoffs]], "mmmm")</f>
        <v>May</v>
      </c>
      <c r="I278" s="7">
        <f>MONTH(Layoffs[[#This Row],[Date layoffs]])</f>
        <v>5</v>
      </c>
      <c r="J278">
        <f>YEAR(Layoffs[[#This Row],[Date layoffs]])</f>
        <v>2023</v>
      </c>
      <c r="K278" s="1">
        <f>(Layoffs[[#This Row],[Company Size before Layoffs]]-Layoffs[[#This Row],[Company Size after layoffs]])/Layoffs[[#This Row],[Company Size before Layoffs]]</f>
        <v>0.10998680158380994</v>
      </c>
      <c r="L278">
        <v>2273</v>
      </c>
      <c r="M278">
        <v>2023</v>
      </c>
      <c r="N278" t="s">
        <v>75</v>
      </c>
      <c r="O278" t="s">
        <v>30</v>
      </c>
      <c r="P278" s="2">
        <v>31</v>
      </c>
      <c r="Q278">
        <v>-33.456940000000003</v>
      </c>
      <c r="R278">
        <v>-70.648269999999997</v>
      </c>
    </row>
    <row r="279" spans="1:18" x14ac:dyDescent="0.35">
      <c r="A279">
        <v>643</v>
      </c>
      <c r="B279" t="s">
        <v>296</v>
      </c>
      <c r="C279" t="s">
        <v>269</v>
      </c>
      <c r="D279" t="s">
        <v>200</v>
      </c>
      <c r="E279" t="s">
        <v>200</v>
      </c>
      <c r="F279">
        <v>70</v>
      </c>
      <c r="G279" s="3">
        <v>45056</v>
      </c>
      <c r="H279" s="6" t="str">
        <f>TEXT(Layoffs[[#This Row],[Date layoffs]], "mmmm")</f>
        <v>May</v>
      </c>
      <c r="I279" s="7">
        <f>MONTH(Layoffs[[#This Row],[Date layoffs]])</f>
        <v>5</v>
      </c>
      <c r="J279">
        <f>YEAR(Layoffs[[#This Row],[Date layoffs]])</f>
        <v>2023</v>
      </c>
      <c r="K279" s="1">
        <f>(Layoffs[[#This Row],[Company Size before Layoffs]]-Layoffs[[#This Row],[Company Size after layoffs]])/Layoffs[[#This Row],[Company Size before Layoffs]]</f>
        <v>0.23026315789473684</v>
      </c>
      <c r="L279">
        <v>304</v>
      </c>
      <c r="M279">
        <v>234</v>
      </c>
      <c r="N279" t="s">
        <v>27</v>
      </c>
      <c r="O279" t="s">
        <v>25</v>
      </c>
      <c r="P279" s="2">
        <v>55</v>
      </c>
      <c r="Q279">
        <v>-37.814</v>
      </c>
      <c r="R279">
        <v>144.96332000000001</v>
      </c>
    </row>
    <row r="280" spans="1:18" x14ac:dyDescent="0.35">
      <c r="A280">
        <v>644</v>
      </c>
      <c r="B280" t="s">
        <v>297</v>
      </c>
      <c r="C280" t="s">
        <v>36</v>
      </c>
      <c r="D280" t="s">
        <v>22</v>
      </c>
      <c r="E280" t="s">
        <v>23</v>
      </c>
      <c r="F280">
        <v>60</v>
      </c>
      <c r="G280" s="3">
        <v>45056</v>
      </c>
      <c r="H280" s="6" t="str">
        <f>TEXT(Layoffs[[#This Row],[Date layoffs]], "mmmm")</f>
        <v>May</v>
      </c>
      <c r="I280" s="7">
        <f>MONTH(Layoffs[[#This Row],[Date layoffs]])</f>
        <v>5</v>
      </c>
      <c r="J280">
        <f>YEAR(Layoffs[[#This Row],[Date layoffs]])</f>
        <v>2023</v>
      </c>
      <c r="K280" s="1">
        <f>(Layoffs[[#This Row],[Company Size before Layoffs]]-Layoffs[[#This Row],[Company Size after layoffs]])/Layoffs[[#This Row],[Company Size before Layoffs]]</f>
        <v>0.06</v>
      </c>
      <c r="L280">
        <v>1000</v>
      </c>
      <c r="M280">
        <v>940</v>
      </c>
      <c r="N280" t="s">
        <v>58</v>
      </c>
      <c r="O280" t="s">
        <v>25</v>
      </c>
      <c r="P280" s="2">
        <v>235</v>
      </c>
      <c r="Q280">
        <v>40.714269999999999</v>
      </c>
      <c r="R280">
        <v>-74.005970000000005</v>
      </c>
    </row>
    <row r="281" spans="1:18" x14ac:dyDescent="0.35">
      <c r="A281">
        <v>645</v>
      </c>
      <c r="B281" t="s">
        <v>298</v>
      </c>
      <c r="C281" t="s">
        <v>36</v>
      </c>
      <c r="D281" t="s">
        <v>22</v>
      </c>
      <c r="E281" t="s">
        <v>23</v>
      </c>
      <c r="F281">
        <v>58</v>
      </c>
      <c r="G281" s="3">
        <v>45056</v>
      </c>
      <c r="H281" s="6" t="str">
        <f>TEXT(Layoffs[[#This Row],[Date layoffs]], "mmmm")</f>
        <v>May</v>
      </c>
      <c r="I281" s="7">
        <f>MONTH(Layoffs[[#This Row],[Date layoffs]])</f>
        <v>5</v>
      </c>
      <c r="J281">
        <f>YEAR(Layoffs[[#This Row],[Date layoffs]])</f>
        <v>2023</v>
      </c>
      <c r="K281" s="1">
        <f>(Layoffs[[#This Row],[Company Size before Layoffs]]-Layoffs[[#This Row],[Company Size after layoffs]])/Layoffs[[#This Row],[Company Size before Layoffs]]</f>
        <v>0.1</v>
      </c>
      <c r="L281">
        <v>580</v>
      </c>
      <c r="M281">
        <v>522</v>
      </c>
      <c r="N281" t="s">
        <v>100</v>
      </c>
      <c r="O281" t="s">
        <v>30</v>
      </c>
      <c r="P281" s="2">
        <v>153</v>
      </c>
      <c r="Q281">
        <v>40.714269999999999</v>
      </c>
      <c r="R281">
        <v>-74.005970000000005</v>
      </c>
    </row>
    <row r="282" spans="1:18" x14ac:dyDescent="0.35">
      <c r="A282">
        <v>646</v>
      </c>
      <c r="B282" t="s">
        <v>299</v>
      </c>
      <c r="C282" t="s">
        <v>69</v>
      </c>
      <c r="D282" t="s">
        <v>22</v>
      </c>
      <c r="E282" t="s">
        <v>23</v>
      </c>
      <c r="F282">
        <v>290</v>
      </c>
      <c r="G282" s="3">
        <v>45055</v>
      </c>
      <c r="H282" s="6" t="str">
        <f>TEXT(Layoffs[[#This Row],[Date layoffs]], "mmmm")</f>
        <v>May</v>
      </c>
      <c r="I282" s="7">
        <f>MONTH(Layoffs[[#This Row],[Date layoffs]])</f>
        <v>5</v>
      </c>
      <c r="J282">
        <f>YEAR(Layoffs[[#This Row],[Date layoffs]])</f>
        <v>2023</v>
      </c>
      <c r="K282" s="1">
        <f>(Layoffs[[#This Row],[Company Size before Layoffs]]-Layoffs[[#This Row],[Company Size after layoffs]])/Layoffs[[#This Row],[Company Size before Layoffs]]</f>
        <v>2.9998965552911969E-2</v>
      </c>
      <c r="L282">
        <v>9667</v>
      </c>
      <c r="M282">
        <v>9377</v>
      </c>
      <c r="N282" t="s">
        <v>140</v>
      </c>
      <c r="O282" t="s">
        <v>25</v>
      </c>
      <c r="P282" s="2">
        <v>35</v>
      </c>
      <c r="Q282">
        <v>42.358429999999998</v>
      </c>
      <c r="R282">
        <v>-71.05977</v>
      </c>
    </row>
    <row r="283" spans="1:18" x14ac:dyDescent="0.35">
      <c r="A283">
        <v>647</v>
      </c>
      <c r="B283" t="s">
        <v>300</v>
      </c>
      <c r="C283" t="s">
        <v>271</v>
      </c>
      <c r="D283" t="s">
        <v>22</v>
      </c>
      <c r="E283" t="s">
        <v>23</v>
      </c>
      <c r="F283">
        <v>100</v>
      </c>
      <c r="G283" s="3">
        <v>45055</v>
      </c>
      <c r="H283" s="6" t="str">
        <f>TEXT(Layoffs[[#This Row],[Date layoffs]], "mmmm")</f>
        <v>May</v>
      </c>
      <c r="I283" s="7">
        <f>MONTH(Layoffs[[#This Row],[Date layoffs]])</f>
        <v>5</v>
      </c>
      <c r="J283">
        <f>YEAR(Layoffs[[#This Row],[Date layoffs]])</f>
        <v>2023</v>
      </c>
      <c r="K283" s="1">
        <f>(Layoffs[[#This Row],[Company Size before Layoffs]]-Layoffs[[#This Row],[Company Size after layoffs]])/Layoffs[[#This Row],[Company Size before Layoffs]]</f>
        <v>0.14005602240896359</v>
      </c>
      <c r="L283">
        <v>714</v>
      </c>
      <c r="M283">
        <v>614</v>
      </c>
      <c r="N283" t="s">
        <v>140</v>
      </c>
      <c r="O283" t="s">
        <v>30</v>
      </c>
      <c r="P283" s="2">
        <v>154</v>
      </c>
      <c r="Q283">
        <v>39.290379999999999</v>
      </c>
      <c r="R283">
        <v>-76.612189999999998</v>
      </c>
    </row>
    <row r="284" spans="1:18" x14ac:dyDescent="0.35">
      <c r="A284">
        <v>648</v>
      </c>
      <c r="B284" t="s">
        <v>214</v>
      </c>
      <c r="C284" t="s">
        <v>44</v>
      </c>
      <c r="D284" t="s">
        <v>17</v>
      </c>
      <c r="E284" t="s">
        <v>12</v>
      </c>
      <c r="F284">
        <v>80</v>
      </c>
      <c r="G284" s="3">
        <v>45055</v>
      </c>
      <c r="H284" s="6" t="str">
        <f>TEXT(Layoffs[[#This Row],[Date layoffs]], "mmmm")</f>
        <v>May</v>
      </c>
      <c r="I284" s="7">
        <f>MONTH(Layoffs[[#This Row],[Date layoffs]])</f>
        <v>5</v>
      </c>
      <c r="J284">
        <f>YEAR(Layoffs[[#This Row],[Date layoffs]])</f>
        <v>2023</v>
      </c>
      <c r="K284" s="1">
        <f>(Layoffs[[#This Row],[Company Size before Layoffs]]-Layoffs[[#This Row],[Company Size after layoffs]])/Layoffs[[#This Row],[Company Size before Layoffs]]</f>
        <v>6.0015003750937733E-2</v>
      </c>
      <c r="L284">
        <v>1333</v>
      </c>
      <c r="M284">
        <v>1253</v>
      </c>
      <c r="N284" t="s">
        <v>58</v>
      </c>
      <c r="O284" t="s">
        <v>25</v>
      </c>
      <c r="P284" s="2">
        <v>91</v>
      </c>
      <c r="Q284">
        <v>32.080880000000001</v>
      </c>
      <c r="R284">
        <v>34.780569999999997</v>
      </c>
    </row>
    <row r="285" spans="1:18" x14ac:dyDescent="0.35">
      <c r="A285">
        <v>651</v>
      </c>
      <c r="B285" t="s">
        <v>99</v>
      </c>
      <c r="C285" t="s">
        <v>21</v>
      </c>
      <c r="D285" t="s">
        <v>22</v>
      </c>
      <c r="E285" t="s">
        <v>23</v>
      </c>
      <c r="F285">
        <v>716</v>
      </c>
      <c r="G285" s="3">
        <v>45054</v>
      </c>
      <c r="H285" s="6" t="str">
        <f>TEXT(Layoffs[[#This Row],[Date layoffs]], "mmmm")</f>
        <v>May</v>
      </c>
      <c r="I285" s="7">
        <f>MONTH(Layoffs[[#This Row],[Date layoffs]])</f>
        <v>5</v>
      </c>
      <c r="J285">
        <f>YEAR(Layoffs[[#This Row],[Date layoffs]])</f>
        <v>2023</v>
      </c>
      <c r="K285" s="1">
        <f>(Layoffs[[#This Row],[Company Size before Layoffs]]-Layoffs[[#This Row],[Company Size after layoffs]])/Layoffs[[#This Row],[Company Size before Layoffs]]</f>
        <v>0.04</v>
      </c>
      <c r="L285">
        <v>17900</v>
      </c>
      <c r="M285">
        <v>17184</v>
      </c>
      <c r="N285" t="s">
        <v>100</v>
      </c>
      <c r="O285" t="s">
        <v>30</v>
      </c>
      <c r="P285" s="2">
        <v>154</v>
      </c>
      <c r="Q285">
        <v>37.368830000000003</v>
      </c>
      <c r="R285">
        <v>-122.03635</v>
      </c>
    </row>
    <row r="286" spans="1:18" x14ac:dyDescent="0.35">
      <c r="A286">
        <v>656</v>
      </c>
      <c r="B286" t="s">
        <v>301</v>
      </c>
      <c r="C286" t="s">
        <v>21</v>
      </c>
      <c r="D286" t="s">
        <v>22</v>
      </c>
      <c r="E286" t="s">
        <v>23</v>
      </c>
      <c r="F286">
        <v>270</v>
      </c>
      <c r="G286" s="3">
        <v>45051</v>
      </c>
      <c r="H286" s="6" t="str">
        <f>TEXT(Layoffs[[#This Row],[Date layoffs]], "mmmm")</f>
        <v>May</v>
      </c>
      <c r="I286" s="7">
        <f>MONTH(Layoffs[[#This Row],[Date layoffs]])</f>
        <v>5</v>
      </c>
      <c r="J286">
        <f>YEAR(Layoffs[[#This Row],[Date layoffs]])</f>
        <v>2023</v>
      </c>
      <c r="K286" s="1">
        <f>(Layoffs[[#This Row],[Company Size before Layoffs]]-Layoffs[[#This Row],[Company Size after layoffs]])/Layoffs[[#This Row],[Company Size before Layoffs]]</f>
        <v>0.25</v>
      </c>
      <c r="L286">
        <v>1080</v>
      </c>
      <c r="M286">
        <v>810</v>
      </c>
      <c r="N286" t="s">
        <v>18</v>
      </c>
      <c r="O286" t="s">
        <v>25</v>
      </c>
      <c r="P286" s="2">
        <v>503</v>
      </c>
      <c r="Q286">
        <v>37.774929999999998</v>
      </c>
      <c r="R286">
        <v>-122.41942</v>
      </c>
    </row>
    <row r="287" spans="1:18" x14ac:dyDescent="0.35">
      <c r="A287">
        <v>657</v>
      </c>
      <c r="B287" t="s">
        <v>302</v>
      </c>
      <c r="C287" t="s">
        <v>10</v>
      </c>
      <c r="D287" t="s">
        <v>11</v>
      </c>
      <c r="E287" t="s">
        <v>12</v>
      </c>
      <c r="F287">
        <v>251</v>
      </c>
      <c r="G287" s="3">
        <v>45051</v>
      </c>
      <c r="H287" s="6" t="str">
        <f>TEXT(Layoffs[[#This Row],[Date layoffs]], "mmmm")</f>
        <v>May</v>
      </c>
      <c r="I287" s="7">
        <f>MONTH(Layoffs[[#This Row],[Date layoffs]])</f>
        <v>5</v>
      </c>
      <c r="J287">
        <f>YEAR(Layoffs[[#This Row],[Date layoffs]])</f>
        <v>2023</v>
      </c>
      <c r="K287" s="1">
        <f>(Layoffs[[#This Row],[Company Size before Layoffs]]-Layoffs[[#This Row],[Company Size after layoffs]])/Layoffs[[#This Row],[Company Size before Layoffs]]</f>
        <v>0.15002988643156007</v>
      </c>
      <c r="L287">
        <v>1673</v>
      </c>
      <c r="M287">
        <v>1422</v>
      </c>
      <c r="N287" t="s">
        <v>27</v>
      </c>
      <c r="O287" t="s">
        <v>61</v>
      </c>
      <c r="P287" s="2">
        <v>1100</v>
      </c>
      <c r="Q287">
        <v>12.97194</v>
      </c>
      <c r="R287">
        <v>77.593689999999995</v>
      </c>
    </row>
    <row r="288" spans="1:18" x14ac:dyDescent="0.35">
      <c r="A288">
        <v>660</v>
      </c>
      <c r="B288" t="s">
        <v>303</v>
      </c>
      <c r="C288" t="s">
        <v>304</v>
      </c>
      <c r="D288" t="s">
        <v>93</v>
      </c>
      <c r="E288" t="s">
        <v>23</v>
      </c>
      <c r="F288">
        <v>2300</v>
      </c>
      <c r="G288" s="3">
        <v>45050</v>
      </c>
      <c r="H288" s="6" t="str">
        <f>TEXT(Layoffs[[#This Row],[Date layoffs]], "mmmm")</f>
        <v>May</v>
      </c>
      <c r="I288" s="7">
        <f>MONTH(Layoffs[[#This Row],[Date layoffs]])</f>
        <v>5</v>
      </c>
      <c r="J288">
        <f>YEAR(Layoffs[[#This Row],[Date layoffs]])</f>
        <v>2023</v>
      </c>
      <c r="K288" s="1">
        <f>(Layoffs[[#This Row],[Company Size before Layoffs]]-Layoffs[[#This Row],[Company Size after layoffs]])/Layoffs[[#This Row],[Company Size before Layoffs]]</f>
        <v>0.2</v>
      </c>
      <c r="L288">
        <v>11500</v>
      </c>
      <c r="M288">
        <v>9200</v>
      </c>
      <c r="N288" t="s">
        <v>27</v>
      </c>
      <c r="O288" t="s">
        <v>25</v>
      </c>
      <c r="P288" s="2">
        <v>122</v>
      </c>
      <c r="Q288">
        <v>45.411169999999998</v>
      </c>
      <c r="R288">
        <v>-75.698120000000003</v>
      </c>
    </row>
    <row r="289" spans="1:18" x14ac:dyDescent="0.35">
      <c r="A289">
        <v>661</v>
      </c>
      <c r="B289" t="s">
        <v>305</v>
      </c>
      <c r="C289" t="s">
        <v>306</v>
      </c>
      <c r="D289" t="s">
        <v>22</v>
      </c>
      <c r="E289" t="s">
        <v>23</v>
      </c>
      <c r="F289">
        <v>1100</v>
      </c>
      <c r="G289" s="3">
        <v>45050</v>
      </c>
      <c r="H289" s="6" t="str">
        <f>TEXT(Layoffs[[#This Row],[Date layoffs]], "mmmm")</f>
        <v>May</v>
      </c>
      <c r="I289" s="7">
        <f>MONTH(Layoffs[[#This Row],[Date layoffs]])</f>
        <v>5</v>
      </c>
      <c r="J289">
        <f>YEAR(Layoffs[[#This Row],[Date layoffs]])</f>
        <v>2023</v>
      </c>
      <c r="K289" s="1">
        <f>(Layoffs[[#This Row],[Company Size before Layoffs]]-Layoffs[[#This Row],[Company Size after layoffs]])/Layoffs[[#This Row],[Company Size before Layoffs]]</f>
        <v>0.15000681849174963</v>
      </c>
      <c r="L289">
        <v>7333</v>
      </c>
      <c r="M289">
        <v>6233</v>
      </c>
      <c r="N289" t="s">
        <v>70</v>
      </c>
      <c r="O289" t="s">
        <v>25</v>
      </c>
      <c r="P289" s="2">
        <v>1770</v>
      </c>
      <c r="Q289">
        <v>32.783059999999999</v>
      </c>
      <c r="R289">
        <v>-96.806669999999997</v>
      </c>
    </row>
    <row r="290" spans="1:18" x14ac:dyDescent="0.35">
      <c r="A290">
        <v>663</v>
      </c>
      <c r="B290" t="s">
        <v>307</v>
      </c>
      <c r="C290" t="s">
        <v>74</v>
      </c>
      <c r="D290" t="s">
        <v>22</v>
      </c>
      <c r="E290" t="s">
        <v>23</v>
      </c>
      <c r="F290">
        <v>30</v>
      </c>
      <c r="G290" s="3">
        <v>45050</v>
      </c>
      <c r="H290" s="6" t="str">
        <f>TEXT(Layoffs[[#This Row],[Date layoffs]], "mmmm")</f>
        <v>May</v>
      </c>
      <c r="I290" s="7">
        <f>MONTH(Layoffs[[#This Row],[Date layoffs]])</f>
        <v>5</v>
      </c>
      <c r="J290">
        <f>YEAR(Layoffs[[#This Row],[Date layoffs]])</f>
        <v>2023</v>
      </c>
      <c r="K290" s="1">
        <f>(Layoffs[[#This Row],[Company Size before Layoffs]]-Layoffs[[#This Row],[Company Size after layoffs]])/Layoffs[[#This Row],[Company Size before Layoffs]]</f>
        <v>0.32967032967032966</v>
      </c>
      <c r="L290">
        <v>91</v>
      </c>
      <c r="M290">
        <v>61</v>
      </c>
      <c r="N290" t="s">
        <v>117</v>
      </c>
      <c r="O290" t="s">
        <v>46</v>
      </c>
      <c r="P290" s="2">
        <v>205</v>
      </c>
      <c r="Q290">
        <v>34.052230000000002</v>
      </c>
      <c r="R290">
        <v>-118.24368</v>
      </c>
    </row>
    <row r="291" spans="1:18" x14ac:dyDescent="0.35">
      <c r="A291">
        <v>664</v>
      </c>
      <c r="B291" t="s">
        <v>308</v>
      </c>
      <c r="C291" t="s">
        <v>44</v>
      </c>
      <c r="D291" t="s">
        <v>17</v>
      </c>
      <c r="E291" t="s">
        <v>12</v>
      </c>
      <c r="F291">
        <v>30</v>
      </c>
      <c r="G291" s="3">
        <v>45050</v>
      </c>
      <c r="H291" s="6" t="str">
        <f>TEXT(Layoffs[[#This Row],[Date layoffs]], "mmmm")</f>
        <v>May</v>
      </c>
      <c r="I291" s="7">
        <f>MONTH(Layoffs[[#This Row],[Date layoffs]])</f>
        <v>5</v>
      </c>
      <c r="J291">
        <f>YEAR(Layoffs[[#This Row],[Date layoffs]])</f>
        <v>2023</v>
      </c>
      <c r="K291" s="1">
        <f>(Layoffs[[#This Row],[Company Size before Layoffs]]-Layoffs[[#This Row],[Company Size after layoffs]])/Layoffs[[#This Row],[Company Size before Layoffs]]</f>
        <v>0.1</v>
      </c>
      <c r="L291">
        <v>300</v>
      </c>
      <c r="M291">
        <v>270</v>
      </c>
      <c r="N291" t="s">
        <v>32</v>
      </c>
      <c r="O291" t="s">
        <v>19</v>
      </c>
      <c r="P291" s="2">
        <v>100</v>
      </c>
      <c r="Q291">
        <v>32.080880000000001</v>
      </c>
      <c r="R291">
        <v>34.780569999999997</v>
      </c>
    </row>
    <row r="292" spans="1:18" x14ac:dyDescent="0.35">
      <c r="A292">
        <v>665</v>
      </c>
      <c r="B292" t="s">
        <v>309</v>
      </c>
      <c r="C292" t="s">
        <v>44</v>
      </c>
      <c r="D292" t="s">
        <v>17</v>
      </c>
      <c r="E292" t="s">
        <v>12</v>
      </c>
      <c r="F292">
        <v>20</v>
      </c>
      <c r="G292" s="3">
        <v>45050</v>
      </c>
      <c r="H292" s="6" t="str">
        <f>TEXT(Layoffs[[#This Row],[Date layoffs]], "mmmm")</f>
        <v>May</v>
      </c>
      <c r="I292" s="7">
        <f>MONTH(Layoffs[[#This Row],[Date layoffs]])</f>
        <v>5</v>
      </c>
      <c r="J292">
        <f>YEAR(Layoffs[[#This Row],[Date layoffs]])</f>
        <v>2023</v>
      </c>
      <c r="K292" s="1">
        <f>(Layoffs[[#This Row],[Company Size before Layoffs]]-Layoffs[[#This Row],[Company Size after layoffs]])/Layoffs[[#This Row],[Company Size before Layoffs]]</f>
        <v>0.28169014084507044</v>
      </c>
      <c r="L292">
        <v>71</v>
      </c>
      <c r="M292">
        <v>51</v>
      </c>
      <c r="N292" t="s">
        <v>27</v>
      </c>
      <c r="O292" t="s">
        <v>67</v>
      </c>
      <c r="P292" s="2">
        <v>34</v>
      </c>
      <c r="Q292">
        <v>32.080880000000001</v>
      </c>
      <c r="R292">
        <v>34.780569999999997</v>
      </c>
    </row>
    <row r="293" spans="1:18" x14ac:dyDescent="0.35">
      <c r="A293">
        <v>667</v>
      </c>
      <c r="B293" t="s">
        <v>57</v>
      </c>
      <c r="C293" t="s">
        <v>21</v>
      </c>
      <c r="D293" t="s">
        <v>22</v>
      </c>
      <c r="E293" t="s">
        <v>23</v>
      </c>
      <c r="F293">
        <v>600</v>
      </c>
      <c r="G293" s="3">
        <v>45049</v>
      </c>
      <c r="H293" s="6" t="str">
        <f>TEXT(Layoffs[[#This Row],[Date layoffs]], "mmmm")</f>
        <v>May</v>
      </c>
      <c r="I293" s="7">
        <f>MONTH(Layoffs[[#This Row],[Date layoffs]])</f>
        <v>5</v>
      </c>
      <c r="J293">
        <f>YEAR(Layoffs[[#This Row],[Date layoffs]])</f>
        <v>2023</v>
      </c>
      <c r="K293" s="1">
        <f>(Layoffs[[#This Row],[Company Size before Layoffs]]-Layoffs[[#This Row],[Company Size after layoffs]])/Layoffs[[#This Row],[Company Size before Layoffs]]</f>
        <v>0.08</v>
      </c>
      <c r="L293">
        <v>7500</v>
      </c>
      <c r="M293">
        <v>6900</v>
      </c>
      <c r="N293" t="s">
        <v>58</v>
      </c>
      <c r="O293" t="s">
        <v>25</v>
      </c>
      <c r="P293" s="2">
        <v>1300</v>
      </c>
      <c r="Q293">
        <v>37.774929999999998</v>
      </c>
      <c r="R293">
        <v>-122.41942</v>
      </c>
    </row>
    <row r="294" spans="1:18" x14ac:dyDescent="0.35">
      <c r="A294">
        <v>668</v>
      </c>
      <c r="B294" t="s">
        <v>310</v>
      </c>
      <c r="C294" t="s">
        <v>21</v>
      </c>
      <c r="D294" t="s">
        <v>22</v>
      </c>
      <c r="E294" t="s">
        <v>23</v>
      </c>
      <c r="F294">
        <v>137</v>
      </c>
      <c r="G294" s="3">
        <v>45049</v>
      </c>
      <c r="H294" s="6" t="str">
        <f>TEXT(Layoffs[[#This Row],[Date layoffs]], "mmmm")</f>
        <v>May</v>
      </c>
      <c r="I294" s="7">
        <f>MONTH(Layoffs[[#This Row],[Date layoffs]])</f>
        <v>5</v>
      </c>
      <c r="J294">
        <f>YEAR(Layoffs[[#This Row],[Date layoffs]])</f>
        <v>2023</v>
      </c>
      <c r="K294" s="1">
        <f>(Layoffs[[#This Row],[Company Size before Layoffs]]-Layoffs[[#This Row],[Company Size after layoffs]])/Layoffs[[#This Row],[Company Size before Layoffs]]</f>
        <v>0.15005476451259583</v>
      </c>
      <c r="L294">
        <v>913</v>
      </c>
      <c r="M294">
        <v>776</v>
      </c>
      <c r="N294" t="s">
        <v>58</v>
      </c>
      <c r="O294" t="s">
        <v>25</v>
      </c>
      <c r="P294" s="2">
        <v>168</v>
      </c>
      <c r="Q294">
        <v>37.774929999999998</v>
      </c>
      <c r="R294">
        <v>-122.41942</v>
      </c>
    </row>
    <row r="295" spans="1:18" x14ac:dyDescent="0.35">
      <c r="A295">
        <v>670</v>
      </c>
      <c r="B295" t="s">
        <v>311</v>
      </c>
      <c r="C295" t="s">
        <v>69</v>
      </c>
      <c r="D295" t="s">
        <v>22</v>
      </c>
      <c r="E295" t="s">
        <v>23</v>
      </c>
      <c r="F295">
        <v>70</v>
      </c>
      <c r="G295" s="3">
        <v>45049</v>
      </c>
      <c r="H295" s="6" t="str">
        <f>TEXT(Layoffs[[#This Row],[Date layoffs]], "mmmm")</f>
        <v>May</v>
      </c>
      <c r="I295" s="7">
        <f>MONTH(Layoffs[[#This Row],[Date layoffs]])</f>
        <v>5</v>
      </c>
      <c r="J295">
        <f>YEAR(Layoffs[[#This Row],[Date layoffs]])</f>
        <v>2023</v>
      </c>
      <c r="K295" s="1">
        <f>(Layoffs[[#This Row],[Company Size before Layoffs]]-Layoffs[[#This Row],[Company Size after layoffs]])/Layoffs[[#This Row],[Company Size before Layoffs]]</f>
        <v>0.1</v>
      </c>
      <c r="L295">
        <v>700</v>
      </c>
      <c r="M295">
        <v>630</v>
      </c>
      <c r="N295" t="s">
        <v>131</v>
      </c>
      <c r="O295" t="s">
        <v>25</v>
      </c>
      <c r="P295" s="2">
        <v>145</v>
      </c>
      <c r="Q295">
        <v>42.358429999999998</v>
      </c>
      <c r="R295">
        <v>-71.05977</v>
      </c>
    </row>
    <row r="296" spans="1:18" x14ac:dyDescent="0.35">
      <c r="A296">
        <v>671</v>
      </c>
      <c r="B296" t="s">
        <v>312</v>
      </c>
      <c r="C296" t="s">
        <v>44</v>
      </c>
      <c r="D296" t="s">
        <v>17</v>
      </c>
      <c r="E296" t="s">
        <v>12</v>
      </c>
      <c r="F296">
        <v>70</v>
      </c>
      <c r="G296" s="3">
        <v>45049</v>
      </c>
      <c r="H296" s="6" t="str">
        <f>TEXT(Layoffs[[#This Row],[Date layoffs]], "mmmm")</f>
        <v>May</v>
      </c>
      <c r="I296" s="7">
        <f>MONTH(Layoffs[[#This Row],[Date layoffs]])</f>
        <v>5</v>
      </c>
      <c r="J296">
        <f>YEAR(Layoffs[[#This Row],[Date layoffs]])</f>
        <v>2023</v>
      </c>
      <c r="K296" s="1">
        <f>(Layoffs[[#This Row],[Company Size before Layoffs]]-Layoffs[[#This Row],[Company Size after layoffs]])/Layoffs[[#This Row],[Company Size before Layoffs]]</f>
        <v>0.330188679245283</v>
      </c>
      <c r="L296">
        <v>212</v>
      </c>
      <c r="M296">
        <v>142</v>
      </c>
      <c r="N296" t="s">
        <v>18</v>
      </c>
      <c r="O296" t="s">
        <v>107</v>
      </c>
      <c r="P296" s="2">
        <v>185</v>
      </c>
      <c r="Q296">
        <v>32.080880000000001</v>
      </c>
      <c r="R296">
        <v>34.780569999999997</v>
      </c>
    </row>
    <row r="297" spans="1:18" x14ac:dyDescent="0.35">
      <c r="A297">
        <v>673</v>
      </c>
      <c r="B297" t="s">
        <v>313</v>
      </c>
      <c r="C297" t="s">
        <v>36</v>
      </c>
      <c r="D297" t="s">
        <v>22</v>
      </c>
      <c r="E297" t="s">
        <v>23</v>
      </c>
      <c r="F297">
        <v>22</v>
      </c>
      <c r="G297" s="3">
        <v>45049</v>
      </c>
      <c r="H297" s="6" t="str">
        <f>TEXT(Layoffs[[#This Row],[Date layoffs]], "mmmm")</f>
        <v>May</v>
      </c>
      <c r="I297" s="7">
        <f>MONTH(Layoffs[[#This Row],[Date layoffs]])</f>
        <v>5</v>
      </c>
      <c r="J297">
        <f>YEAR(Layoffs[[#This Row],[Date layoffs]])</f>
        <v>2023</v>
      </c>
      <c r="K297" s="1">
        <f>(Layoffs[[#This Row],[Company Size before Layoffs]]-Layoffs[[#This Row],[Company Size after layoffs]])/Layoffs[[#This Row],[Company Size before Layoffs]]</f>
        <v>0.13017751479289941</v>
      </c>
      <c r="L297">
        <v>169</v>
      </c>
      <c r="M297">
        <v>147</v>
      </c>
      <c r="N297" t="s">
        <v>51</v>
      </c>
      <c r="O297" t="s">
        <v>38</v>
      </c>
      <c r="P297" s="2">
        <v>28</v>
      </c>
      <c r="Q297">
        <v>40.714269999999999</v>
      </c>
      <c r="R297">
        <v>-74.005970000000005</v>
      </c>
    </row>
    <row r="298" spans="1:18" x14ac:dyDescent="0.35">
      <c r="A298">
        <v>675</v>
      </c>
      <c r="B298" t="s">
        <v>314</v>
      </c>
      <c r="C298" t="s">
        <v>266</v>
      </c>
      <c r="D298" t="s">
        <v>22</v>
      </c>
      <c r="E298" t="s">
        <v>23</v>
      </c>
      <c r="F298">
        <v>50</v>
      </c>
      <c r="G298" s="3">
        <v>45048</v>
      </c>
      <c r="H298" s="6" t="str">
        <f>TEXT(Layoffs[[#This Row],[Date layoffs]], "mmmm")</f>
        <v>May</v>
      </c>
      <c r="I298" s="7">
        <f>MONTH(Layoffs[[#This Row],[Date layoffs]])</f>
        <v>5</v>
      </c>
      <c r="J298">
        <f>YEAR(Layoffs[[#This Row],[Date layoffs]])</f>
        <v>2023</v>
      </c>
      <c r="K298" s="1">
        <f>(Layoffs[[#This Row],[Company Size before Layoffs]]-Layoffs[[#This Row],[Company Size after layoffs]])/Layoffs[[#This Row],[Company Size before Layoffs]]</f>
        <v>0.12987012987012986</v>
      </c>
      <c r="L298">
        <v>385</v>
      </c>
      <c r="M298">
        <v>335</v>
      </c>
      <c r="N298" t="s">
        <v>140</v>
      </c>
      <c r="O298" t="s">
        <v>46</v>
      </c>
      <c r="P298" s="2">
        <v>146</v>
      </c>
      <c r="Q298">
        <v>33.44838</v>
      </c>
      <c r="R298">
        <v>-112.07404</v>
      </c>
    </row>
    <row r="299" spans="1:18" x14ac:dyDescent="0.35">
      <c r="A299">
        <v>676</v>
      </c>
      <c r="B299" t="s">
        <v>315</v>
      </c>
      <c r="C299" t="s">
        <v>232</v>
      </c>
      <c r="D299" t="s">
        <v>200</v>
      </c>
      <c r="E299" t="s">
        <v>200</v>
      </c>
      <c r="F299">
        <v>27</v>
      </c>
      <c r="G299" s="3">
        <v>45048</v>
      </c>
      <c r="H299" s="6" t="str">
        <f>TEXT(Layoffs[[#This Row],[Date layoffs]], "mmmm")</f>
        <v>May</v>
      </c>
      <c r="I299" s="7">
        <f>MONTH(Layoffs[[#This Row],[Date layoffs]])</f>
        <v>5</v>
      </c>
      <c r="J299">
        <f>YEAR(Layoffs[[#This Row],[Date layoffs]])</f>
        <v>2023</v>
      </c>
      <c r="K299" s="1">
        <f>(Layoffs[[#This Row],[Company Size before Layoffs]]-Layoffs[[#This Row],[Company Size after layoffs]])/Layoffs[[#This Row],[Company Size before Layoffs]]</f>
        <v>7.9881656804733733E-2</v>
      </c>
      <c r="L299">
        <v>338</v>
      </c>
      <c r="M299">
        <v>311</v>
      </c>
      <c r="N299" t="s">
        <v>29</v>
      </c>
      <c r="O299" t="s">
        <v>46</v>
      </c>
      <c r="P299" s="2">
        <v>105</v>
      </c>
      <c r="Q299">
        <v>-33.867849999999997</v>
      </c>
      <c r="R299">
        <v>151.20732000000001</v>
      </c>
    </row>
    <row r="300" spans="1:18" x14ac:dyDescent="0.35">
      <c r="A300">
        <v>2449</v>
      </c>
      <c r="B300" t="s">
        <v>1019</v>
      </c>
      <c r="C300" t="s">
        <v>834</v>
      </c>
      <c r="D300" t="s">
        <v>22</v>
      </c>
      <c r="E300" t="s">
        <v>23</v>
      </c>
      <c r="F300">
        <v>44</v>
      </c>
      <c r="G300" s="3">
        <v>44712</v>
      </c>
      <c r="H300" s="6" t="str">
        <f>TEXT(Layoffs[[#This Row],[Date layoffs]], "mmmm")</f>
        <v>May</v>
      </c>
      <c r="I300" s="7">
        <f>MONTH(Layoffs[[#This Row],[Date layoffs]])</f>
        <v>5</v>
      </c>
      <c r="J300">
        <f>YEAR(Layoffs[[#This Row],[Date layoffs]])</f>
        <v>2022</v>
      </c>
      <c r="K300" s="1">
        <f>(Layoffs[[#This Row],[Company Size before Layoffs]]-Layoffs[[#This Row],[Company Size after layoffs]])/Layoffs[[#This Row],[Company Size before Layoffs]]</f>
        <v>0.33082706766917291</v>
      </c>
      <c r="L300">
        <v>133</v>
      </c>
      <c r="M300">
        <v>89</v>
      </c>
      <c r="N300" t="s">
        <v>32</v>
      </c>
      <c r="O300" t="s">
        <v>67</v>
      </c>
      <c r="P300" s="2">
        <v>110</v>
      </c>
      <c r="Q300">
        <v>41.053429999999999</v>
      </c>
      <c r="R300">
        <v>-73.538730000000001</v>
      </c>
    </row>
    <row r="301" spans="1:18" x14ac:dyDescent="0.35">
      <c r="A301">
        <v>2451</v>
      </c>
      <c r="B301" t="s">
        <v>1020</v>
      </c>
      <c r="C301" t="s">
        <v>113</v>
      </c>
      <c r="D301" t="s">
        <v>22</v>
      </c>
      <c r="E301" t="s">
        <v>23</v>
      </c>
      <c r="F301">
        <v>12</v>
      </c>
      <c r="G301" s="3">
        <v>44712</v>
      </c>
      <c r="H301" s="6" t="str">
        <f>TEXT(Layoffs[[#This Row],[Date layoffs]], "mmmm")</f>
        <v>May</v>
      </c>
      <c r="I301" s="7">
        <f>MONTH(Layoffs[[#This Row],[Date layoffs]])</f>
        <v>5</v>
      </c>
      <c r="J301">
        <f>YEAR(Layoffs[[#This Row],[Date layoffs]])</f>
        <v>2022</v>
      </c>
      <c r="K301" s="1">
        <f>(Layoffs[[#This Row],[Company Size before Layoffs]]-Layoffs[[#This Row],[Company Size after layoffs]])/Layoffs[[#This Row],[Company Size before Layoffs]]</f>
        <v>0.25</v>
      </c>
      <c r="L301">
        <v>48</v>
      </c>
      <c r="M301">
        <v>36</v>
      </c>
      <c r="N301" t="s">
        <v>66</v>
      </c>
      <c r="O301" t="s">
        <v>67</v>
      </c>
      <c r="P301" s="2">
        <v>26</v>
      </c>
      <c r="Q301">
        <v>40.760779999999997</v>
      </c>
      <c r="R301">
        <v>-111.89105000000001</v>
      </c>
    </row>
    <row r="302" spans="1:18" x14ac:dyDescent="0.35">
      <c r="A302">
        <v>2453</v>
      </c>
      <c r="B302" t="s">
        <v>1021</v>
      </c>
      <c r="C302" t="s">
        <v>669</v>
      </c>
      <c r="D302" t="s">
        <v>670</v>
      </c>
      <c r="E302" t="s">
        <v>12</v>
      </c>
      <c r="F302">
        <v>400</v>
      </c>
      <c r="G302" s="3">
        <v>44711</v>
      </c>
      <c r="H302" s="6" t="str">
        <f>TEXT(Layoffs[[#This Row],[Date layoffs]], "mmmm")</f>
        <v>May</v>
      </c>
      <c r="I302" s="7">
        <f>MONTH(Layoffs[[#This Row],[Date layoffs]])</f>
        <v>5</v>
      </c>
      <c r="J302">
        <f>YEAR(Layoffs[[#This Row],[Date layoffs]])</f>
        <v>2022</v>
      </c>
      <c r="K302" s="1">
        <f>(Layoffs[[#This Row],[Company Size before Layoffs]]-Layoffs[[#This Row],[Company Size after layoffs]])/Layoffs[[#This Row],[Company Size before Layoffs]]</f>
        <v>0.32</v>
      </c>
      <c r="L302">
        <v>1250</v>
      </c>
      <c r="M302">
        <v>850</v>
      </c>
      <c r="N302" t="s">
        <v>29</v>
      </c>
      <c r="O302" t="s">
        <v>25</v>
      </c>
      <c r="P302" s="2">
        <v>132</v>
      </c>
      <c r="Q302">
        <v>25.077249999999999</v>
      </c>
      <c r="R302">
        <v>55.309269999999998</v>
      </c>
    </row>
    <row r="303" spans="1:18" x14ac:dyDescent="0.35">
      <c r="A303">
        <v>2454</v>
      </c>
      <c r="B303" t="s">
        <v>1022</v>
      </c>
      <c r="C303" t="s">
        <v>10</v>
      </c>
      <c r="D303" t="s">
        <v>11</v>
      </c>
      <c r="E303" t="s">
        <v>12</v>
      </c>
      <c r="F303">
        <v>100</v>
      </c>
      <c r="G303" s="3">
        <v>44711</v>
      </c>
      <c r="H303" s="6" t="str">
        <f>TEXT(Layoffs[[#This Row],[Date layoffs]], "mmmm")</f>
        <v>May</v>
      </c>
      <c r="I303" s="7">
        <f>MONTH(Layoffs[[#This Row],[Date layoffs]])</f>
        <v>5</v>
      </c>
      <c r="J303">
        <f>YEAR(Layoffs[[#This Row],[Date layoffs]])</f>
        <v>2022</v>
      </c>
      <c r="K303" s="1">
        <f>(Layoffs[[#This Row],[Company Size before Layoffs]]-Layoffs[[#This Row],[Company Size after layoffs]])/Layoffs[[#This Row],[Company Size before Layoffs]]</f>
        <v>0.1</v>
      </c>
      <c r="L303">
        <v>1000</v>
      </c>
      <c r="M303">
        <v>900</v>
      </c>
      <c r="N303" t="s">
        <v>13</v>
      </c>
      <c r="O303" t="s">
        <v>33</v>
      </c>
      <c r="P303" s="2">
        <v>375</v>
      </c>
      <c r="Q303">
        <v>12.97194</v>
      </c>
      <c r="R303">
        <v>77.593689999999995</v>
      </c>
    </row>
    <row r="304" spans="1:18" x14ac:dyDescent="0.35">
      <c r="A304">
        <v>2455</v>
      </c>
      <c r="B304" t="s">
        <v>1023</v>
      </c>
      <c r="C304" t="s">
        <v>188</v>
      </c>
      <c r="D304" t="s">
        <v>189</v>
      </c>
      <c r="E304" t="s">
        <v>190</v>
      </c>
      <c r="F304">
        <v>100</v>
      </c>
      <c r="G304" s="3">
        <v>44711</v>
      </c>
      <c r="H304" s="6" t="str">
        <f>TEXT(Layoffs[[#This Row],[Date layoffs]], "mmmm")</f>
        <v>May</v>
      </c>
      <c r="I304" s="7">
        <f>MONTH(Layoffs[[#This Row],[Date layoffs]])</f>
        <v>5</v>
      </c>
      <c r="J304">
        <f>YEAR(Layoffs[[#This Row],[Date layoffs]])</f>
        <v>2022</v>
      </c>
      <c r="K304" s="1">
        <f>(Layoffs[[#This Row],[Company Size before Layoffs]]-Layoffs[[#This Row],[Company Size after layoffs]])/Layoffs[[#This Row],[Company Size before Layoffs]]</f>
        <v>3.0003000300030003E-2</v>
      </c>
      <c r="L304">
        <v>3333</v>
      </c>
      <c r="M304">
        <v>3233</v>
      </c>
      <c r="N304" t="s">
        <v>32</v>
      </c>
      <c r="O304" t="s">
        <v>19</v>
      </c>
      <c r="P304" s="2">
        <v>50</v>
      </c>
      <c r="Q304">
        <v>-23.547499999999999</v>
      </c>
      <c r="R304">
        <v>-46.636110000000002</v>
      </c>
    </row>
    <row r="305" spans="1:18" x14ac:dyDescent="0.35">
      <c r="A305">
        <v>2457</v>
      </c>
      <c r="B305" t="s">
        <v>226</v>
      </c>
      <c r="C305" t="s">
        <v>10</v>
      </c>
      <c r="D305" t="s">
        <v>11</v>
      </c>
      <c r="E305" t="s">
        <v>12</v>
      </c>
      <c r="F305">
        <v>145</v>
      </c>
      <c r="G305" s="3">
        <v>44708</v>
      </c>
      <c r="H305" s="6" t="str">
        <f>TEXT(Layoffs[[#This Row],[Date layoffs]], "mmmm")</f>
        <v>May</v>
      </c>
      <c r="I305" s="7">
        <f>MONTH(Layoffs[[#This Row],[Date layoffs]])</f>
        <v>5</v>
      </c>
      <c r="J305">
        <f>YEAR(Layoffs[[#This Row],[Date layoffs]])</f>
        <v>2022</v>
      </c>
      <c r="K305" s="1">
        <f>(Layoffs[[#This Row],[Company Size before Layoffs]]-Layoffs[[#This Row],[Company Size after layoffs]])/Layoffs[[#This Row],[Company Size before Layoffs]]</f>
        <v>0.30020703933747411</v>
      </c>
      <c r="L305">
        <v>483</v>
      </c>
      <c r="M305">
        <v>338</v>
      </c>
      <c r="N305" t="s">
        <v>66</v>
      </c>
      <c r="O305" t="s">
        <v>67</v>
      </c>
      <c r="P305" s="2">
        <v>17</v>
      </c>
      <c r="Q305">
        <v>12.97194</v>
      </c>
      <c r="R305">
        <v>77.593689999999995</v>
      </c>
    </row>
    <row r="306" spans="1:18" x14ac:dyDescent="0.35">
      <c r="A306">
        <v>2459</v>
      </c>
      <c r="B306" t="s">
        <v>1024</v>
      </c>
      <c r="C306" t="s">
        <v>55</v>
      </c>
      <c r="D306" t="s">
        <v>56</v>
      </c>
      <c r="E306" t="s">
        <v>50</v>
      </c>
      <c r="F306">
        <v>29</v>
      </c>
      <c r="G306" s="3">
        <v>44708</v>
      </c>
      <c r="H306" s="6" t="str">
        <f>TEXT(Layoffs[[#This Row],[Date layoffs]], "mmmm")</f>
        <v>May</v>
      </c>
      <c r="I306" s="7">
        <f>MONTH(Layoffs[[#This Row],[Date layoffs]])</f>
        <v>5</v>
      </c>
      <c r="J306">
        <f>YEAR(Layoffs[[#This Row],[Date layoffs]])</f>
        <v>2022</v>
      </c>
      <c r="K306" s="1">
        <f>(Layoffs[[#This Row],[Company Size before Layoffs]]-Layoffs[[#This Row],[Company Size after layoffs]])/Layoffs[[#This Row],[Company Size before Layoffs]]</f>
        <v>0.25892857142857145</v>
      </c>
      <c r="L306">
        <v>112</v>
      </c>
      <c r="M306">
        <v>83</v>
      </c>
      <c r="N306" t="s">
        <v>32</v>
      </c>
      <c r="O306" t="s">
        <v>19</v>
      </c>
      <c r="P306" s="2">
        <v>118</v>
      </c>
      <c r="Q306">
        <v>51.50853</v>
      </c>
      <c r="R306">
        <v>-0.12573999999999999</v>
      </c>
    </row>
    <row r="307" spans="1:18" x14ac:dyDescent="0.35">
      <c r="A307">
        <v>2463</v>
      </c>
      <c r="B307" t="s">
        <v>1025</v>
      </c>
      <c r="C307" t="s">
        <v>188</v>
      </c>
      <c r="D307" t="s">
        <v>189</v>
      </c>
      <c r="E307" t="s">
        <v>190</v>
      </c>
      <c r="F307">
        <v>200</v>
      </c>
      <c r="G307" s="3">
        <v>44707</v>
      </c>
      <c r="H307" s="6" t="str">
        <f>TEXT(Layoffs[[#This Row],[Date layoffs]], "mmmm")</f>
        <v>May</v>
      </c>
      <c r="I307" s="7">
        <f>MONTH(Layoffs[[#This Row],[Date layoffs]])</f>
        <v>5</v>
      </c>
      <c r="J307">
        <f>YEAR(Layoffs[[#This Row],[Date layoffs]])</f>
        <v>2022</v>
      </c>
      <c r="K307" s="1">
        <f>(Layoffs[[#This Row],[Company Size before Layoffs]]-Layoffs[[#This Row],[Company Size after layoffs]])/Layoffs[[#This Row],[Company Size before Layoffs]]</f>
        <v>0.13003901170351106</v>
      </c>
      <c r="L307">
        <v>1538</v>
      </c>
      <c r="M307">
        <v>1338</v>
      </c>
      <c r="N307" t="s">
        <v>27</v>
      </c>
      <c r="O307" t="s">
        <v>25</v>
      </c>
      <c r="P307" s="2">
        <v>365</v>
      </c>
      <c r="Q307">
        <v>-23.547499999999999</v>
      </c>
      <c r="R307">
        <v>-46.636110000000002</v>
      </c>
    </row>
    <row r="308" spans="1:18" x14ac:dyDescent="0.35">
      <c r="A308">
        <v>2464</v>
      </c>
      <c r="B308" t="s">
        <v>1026</v>
      </c>
      <c r="C308" t="s">
        <v>1027</v>
      </c>
      <c r="D308" t="s">
        <v>1028</v>
      </c>
      <c r="E308" t="s">
        <v>23</v>
      </c>
      <c r="F308">
        <v>80</v>
      </c>
      <c r="G308" s="3">
        <v>44707</v>
      </c>
      <c r="H308" s="6" t="str">
        <f>TEXT(Layoffs[[#This Row],[Date layoffs]], "mmmm")</f>
        <v>May</v>
      </c>
      <c r="I308" s="7">
        <f>MONTH(Layoffs[[#This Row],[Date layoffs]])</f>
        <v>5</v>
      </c>
      <c r="J308">
        <f>YEAR(Layoffs[[#This Row],[Date layoffs]])</f>
        <v>2022</v>
      </c>
      <c r="K308" s="1">
        <f>(Layoffs[[#This Row],[Company Size before Layoffs]]-Layoffs[[#This Row],[Company Size after layoffs]])/Layoffs[[#This Row],[Company Size before Layoffs]]</f>
        <v>0.11004126547455295</v>
      </c>
      <c r="L308">
        <v>727</v>
      </c>
      <c r="M308">
        <v>647</v>
      </c>
      <c r="N308" t="s">
        <v>117</v>
      </c>
      <c r="O308" t="s">
        <v>38</v>
      </c>
      <c r="P308" s="2">
        <v>378</v>
      </c>
      <c r="Q308">
        <v>19.428470000000001</v>
      </c>
      <c r="R308">
        <v>-99.127660000000006</v>
      </c>
    </row>
    <row r="309" spans="1:18" x14ac:dyDescent="0.35">
      <c r="A309">
        <v>2467</v>
      </c>
      <c r="B309" t="s">
        <v>1029</v>
      </c>
      <c r="C309" t="s">
        <v>21</v>
      </c>
      <c r="D309" t="s">
        <v>22</v>
      </c>
      <c r="E309" t="s">
        <v>23</v>
      </c>
      <c r="F309">
        <v>300</v>
      </c>
      <c r="G309" s="3">
        <v>44706</v>
      </c>
      <c r="H309" s="6" t="str">
        <f>TEXT(Layoffs[[#This Row],[Date layoffs]], "mmmm")</f>
        <v>May</v>
      </c>
      <c r="I309" s="7">
        <f>MONTH(Layoffs[[#This Row],[Date layoffs]])</f>
        <v>5</v>
      </c>
      <c r="J309">
        <f>YEAR(Layoffs[[#This Row],[Date layoffs]])</f>
        <v>2022</v>
      </c>
      <c r="K309" s="1">
        <f>(Layoffs[[#This Row],[Company Size before Layoffs]]-Layoffs[[#This Row],[Company Size after layoffs]])/Layoffs[[#This Row],[Company Size before Layoffs]]</f>
        <v>0.2</v>
      </c>
      <c r="L309">
        <v>1500</v>
      </c>
      <c r="M309">
        <v>1200</v>
      </c>
      <c r="N309" t="s">
        <v>140</v>
      </c>
      <c r="O309" t="s">
        <v>107</v>
      </c>
      <c r="P309" s="2">
        <v>1900</v>
      </c>
      <c r="Q309">
        <v>37.386049999999997</v>
      </c>
      <c r="R309">
        <v>-122.08385</v>
      </c>
    </row>
    <row r="310" spans="1:18" x14ac:dyDescent="0.35">
      <c r="A310">
        <v>2468</v>
      </c>
      <c r="B310" t="s">
        <v>31</v>
      </c>
      <c r="C310" t="s">
        <v>21</v>
      </c>
      <c r="D310" t="s">
        <v>22</v>
      </c>
      <c r="E310" t="s">
        <v>23</v>
      </c>
      <c r="F310">
        <v>240</v>
      </c>
      <c r="G310" s="3">
        <v>44706</v>
      </c>
      <c r="H310" s="6" t="str">
        <f>TEXT(Layoffs[[#This Row],[Date layoffs]], "mmmm")</f>
        <v>May</v>
      </c>
      <c r="I310" s="7">
        <f>MONTH(Layoffs[[#This Row],[Date layoffs]])</f>
        <v>5</v>
      </c>
      <c r="J310">
        <f>YEAR(Layoffs[[#This Row],[Date layoffs]])</f>
        <v>2022</v>
      </c>
      <c r="K310" s="1">
        <f>(Layoffs[[#This Row],[Company Size before Layoffs]]-Layoffs[[#This Row],[Company Size after layoffs]])/Layoffs[[#This Row],[Company Size before Layoffs]]</f>
        <v>0.26996625421822273</v>
      </c>
      <c r="L310">
        <v>889</v>
      </c>
      <c r="M310">
        <v>649</v>
      </c>
      <c r="N310" t="s">
        <v>32</v>
      </c>
      <c r="O310" t="s">
        <v>33</v>
      </c>
      <c r="P310" s="2">
        <v>1300</v>
      </c>
      <c r="Q310">
        <v>37.774929999999998</v>
      </c>
      <c r="R310">
        <v>-122.41942</v>
      </c>
    </row>
    <row r="311" spans="1:18" x14ac:dyDescent="0.35">
      <c r="A311">
        <v>2470</v>
      </c>
      <c r="B311" t="s">
        <v>1030</v>
      </c>
      <c r="C311" t="s">
        <v>136</v>
      </c>
      <c r="D311" t="s">
        <v>137</v>
      </c>
      <c r="E311" t="s">
        <v>50</v>
      </c>
      <c r="F311">
        <v>50</v>
      </c>
      <c r="G311" s="3">
        <v>44706</v>
      </c>
      <c r="H311" s="6" t="str">
        <f>TEXT(Layoffs[[#This Row],[Date layoffs]], "mmmm")</f>
        <v>May</v>
      </c>
      <c r="I311" s="7">
        <f>MONTH(Layoffs[[#This Row],[Date layoffs]])</f>
        <v>5</v>
      </c>
      <c r="J311">
        <f>YEAR(Layoffs[[#This Row],[Date layoffs]])</f>
        <v>2022</v>
      </c>
      <c r="K311" s="1">
        <f>(Layoffs[[#This Row],[Company Size before Layoffs]]-Layoffs[[#This Row],[Company Size after layoffs]])/Layoffs[[#This Row],[Company Size before Layoffs]]</f>
        <v>0.25</v>
      </c>
      <c r="L311">
        <v>200</v>
      </c>
      <c r="M311">
        <v>150</v>
      </c>
      <c r="N311" t="s">
        <v>32</v>
      </c>
      <c r="O311" t="s">
        <v>46</v>
      </c>
      <c r="P311" s="2">
        <v>53</v>
      </c>
      <c r="Q311">
        <v>52.524369999999998</v>
      </c>
      <c r="R311">
        <v>13.41053</v>
      </c>
    </row>
    <row r="312" spans="1:18" x14ac:dyDescent="0.35">
      <c r="A312">
        <v>2471</v>
      </c>
      <c r="B312" t="s">
        <v>1031</v>
      </c>
      <c r="C312" t="s">
        <v>136</v>
      </c>
      <c r="D312" t="s">
        <v>137</v>
      </c>
      <c r="E312" t="s">
        <v>50</v>
      </c>
      <c r="F312">
        <v>45</v>
      </c>
      <c r="G312" s="3">
        <v>44706</v>
      </c>
      <c r="H312" s="6" t="str">
        <f>TEXT(Layoffs[[#This Row],[Date layoffs]], "mmmm")</f>
        <v>May</v>
      </c>
      <c r="I312" s="7">
        <f>MONTH(Layoffs[[#This Row],[Date layoffs]])</f>
        <v>5</v>
      </c>
      <c r="J312">
        <f>YEAR(Layoffs[[#This Row],[Date layoffs]])</f>
        <v>2022</v>
      </c>
      <c r="K312" s="1">
        <f>(Layoffs[[#This Row],[Company Size before Layoffs]]-Layoffs[[#This Row],[Company Size after layoffs]])/Layoffs[[#This Row],[Company Size before Layoffs]]</f>
        <v>0.2</v>
      </c>
      <c r="L312">
        <v>225</v>
      </c>
      <c r="M312">
        <v>180</v>
      </c>
      <c r="N312" t="s">
        <v>32</v>
      </c>
      <c r="O312" t="s">
        <v>46</v>
      </c>
      <c r="P312" s="2">
        <v>42</v>
      </c>
      <c r="Q312">
        <v>52.524369999999998</v>
      </c>
      <c r="R312">
        <v>13.41053</v>
      </c>
    </row>
    <row r="313" spans="1:18" x14ac:dyDescent="0.35">
      <c r="A313">
        <v>2472</v>
      </c>
      <c r="B313" t="s">
        <v>1032</v>
      </c>
      <c r="C313" t="s">
        <v>344</v>
      </c>
      <c r="D313" t="s">
        <v>22</v>
      </c>
      <c r="E313" t="s">
        <v>23</v>
      </c>
      <c r="F313">
        <v>30</v>
      </c>
      <c r="G313" s="3">
        <v>44706</v>
      </c>
      <c r="H313" s="6" t="str">
        <f>TEXT(Layoffs[[#This Row],[Date layoffs]], "mmmm")</f>
        <v>May</v>
      </c>
      <c r="I313" s="7">
        <f>MONTH(Layoffs[[#This Row],[Date layoffs]])</f>
        <v>5</v>
      </c>
      <c r="J313">
        <f>YEAR(Layoffs[[#This Row],[Date layoffs]])</f>
        <v>2022</v>
      </c>
      <c r="K313" s="1">
        <f>(Layoffs[[#This Row],[Company Size before Layoffs]]-Layoffs[[#This Row],[Company Size after layoffs]])/Layoffs[[#This Row],[Company Size before Layoffs]]</f>
        <v>0.2</v>
      </c>
      <c r="L313">
        <v>150</v>
      </c>
      <c r="M313">
        <v>120</v>
      </c>
      <c r="N313" t="s">
        <v>32</v>
      </c>
      <c r="O313" t="s">
        <v>46</v>
      </c>
      <c r="P313" s="2">
        <v>70</v>
      </c>
      <c r="Q313">
        <v>39.127110000000002</v>
      </c>
      <c r="R313">
        <v>-84.514390000000006</v>
      </c>
    </row>
    <row r="314" spans="1:18" x14ac:dyDescent="0.35">
      <c r="A314">
        <v>2476</v>
      </c>
      <c r="B314" t="s">
        <v>1033</v>
      </c>
      <c r="C314" t="s">
        <v>136</v>
      </c>
      <c r="D314" t="s">
        <v>137</v>
      </c>
      <c r="E314" t="s">
        <v>50</v>
      </c>
      <c r="F314">
        <v>300</v>
      </c>
      <c r="G314" s="3">
        <v>44705</v>
      </c>
      <c r="H314" s="6" t="str">
        <f>TEXT(Layoffs[[#This Row],[Date layoffs]], "mmmm")</f>
        <v>May</v>
      </c>
      <c r="I314" s="7">
        <f>MONTH(Layoffs[[#This Row],[Date layoffs]])</f>
        <v>5</v>
      </c>
      <c r="J314">
        <f>YEAR(Layoffs[[#This Row],[Date layoffs]])</f>
        <v>2022</v>
      </c>
      <c r="K314" s="1">
        <f>(Layoffs[[#This Row],[Company Size before Layoffs]]-Layoffs[[#This Row],[Company Size after layoffs]])/Layoffs[[#This Row],[Company Size before Layoffs]]</f>
        <v>0.5</v>
      </c>
      <c r="L314">
        <v>600</v>
      </c>
      <c r="M314">
        <v>300</v>
      </c>
      <c r="N314" t="s">
        <v>75</v>
      </c>
      <c r="O314" t="s">
        <v>38</v>
      </c>
      <c r="P314" s="2">
        <v>1300</v>
      </c>
      <c r="Q314">
        <v>52.524369999999998</v>
      </c>
      <c r="R314">
        <v>13.41053</v>
      </c>
    </row>
    <row r="315" spans="1:18" x14ac:dyDescent="0.35">
      <c r="A315">
        <v>2479</v>
      </c>
      <c r="B315" t="s">
        <v>1034</v>
      </c>
      <c r="C315" t="s">
        <v>48</v>
      </c>
      <c r="D315" t="s">
        <v>49</v>
      </c>
      <c r="E315" t="s">
        <v>50</v>
      </c>
      <c r="F315">
        <v>700</v>
      </c>
      <c r="G315" s="3">
        <v>44704</v>
      </c>
      <c r="H315" s="6" t="str">
        <f>TEXT(Layoffs[[#This Row],[Date layoffs]], "mmmm")</f>
        <v>May</v>
      </c>
      <c r="I315" s="7">
        <f>MONTH(Layoffs[[#This Row],[Date layoffs]])</f>
        <v>5</v>
      </c>
      <c r="J315">
        <f>YEAR(Layoffs[[#This Row],[Date layoffs]])</f>
        <v>2022</v>
      </c>
      <c r="K315" s="1">
        <f>(Layoffs[[#This Row],[Company Size before Layoffs]]-Layoffs[[#This Row],[Company Size after layoffs]])/Layoffs[[#This Row],[Company Size before Layoffs]]</f>
        <v>0.1</v>
      </c>
      <c r="L315">
        <v>7000</v>
      </c>
      <c r="M315">
        <v>6300</v>
      </c>
      <c r="N315" t="s">
        <v>32</v>
      </c>
      <c r="O315" t="s">
        <v>19</v>
      </c>
      <c r="P315" s="2">
        <v>3700</v>
      </c>
      <c r="Q315">
        <v>59.32938</v>
      </c>
      <c r="R315">
        <v>18.068709999999999</v>
      </c>
    </row>
    <row r="316" spans="1:18" x14ac:dyDescent="0.35">
      <c r="A316">
        <v>2481</v>
      </c>
      <c r="B316" t="s">
        <v>1035</v>
      </c>
      <c r="C316" t="s">
        <v>646</v>
      </c>
      <c r="D316" t="s">
        <v>647</v>
      </c>
      <c r="E316" t="s">
        <v>190</v>
      </c>
      <c r="F316">
        <v>80</v>
      </c>
      <c r="G316" s="3">
        <v>44704</v>
      </c>
      <c r="H316" s="6" t="str">
        <f>TEXT(Layoffs[[#This Row],[Date layoffs]], "mmmm")</f>
        <v>May</v>
      </c>
      <c r="I316" s="7">
        <f>MONTH(Layoffs[[#This Row],[Date layoffs]])</f>
        <v>5</v>
      </c>
      <c r="J316">
        <f>YEAR(Layoffs[[#This Row],[Date layoffs]])</f>
        <v>2022</v>
      </c>
      <c r="K316" s="1">
        <f>(Layoffs[[#This Row],[Company Size before Layoffs]]-Layoffs[[#This Row],[Company Size after layoffs]])/Layoffs[[#This Row],[Company Size before Layoffs]]</f>
        <v>0.449438202247191</v>
      </c>
      <c r="L316">
        <v>178</v>
      </c>
      <c r="M316">
        <v>98</v>
      </c>
      <c r="N316" t="s">
        <v>117</v>
      </c>
      <c r="O316" t="s">
        <v>67</v>
      </c>
      <c r="P316" s="2">
        <v>11</v>
      </c>
      <c r="Q316">
        <v>-34.613149999999997</v>
      </c>
      <c r="R316">
        <v>-58.377229999999997</v>
      </c>
    </row>
    <row r="317" spans="1:18" x14ac:dyDescent="0.35">
      <c r="A317">
        <v>2482</v>
      </c>
      <c r="B317" t="s">
        <v>1036</v>
      </c>
      <c r="C317" t="s">
        <v>44</v>
      </c>
      <c r="D317" t="s">
        <v>17</v>
      </c>
      <c r="E317" t="s">
        <v>12</v>
      </c>
      <c r="F317">
        <v>65</v>
      </c>
      <c r="G317" s="3">
        <v>44704</v>
      </c>
      <c r="H317" s="6" t="str">
        <f>TEXT(Layoffs[[#This Row],[Date layoffs]], "mmmm")</f>
        <v>May</v>
      </c>
      <c r="I317" s="7">
        <f>MONTH(Layoffs[[#This Row],[Date layoffs]])</f>
        <v>5</v>
      </c>
      <c r="J317">
        <f>YEAR(Layoffs[[#This Row],[Date layoffs]])</f>
        <v>2022</v>
      </c>
      <c r="K317" s="1">
        <f>(Layoffs[[#This Row],[Company Size before Layoffs]]-Layoffs[[#This Row],[Company Size after layoffs]])/Layoffs[[#This Row],[Company Size before Layoffs]]</f>
        <v>1</v>
      </c>
      <c r="L317">
        <v>65</v>
      </c>
      <c r="M317">
        <v>0</v>
      </c>
      <c r="N317" t="s">
        <v>77</v>
      </c>
      <c r="O317" t="s">
        <v>67</v>
      </c>
      <c r="P317" s="2">
        <v>16</v>
      </c>
      <c r="Q317">
        <v>32.080880000000001</v>
      </c>
      <c r="R317">
        <v>34.780569999999997</v>
      </c>
    </row>
    <row r="318" spans="1:18" x14ac:dyDescent="0.35">
      <c r="A318">
        <v>2483</v>
      </c>
      <c r="B318" t="s">
        <v>237</v>
      </c>
      <c r="C318" t="s">
        <v>72</v>
      </c>
      <c r="D318" t="s">
        <v>22</v>
      </c>
      <c r="E318" t="s">
        <v>23</v>
      </c>
      <c r="F318">
        <v>60</v>
      </c>
      <c r="G318" s="3">
        <v>44704</v>
      </c>
      <c r="H318" s="6" t="str">
        <f>TEXT(Layoffs[[#This Row],[Date layoffs]], "mmmm")</f>
        <v>May</v>
      </c>
      <c r="I318" s="7">
        <f>MONTH(Layoffs[[#This Row],[Date layoffs]])</f>
        <v>5</v>
      </c>
      <c r="J318">
        <f>YEAR(Layoffs[[#This Row],[Date layoffs]])</f>
        <v>2022</v>
      </c>
      <c r="K318" s="1">
        <f>(Layoffs[[#This Row],[Company Size before Layoffs]]-Layoffs[[#This Row],[Company Size after layoffs]])/Layoffs[[#This Row],[Company Size before Layoffs]]</f>
        <v>7.0011668611435235E-2</v>
      </c>
      <c r="L318">
        <v>857</v>
      </c>
      <c r="M318">
        <v>797</v>
      </c>
      <c r="N318" t="s">
        <v>58</v>
      </c>
      <c r="O318" t="s">
        <v>38</v>
      </c>
      <c r="P318" s="2">
        <v>537</v>
      </c>
      <c r="Q318">
        <v>32.715710000000001</v>
      </c>
      <c r="R318">
        <v>-117.16472</v>
      </c>
    </row>
    <row r="319" spans="1:18" x14ac:dyDescent="0.35">
      <c r="A319">
        <v>2484</v>
      </c>
      <c r="B319" t="s">
        <v>1037</v>
      </c>
      <c r="C319" t="s">
        <v>36</v>
      </c>
      <c r="D319" t="s">
        <v>22</v>
      </c>
      <c r="E319" t="s">
        <v>23</v>
      </c>
      <c r="F319">
        <v>30</v>
      </c>
      <c r="G319" s="3">
        <v>44704</v>
      </c>
      <c r="H319" s="6" t="str">
        <f>TEXT(Layoffs[[#This Row],[Date layoffs]], "mmmm")</f>
        <v>May</v>
      </c>
      <c r="I319" s="7">
        <f>MONTH(Layoffs[[#This Row],[Date layoffs]])</f>
        <v>5</v>
      </c>
      <c r="J319">
        <f>YEAR(Layoffs[[#This Row],[Date layoffs]])</f>
        <v>2022</v>
      </c>
      <c r="K319" s="1">
        <f>(Layoffs[[#This Row],[Company Size before Layoffs]]-Layoffs[[#This Row],[Company Size after layoffs]])/Layoffs[[#This Row],[Company Size before Layoffs]]</f>
        <v>0.2</v>
      </c>
      <c r="L319">
        <v>150</v>
      </c>
      <c r="M319">
        <v>120</v>
      </c>
      <c r="N319" t="s">
        <v>13</v>
      </c>
      <c r="O319" t="s">
        <v>46</v>
      </c>
      <c r="P319" s="2">
        <v>33</v>
      </c>
      <c r="Q319">
        <v>40.714269999999999</v>
      </c>
      <c r="R319">
        <v>-74.005970000000005</v>
      </c>
    </row>
    <row r="320" spans="1:18" x14ac:dyDescent="0.35">
      <c r="A320">
        <v>2486</v>
      </c>
      <c r="B320" t="s">
        <v>1038</v>
      </c>
      <c r="C320" t="s">
        <v>10</v>
      </c>
      <c r="D320" t="s">
        <v>11</v>
      </c>
      <c r="E320" t="s">
        <v>12</v>
      </c>
      <c r="F320">
        <v>600</v>
      </c>
      <c r="G320" s="3">
        <v>44702</v>
      </c>
      <c r="H320" s="6" t="str">
        <f>TEXT(Layoffs[[#This Row],[Date layoffs]], "mmmm")</f>
        <v>May</v>
      </c>
      <c r="I320" s="7">
        <f>MONTH(Layoffs[[#This Row],[Date layoffs]])</f>
        <v>5</v>
      </c>
      <c r="J320">
        <f>YEAR(Layoffs[[#This Row],[Date layoffs]])</f>
        <v>2022</v>
      </c>
      <c r="K320" s="1">
        <f>(Layoffs[[#This Row],[Company Size before Layoffs]]-Layoffs[[#This Row],[Company Size after layoffs]])/Layoffs[[#This Row],[Company Size before Layoffs]]</f>
        <v>0.75</v>
      </c>
      <c r="L320">
        <v>800</v>
      </c>
      <c r="M320">
        <v>200</v>
      </c>
      <c r="N320" t="s">
        <v>18</v>
      </c>
      <c r="O320" t="s">
        <v>38</v>
      </c>
      <c r="P320" s="2">
        <v>97</v>
      </c>
      <c r="Q320">
        <v>12.97194</v>
      </c>
      <c r="R320">
        <v>77.593689999999995</v>
      </c>
    </row>
    <row r="321" spans="1:18" x14ac:dyDescent="0.35">
      <c r="A321">
        <v>2487</v>
      </c>
      <c r="B321" t="s">
        <v>855</v>
      </c>
      <c r="C321" t="s">
        <v>36</v>
      </c>
      <c r="D321" t="s">
        <v>22</v>
      </c>
      <c r="E321" t="s">
        <v>23</v>
      </c>
      <c r="F321">
        <v>130</v>
      </c>
      <c r="G321" s="3">
        <v>44701</v>
      </c>
      <c r="H321" s="6" t="str">
        <f>TEXT(Layoffs[[#This Row],[Date layoffs]], "mmmm")</f>
        <v>May</v>
      </c>
      <c r="I321" s="7">
        <f>MONTH(Layoffs[[#This Row],[Date layoffs]])</f>
        <v>5</v>
      </c>
      <c r="J321">
        <f>YEAR(Layoffs[[#This Row],[Date layoffs]])</f>
        <v>2022</v>
      </c>
      <c r="K321" s="1">
        <f>(Layoffs[[#This Row],[Company Size before Layoffs]]-Layoffs[[#This Row],[Company Size after layoffs]])/Layoffs[[#This Row],[Company Size before Layoffs]]</f>
        <v>0.28017241379310343</v>
      </c>
      <c r="L321">
        <v>464</v>
      </c>
      <c r="M321">
        <v>334</v>
      </c>
      <c r="N321" t="s">
        <v>140</v>
      </c>
      <c r="O321" t="s">
        <v>25</v>
      </c>
      <c r="P321" s="2">
        <v>342</v>
      </c>
      <c r="Q321">
        <v>40.714269999999999</v>
      </c>
      <c r="R321">
        <v>-74.005970000000005</v>
      </c>
    </row>
    <row r="322" spans="1:18" x14ac:dyDescent="0.35">
      <c r="A322">
        <v>2488</v>
      </c>
      <c r="B322" t="s">
        <v>1039</v>
      </c>
      <c r="C322" t="s">
        <v>537</v>
      </c>
      <c r="D322" t="s">
        <v>22</v>
      </c>
      <c r="E322" t="s">
        <v>23</v>
      </c>
      <c r="F322">
        <v>87</v>
      </c>
      <c r="G322" s="3">
        <v>44701</v>
      </c>
      <c r="H322" s="6" t="str">
        <f>TEXT(Layoffs[[#This Row],[Date layoffs]], "mmmm")</f>
        <v>May</v>
      </c>
      <c r="I322" s="7">
        <f>MONTH(Layoffs[[#This Row],[Date layoffs]])</f>
        <v>5</v>
      </c>
      <c r="J322">
        <f>YEAR(Layoffs[[#This Row],[Date layoffs]])</f>
        <v>2022</v>
      </c>
      <c r="K322" s="1">
        <f>(Layoffs[[#This Row],[Company Size before Layoffs]]-Layoffs[[#This Row],[Company Size after layoffs]])/Layoffs[[#This Row],[Company Size before Layoffs]]</f>
        <v>0.15</v>
      </c>
      <c r="L322">
        <v>580</v>
      </c>
      <c r="M322">
        <v>493</v>
      </c>
      <c r="N322" t="s">
        <v>51</v>
      </c>
      <c r="O322" t="s">
        <v>46</v>
      </c>
      <c r="P322" s="2">
        <v>174</v>
      </c>
      <c r="Q322">
        <v>40.014989999999997</v>
      </c>
      <c r="R322">
        <v>-105.27055</v>
      </c>
    </row>
    <row r="323" spans="1:18" x14ac:dyDescent="0.35">
      <c r="A323">
        <v>2489</v>
      </c>
      <c r="B323" t="s">
        <v>1040</v>
      </c>
      <c r="C323" t="s">
        <v>21</v>
      </c>
      <c r="D323" t="s">
        <v>22</v>
      </c>
      <c r="E323" t="s">
        <v>23</v>
      </c>
      <c r="F323">
        <v>70</v>
      </c>
      <c r="G323" s="3">
        <v>44701</v>
      </c>
      <c r="H323" s="6" t="str">
        <f>TEXT(Layoffs[[#This Row],[Date layoffs]], "mmmm")</f>
        <v>May</v>
      </c>
      <c r="I323" s="7">
        <f>MONTH(Layoffs[[#This Row],[Date layoffs]])</f>
        <v>5</v>
      </c>
      <c r="J323">
        <f>YEAR(Layoffs[[#This Row],[Date layoffs]])</f>
        <v>2022</v>
      </c>
      <c r="K323" s="1">
        <f>(Layoffs[[#This Row],[Company Size before Layoffs]]-Layoffs[[#This Row],[Company Size after layoffs]])/Layoffs[[#This Row],[Company Size before Layoffs]]</f>
        <v>0.1</v>
      </c>
      <c r="L323">
        <v>700</v>
      </c>
      <c r="M323">
        <v>630</v>
      </c>
      <c r="N323" t="s">
        <v>13</v>
      </c>
      <c r="O323" t="s">
        <v>25</v>
      </c>
      <c r="P323" s="2">
        <v>287</v>
      </c>
      <c r="Q323">
        <v>37.774929999999998</v>
      </c>
      <c r="R323">
        <v>-122.41942</v>
      </c>
    </row>
    <row r="324" spans="1:18" x14ac:dyDescent="0.35">
      <c r="A324">
        <v>2490</v>
      </c>
      <c r="B324" t="s">
        <v>1041</v>
      </c>
      <c r="C324" t="s">
        <v>183</v>
      </c>
      <c r="D324" t="s">
        <v>11</v>
      </c>
      <c r="E324" t="s">
        <v>12</v>
      </c>
      <c r="F324">
        <v>600</v>
      </c>
      <c r="G324" s="3">
        <v>44700</v>
      </c>
      <c r="H324" s="6" t="str">
        <f>TEXT(Layoffs[[#This Row],[Date layoffs]], "mmmm")</f>
        <v>May</v>
      </c>
      <c r="I324" s="7">
        <f>MONTH(Layoffs[[#This Row],[Date layoffs]])</f>
        <v>5</v>
      </c>
      <c r="J324">
        <f>YEAR(Layoffs[[#This Row],[Date layoffs]])</f>
        <v>2022</v>
      </c>
      <c r="K324" s="1">
        <f>(Layoffs[[#This Row],[Company Size before Layoffs]]-Layoffs[[#This Row],[Company Size after layoffs]])/Layoffs[[#This Row],[Company Size before Layoffs]]</f>
        <v>0.06</v>
      </c>
      <c r="L324">
        <v>10000</v>
      </c>
      <c r="M324">
        <v>9400</v>
      </c>
      <c r="N324" t="s">
        <v>29</v>
      </c>
      <c r="O324" t="s">
        <v>79</v>
      </c>
      <c r="P324" s="2">
        <v>1300</v>
      </c>
      <c r="Q324">
        <v>28.460100000000001</v>
      </c>
      <c r="R324">
        <v>77.026349999999994</v>
      </c>
    </row>
    <row r="325" spans="1:18" x14ac:dyDescent="0.35">
      <c r="A325">
        <v>2491</v>
      </c>
      <c r="B325" t="s">
        <v>1042</v>
      </c>
      <c r="C325" t="s">
        <v>10</v>
      </c>
      <c r="D325" t="s">
        <v>11</v>
      </c>
      <c r="E325" t="s">
        <v>12</v>
      </c>
      <c r="F325">
        <v>424</v>
      </c>
      <c r="G325" s="3">
        <v>44699</v>
      </c>
      <c r="H325" s="6" t="str">
        <f>TEXT(Layoffs[[#This Row],[Date layoffs]], "mmmm")</f>
        <v>May</v>
      </c>
      <c r="I325" s="7">
        <f>MONTH(Layoffs[[#This Row],[Date layoffs]])</f>
        <v>5</v>
      </c>
      <c r="J325">
        <f>YEAR(Layoffs[[#This Row],[Date layoffs]])</f>
        <v>2022</v>
      </c>
      <c r="K325" s="1">
        <f>(Layoffs[[#This Row],[Company Size before Layoffs]]-Layoffs[[#This Row],[Company Size after layoffs]])/Layoffs[[#This Row],[Company Size before Layoffs]]</f>
        <v>7.000165098233449E-2</v>
      </c>
      <c r="L325">
        <v>6057</v>
      </c>
      <c r="M325">
        <v>5633</v>
      </c>
      <c r="N325" t="s">
        <v>66</v>
      </c>
      <c r="O325" t="s">
        <v>33</v>
      </c>
      <c r="P325" s="2">
        <v>292</v>
      </c>
      <c r="Q325">
        <v>12.97194</v>
      </c>
      <c r="R325">
        <v>77.593689999999995</v>
      </c>
    </row>
    <row r="326" spans="1:18" x14ac:dyDescent="0.35">
      <c r="A326">
        <v>2492</v>
      </c>
      <c r="B326" t="s">
        <v>951</v>
      </c>
      <c r="C326" t="s">
        <v>21</v>
      </c>
      <c r="D326" t="s">
        <v>22</v>
      </c>
      <c r="E326" t="s">
        <v>23</v>
      </c>
      <c r="F326">
        <v>150</v>
      </c>
      <c r="G326" s="3">
        <v>44698</v>
      </c>
      <c r="H326" s="6" t="str">
        <f>TEXT(Layoffs[[#This Row],[Date layoffs]], "mmmm")</f>
        <v>May</v>
      </c>
      <c r="I326" s="7">
        <f>MONTH(Layoffs[[#This Row],[Date layoffs]])</f>
        <v>5</v>
      </c>
      <c r="J326">
        <f>YEAR(Layoffs[[#This Row],[Date layoffs]])</f>
        <v>2022</v>
      </c>
      <c r="K326" s="1">
        <f>(Layoffs[[#This Row],[Company Size before Layoffs]]-Layoffs[[#This Row],[Company Size after layoffs]])/Layoffs[[#This Row],[Company Size before Layoffs]]</f>
        <v>0.01</v>
      </c>
      <c r="L326">
        <v>15000</v>
      </c>
      <c r="M326">
        <v>14850</v>
      </c>
      <c r="N326" t="s">
        <v>51</v>
      </c>
      <c r="O326" t="s">
        <v>25</v>
      </c>
      <c r="P326" s="2">
        <v>121900</v>
      </c>
      <c r="Q326">
        <v>37.226610000000001</v>
      </c>
      <c r="R326">
        <v>-121.97468000000001</v>
      </c>
    </row>
    <row r="327" spans="1:18" x14ac:dyDescent="0.35">
      <c r="A327">
        <v>2493</v>
      </c>
      <c r="B327" t="s">
        <v>734</v>
      </c>
      <c r="C327" t="s">
        <v>48</v>
      </c>
      <c r="D327" t="s">
        <v>49</v>
      </c>
      <c r="E327" t="s">
        <v>50</v>
      </c>
      <c r="F327">
        <v>100</v>
      </c>
      <c r="G327" s="3">
        <v>44698</v>
      </c>
      <c r="H327" s="6" t="str">
        <f>TEXT(Layoffs[[#This Row],[Date layoffs]], "mmmm")</f>
        <v>May</v>
      </c>
      <c r="I327" s="7">
        <f>MONTH(Layoffs[[#This Row],[Date layoffs]])</f>
        <v>5</v>
      </c>
      <c r="J327">
        <f>YEAR(Layoffs[[#This Row],[Date layoffs]])</f>
        <v>2022</v>
      </c>
      <c r="K327" s="1">
        <f>(Layoffs[[#This Row],[Company Size before Layoffs]]-Layoffs[[#This Row],[Company Size after layoffs]])/Layoffs[[#This Row],[Company Size before Layoffs]]</f>
        <v>0.1</v>
      </c>
      <c r="L327">
        <v>1000</v>
      </c>
      <c r="M327">
        <v>900</v>
      </c>
      <c r="N327" t="s">
        <v>18</v>
      </c>
      <c r="O327" t="s">
        <v>107</v>
      </c>
      <c r="P327" s="2">
        <v>568</v>
      </c>
      <c r="Q327">
        <v>59.32938</v>
      </c>
      <c r="R327">
        <v>18.068709999999999</v>
      </c>
    </row>
    <row r="328" spans="1:18" x14ac:dyDescent="0.35">
      <c r="A328">
        <v>2494</v>
      </c>
      <c r="B328" t="s">
        <v>1043</v>
      </c>
      <c r="C328" t="s">
        <v>221</v>
      </c>
      <c r="D328" t="s">
        <v>22</v>
      </c>
      <c r="E328" t="s">
        <v>23</v>
      </c>
      <c r="F328">
        <v>90</v>
      </c>
      <c r="G328" s="3">
        <v>44698</v>
      </c>
      <c r="H328" s="6" t="str">
        <f>TEXT(Layoffs[[#This Row],[Date layoffs]], "mmmm")</f>
        <v>May</v>
      </c>
      <c r="I328" s="7">
        <f>MONTH(Layoffs[[#This Row],[Date layoffs]])</f>
        <v>5</v>
      </c>
      <c r="J328">
        <f>YEAR(Layoffs[[#This Row],[Date layoffs]])</f>
        <v>2022</v>
      </c>
      <c r="K328" s="1">
        <f>(Layoffs[[#This Row],[Company Size before Layoffs]]-Layoffs[[#This Row],[Company Size after layoffs]])/Layoffs[[#This Row],[Company Size before Layoffs]]</f>
        <v>0.08</v>
      </c>
      <c r="L328">
        <v>1125</v>
      </c>
      <c r="M328">
        <v>1035</v>
      </c>
      <c r="N328" t="s">
        <v>13</v>
      </c>
      <c r="O328" t="s">
        <v>38</v>
      </c>
      <c r="P328" s="2">
        <v>195</v>
      </c>
      <c r="Q328">
        <v>25.774270000000001</v>
      </c>
      <c r="R328">
        <v>-80.193659999999994</v>
      </c>
    </row>
    <row r="329" spans="1:18" x14ac:dyDescent="0.35">
      <c r="A329">
        <v>2495</v>
      </c>
      <c r="B329" t="s">
        <v>1044</v>
      </c>
      <c r="C329" t="s">
        <v>188</v>
      </c>
      <c r="D329" t="s">
        <v>189</v>
      </c>
      <c r="E329" t="s">
        <v>190</v>
      </c>
      <c r="F329">
        <v>100</v>
      </c>
      <c r="G329" s="3">
        <v>44697</v>
      </c>
      <c r="H329" s="6" t="str">
        <f>TEXT(Layoffs[[#This Row],[Date layoffs]], "mmmm")</f>
        <v>May</v>
      </c>
      <c r="I329" s="7">
        <f>MONTH(Layoffs[[#This Row],[Date layoffs]])</f>
        <v>5</v>
      </c>
      <c r="J329">
        <f>YEAR(Layoffs[[#This Row],[Date layoffs]])</f>
        <v>2022</v>
      </c>
      <c r="K329" s="1">
        <f>(Layoffs[[#This Row],[Company Size before Layoffs]]-Layoffs[[#This Row],[Company Size after layoffs]])/Layoffs[[#This Row],[Company Size before Layoffs]]</f>
        <v>0.4</v>
      </c>
      <c r="L329">
        <v>250</v>
      </c>
      <c r="M329">
        <v>150</v>
      </c>
      <c r="N329" t="s">
        <v>75</v>
      </c>
      <c r="O329" t="s">
        <v>67</v>
      </c>
      <c r="P329" s="2">
        <v>29</v>
      </c>
      <c r="Q329">
        <v>-23.547499999999999</v>
      </c>
      <c r="R329">
        <v>-46.636110000000002</v>
      </c>
    </row>
    <row r="330" spans="1:18" x14ac:dyDescent="0.35">
      <c r="A330">
        <v>2497</v>
      </c>
      <c r="B330" t="s">
        <v>1045</v>
      </c>
      <c r="C330" t="s">
        <v>1046</v>
      </c>
      <c r="D330" t="s">
        <v>1047</v>
      </c>
      <c r="E330" t="s">
        <v>50</v>
      </c>
      <c r="F330">
        <v>400</v>
      </c>
      <c r="G330" s="3">
        <v>44695</v>
      </c>
      <c r="H330" s="6" t="str">
        <f>TEXT(Layoffs[[#This Row],[Date layoffs]], "mmmm")</f>
        <v>May</v>
      </c>
      <c r="I330" s="7">
        <f>MONTH(Layoffs[[#This Row],[Date layoffs]])</f>
        <v>5</v>
      </c>
      <c r="J330">
        <f>YEAR(Layoffs[[#This Row],[Date layoffs]])</f>
        <v>2022</v>
      </c>
      <c r="K330" s="1">
        <f>(Layoffs[[#This Row],[Company Size before Layoffs]]-Layoffs[[#This Row],[Company Size after layoffs]])/Layoffs[[#This Row],[Company Size before Layoffs]]</f>
        <v>0.4</v>
      </c>
      <c r="L330">
        <v>1000</v>
      </c>
      <c r="M330">
        <v>600</v>
      </c>
      <c r="N330" t="s">
        <v>27</v>
      </c>
      <c r="O330" t="s">
        <v>30</v>
      </c>
      <c r="P330" s="2">
        <v>60</v>
      </c>
      <c r="Q330">
        <v>55.752220000000001</v>
      </c>
      <c r="R330">
        <v>37.615560000000002</v>
      </c>
    </row>
    <row r="331" spans="1:18" x14ac:dyDescent="0.35">
      <c r="A331">
        <v>2504</v>
      </c>
      <c r="B331" t="s">
        <v>824</v>
      </c>
      <c r="C331" t="s">
        <v>69</v>
      </c>
      <c r="D331" t="s">
        <v>22</v>
      </c>
      <c r="E331" t="s">
        <v>23</v>
      </c>
      <c r="F331">
        <v>70</v>
      </c>
      <c r="G331" s="3">
        <v>44692</v>
      </c>
      <c r="H331" s="6" t="str">
        <f>TEXT(Layoffs[[#This Row],[Date layoffs]], "mmmm")</f>
        <v>May</v>
      </c>
      <c r="I331" s="7">
        <f>MONTH(Layoffs[[#This Row],[Date layoffs]])</f>
        <v>5</v>
      </c>
      <c r="J331">
        <f>YEAR(Layoffs[[#This Row],[Date layoffs]])</f>
        <v>2022</v>
      </c>
      <c r="K331" s="1">
        <f>(Layoffs[[#This Row],[Company Size before Layoffs]]-Layoffs[[#This Row],[Company Size after layoffs]])/Layoffs[[#This Row],[Company Size before Layoffs]]</f>
        <v>7.0000000000000007E-2</v>
      </c>
      <c r="L331">
        <v>1000</v>
      </c>
      <c r="M331">
        <v>930</v>
      </c>
      <c r="N331" t="s">
        <v>77</v>
      </c>
      <c r="O331" t="s">
        <v>79</v>
      </c>
      <c r="P331" s="2">
        <v>1000</v>
      </c>
      <c r="Q331">
        <v>42.358429999999998</v>
      </c>
      <c r="R331">
        <v>-71.05977</v>
      </c>
    </row>
    <row r="332" spans="1:18" x14ac:dyDescent="0.35">
      <c r="A332">
        <v>2505</v>
      </c>
      <c r="B332" t="s">
        <v>672</v>
      </c>
      <c r="C332" t="s">
        <v>266</v>
      </c>
      <c r="D332" t="s">
        <v>22</v>
      </c>
      <c r="E332" t="s">
        <v>23</v>
      </c>
      <c r="F332">
        <v>2500</v>
      </c>
      <c r="G332" s="3">
        <v>44691</v>
      </c>
      <c r="H332" s="6" t="str">
        <f>TEXT(Layoffs[[#This Row],[Date layoffs]], "mmmm")</f>
        <v>May</v>
      </c>
      <c r="I332" s="7">
        <f>MONTH(Layoffs[[#This Row],[Date layoffs]])</f>
        <v>5</v>
      </c>
      <c r="J332">
        <f>YEAR(Layoffs[[#This Row],[Date layoffs]])</f>
        <v>2022</v>
      </c>
      <c r="K332" s="1">
        <f>(Layoffs[[#This Row],[Company Size before Layoffs]]-Layoffs[[#This Row],[Company Size after layoffs]])/Layoffs[[#This Row],[Company Size before Layoffs]]</f>
        <v>0.12000192003072049</v>
      </c>
      <c r="L332">
        <v>20833</v>
      </c>
      <c r="M332">
        <v>18333</v>
      </c>
      <c r="N332" t="s">
        <v>29</v>
      </c>
      <c r="O332" t="s">
        <v>25</v>
      </c>
      <c r="P332" s="2">
        <v>1600</v>
      </c>
      <c r="Q332">
        <v>33.44838</v>
      </c>
      <c r="R332">
        <v>-112.07404</v>
      </c>
    </row>
    <row r="333" spans="1:18" x14ac:dyDescent="0.35">
      <c r="A333">
        <v>2506</v>
      </c>
      <c r="B333" t="s">
        <v>625</v>
      </c>
      <c r="C333" t="s">
        <v>21</v>
      </c>
      <c r="D333" t="s">
        <v>22</v>
      </c>
      <c r="E333" t="s">
        <v>23</v>
      </c>
      <c r="F333">
        <v>310</v>
      </c>
      <c r="G333" s="3">
        <v>44691</v>
      </c>
      <c r="H333" s="6" t="str">
        <f>TEXT(Layoffs[[#This Row],[Date layoffs]], "mmmm")</f>
        <v>May</v>
      </c>
      <c r="I333" s="7">
        <f>MONTH(Layoffs[[#This Row],[Date layoffs]])</f>
        <v>5</v>
      </c>
      <c r="J333">
        <f>YEAR(Layoffs[[#This Row],[Date layoffs]])</f>
        <v>2022</v>
      </c>
      <c r="K333" s="1">
        <f>(Layoffs[[#This Row],[Company Size before Layoffs]]-Layoffs[[#This Row],[Company Size after layoffs]])/Layoffs[[#This Row],[Company Size before Layoffs]]</f>
        <v>0.14997581035316884</v>
      </c>
      <c r="L333">
        <v>2067</v>
      </c>
      <c r="M333">
        <v>1757</v>
      </c>
      <c r="N333" t="s">
        <v>32</v>
      </c>
      <c r="O333" t="s">
        <v>25</v>
      </c>
      <c r="P333" s="2">
        <v>679</v>
      </c>
      <c r="Q333">
        <v>37.774929999999998</v>
      </c>
      <c r="R333">
        <v>-122.41942</v>
      </c>
    </row>
    <row r="334" spans="1:18" x14ac:dyDescent="0.35">
      <c r="A334">
        <v>2507</v>
      </c>
      <c r="B334" t="s">
        <v>1048</v>
      </c>
      <c r="C334" t="s">
        <v>55</v>
      </c>
      <c r="D334" t="s">
        <v>56</v>
      </c>
      <c r="E334" t="s">
        <v>50</v>
      </c>
      <c r="F334">
        <v>200</v>
      </c>
      <c r="G334" s="3">
        <v>44691</v>
      </c>
      <c r="H334" s="6" t="str">
        <f>TEXT(Layoffs[[#This Row],[Date layoffs]], "mmmm")</f>
        <v>May</v>
      </c>
      <c r="I334" s="7">
        <f>MONTH(Layoffs[[#This Row],[Date layoffs]])</f>
        <v>5</v>
      </c>
      <c r="J334">
        <f>YEAR(Layoffs[[#This Row],[Date layoffs]])</f>
        <v>2022</v>
      </c>
      <c r="K334" s="1">
        <f>(Layoffs[[#This Row],[Company Size before Layoffs]]-Layoffs[[#This Row],[Company Size after layoffs]])/Layoffs[[#This Row],[Company Size before Layoffs]]</f>
        <v>0.33003300330033003</v>
      </c>
      <c r="L334">
        <v>606</v>
      </c>
      <c r="M334">
        <v>406</v>
      </c>
      <c r="N334" t="s">
        <v>70</v>
      </c>
      <c r="O334" t="s">
        <v>38</v>
      </c>
      <c r="P334" s="2">
        <v>238</v>
      </c>
      <c r="Q334">
        <v>51.50853</v>
      </c>
      <c r="R334">
        <v>-0.12573999999999999</v>
      </c>
    </row>
    <row r="335" spans="1:18" x14ac:dyDescent="0.35">
      <c r="A335">
        <v>2508</v>
      </c>
      <c r="B335" t="s">
        <v>855</v>
      </c>
      <c r="C335" t="s">
        <v>36</v>
      </c>
      <c r="D335" t="s">
        <v>22</v>
      </c>
      <c r="E335" t="s">
        <v>23</v>
      </c>
      <c r="F335">
        <v>30</v>
      </c>
      <c r="G335" s="3">
        <v>44691</v>
      </c>
      <c r="H335" s="6" t="str">
        <f>TEXT(Layoffs[[#This Row],[Date layoffs]], "mmmm")</f>
        <v>May</v>
      </c>
      <c r="I335" s="7">
        <f>MONTH(Layoffs[[#This Row],[Date layoffs]])</f>
        <v>5</v>
      </c>
      <c r="J335">
        <f>YEAR(Layoffs[[#This Row],[Date layoffs]])</f>
        <v>2022</v>
      </c>
      <c r="K335" s="1">
        <f>(Layoffs[[#This Row],[Company Size before Layoffs]]-Layoffs[[#This Row],[Company Size after layoffs]])/Layoffs[[#This Row],[Company Size before Layoffs]]</f>
        <v>0.06</v>
      </c>
      <c r="L335">
        <v>500</v>
      </c>
      <c r="M335">
        <v>470</v>
      </c>
      <c r="N335" t="s">
        <v>140</v>
      </c>
      <c r="O335" t="s">
        <v>25</v>
      </c>
      <c r="P335" s="2">
        <v>342</v>
      </c>
      <c r="Q335">
        <v>40.714269999999999</v>
      </c>
      <c r="R335">
        <v>-74.005970000000005</v>
      </c>
    </row>
    <row r="336" spans="1:18" x14ac:dyDescent="0.35">
      <c r="A336">
        <v>2509</v>
      </c>
      <c r="B336" t="s">
        <v>1049</v>
      </c>
      <c r="C336" t="s">
        <v>95</v>
      </c>
      <c r="D336" t="s">
        <v>96</v>
      </c>
      <c r="E336" t="s">
        <v>50</v>
      </c>
      <c r="F336">
        <v>350</v>
      </c>
      <c r="G336" s="3">
        <v>44690</v>
      </c>
      <c r="H336" s="6" t="str">
        <f>TEXT(Layoffs[[#This Row],[Date layoffs]], "mmmm")</f>
        <v>May</v>
      </c>
      <c r="I336" s="7">
        <f>MONTH(Layoffs[[#This Row],[Date layoffs]])</f>
        <v>5</v>
      </c>
      <c r="J336">
        <f>YEAR(Layoffs[[#This Row],[Date layoffs]])</f>
        <v>2022</v>
      </c>
      <c r="K336" s="1">
        <f>(Layoffs[[#This Row],[Company Size before Layoffs]]-Layoffs[[#This Row],[Company Size after layoffs]])/Layoffs[[#This Row],[Company Size before Layoffs]]</f>
        <v>0.5</v>
      </c>
      <c r="L336">
        <v>700</v>
      </c>
      <c r="M336">
        <v>350</v>
      </c>
      <c r="N336" t="s">
        <v>58</v>
      </c>
      <c r="O336" t="s">
        <v>38</v>
      </c>
      <c r="P336" s="2">
        <v>293</v>
      </c>
      <c r="Q336">
        <v>48.853409999999997</v>
      </c>
      <c r="R336">
        <v>2.3488000000000002</v>
      </c>
    </row>
    <row r="337" spans="1:18" x14ac:dyDescent="0.35">
      <c r="A337">
        <v>2510</v>
      </c>
      <c r="B337" t="s">
        <v>320</v>
      </c>
      <c r="C337" t="s">
        <v>36</v>
      </c>
      <c r="D337" t="s">
        <v>22</v>
      </c>
      <c r="E337" t="s">
        <v>23</v>
      </c>
      <c r="F337">
        <v>270</v>
      </c>
      <c r="G337" s="3">
        <v>44690</v>
      </c>
      <c r="H337" s="6" t="str">
        <f>TEXT(Layoffs[[#This Row],[Date layoffs]], "mmmm")</f>
        <v>May</v>
      </c>
      <c r="I337" s="7">
        <f>MONTH(Layoffs[[#This Row],[Date layoffs]])</f>
        <v>5</v>
      </c>
      <c r="J337">
        <f>YEAR(Layoffs[[#This Row],[Date layoffs]])</f>
        <v>2022</v>
      </c>
      <c r="K337" s="1">
        <f>(Layoffs[[#This Row],[Company Size before Layoffs]]-Layoffs[[#This Row],[Company Size after layoffs]])/Layoffs[[#This Row],[Company Size before Layoffs]]</f>
        <v>0.13996889580093314</v>
      </c>
      <c r="L337">
        <v>1929</v>
      </c>
      <c r="M337">
        <v>1659</v>
      </c>
      <c r="N337" t="s">
        <v>29</v>
      </c>
      <c r="O337" t="s">
        <v>25</v>
      </c>
      <c r="P337" s="2">
        <v>1300</v>
      </c>
      <c r="Q337">
        <v>40.714269999999999</v>
      </c>
      <c r="R337">
        <v>-74.005970000000005</v>
      </c>
    </row>
    <row r="338" spans="1:18" x14ac:dyDescent="0.35">
      <c r="A338">
        <v>2511</v>
      </c>
      <c r="B338" t="s">
        <v>1050</v>
      </c>
      <c r="C338" t="s">
        <v>221</v>
      </c>
      <c r="D338" t="s">
        <v>22</v>
      </c>
      <c r="E338" t="s">
        <v>23</v>
      </c>
      <c r="F338">
        <v>750</v>
      </c>
      <c r="G338" s="3">
        <v>44687</v>
      </c>
      <c r="H338" s="6" t="str">
        <f>TEXT(Layoffs[[#This Row],[Date layoffs]], "mmmm")</f>
        <v>May</v>
      </c>
      <c r="I338" s="7">
        <f>MONTH(Layoffs[[#This Row],[Date layoffs]])</f>
        <v>5</v>
      </c>
      <c r="J338">
        <f>YEAR(Layoffs[[#This Row],[Date layoffs]])</f>
        <v>2022</v>
      </c>
      <c r="K338" s="1">
        <f>(Layoffs[[#This Row],[Company Size before Layoffs]]-Layoffs[[#This Row],[Company Size after layoffs]])/Layoffs[[#This Row],[Company Size before Layoffs]]</f>
        <v>0.05</v>
      </c>
      <c r="L338">
        <v>15000</v>
      </c>
      <c r="M338">
        <v>14250</v>
      </c>
      <c r="N338" t="s">
        <v>29</v>
      </c>
      <c r="O338" t="s">
        <v>19</v>
      </c>
      <c r="P338" s="2">
        <v>1500</v>
      </c>
      <c r="Q338">
        <v>25.774270000000001</v>
      </c>
      <c r="R338">
        <v>-80.193659999999994</v>
      </c>
    </row>
    <row r="339" spans="1:18" x14ac:dyDescent="0.35">
      <c r="A339">
        <v>2513</v>
      </c>
      <c r="B339" t="s">
        <v>1042</v>
      </c>
      <c r="C339" t="s">
        <v>10</v>
      </c>
      <c r="D339" t="s">
        <v>11</v>
      </c>
      <c r="E339" t="s">
        <v>12</v>
      </c>
      <c r="F339">
        <v>200</v>
      </c>
      <c r="G339" s="3">
        <v>44686</v>
      </c>
      <c r="H339" s="6" t="str">
        <f>TEXT(Layoffs[[#This Row],[Date layoffs]], "mmmm")</f>
        <v>May</v>
      </c>
      <c r="I339" s="7">
        <f>MONTH(Layoffs[[#This Row],[Date layoffs]])</f>
        <v>5</v>
      </c>
      <c r="J339">
        <f>YEAR(Layoffs[[#This Row],[Date layoffs]])</f>
        <v>2022</v>
      </c>
      <c r="K339" s="1">
        <f>(Layoffs[[#This Row],[Company Size before Layoffs]]-Layoffs[[#This Row],[Company Size after layoffs]])/Layoffs[[#This Row],[Company Size before Layoffs]]</f>
        <v>2.999850007499625E-2</v>
      </c>
      <c r="L339">
        <v>6667</v>
      </c>
      <c r="M339">
        <v>6467</v>
      </c>
      <c r="N339" t="s">
        <v>66</v>
      </c>
      <c r="O339" t="s">
        <v>33</v>
      </c>
      <c r="P339" s="2">
        <v>292</v>
      </c>
      <c r="Q339">
        <v>12.97194</v>
      </c>
      <c r="R339">
        <v>77.593689999999995</v>
      </c>
    </row>
    <row r="340" spans="1:18" x14ac:dyDescent="0.35">
      <c r="A340">
        <v>2515</v>
      </c>
      <c r="B340" t="s">
        <v>1051</v>
      </c>
      <c r="C340" t="s">
        <v>21</v>
      </c>
      <c r="D340" t="s">
        <v>22</v>
      </c>
      <c r="E340" t="s">
        <v>23</v>
      </c>
      <c r="F340">
        <v>90</v>
      </c>
      <c r="G340" s="3">
        <v>44686</v>
      </c>
      <c r="H340" s="6" t="str">
        <f>TEXT(Layoffs[[#This Row],[Date layoffs]], "mmmm")</f>
        <v>May</v>
      </c>
      <c r="I340" s="7">
        <f>MONTH(Layoffs[[#This Row],[Date layoffs]])</f>
        <v>5</v>
      </c>
      <c r="J340">
        <f>YEAR(Layoffs[[#This Row],[Date layoffs]])</f>
        <v>2022</v>
      </c>
      <c r="K340" s="1">
        <f>(Layoffs[[#This Row],[Company Size before Layoffs]]-Layoffs[[#This Row],[Company Size after layoffs]])/Layoffs[[#This Row],[Company Size before Layoffs]]</f>
        <v>0.1</v>
      </c>
      <c r="L340">
        <v>900</v>
      </c>
      <c r="M340">
        <v>810</v>
      </c>
      <c r="N340" t="s">
        <v>45</v>
      </c>
      <c r="O340" t="s">
        <v>38</v>
      </c>
      <c r="P340" s="2">
        <v>192</v>
      </c>
      <c r="Q340">
        <v>37.774929999999998</v>
      </c>
      <c r="R340">
        <v>-122.41942</v>
      </c>
    </row>
    <row r="341" spans="1:18" x14ac:dyDescent="0.35">
      <c r="A341">
        <v>2516</v>
      </c>
      <c r="B341" t="s">
        <v>853</v>
      </c>
      <c r="C341" t="s">
        <v>21</v>
      </c>
      <c r="D341" t="s">
        <v>22</v>
      </c>
      <c r="E341" t="s">
        <v>23</v>
      </c>
      <c r="F341">
        <v>72</v>
      </c>
      <c r="G341" s="3">
        <v>44686</v>
      </c>
      <c r="H341" s="6" t="str">
        <f>TEXT(Layoffs[[#This Row],[Date layoffs]], "mmmm")</f>
        <v>May</v>
      </c>
      <c r="I341" s="7">
        <f>MONTH(Layoffs[[#This Row],[Date layoffs]])</f>
        <v>5</v>
      </c>
      <c r="J341">
        <f>YEAR(Layoffs[[#This Row],[Date layoffs]])</f>
        <v>2022</v>
      </c>
      <c r="K341" s="1">
        <f>(Layoffs[[#This Row],[Company Size before Layoffs]]-Layoffs[[#This Row],[Company Size after layoffs]])/Layoffs[[#This Row],[Company Size before Layoffs]]</f>
        <v>0.25</v>
      </c>
      <c r="L341">
        <v>288</v>
      </c>
      <c r="M341">
        <v>216</v>
      </c>
      <c r="N341" t="s">
        <v>66</v>
      </c>
      <c r="O341" t="s">
        <v>67</v>
      </c>
      <c r="P341" s="2">
        <v>20</v>
      </c>
      <c r="Q341">
        <v>37.774929999999998</v>
      </c>
      <c r="R341">
        <v>-122.41942</v>
      </c>
    </row>
    <row r="342" spans="1:18" x14ac:dyDescent="0.35">
      <c r="A342">
        <v>2517</v>
      </c>
      <c r="B342" t="s">
        <v>1052</v>
      </c>
      <c r="C342" t="s">
        <v>232</v>
      </c>
      <c r="D342" t="s">
        <v>200</v>
      </c>
      <c r="E342" t="s">
        <v>200</v>
      </c>
      <c r="F342">
        <v>300</v>
      </c>
      <c r="G342" s="3">
        <v>44685</v>
      </c>
      <c r="H342" s="6" t="str">
        <f>TEXT(Layoffs[[#This Row],[Date layoffs]], "mmmm")</f>
        <v>May</v>
      </c>
      <c r="I342" s="7">
        <f>MONTH(Layoffs[[#This Row],[Date layoffs]])</f>
        <v>5</v>
      </c>
      <c r="J342">
        <f>YEAR(Layoffs[[#This Row],[Date layoffs]])</f>
        <v>2022</v>
      </c>
      <c r="K342" s="1">
        <f>(Layoffs[[#This Row],[Company Size before Layoffs]]-Layoffs[[#This Row],[Company Size after layoffs]])/Layoffs[[#This Row],[Company Size before Layoffs]]</f>
        <v>1</v>
      </c>
      <c r="L342">
        <v>300</v>
      </c>
      <c r="M342">
        <v>0</v>
      </c>
      <c r="N342" t="s">
        <v>75</v>
      </c>
      <c r="O342" t="s">
        <v>148</v>
      </c>
      <c r="P342" s="2">
        <v>3</v>
      </c>
      <c r="Q342">
        <v>-33.867849999999997</v>
      </c>
      <c r="R342">
        <v>151.20732000000001</v>
      </c>
    </row>
    <row r="343" spans="1:18" x14ac:dyDescent="0.35">
      <c r="A343">
        <v>2519</v>
      </c>
      <c r="B343" t="s">
        <v>1053</v>
      </c>
      <c r="C343" t="s">
        <v>155</v>
      </c>
      <c r="D343" t="s">
        <v>22</v>
      </c>
      <c r="E343" t="s">
        <v>23</v>
      </c>
      <c r="F343">
        <v>87</v>
      </c>
      <c r="G343" s="3">
        <v>44685</v>
      </c>
      <c r="H343" s="6" t="str">
        <f>TEXT(Layoffs[[#This Row],[Date layoffs]], "mmmm")</f>
        <v>May</v>
      </c>
      <c r="I343" s="7">
        <f>MONTH(Layoffs[[#This Row],[Date layoffs]])</f>
        <v>5</v>
      </c>
      <c r="J343">
        <f>YEAR(Layoffs[[#This Row],[Date layoffs]])</f>
        <v>2022</v>
      </c>
      <c r="K343" s="1">
        <f>(Layoffs[[#This Row],[Company Size before Layoffs]]-Layoffs[[#This Row],[Company Size after layoffs]])/Layoffs[[#This Row],[Company Size before Layoffs]]</f>
        <v>0.25</v>
      </c>
      <c r="L343">
        <v>348</v>
      </c>
      <c r="M343">
        <v>261</v>
      </c>
      <c r="N343" t="s">
        <v>13</v>
      </c>
      <c r="O343" t="s">
        <v>19</v>
      </c>
      <c r="P343" s="2">
        <v>165</v>
      </c>
      <c r="Q343">
        <v>41.850029999999997</v>
      </c>
      <c r="R343">
        <v>-87.650049999999993</v>
      </c>
    </row>
    <row r="344" spans="1:18" x14ac:dyDescent="0.35">
      <c r="A344">
        <v>2520</v>
      </c>
      <c r="B344" t="s">
        <v>1054</v>
      </c>
      <c r="C344" t="s">
        <v>21</v>
      </c>
      <c r="D344" t="s">
        <v>22</v>
      </c>
      <c r="E344" t="s">
        <v>23</v>
      </c>
      <c r="F344">
        <v>45</v>
      </c>
      <c r="G344" s="3">
        <v>44685</v>
      </c>
      <c r="H344" s="6" t="str">
        <f>TEXT(Layoffs[[#This Row],[Date layoffs]], "mmmm")</f>
        <v>May</v>
      </c>
      <c r="I344" s="7">
        <f>MONTH(Layoffs[[#This Row],[Date layoffs]])</f>
        <v>5</v>
      </c>
      <c r="J344">
        <f>YEAR(Layoffs[[#This Row],[Date layoffs]])</f>
        <v>2022</v>
      </c>
      <c r="K344" s="1">
        <f>(Layoffs[[#This Row],[Company Size before Layoffs]]-Layoffs[[#This Row],[Company Size after layoffs]])/Layoffs[[#This Row],[Company Size before Layoffs]]</f>
        <v>0.3</v>
      </c>
      <c r="L344">
        <v>150</v>
      </c>
      <c r="M344">
        <v>105</v>
      </c>
      <c r="N344" t="s">
        <v>32</v>
      </c>
      <c r="O344" t="s">
        <v>67</v>
      </c>
      <c r="P344" s="2">
        <v>64</v>
      </c>
      <c r="Q344">
        <v>37.774929999999998</v>
      </c>
      <c r="R344">
        <v>-122.41942</v>
      </c>
    </row>
    <row r="345" spans="1:18" x14ac:dyDescent="0.35">
      <c r="A345">
        <v>2525</v>
      </c>
      <c r="B345" t="s">
        <v>1055</v>
      </c>
      <c r="C345" t="s">
        <v>44</v>
      </c>
      <c r="D345" t="s">
        <v>17</v>
      </c>
      <c r="E345" t="s">
        <v>12</v>
      </c>
      <c r="F345">
        <v>500</v>
      </c>
      <c r="G345" s="3">
        <v>44682</v>
      </c>
      <c r="H345" s="6" t="str">
        <f>TEXT(Layoffs[[#This Row],[Date layoffs]], "mmmm")</f>
        <v>May</v>
      </c>
      <c r="I345" s="7">
        <f>MONTH(Layoffs[[#This Row],[Date layoffs]])</f>
        <v>5</v>
      </c>
      <c r="J345">
        <f>YEAR(Layoffs[[#This Row],[Date layoffs]])</f>
        <v>2022</v>
      </c>
      <c r="K345" s="1">
        <f>(Layoffs[[#This Row],[Company Size before Layoffs]]-Layoffs[[#This Row],[Company Size after layoffs]])/Layoffs[[#This Row],[Company Size before Layoffs]]</f>
        <v>0.67024128686327078</v>
      </c>
      <c r="L345">
        <v>746</v>
      </c>
      <c r="M345">
        <v>246</v>
      </c>
      <c r="N345" t="s">
        <v>75</v>
      </c>
      <c r="O345" t="s">
        <v>46</v>
      </c>
      <c r="P345" s="2">
        <v>45</v>
      </c>
      <c r="Q345">
        <v>32.080880000000001</v>
      </c>
      <c r="R345">
        <v>34.780569999999997</v>
      </c>
    </row>
    <row r="346" spans="1:18" x14ac:dyDescent="0.35">
      <c r="A346">
        <v>2768</v>
      </c>
      <c r="B346" t="s">
        <v>767</v>
      </c>
      <c r="C346" t="s">
        <v>21</v>
      </c>
      <c r="D346" t="s">
        <v>22</v>
      </c>
      <c r="E346" t="s">
        <v>23</v>
      </c>
      <c r="F346">
        <v>62</v>
      </c>
      <c r="G346" s="3">
        <v>43980</v>
      </c>
      <c r="H346" s="6" t="str">
        <f>TEXT(Layoffs[[#This Row],[Date layoffs]], "mmmm")</f>
        <v>May</v>
      </c>
      <c r="I346" s="7">
        <f>MONTH(Layoffs[[#This Row],[Date layoffs]])</f>
        <v>5</v>
      </c>
      <c r="J346">
        <f>YEAR(Layoffs[[#This Row],[Date layoffs]])</f>
        <v>2020</v>
      </c>
      <c r="K346" s="1">
        <f>(Layoffs[[#This Row],[Company Size before Layoffs]]-Layoffs[[#This Row],[Company Size after layoffs]])/Layoffs[[#This Row],[Company Size before Layoffs]]</f>
        <v>0.15012106537530268</v>
      </c>
      <c r="L346">
        <v>413</v>
      </c>
      <c r="M346">
        <v>351</v>
      </c>
      <c r="N346" t="s">
        <v>32</v>
      </c>
      <c r="O346" t="s">
        <v>38</v>
      </c>
      <c r="P346" s="2">
        <v>732</v>
      </c>
      <c r="Q346">
        <v>37.774929999999998</v>
      </c>
      <c r="R346">
        <v>-122.41942</v>
      </c>
    </row>
    <row r="347" spans="1:18" x14ac:dyDescent="0.35">
      <c r="A347">
        <v>2769</v>
      </c>
      <c r="B347" t="s">
        <v>1125</v>
      </c>
      <c r="C347" t="s">
        <v>40</v>
      </c>
      <c r="D347" t="s">
        <v>22</v>
      </c>
      <c r="E347" t="s">
        <v>23</v>
      </c>
      <c r="F347">
        <v>32</v>
      </c>
      <c r="G347" s="3">
        <v>43980</v>
      </c>
      <c r="H347" s="6" t="str">
        <f>TEXT(Layoffs[[#This Row],[Date layoffs]], "mmmm")</f>
        <v>May</v>
      </c>
      <c r="I347" s="7">
        <f>MONTH(Layoffs[[#This Row],[Date layoffs]])</f>
        <v>5</v>
      </c>
      <c r="J347">
        <f>YEAR(Layoffs[[#This Row],[Date layoffs]])</f>
        <v>2020</v>
      </c>
      <c r="K347" s="1">
        <f>(Layoffs[[#This Row],[Company Size before Layoffs]]-Layoffs[[#This Row],[Company Size after layoffs]])/Layoffs[[#This Row],[Company Size before Layoffs]]</f>
        <v>0.60377358490566035</v>
      </c>
      <c r="L347">
        <v>53</v>
      </c>
      <c r="M347">
        <v>21</v>
      </c>
      <c r="N347" t="s">
        <v>138</v>
      </c>
      <c r="O347" t="s">
        <v>67</v>
      </c>
      <c r="P347" s="2">
        <v>17</v>
      </c>
      <c r="Q347">
        <v>47.606209999999997</v>
      </c>
      <c r="R347">
        <v>-122.33207</v>
      </c>
    </row>
    <row r="348" spans="1:18" x14ac:dyDescent="0.35">
      <c r="A348">
        <v>2770</v>
      </c>
      <c r="B348" t="s">
        <v>1126</v>
      </c>
      <c r="C348" t="s">
        <v>53</v>
      </c>
      <c r="D348" t="s">
        <v>11</v>
      </c>
      <c r="E348" t="s">
        <v>12</v>
      </c>
      <c r="F348">
        <v>270</v>
      </c>
      <c r="G348" s="3">
        <v>43979</v>
      </c>
      <c r="H348" s="6" t="str">
        <f>TEXT(Layoffs[[#This Row],[Date layoffs]], "mmmm")</f>
        <v>May</v>
      </c>
      <c r="I348" s="7">
        <f>MONTH(Layoffs[[#This Row],[Date layoffs]])</f>
        <v>5</v>
      </c>
      <c r="J348">
        <f>YEAR(Layoffs[[#This Row],[Date layoffs]])</f>
        <v>2020</v>
      </c>
      <c r="K348" s="1">
        <f>(Layoffs[[#This Row],[Company Size before Layoffs]]-Layoffs[[#This Row],[Company Size after layoffs]])/Layoffs[[#This Row],[Company Size before Layoffs]]</f>
        <v>0.18</v>
      </c>
      <c r="L348">
        <v>1500</v>
      </c>
      <c r="M348">
        <v>1230</v>
      </c>
      <c r="N348" t="s">
        <v>13</v>
      </c>
      <c r="O348" t="s">
        <v>19</v>
      </c>
      <c r="P348" s="2">
        <v>224</v>
      </c>
      <c r="Q348">
        <v>19.07283</v>
      </c>
      <c r="R348">
        <v>72.88261</v>
      </c>
    </row>
    <row r="349" spans="1:18" x14ac:dyDescent="0.35">
      <c r="A349">
        <v>2771</v>
      </c>
      <c r="B349" t="s">
        <v>253</v>
      </c>
      <c r="C349" t="s">
        <v>74</v>
      </c>
      <c r="D349" t="s">
        <v>22</v>
      </c>
      <c r="E349" t="s">
        <v>23</v>
      </c>
      <c r="F349">
        <v>219</v>
      </c>
      <c r="G349" s="3">
        <v>43979</v>
      </c>
      <c r="H349" s="6" t="str">
        <f>TEXT(Layoffs[[#This Row],[Date layoffs]], "mmmm")</f>
        <v>May</v>
      </c>
      <c r="I349" s="7">
        <f>MONTH(Layoffs[[#This Row],[Date layoffs]])</f>
        <v>5</v>
      </c>
      <c r="J349">
        <f>YEAR(Layoffs[[#This Row],[Date layoffs]])</f>
        <v>2020</v>
      </c>
      <c r="K349" s="1">
        <f>(Layoffs[[#This Row],[Company Size before Layoffs]]-Layoffs[[#This Row],[Company Size after layoffs]])/Layoffs[[#This Row],[Company Size before Layoffs]]</f>
        <v>0.3</v>
      </c>
      <c r="L349">
        <v>730</v>
      </c>
      <c r="M349">
        <v>511</v>
      </c>
      <c r="N349" t="s">
        <v>29</v>
      </c>
      <c r="O349" t="s">
        <v>25</v>
      </c>
      <c r="P349" s="2">
        <v>340</v>
      </c>
      <c r="Q349">
        <v>34.052230000000002</v>
      </c>
      <c r="R349">
        <v>-118.24368</v>
      </c>
    </row>
    <row r="350" spans="1:18" x14ac:dyDescent="0.35">
      <c r="A350">
        <v>2773</v>
      </c>
      <c r="B350" t="s">
        <v>337</v>
      </c>
      <c r="C350" t="s">
        <v>269</v>
      </c>
      <c r="D350" t="s">
        <v>200</v>
      </c>
      <c r="E350" t="s">
        <v>200</v>
      </c>
      <c r="F350">
        <v>36</v>
      </c>
      <c r="G350" s="3">
        <v>43979</v>
      </c>
      <c r="H350" s="6" t="str">
        <f>TEXT(Layoffs[[#This Row],[Date layoffs]], "mmmm")</f>
        <v>May</v>
      </c>
      <c r="I350" s="7">
        <f>MONTH(Layoffs[[#This Row],[Date layoffs]])</f>
        <v>5</v>
      </c>
      <c r="J350">
        <f>YEAR(Layoffs[[#This Row],[Date layoffs]])</f>
        <v>2020</v>
      </c>
      <c r="K350" s="1">
        <f>(Layoffs[[#This Row],[Company Size before Layoffs]]-Layoffs[[#This Row],[Company Size after layoffs]])/Layoffs[[#This Row],[Company Size before Layoffs]]</f>
        <v>0.08</v>
      </c>
      <c r="L350">
        <v>450</v>
      </c>
      <c r="M350">
        <v>414</v>
      </c>
      <c r="N350" t="s">
        <v>82</v>
      </c>
      <c r="O350" t="s">
        <v>33</v>
      </c>
      <c r="P350" s="2">
        <v>157</v>
      </c>
      <c r="Q350">
        <v>-37.814</v>
      </c>
      <c r="R350">
        <v>144.96332000000001</v>
      </c>
    </row>
    <row r="351" spans="1:18" x14ac:dyDescent="0.35">
      <c r="A351">
        <v>2774</v>
      </c>
      <c r="B351" t="s">
        <v>1127</v>
      </c>
      <c r="C351" t="s">
        <v>36</v>
      </c>
      <c r="D351" t="s">
        <v>22</v>
      </c>
      <c r="E351" t="s">
        <v>23</v>
      </c>
      <c r="F351">
        <v>20</v>
      </c>
      <c r="G351" s="3">
        <v>43979</v>
      </c>
      <c r="H351" s="6" t="str">
        <f>TEXT(Layoffs[[#This Row],[Date layoffs]], "mmmm")</f>
        <v>May</v>
      </c>
      <c r="I351" s="7">
        <f>MONTH(Layoffs[[#This Row],[Date layoffs]])</f>
        <v>5</v>
      </c>
      <c r="J351">
        <f>YEAR(Layoffs[[#This Row],[Date layoffs]])</f>
        <v>2020</v>
      </c>
      <c r="K351" s="1">
        <f>(Layoffs[[#This Row],[Company Size before Layoffs]]-Layoffs[[#This Row],[Company Size after layoffs]])/Layoffs[[#This Row],[Company Size before Layoffs]]</f>
        <v>0.25</v>
      </c>
      <c r="L351">
        <v>80</v>
      </c>
      <c r="M351">
        <v>60</v>
      </c>
      <c r="N351" t="s">
        <v>27</v>
      </c>
      <c r="O351" t="s">
        <v>67</v>
      </c>
      <c r="P351" s="2">
        <v>7</v>
      </c>
      <c r="Q351">
        <v>40.714269999999999</v>
      </c>
      <c r="R351">
        <v>-74.005970000000005</v>
      </c>
    </row>
    <row r="352" spans="1:18" x14ac:dyDescent="0.35">
      <c r="A352">
        <v>2775</v>
      </c>
      <c r="B352" t="s">
        <v>1128</v>
      </c>
      <c r="C352" t="s">
        <v>113</v>
      </c>
      <c r="D352" t="s">
        <v>22</v>
      </c>
      <c r="E352" t="s">
        <v>23</v>
      </c>
      <c r="F352">
        <v>150</v>
      </c>
      <c r="G352" s="3">
        <v>43978</v>
      </c>
      <c r="H352" s="6" t="str">
        <f>TEXT(Layoffs[[#This Row],[Date layoffs]], "mmmm")</f>
        <v>May</v>
      </c>
      <c r="I352" s="7">
        <f>MONTH(Layoffs[[#This Row],[Date layoffs]])</f>
        <v>5</v>
      </c>
      <c r="J352">
        <f>YEAR(Layoffs[[#This Row],[Date layoffs]])</f>
        <v>2020</v>
      </c>
      <c r="K352" s="1">
        <f>(Layoffs[[#This Row],[Company Size before Layoffs]]-Layoffs[[#This Row],[Company Size after layoffs]])/Layoffs[[#This Row],[Company Size before Layoffs]]</f>
        <v>0.12</v>
      </c>
      <c r="L352">
        <v>1250</v>
      </c>
      <c r="M352">
        <v>1100</v>
      </c>
      <c r="N352" t="s">
        <v>66</v>
      </c>
      <c r="O352" t="s">
        <v>30</v>
      </c>
      <c r="P352" s="2">
        <v>89</v>
      </c>
      <c r="Q352">
        <v>40.760779999999997</v>
      </c>
      <c r="R352">
        <v>-111.89105000000001</v>
      </c>
    </row>
    <row r="353" spans="1:18" x14ac:dyDescent="0.35">
      <c r="A353">
        <v>2776</v>
      </c>
      <c r="B353" t="s">
        <v>960</v>
      </c>
      <c r="C353" t="s">
        <v>844</v>
      </c>
      <c r="D353" t="s">
        <v>189</v>
      </c>
      <c r="E353" t="s">
        <v>190</v>
      </c>
      <c r="F353">
        <v>62</v>
      </c>
      <c r="G353" s="3">
        <v>43978</v>
      </c>
      <c r="H353" s="6" t="str">
        <f>TEXT(Layoffs[[#This Row],[Date layoffs]], "mmmm")</f>
        <v>May</v>
      </c>
      <c r="I353" s="7">
        <f>MONTH(Layoffs[[#This Row],[Date layoffs]])</f>
        <v>5</v>
      </c>
      <c r="J353">
        <f>YEAR(Layoffs[[#This Row],[Date layoffs]])</f>
        <v>2020</v>
      </c>
      <c r="K353" s="1">
        <f>(Layoffs[[#This Row],[Company Size before Layoffs]]-Layoffs[[#This Row],[Company Size after layoffs]])/Layoffs[[#This Row],[Company Size before Layoffs]]</f>
        <v>0.08</v>
      </c>
      <c r="L353">
        <v>775</v>
      </c>
      <c r="M353">
        <v>713</v>
      </c>
      <c r="N353" t="s">
        <v>32</v>
      </c>
      <c r="O353" t="s">
        <v>19</v>
      </c>
      <c r="P353" s="2">
        <v>30</v>
      </c>
      <c r="Q353">
        <v>-25.427779999999998</v>
      </c>
      <c r="R353">
        <v>-49.273060000000001</v>
      </c>
    </row>
    <row r="354" spans="1:18" x14ac:dyDescent="0.35">
      <c r="A354">
        <v>2777</v>
      </c>
      <c r="B354" t="s">
        <v>242</v>
      </c>
      <c r="C354" t="s">
        <v>10</v>
      </c>
      <c r="D354" t="s">
        <v>11</v>
      </c>
      <c r="E354" t="s">
        <v>12</v>
      </c>
      <c r="F354">
        <v>600</v>
      </c>
      <c r="G354" s="3">
        <v>43977</v>
      </c>
      <c r="H354" s="6" t="str">
        <f>TEXT(Layoffs[[#This Row],[Date layoffs]], "mmmm")</f>
        <v>May</v>
      </c>
      <c r="I354" s="7">
        <f>MONTH(Layoffs[[#This Row],[Date layoffs]])</f>
        <v>5</v>
      </c>
      <c r="J354">
        <f>YEAR(Layoffs[[#This Row],[Date layoffs]])</f>
        <v>2020</v>
      </c>
      <c r="K354" s="1">
        <f>(Layoffs[[#This Row],[Company Size before Layoffs]]-Layoffs[[#This Row],[Company Size after layoffs]])/Layoffs[[#This Row],[Company Size before Layoffs]]</f>
        <v>0.22997316979685703</v>
      </c>
      <c r="L354">
        <v>2609</v>
      </c>
      <c r="M354">
        <v>2009</v>
      </c>
      <c r="N354" t="s">
        <v>29</v>
      </c>
      <c r="O354" t="s">
        <v>25</v>
      </c>
      <c r="P354" s="2">
        <v>24700</v>
      </c>
      <c r="Q354">
        <v>12.97194</v>
      </c>
      <c r="R354">
        <v>77.593689999999995</v>
      </c>
    </row>
    <row r="355" spans="1:18" x14ac:dyDescent="0.35">
      <c r="A355">
        <v>2778</v>
      </c>
      <c r="B355" t="s">
        <v>1129</v>
      </c>
      <c r="C355" t="s">
        <v>133</v>
      </c>
      <c r="D355" t="s">
        <v>22</v>
      </c>
      <c r="E355" t="s">
        <v>23</v>
      </c>
      <c r="F355">
        <v>137</v>
      </c>
      <c r="G355" s="3">
        <v>43977</v>
      </c>
      <c r="H355" s="6" t="str">
        <f>TEXT(Layoffs[[#This Row],[Date layoffs]], "mmmm")</f>
        <v>May</v>
      </c>
      <c r="I355" s="7">
        <f>MONTH(Layoffs[[#This Row],[Date layoffs]])</f>
        <v>5</v>
      </c>
      <c r="J355">
        <f>YEAR(Layoffs[[#This Row],[Date layoffs]])</f>
        <v>2020</v>
      </c>
      <c r="K355" s="1">
        <f>(Layoffs[[#This Row],[Company Size before Layoffs]]-Layoffs[[#This Row],[Company Size after layoffs]])/Layoffs[[#This Row],[Company Size before Layoffs]]</f>
        <v>1</v>
      </c>
      <c r="L355">
        <v>137</v>
      </c>
      <c r="M355">
        <v>0</v>
      </c>
      <c r="N355" t="s">
        <v>66</v>
      </c>
      <c r="O355" t="s">
        <v>30</v>
      </c>
      <c r="P355" s="2">
        <v>108</v>
      </c>
      <c r="Q355">
        <v>39.739150000000002</v>
      </c>
      <c r="R355">
        <v>-104.9847</v>
      </c>
    </row>
    <row r="356" spans="1:18" x14ac:dyDescent="0.35">
      <c r="A356">
        <v>2782</v>
      </c>
      <c r="B356" t="s">
        <v>1130</v>
      </c>
      <c r="C356" t="s">
        <v>262</v>
      </c>
      <c r="D356" t="s">
        <v>22</v>
      </c>
      <c r="E356" t="s">
        <v>23</v>
      </c>
      <c r="F356">
        <v>400</v>
      </c>
      <c r="G356" s="3">
        <v>43972</v>
      </c>
      <c r="H356" s="6" t="str">
        <f>TEXT(Layoffs[[#This Row],[Date layoffs]], "mmmm")</f>
        <v>May</v>
      </c>
      <c r="I356" s="7">
        <f>MONTH(Layoffs[[#This Row],[Date layoffs]])</f>
        <v>5</v>
      </c>
      <c r="J356">
        <f>YEAR(Layoffs[[#This Row],[Date layoffs]])</f>
        <v>2020</v>
      </c>
      <c r="K356" s="1">
        <f>(Layoffs[[#This Row],[Company Size before Layoffs]]-Layoffs[[#This Row],[Company Size after layoffs]])/Layoffs[[#This Row],[Company Size before Layoffs]]</f>
        <v>0.1</v>
      </c>
      <c r="L356">
        <v>4000</v>
      </c>
      <c r="M356">
        <v>3600</v>
      </c>
      <c r="N356" t="s">
        <v>131</v>
      </c>
      <c r="O356" t="s">
        <v>30</v>
      </c>
      <c r="P356" s="2">
        <v>146</v>
      </c>
      <c r="Q356">
        <v>38.895110000000003</v>
      </c>
      <c r="R356">
        <v>-77.036370000000005</v>
      </c>
    </row>
    <row r="357" spans="1:18" x14ac:dyDescent="0.35">
      <c r="A357">
        <v>2783</v>
      </c>
      <c r="B357" t="s">
        <v>1131</v>
      </c>
      <c r="C357" t="s">
        <v>223</v>
      </c>
      <c r="D357" t="s">
        <v>11</v>
      </c>
      <c r="E357" t="s">
        <v>12</v>
      </c>
      <c r="F357">
        <v>70</v>
      </c>
      <c r="G357" s="3">
        <v>43972</v>
      </c>
      <c r="H357" s="6" t="str">
        <f>TEXT(Layoffs[[#This Row],[Date layoffs]], "mmmm")</f>
        <v>May</v>
      </c>
      <c r="I357" s="7">
        <f>MONTH(Layoffs[[#This Row],[Date layoffs]])</f>
        <v>5</v>
      </c>
      <c r="J357">
        <f>YEAR(Layoffs[[#This Row],[Date layoffs]])</f>
        <v>2020</v>
      </c>
      <c r="K357" s="1">
        <f>(Layoffs[[#This Row],[Company Size before Layoffs]]-Layoffs[[#This Row],[Company Size after layoffs]])/Layoffs[[#This Row],[Company Size before Layoffs]]</f>
        <v>0.35</v>
      </c>
      <c r="L357">
        <v>200</v>
      </c>
      <c r="M357">
        <v>130</v>
      </c>
      <c r="N357" t="s">
        <v>70</v>
      </c>
      <c r="O357" t="s">
        <v>67</v>
      </c>
      <c r="P357" s="2">
        <v>3</v>
      </c>
      <c r="Q357">
        <v>13.08784</v>
      </c>
      <c r="R357">
        <v>80.278469999999999</v>
      </c>
    </row>
    <row r="358" spans="1:18" x14ac:dyDescent="0.35">
      <c r="A358">
        <v>2784</v>
      </c>
      <c r="B358" t="s">
        <v>1132</v>
      </c>
      <c r="C358" t="s">
        <v>36</v>
      </c>
      <c r="D358" t="s">
        <v>22</v>
      </c>
      <c r="E358" t="s">
        <v>23</v>
      </c>
      <c r="F358">
        <v>18</v>
      </c>
      <c r="G358" s="3">
        <v>43972</v>
      </c>
      <c r="H358" s="6" t="str">
        <f>TEXT(Layoffs[[#This Row],[Date layoffs]], "mmmm")</f>
        <v>May</v>
      </c>
      <c r="I358" s="7">
        <f>MONTH(Layoffs[[#This Row],[Date layoffs]])</f>
        <v>5</v>
      </c>
      <c r="J358">
        <f>YEAR(Layoffs[[#This Row],[Date layoffs]])</f>
        <v>2020</v>
      </c>
      <c r="K358" s="1">
        <f>(Layoffs[[#This Row],[Company Size before Layoffs]]-Layoffs[[#This Row],[Company Size after layoffs]])/Layoffs[[#This Row],[Company Size before Layoffs]]</f>
        <v>0.36</v>
      </c>
      <c r="L358">
        <v>50</v>
      </c>
      <c r="M358">
        <v>32</v>
      </c>
      <c r="N358" t="s">
        <v>45</v>
      </c>
      <c r="O358" t="s">
        <v>67</v>
      </c>
      <c r="P358" s="2">
        <v>30</v>
      </c>
      <c r="Q358">
        <v>40.714269999999999</v>
      </c>
      <c r="R358">
        <v>-74.005970000000005</v>
      </c>
    </row>
    <row r="359" spans="1:18" x14ac:dyDescent="0.35">
      <c r="A359">
        <v>2786</v>
      </c>
      <c r="B359" t="s">
        <v>1133</v>
      </c>
      <c r="C359" t="s">
        <v>10</v>
      </c>
      <c r="D359" t="s">
        <v>11</v>
      </c>
      <c r="E359" t="s">
        <v>12</v>
      </c>
      <c r="F359">
        <v>1400</v>
      </c>
      <c r="G359" s="3">
        <v>43971</v>
      </c>
      <c r="H359" s="6" t="str">
        <f>TEXT(Layoffs[[#This Row],[Date layoffs]], "mmmm")</f>
        <v>May</v>
      </c>
      <c r="I359" s="7">
        <f>MONTH(Layoffs[[#This Row],[Date layoffs]])</f>
        <v>5</v>
      </c>
      <c r="J359">
        <f>YEAR(Layoffs[[#This Row],[Date layoffs]])</f>
        <v>2020</v>
      </c>
      <c r="K359" s="1">
        <f>(Layoffs[[#This Row],[Company Size before Layoffs]]-Layoffs[[#This Row],[Company Size after layoffs]])/Layoffs[[#This Row],[Company Size before Layoffs]]</f>
        <v>0.35</v>
      </c>
      <c r="L359">
        <v>4000</v>
      </c>
      <c r="M359">
        <v>2600</v>
      </c>
      <c r="N359" t="s">
        <v>29</v>
      </c>
      <c r="O359" t="s">
        <v>659</v>
      </c>
      <c r="P359" s="2">
        <v>3800</v>
      </c>
      <c r="Q359">
        <v>12.97194</v>
      </c>
      <c r="R359">
        <v>77.593689999999995</v>
      </c>
    </row>
    <row r="360" spans="1:18" x14ac:dyDescent="0.35">
      <c r="A360">
        <v>2787</v>
      </c>
      <c r="B360" t="s">
        <v>1134</v>
      </c>
      <c r="C360" t="s">
        <v>21</v>
      </c>
      <c r="D360" t="s">
        <v>22</v>
      </c>
      <c r="E360" t="s">
        <v>23</v>
      </c>
      <c r="F360">
        <v>300</v>
      </c>
      <c r="G360" s="3">
        <v>43971</v>
      </c>
      <c r="H360" s="6" t="str">
        <f>TEXT(Layoffs[[#This Row],[Date layoffs]], "mmmm")</f>
        <v>May</v>
      </c>
      <c r="I360" s="7">
        <f>MONTH(Layoffs[[#This Row],[Date layoffs]])</f>
        <v>5</v>
      </c>
      <c r="J360">
        <f>YEAR(Layoffs[[#This Row],[Date layoffs]])</f>
        <v>2020</v>
      </c>
      <c r="K360" s="1">
        <f>(Layoffs[[#This Row],[Company Size before Layoffs]]-Layoffs[[#This Row],[Company Size after layoffs]])/Layoffs[[#This Row],[Company Size before Layoffs]]</f>
        <v>0.17996400719856029</v>
      </c>
      <c r="L360">
        <v>1667</v>
      </c>
      <c r="M360">
        <v>1367</v>
      </c>
      <c r="N360" t="s">
        <v>88</v>
      </c>
      <c r="O360" t="s">
        <v>61</v>
      </c>
      <c r="P360" s="2">
        <v>530</v>
      </c>
      <c r="Q360">
        <v>37.774929999999998</v>
      </c>
      <c r="R360">
        <v>-122.41942</v>
      </c>
    </row>
    <row r="361" spans="1:18" x14ac:dyDescent="0.35">
      <c r="A361">
        <v>2788</v>
      </c>
      <c r="B361" t="s">
        <v>1135</v>
      </c>
      <c r="C361" t="s">
        <v>954</v>
      </c>
      <c r="D361" t="s">
        <v>22</v>
      </c>
      <c r="E361" t="s">
        <v>23</v>
      </c>
      <c r="F361">
        <v>221</v>
      </c>
      <c r="G361" s="3">
        <v>43971</v>
      </c>
      <c r="H361" s="6" t="str">
        <f>TEXT(Layoffs[[#This Row],[Date layoffs]], "mmmm")</f>
        <v>May</v>
      </c>
      <c r="I361" s="7">
        <f>MONTH(Layoffs[[#This Row],[Date layoffs]])</f>
        <v>5</v>
      </c>
      <c r="J361">
        <f>YEAR(Layoffs[[#This Row],[Date layoffs]])</f>
        <v>2020</v>
      </c>
      <c r="K361" s="1">
        <f>(Layoffs[[#This Row],[Company Size before Layoffs]]-Layoffs[[#This Row],[Company Size after layoffs]])/Layoffs[[#This Row],[Company Size before Layoffs]]</f>
        <v>1</v>
      </c>
      <c r="L361">
        <v>221</v>
      </c>
      <c r="M361">
        <v>0</v>
      </c>
      <c r="N361" t="s">
        <v>70</v>
      </c>
      <c r="O361" t="s">
        <v>46</v>
      </c>
      <c r="P361" s="2">
        <v>62</v>
      </c>
      <c r="Q361">
        <v>47.659660000000002</v>
      </c>
      <c r="R361">
        <v>-117.42908</v>
      </c>
    </row>
    <row r="362" spans="1:18" x14ac:dyDescent="0.35">
      <c r="A362">
        <v>2789</v>
      </c>
      <c r="B362" t="s">
        <v>1136</v>
      </c>
      <c r="C362" t="s">
        <v>21</v>
      </c>
      <c r="D362" t="s">
        <v>22</v>
      </c>
      <c r="E362" t="s">
        <v>23</v>
      </c>
      <c r="F362">
        <v>112</v>
      </c>
      <c r="G362" s="3">
        <v>43971</v>
      </c>
      <c r="H362" s="6" t="str">
        <f>TEXT(Layoffs[[#This Row],[Date layoffs]], "mmmm")</f>
        <v>May</v>
      </c>
      <c r="I362" s="7">
        <f>MONTH(Layoffs[[#This Row],[Date layoffs]])</f>
        <v>5</v>
      </c>
      <c r="J362">
        <f>YEAR(Layoffs[[#This Row],[Date layoffs]])</f>
        <v>2020</v>
      </c>
      <c r="K362" s="1">
        <f>(Layoffs[[#This Row],[Company Size before Layoffs]]-Layoffs[[#This Row],[Company Size after layoffs]])/Layoffs[[#This Row],[Company Size before Layoffs]]</f>
        <v>7.0000000000000007E-2</v>
      </c>
      <c r="L362">
        <v>1600</v>
      </c>
      <c r="M362">
        <v>1488</v>
      </c>
      <c r="N362" t="s">
        <v>32</v>
      </c>
      <c r="O362" t="s">
        <v>109</v>
      </c>
      <c r="P362" s="2">
        <v>2.5</v>
      </c>
      <c r="Q362">
        <v>37.774929999999998</v>
      </c>
      <c r="R362">
        <v>-122.41942</v>
      </c>
    </row>
    <row r="363" spans="1:18" x14ac:dyDescent="0.35">
      <c r="A363">
        <v>2790</v>
      </c>
      <c r="B363" t="s">
        <v>9</v>
      </c>
      <c r="C363" t="s">
        <v>10</v>
      </c>
      <c r="D363" t="s">
        <v>11</v>
      </c>
      <c r="E363" t="s">
        <v>12</v>
      </c>
      <c r="F363">
        <v>101</v>
      </c>
      <c r="G363" s="3">
        <v>43971</v>
      </c>
      <c r="H363" s="6" t="str">
        <f>TEXT(Layoffs[[#This Row],[Date layoffs]], "mmmm")</f>
        <v>May</v>
      </c>
      <c r="I363" s="7">
        <f>MONTH(Layoffs[[#This Row],[Date layoffs]])</f>
        <v>5</v>
      </c>
      <c r="J363">
        <f>YEAR(Layoffs[[#This Row],[Date layoffs]])</f>
        <v>2020</v>
      </c>
      <c r="K363" s="1">
        <f>(Layoffs[[#This Row],[Company Size before Layoffs]]-Layoffs[[#This Row],[Company Size after layoffs]])/Layoffs[[#This Row],[Company Size before Layoffs]]</f>
        <v>0.25</v>
      </c>
      <c r="L363">
        <v>404</v>
      </c>
      <c r="M363">
        <v>303</v>
      </c>
      <c r="N363" t="s">
        <v>131</v>
      </c>
      <c r="O363" t="s">
        <v>107</v>
      </c>
      <c r="P363" s="2">
        <v>222</v>
      </c>
      <c r="Q363">
        <v>12.97194</v>
      </c>
      <c r="R363">
        <v>77.593689999999995</v>
      </c>
    </row>
    <row r="364" spans="1:18" x14ac:dyDescent="0.35">
      <c r="A364">
        <v>2791</v>
      </c>
      <c r="B364" t="s">
        <v>697</v>
      </c>
      <c r="C364" t="s">
        <v>21</v>
      </c>
      <c r="D364" t="s">
        <v>22</v>
      </c>
      <c r="E364" t="s">
        <v>23</v>
      </c>
      <c r="F364">
        <v>39</v>
      </c>
      <c r="G364" s="3">
        <v>43971</v>
      </c>
      <c r="H364" s="6" t="str">
        <f>TEXT(Layoffs[[#This Row],[Date layoffs]], "mmmm")</f>
        <v>May</v>
      </c>
      <c r="I364" s="7">
        <f>MONTH(Layoffs[[#This Row],[Date layoffs]])</f>
        <v>5</v>
      </c>
      <c r="J364">
        <f>YEAR(Layoffs[[#This Row],[Date layoffs]])</f>
        <v>2020</v>
      </c>
      <c r="K364" s="1">
        <f>(Layoffs[[#This Row],[Company Size before Layoffs]]-Layoffs[[#This Row],[Company Size after layoffs]])/Layoffs[[#This Row],[Company Size before Layoffs]]</f>
        <v>0.06</v>
      </c>
      <c r="L364">
        <v>650</v>
      </c>
      <c r="M364">
        <v>611</v>
      </c>
      <c r="N364" t="s">
        <v>276</v>
      </c>
      <c r="O364" t="s">
        <v>107</v>
      </c>
      <c r="P364" s="2">
        <v>240</v>
      </c>
      <c r="Q364">
        <v>37.774929999999998</v>
      </c>
      <c r="R364">
        <v>-122.41942</v>
      </c>
    </row>
    <row r="365" spans="1:18" x14ac:dyDescent="0.35">
      <c r="A365">
        <v>2792</v>
      </c>
      <c r="B365" t="s">
        <v>380</v>
      </c>
      <c r="C365" t="s">
        <v>10</v>
      </c>
      <c r="D365" t="s">
        <v>11</v>
      </c>
      <c r="E365" t="s">
        <v>12</v>
      </c>
      <c r="F365">
        <v>450</v>
      </c>
      <c r="G365" s="3">
        <v>43970</v>
      </c>
      <c r="H365" s="6" t="str">
        <f>TEXT(Layoffs[[#This Row],[Date layoffs]], "mmmm")</f>
        <v>May</v>
      </c>
      <c r="I365" s="7">
        <f>MONTH(Layoffs[[#This Row],[Date layoffs]])</f>
        <v>5</v>
      </c>
      <c r="J365">
        <f>YEAR(Layoffs[[#This Row],[Date layoffs]])</f>
        <v>2020</v>
      </c>
      <c r="K365" s="1">
        <f>(Layoffs[[#This Row],[Company Size before Layoffs]]-Layoffs[[#This Row],[Company Size after layoffs]])/Layoffs[[#This Row],[Company Size before Layoffs]]</f>
        <v>0.15</v>
      </c>
      <c r="L365">
        <v>3000</v>
      </c>
      <c r="M365">
        <v>2550</v>
      </c>
      <c r="N365" t="s">
        <v>27</v>
      </c>
      <c r="O365" t="s">
        <v>107</v>
      </c>
      <c r="P365" s="2">
        <v>157</v>
      </c>
      <c r="Q365">
        <v>12.97194</v>
      </c>
      <c r="R365">
        <v>77.593689999999995</v>
      </c>
    </row>
    <row r="366" spans="1:18" x14ac:dyDescent="0.35">
      <c r="A366">
        <v>2793</v>
      </c>
      <c r="B366" t="s">
        <v>1048</v>
      </c>
      <c r="C366" t="s">
        <v>55</v>
      </c>
      <c r="D366" t="s">
        <v>56</v>
      </c>
      <c r="E366" t="s">
        <v>50</v>
      </c>
      <c r="F366">
        <v>69</v>
      </c>
      <c r="G366" s="3">
        <v>43970</v>
      </c>
      <c r="H366" s="6" t="str">
        <f>TEXT(Layoffs[[#This Row],[Date layoffs]], "mmmm")</f>
        <v>May</v>
      </c>
      <c r="I366" s="7">
        <f>MONTH(Layoffs[[#This Row],[Date layoffs]])</f>
        <v>5</v>
      </c>
      <c r="J366">
        <f>YEAR(Layoffs[[#This Row],[Date layoffs]])</f>
        <v>2020</v>
      </c>
      <c r="K366" s="1">
        <f>(Layoffs[[#This Row],[Company Size before Layoffs]]-Layoffs[[#This Row],[Company Size after layoffs]])/Layoffs[[#This Row],[Company Size before Layoffs]]</f>
        <v>0.3094170403587444</v>
      </c>
      <c r="L366">
        <v>223</v>
      </c>
      <c r="M366">
        <v>154</v>
      </c>
      <c r="N366" t="s">
        <v>70</v>
      </c>
      <c r="O366" t="s">
        <v>46</v>
      </c>
      <c r="P366" s="2">
        <v>88</v>
      </c>
      <c r="Q366">
        <v>51.50853</v>
      </c>
      <c r="R366">
        <v>-0.12573999999999999</v>
      </c>
    </row>
    <row r="367" spans="1:18" x14ac:dyDescent="0.35">
      <c r="A367">
        <v>2796</v>
      </c>
      <c r="B367" t="s">
        <v>242</v>
      </c>
      <c r="C367" t="s">
        <v>21</v>
      </c>
      <c r="D367" t="s">
        <v>22</v>
      </c>
      <c r="E367" t="s">
        <v>23</v>
      </c>
      <c r="F367">
        <v>3000</v>
      </c>
      <c r="G367" s="3">
        <v>43969</v>
      </c>
      <c r="H367" s="6" t="str">
        <f>TEXT(Layoffs[[#This Row],[Date layoffs]], "mmmm")</f>
        <v>May</v>
      </c>
      <c r="I367" s="7">
        <f>MONTH(Layoffs[[#This Row],[Date layoffs]])</f>
        <v>5</v>
      </c>
      <c r="J367">
        <f>YEAR(Layoffs[[#This Row],[Date layoffs]])</f>
        <v>2020</v>
      </c>
      <c r="K367" s="1">
        <f>(Layoffs[[#This Row],[Company Size before Layoffs]]-Layoffs[[#This Row],[Company Size after layoffs]])/Layoffs[[#This Row],[Company Size before Layoffs]]</f>
        <v>0.12999956666811111</v>
      </c>
      <c r="L367">
        <v>23077</v>
      </c>
      <c r="M367">
        <v>20077</v>
      </c>
      <c r="N367" t="s">
        <v>29</v>
      </c>
      <c r="O367" t="s">
        <v>25</v>
      </c>
      <c r="P367" s="2">
        <v>24700</v>
      </c>
      <c r="Q367">
        <v>37.774929999999998</v>
      </c>
      <c r="R367">
        <v>-122.41942</v>
      </c>
    </row>
    <row r="368" spans="1:18" x14ac:dyDescent="0.35">
      <c r="A368">
        <v>2798</v>
      </c>
      <c r="B368" t="s">
        <v>521</v>
      </c>
      <c r="C368" t="s">
        <v>10</v>
      </c>
      <c r="D368" t="s">
        <v>11</v>
      </c>
      <c r="E368" t="s">
        <v>12</v>
      </c>
      <c r="F368">
        <v>1100</v>
      </c>
      <c r="G368" s="3">
        <v>43969</v>
      </c>
      <c r="H368" s="6" t="str">
        <f>TEXT(Layoffs[[#This Row],[Date layoffs]], "mmmm")</f>
        <v>May</v>
      </c>
      <c r="I368" s="7">
        <f>MONTH(Layoffs[[#This Row],[Date layoffs]])</f>
        <v>5</v>
      </c>
      <c r="J368">
        <f>YEAR(Layoffs[[#This Row],[Date layoffs]])</f>
        <v>2020</v>
      </c>
      <c r="K368" s="1">
        <f>(Layoffs[[#This Row],[Company Size before Layoffs]]-Layoffs[[#This Row],[Company Size after layoffs]])/Layoffs[[#This Row],[Company Size before Layoffs]]</f>
        <v>0.14000254550082727</v>
      </c>
      <c r="L368">
        <v>7857</v>
      </c>
      <c r="M368">
        <v>6757</v>
      </c>
      <c r="N368" t="s">
        <v>75</v>
      </c>
      <c r="O368" t="s">
        <v>573</v>
      </c>
      <c r="P368" s="2">
        <v>1600</v>
      </c>
      <c r="Q368">
        <v>12.97194</v>
      </c>
      <c r="R368">
        <v>77.593689999999995</v>
      </c>
    </row>
    <row r="369" spans="1:18" x14ac:dyDescent="0.35">
      <c r="A369">
        <v>2799</v>
      </c>
      <c r="B369" t="s">
        <v>1137</v>
      </c>
      <c r="C369" t="s">
        <v>755</v>
      </c>
      <c r="D369" t="s">
        <v>11</v>
      </c>
      <c r="E369" t="s">
        <v>12</v>
      </c>
      <c r="F369">
        <v>100</v>
      </c>
      <c r="G369" s="3">
        <v>43969</v>
      </c>
      <c r="H369" s="6" t="str">
        <f>TEXT(Layoffs[[#This Row],[Date layoffs]], "mmmm")</f>
        <v>May</v>
      </c>
      <c r="I369" s="7">
        <f>MONTH(Layoffs[[#This Row],[Date layoffs]])</f>
        <v>5</v>
      </c>
      <c r="J369">
        <f>YEAR(Layoffs[[#This Row],[Date layoffs]])</f>
        <v>2020</v>
      </c>
      <c r="K369" s="1">
        <f>(Layoffs[[#This Row],[Company Size before Layoffs]]-Layoffs[[#This Row],[Company Size after layoffs]])/Layoffs[[#This Row],[Company Size before Layoffs]]</f>
        <v>0.2</v>
      </c>
      <c r="L369">
        <v>500</v>
      </c>
      <c r="M369">
        <v>400</v>
      </c>
      <c r="N369" t="s">
        <v>138</v>
      </c>
      <c r="O369" t="s">
        <v>14</v>
      </c>
      <c r="P369" s="2">
        <v>19500</v>
      </c>
      <c r="Q369">
        <v>28.651949999999999</v>
      </c>
      <c r="R369">
        <v>77.231489999999994</v>
      </c>
    </row>
    <row r="370" spans="1:18" x14ac:dyDescent="0.35">
      <c r="A370">
        <v>2805</v>
      </c>
      <c r="B370" t="s">
        <v>671</v>
      </c>
      <c r="C370" t="s">
        <v>183</v>
      </c>
      <c r="D370" t="s">
        <v>11</v>
      </c>
      <c r="E370" t="s">
        <v>12</v>
      </c>
      <c r="F370">
        <v>520</v>
      </c>
      <c r="G370" s="3">
        <v>43966</v>
      </c>
      <c r="H370" s="6" t="str">
        <f>TEXT(Layoffs[[#This Row],[Date layoffs]], "mmmm")</f>
        <v>May</v>
      </c>
      <c r="I370" s="7">
        <f>MONTH(Layoffs[[#This Row],[Date layoffs]])</f>
        <v>5</v>
      </c>
      <c r="J370">
        <f>YEAR(Layoffs[[#This Row],[Date layoffs]])</f>
        <v>2020</v>
      </c>
      <c r="K370" s="1">
        <f>(Layoffs[[#This Row],[Company Size before Layoffs]]-Layoffs[[#This Row],[Company Size after layoffs]])/Layoffs[[#This Row],[Company Size before Layoffs]]</f>
        <v>0.13</v>
      </c>
      <c r="L370">
        <v>4000</v>
      </c>
      <c r="M370">
        <v>3480</v>
      </c>
      <c r="N370" t="s">
        <v>75</v>
      </c>
      <c r="O370" t="s">
        <v>659</v>
      </c>
      <c r="P370" s="2">
        <v>914</v>
      </c>
      <c r="Q370">
        <v>28.460100000000001</v>
      </c>
      <c r="R370">
        <v>77.026349999999994</v>
      </c>
    </row>
    <row r="371" spans="1:18" x14ac:dyDescent="0.35">
      <c r="A371">
        <v>2806</v>
      </c>
      <c r="B371" t="s">
        <v>1138</v>
      </c>
      <c r="C371" t="s">
        <v>1139</v>
      </c>
      <c r="D371" t="s">
        <v>11</v>
      </c>
      <c r="E371" t="s">
        <v>12</v>
      </c>
      <c r="F371">
        <v>500</v>
      </c>
      <c r="G371" s="3">
        <v>43966</v>
      </c>
      <c r="H371" s="6" t="str">
        <f>TEXT(Layoffs[[#This Row],[Date layoffs]], "mmmm")</f>
        <v>May</v>
      </c>
      <c r="I371" s="7">
        <f>MONTH(Layoffs[[#This Row],[Date layoffs]])</f>
        <v>5</v>
      </c>
      <c r="J371">
        <f>YEAR(Layoffs[[#This Row],[Date layoffs]])</f>
        <v>2020</v>
      </c>
      <c r="K371" s="1">
        <f>(Layoffs[[#This Row],[Company Size before Layoffs]]-Layoffs[[#This Row],[Company Size after layoffs]])/Layoffs[[#This Row],[Company Size before Layoffs]]</f>
        <v>0.5</v>
      </c>
      <c r="L371">
        <v>1000</v>
      </c>
      <c r="M371">
        <v>500</v>
      </c>
      <c r="N371" t="s">
        <v>32</v>
      </c>
      <c r="O371" t="s">
        <v>19</v>
      </c>
      <c r="P371" s="2">
        <v>200</v>
      </c>
      <c r="Q371">
        <v>23.025790000000001</v>
      </c>
      <c r="R371">
        <v>72.587270000000004</v>
      </c>
    </row>
    <row r="372" spans="1:18" x14ac:dyDescent="0.35">
      <c r="A372">
        <v>2807</v>
      </c>
      <c r="B372" t="s">
        <v>557</v>
      </c>
      <c r="C372" t="s">
        <v>21</v>
      </c>
      <c r="D372" t="s">
        <v>22</v>
      </c>
      <c r="E372" t="s">
        <v>23</v>
      </c>
      <c r="F372">
        <v>16</v>
      </c>
      <c r="G372" s="3">
        <v>43966</v>
      </c>
      <c r="H372" s="6" t="str">
        <f>TEXT(Layoffs[[#This Row],[Date layoffs]], "mmmm")</f>
        <v>May</v>
      </c>
      <c r="I372" s="7">
        <f>MONTH(Layoffs[[#This Row],[Date layoffs]])</f>
        <v>5</v>
      </c>
      <c r="J372">
        <f>YEAR(Layoffs[[#This Row],[Date layoffs]])</f>
        <v>2020</v>
      </c>
      <c r="K372" s="1">
        <f>(Layoffs[[#This Row],[Company Size before Layoffs]]-Layoffs[[#This Row],[Company Size after layoffs]])/Layoffs[[#This Row],[Company Size before Layoffs]]</f>
        <v>0.1</v>
      </c>
      <c r="L372">
        <v>160</v>
      </c>
      <c r="M372">
        <v>144</v>
      </c>
      <c r="N372" t="s">
        <v>82</v>
      </c>
      <c r="O372" t="s">
        <v>38</v>
      </c>
      <c r="P372" s="2">
        <v>49</v>
      </c>
      <c r="Q372">
        <v>37.774929999999998</v>
      </c>
      <c r="R372">
        <v>-122.41942</v>
      </c>
    </row>
    <row r="373" spans="1:18" x14ac:dyDescent="0.35">
      <c r="A373">
        <v>2809</v>
      </c>
      <c r="B373" t="s">
        <v>28</v>
      </c>
      <c r="C373" t="s">
        <v>21</v>
      </c>
      <c r="D373" t="s">
        <v>22</v>
      </c>
      <c r="E373" t="s">
        <v>23</v>
      </c>
      <c r="F373">
        <v>150</v>
      </c>
      <c r="G373" s="3">
        <v>43965</v>
      </c>
      <c r="H373" s="6" t="str">
        <f>TEXT(Layoffs[[#This Row],[Date layoffs]], "mmmm")</f>
        <v>May</v>
      </c>
      <c r="I373" s="7">
        <f>MONTH(Layoffs[[#This Row],[Date layoffs]])</f>
        <v>5</v>
      </c>
      <c r="J373">
        <f>YEAR(Layoffs[[#This Row],[Date layoffs]])</f>
        <v>2020</v>
      </c>
      <c r="K373" s="1">
        <f>(Layoffs[[#This Row],[Company Size before Layoffs]]-Layoffs[[#This Row],[Company Size after layoffs]])/Layoffs[[#This Row],[Company Size before Layoffs]]</f>
        <v>0.08</v>
      </c>
      <c r="L373">
        <v>1875</v>
      </c>
      <c r="M373">
        <v>1725</v>
      </c>
      <c r="N373" t="s">
        <v>29</v>
      </c>
      <c r="O373" t="s">
        <v>30</v>
      </c>
      <c r="P373" s="2">
        <v>5300</v>
      </c>
      <c r="Q373">
        <v>37.774929999999998</v>
      </c>
      <c r="R373">
        <v>-122.41942</v>
      </c>
    </row>
    <row r="374" spans="1:18" x14ac:dyDescent="0.35">
      <c r="A374">
        <v>2811</v>
      </c>
      <c r="B374" t="s">
        <v>1140</v>
      </c>
      <c r="C374" t="s">
        <v>36</v>
      </c>
      <c r="D374" t="s">
        <v>22</v>
      </c>
      <c r="E374" t="s">
        <v>23</v>
      </c>
      <c r="F374">
        <v>70</v>
      </c>
      <c r="G374" s="3">
        <v>43965</v>
      </c>
      <c r="H374" s="6" t="str">
        <f>TEXT(Layoffs[[#This Row],[Date layoffs]], "mmmm")</f>
        <v>May</v>
      </c>
      <c r="I374" s="7">
        <f>MONTH(Layoffs[[#This Row],[Date layoffs]])</f>
        <v>5</v>
      </c>
      <c r="J374">
        <f>YEAR(Layoffs[[#This Row],[Date layoffs]])</f>
        <v>2020</v>
      </c>
      <c r="K374" s="1">
        <f>(Layoffs[[#This Row],[Company Size before Layoffs]]-Layoffs[[#This Row],[Company Size after layoffs]])/Layoffs[[#This Row],[Company Size before Layoffs]]</f>
        <v>0.1</v>
      </c>
      <c r="L374">
        <v>700</v>
      </c>
      <c r="M374">
        <v>630</v>
      </c>
      <c r="N374" t="s">
        <v>131</v>
      </c>
      <c r="O374" t="s">
        <v>30</v>
      </c>
      <c r="P374" s="2">
        <v>116</v>
      </c>
      <c r="Q374">
        <v>40.714269999999999</v>
      </c>
      <c r="R374">
        <v>-74.005970000000005</v>
      </c>
    </row>
    <row r="375" spans="1:18" x14ac:dyDescent="0.35">
      <c r="A375">
        <v>2812</v>
      </c>
      <c r="B375" t="s">
        <v>1141</v>
      </c>
      <c r="C375" t="s">
        <v>21</v>
      </c>
      <c r="D375" t="s">
        <v>22</v>
      </c>
      <c r="E375" t="s">
        <v>23</v>
      </c>
      <c r="F375">
        <v>35</v>
      </c>
      <c r="G375" s="3">
        <v>43965</v>
      </c>
      <c r="H375" s="6" t="str">
        <f>TEXT(Layoffs[[#This Row],[Date layoffs]], "mmmm")</f>
        <v>May</v>
      </c>
      <c r="I375" s="7">
        <f>MONTH(Layoffs[[#This Row],[Date layoffs]])</f>
        <v>5</v>
      </c>
      <c r="J375">
        <f>YEAR(Layoffs[[#This Row],[Date layoffs]])</f>
        <v>2020</v>
      </c>
      <c r="K375" s="1">
        <f>(Layoffs[[#This Row],[Company Size before Layoffs]]-Layoffs[[#This Row],[Company Size after layoffs]])/Layoffs[[#This Row],[Company Size before Layoffs]]</f>
        <v>0.15021459227467812</v>
      </c>
      <c r="L375">
        <v>233</v>
      </c>
      <c r="M375">
        <v>198</v>
      </c>
      <c r="N375" t="s">
        <v>29</v>
      </c>
      <c r="O375" t="s">
        <v>46</v>
      </c>
      <c r="P375" s="2">
        <v>73</v>
      </c>
      <c r="Q375">
        <v>37.774929999999998</v>
      </c>
      <c r="R375">
        <v>-122.41942</v>
      </c>
    </row>
    <row r="376" spans="1:18" x14ac:dyDescent="0.35">
      <c r="A376">
        <v>2817</v>
      </c>
      <c r="B376" t="s">
        <v>1142</v>
      </c>
      <c r="C376" t="s">
        <v>21</v>
      </c>
      <c r="D376" t="s">
        <v>22</v>
      </c>
      <c r="E376" t="s">
        <v>23</v>
      </c>
      <c r="F376">
        <v>669</v>
      </c>
      <c r="G376" s="3">
        <v>43964</v>
      </c>
      <c r="H376" s="6" t="str">
        <f>TEXT(Layoffs[[#This Row],[Date layoffs]], "mmmm")</f>
        <v>May</v>
      </c>
      <c r="I376" s="7">
        <f>MONTH(Layoffs[[#This Row],[Date layoffs]])</f>
        <v>5</v>
      </c>
      <c r="J376">
        <f>YEAR(Layoffs[[#This Row],[Date layoffs]])</f>
        <v>2020</v>
      </c>
      <c r="K376" s="1">
        <f>(Layoffs[[#This Row],[Company Size before Layoffs]]-Layoffs[[#This Row],[Company Size after layoffs]])/Layoffs[[#This Row],[Company Size before Layoffs]]</f>
        <v>1</v>
      </c>
      <c r="L376">
        <v>669</v>
      </c>
      <c r="M376">
        <v>0</v>
      </c>
      <c r="N376" t="s">
        <v>27</v>
      </c>
      <c r="O376" t="s">
        <v>38</v>
      </c>
      <c r="P376" s="2">
        <v>80</v>
      </c>
      <c r="Q376">
        <v>37.453830000000004</v>
      </c>
      <c r="R376">
        <v>-122.18219000000001</v>
      </c>
    </row>
    <row r="377" spans="1:18" x14ac:dyDescent="0.35">
      <c r="A377">
        <v>2818</v>
      </c>
      <c r="B377" t="s">
        <v>1143</v>
      </c>
      <c r="C377" t="s">
        <v>1144</v>
      </c>
      <c r="D377" t="s">
        <v>189</v>
      </c>
      <c r="E377" t="s">
        <v>190</v>
      </c>
      <c r="F377">
        <v>51</v>
      </c>
      <c r="G377" s="3">
        <v>43964</v>
      </c>
      <c r="H377" s="6" t="str">
        <f>TEXT(Layoffs[[#This Row],[Date layoffs]], "mmmm")</f>
        <v>May</v>
      </c>
      <c r="I377" s="7">
        <f>MONTH(Layoffs[[#This Row],[Date layoffs]])</f>
        <v>5</v>
      </c>
      <c r="J377">
        <f>YEAR(Layoffs[[#This Row],[Date layoffs]])</f>
        <v>2020</v>
      </c>
      <c r="K377" s="1">
        <f>(Layoffs[[#This Row],[Company Size before Layoffs]]-Layoffs[[#This Row],[Company Size after layoffs]])/Layoffs[[#This Row],[Company Size before Layoffs]]</f>
        <v>0.3984375</v>
      </c>
      <c r="L377">
        <v>128</v>
      </c>
      <c r="M377">
        <v>77</v>
      </c>
      <c r="N377" t="s">
        <v>90</v>
      </c>
      <c r="O377" t="s">
        <v>19</v>
      </c>
      <c r="P377" s="2">
        <v>2</v>
      </c>
      <c r="Q377">
        <v>-26.30444</v>
      </c>
      <c r="R377">
        <v>-48.845559999999999</v>
      </c>
    </row>
    <row r="378" spans="1:18" x14ac:dyDescent="0.35">
      <c r="A378">
        <v>2819</v>
      </c>
      <c r="B378" t="s">
        <v>1145</v>
      </c>
      <c r="C378" t="s">
        <v>36</v>
      </c>
      <c r="D378" t="s">
        <v>22</v>
      </c>
      <c r="E378" t="s">
        <v>23</v>
      </c>
      <c r="F378">
        <v>25</v>
      </c>
      <c r="G378" s="3">
        <v>43964</v>
      </c>
      <c r="H378" s="6" t="str">
        <f>TEXT(Layoffs[[#This Row],[Date layoffs]], "mmmm")</f>
        <v>May</v>
      </c>
      <c r="I378" s="7">
        <f>MONTH(Layoffs[[#This Row],[Date layoffs]])</f>
        <v>5</v>
      </c>
      <c r="J378">
        <f>YEAR(Layoffs[[#This Row],[Date layoffs]])</f>
        <v>2020</v>
      </c>
      <c r="K378" s="1">
        <f>(Layoffs[[#This Row],[Company Size before Layoffs]]-Layoffs[[#This Row],[Company Size after layoffs]])/Layoffs[[#This Row],[Company Size before Layoffs]]</f>
        <v>0.17985611510791366</v>
      </c>
      <c r="L378">
        <v>139</v>
      </c>
      <c r="M378">
        <v>114</v>
      </c>
      <c r="N378" t="s">
        <v>32</v>
      </c>
      <c r="O378" t="s">
        <v>19</v>
      </c>
      <c r="P378" s="2">
        <v>10</v>
      </c>
      <c r="Q378">
        <v>40.714269999999999</v>
      </c>
      <c r="R378">
        <v>-74.005970000000005</v>
      </c>
    </row>
    <row r="379" spans="1:18" x14ac:dyDescent="0.35">
      <c r="A379">
        <v>2826</v>
      </c>
      <c r="B379" t="s">
        <v>758</v>
      </c>
      <c r="C379" t="s">
        <v>21</v>
      </c>
      <c r="D379" t="s">
        <v>22</v>
      </c>
      <c r="E379" t="s">
        <v>23</v>
      </c>
      <c r="F379">
        <v>73</v>
      </c>
      <c r="G379" s="3">
        <v>43963</v>
      </c>
      <c r="H379" s="6" t="str">
        <f>TEXT(Layoffs[[#This Row],[Date layoffs]], "mmmm")</f>
        <v>May</v>
      </c>
      <c r="I379" s="7">
        <f>MONTH(Layoffs[[#This Row],[Date layoffs]])</f>
        <v>5</v>
      </c>
      <c r="J379">
        <f>YEAR(Layoffs[[#This Row],[Date layoffs]])</f>
        <v>2020</v>
      </c>
      <c r="K379" s="1">
        <f>(Layoffs[[#This Row],[Company Size before Layoffs]]-Layoffs[[#This Row],[Company Size after layoffs]])/Layoffs[[#This Row],[Company Size before Layoffs]]</f>
        <v>0.5</v>
      </c>
      <c r="L379">
        <v>146</v>
      </c>
      <c r="M379">
        <v>73</v>
      </c>
      <c r="N379" t="s">
        <v>138</v>
      </c>
      <c r="O379" t="s">
        <v>46</v>
      </c>
      <c r="P379" s="2">
        <v>79</v>
      </c>
      <c r="Q379">
        <v>37.774929999999998</v>
      </c>
      <c r="R379">
        <v>-122.41942</v>
      </c>
    </row>
    <row r="380" spans="1:18" x14ac:dyDescent="0.35">
      <c r="A380">
        <v>2827</v>
      </c>
      <c r="B380" t="s">
        <v>1146</v>
      </c>
      <c r="C380" t="s">
        <v>21</v>
      </c>
      <c r="D380" t="s">
        <v>22</v>
      </c>
      <c r="E380" t="s">
        <v>23</v>
      </c>
      <c r="F380">
        <v>65</v>
      </c>
      <c r="G380" s="3">
        <v>43963</v>
      </c>
      <c r="H380" s="6" t="str">
        <f>TEXT(Layoffs[[#This Row],[Date layoffs]], "mmmm")</f>
        <v>May</v>
      </c>
      <c r="I380" s="7">
        <f>MONTH(Layoffs[[#This Row],[Date layoffs]])</f>
        <v>5</v>
      </c>
      <c r="J380">
        <f>YEAR(Layoffs[[#This Row],[Date layoffs]])</f>
        <v>2020</v>
      </c>
      <c r="K380" s="1">
        <f>(Layoffs[[#This Row],[Company Size before Layoffs]]-Layoffs[[#This Row],[Company Size after layoffs]])/Layoffs[[#This Row],[Company Size before Layoffs]]</f>
        <v>0.19005847953216373</v>
      </c>
      <c r="L380">
        <v>342</v>
      </c>
      <c r="M380">
        <v>277</v>
      </c>
      <c r="N380" t="s">
        <v>77</v>
      </c>
      <c r="O380" t="s">
        <v>46</v>
      </c>
      <c r="P380" s="2">
        <v>77</v>
      </c>
      <c r="Q380">
        <v>37.774929999999998</v>
      </c>
      <c r="R380">
        <v>-122.41942</v>
      </c>
    </row>
    <row r="381" spans="1:18" x14ac:dyDescent="0.35">
      <c r="A381">
        <v>2828</v>
      </c>
      <c r="B381" t="s">
        <v>1147</v>
      </c>
      <c r="C381" t="s">
        <v>155</v>
      </c>
      <c r="D381" t="s">
        <v>22</v>
      </c>
      <c r="E381" t="s">
        <v>23</v>
      </c>
      <c r="F381">
        <v>36</v>
      </c>
      <c r="G381" s="3">
        <v>43963</v>
      </c>
      <c r="H381" s="6" t="str">
        <f>TEXT(Layoffs[[#This Row],[Date layoffs]], "mmmm")</f>
        <v>May</v>
      </c>
      <c r="I381" s="7">
        <f>MONTH(Layoffs[[#This Row],[Date layoffs]])</f>
        <v>5</v>
      </c>
      <c r="J381">
        <f>YEAR(Layoffs[[#This Row],[Date layoffs]])</f>
        <v>2020</v>
      </c>
      <c r="K381" s="1">
        <f>(Layoffs[[#This Row],[Company Size before Layoffs]]-Layoffs[[#This Row],[Company Size after layoffs]])/Layoffs[[#This Row],[Company Size before Layoffs]]</f>
        <v>0.16981132075471697</v>
      </c>
      <c r="L381">
        <v>212</v>
      </c>
      <c r="M381">
        <v>176</v>
      </c>
      <c r="N381" t="s">
        <v>100</v>
      </c>
      <c r="O381" t="s">
        <v>107</v>
      </c>
      <c r="P381" s="2">
        <v>52</v>
      </c>
      <c r="Q381">
        <v>41.850029999999997</v>
      </c>
      <c r="R381">
        <v>-87.650049999999993</v>
      </c>
    </row>
    <row r="382" spans="1:18" x14ac:dyDescent="0.35">
      <c r="A382">
        <v>2829</v>
      </c>
      <c r="B382" t="s">
        <v>179</v>
      </c>
      <c r="C382" t="s">
        <v>180</v>
      </c>
      <c r="D382" t="s">
        <v>93</v>
      </c>
      <c r="E382" t="s">
        <v>23</v>
      </c>
      <c r="F382">
        <v>16</v>
      </c>
      <c r="G382" s="3">
        <v>43963</v>
      </c>
      <c r="H382" s="6" t="str">
        <f>TEXT(Layoffs[[#This Row],[Date layoffs]], "mmmm")</f>
        <v>May</v>
      </c>
      <c r="I382" s="7">
        <f>MONTH(Layoffs[[#This Row],[Date layoffs]])</f>
        <v>5</v>
      </c>
      <c r="J382">
        <f>YEAR(Layoffs[[#This Row],[Date layoffs]])</f>
        <v>2020</v>
      </c>
      <c r="K382" s="1">
        <f>(Layoffs[[#This Row],[Company Size before Layoffs]]-Layoffs[[#This Row],[Company Size after layoffs]])/Layoffs[[#This Row],[Company Size before Layoffs]]</f>
        <v>3.0018761726078799E-2</v>
      </c>
      <c r="L382">
        <v>533</v>
      </c>
      <c r="M382">
        <v>517</v>
      </c>
      <c r="N382" t="s">
        <v>66</v>
      </c>
      <c r="O382" t="s">
        <v>107</v>
      </c>
      <c r="P382" s="2">
        <v>104</v>
      </c>
      <c r="Q382">
        <v>43.706429999999997</v>
      </c>
      <c r="R382">
        <v>-79.39864</v>
      </c>
    </row>
    <row r="383" spans="1:18" x14ac:dyDescent="0.35">
      <c r="A383">
        <v>2832</v>
      </c>
      <c r="B383" t="s">
        <v>1148</v>
      </c>
      <c r="C383" t="s">
        <v>55</v>
      </c>
      <c r="D383" t="s">
        <v>56</v>
      </c>
      <c r="E383" t="s">
        <v>50</v>
      </c>
      <c r="F383">
        <v>60</v>
      </c>
      <c r="G383" s="3">
        <v>43962</v>
      </c>
      <c r="H383" s="6" t="str">
        <f>TEXT(Layoffs[[#This Row],[Date layoffs]], "mmmm")</f>
        <v>May</v>
      </c>
      <c r="I383" s="7">
        <f>MONTH(Layoffs[[#This Row],[Date layoffs]])</f>
        <v>5</v>
      </c>
      <c r="J383">
        <f>YEAR(Layoffs[[#This Row],[Date layoffs]])</f>
        <v>2020</v>
      </c>
      <c r="K383" s="1">
        <f>(Layoffs[[#This Row],[Company Size before Layoffs]]-Layoffs[[#This Row],[Company Size after layoffs]])/Layoffs[[#This Row],[Company Size before Layoffs]]</f>
        <v>0.03</v>
      </c>
      <c r="L383">
        <v>2000</v>
      </c>
      <c r="M383">
        <v>1940</v>
      </c>
      <c r="N383" t="s">
        <v>32</v>
      </c>
      <c r="O383" t="s">
        <v>107</v>
      </c>
      <c r="P383" s="2">
        <v>837</v>
      </c>
      <c r="Q383">
        <v>51.50853</v>
      </c>
      <c r="R383">
        <v>-0.12573999999999999</v>
      </c>
    </row>
    <row r="384" spans="1:18" x14ac:dyDescent="0.35">
      <c r="A384">
        <v>2833</v>
      </c>
      <c r="B384" t="s">
        <v>1149</v>
      </c>
      <c r="C384" t="s">
        <v>36</v>
      </c>
      <c r="D384" t="s">
        <v>22</v>
      </c>
      <c r="E384" t="s">
        <v>23</v>
      </c>
      <c r="F384">
        <v>28</v>
      </c>
      <c r="G384" s="3">
        <v>43962</v>
      </c>
      <c r="H384" s="6" t="str">
        <f>TEXT(Layoffs[[#This Row],[Date layoffs]], "mmmm")</f>
        <v>May</v>
      </c>
      <c r="I384" s="7">
        <f>MONTH(Layoffs[[#This Row],[Date layoffs]])</f>
        <v>5</v>
      </c>
      <c r="J384">
        <f>YEAR(Layoffs[[#This Row],[Date layoffs]])</f>
        <v>2020</v>
      </c>
      <c r="K384" s="1">
        <f>(Layoffs[[#This Row],[Company Size before Layoffs]]-Layoffs[[#This Row],[Company Size after layoffs]])/Layoffs[[#This Row],[Company Size before Layoffs]]</f>
        <v>0.25</v>
      </c>
      <c r="L384">
        <v>112</v>
      </c>
      <c r="M384">
        <v>84</v>
      </c>
      <c r="N384" t="s">
        <v>138</v>
      </c>
      <c r="O384" t="s">
        <v>38</v>
      </c>
      <c r="P384" s="2">
        <v>133</v>
      </c>
      <c r="Q384">
        <v>40.714269999999999</v>
      </c>
      <c r="R384">
        <v>-74.005970000000005</v>
      </c>
    </row>
    <row r="385" spans="1:18" x14ac:dyDescent="0.35">
      <c r="A385">
        <v>2834</v>
      </c>
      <c r="B385" t="s">
        <v>317</v>
      </c>
      <c r="C385" t="s">
        <v>36</v>
      </c>
      <c r="D385" t="s">
        <v>22</v>
      </c>
      <c r="E385" t="s">
        <v>23</v>
      </c>
      <c r="F385">
        <v>9</v>
      </c>
      <c r="G385" s="3">
        <v>43959</v>
      </c>
      <c r="H385" s="6" t="str">
        <f>TEXT(Layoffs[[#This Row],[Date layoffs]], "mmmm")</f>
        <v>May</v>
      </c>
      <c r="I385" s="7">
        <f>MONTH(Layoffs[[#This Row],[Date layoffs]])</f>
        <v>5</v>
      </c>
      <c r="J385">
        <f>YEAR(Layoffs[[#This Row],[Date layoffs]])</f>
        <v>2020</v>
      </c>
      <c r="K385" s="1">
        <f>(Layoffs[[#This Row],[Company Size before Layoffs]]-Layoffs[[#This Row],[Company Size after layoffs]])/Layoffs[[#This Row],[Company Size before Layoffs]]</f>
        <v>0.01</v>
      </c>
      <c r="L385">
        <v>900</v>
      </c>
      <c r="M385">
        <v>891</v>
      </c>
      <c r="N385" t="s">
        <v>32</v>
      </c>
      <c r="O385" t="s">
        <v>107</v>
      </c>
      <c r="P385" s="2">
        <v>782</v>
      </c>
      <c r="Q385">
        <v>40.714269999999999</v>
      </c>
      <c r="R385">
        <v>-74.005970000000005</v>
      </c>
    </row>
    <row r="386" spans="1:18" x14ac:dyDescent="0.35">
      <c r="A386">
        <v>2835</v>
      </c>
      <c r="B386" t="s">
        <v>1150</v>
      </c>
      <c r="C386" t="s">
        <v>36</v>
      </c>
      <c r="D386" t="s">
        <v>22</v>
      </c>
      <c r="E386" t="s">
        <v>23</v>
      </c>
      <c r="F386">
        <v>500</v>
      </c>
      <c r="G386" s="3">
        <v>43958</v>
      </c>
      <c r="H386" s="6" t="str">
        <f>TEXT(Layoffs[[#This Row],[Date layoffs]], "mmmm")</f>
        <v>May</v>
      </c>
      <c r="I386" s="7">
        <f>MONTH(Layoffs[[#This Row],[Date layoffs]])</f>
        <v>5</v>
      </c>
      <c r="J386">
        <f>YEAR(Layoffs[[#This Row],[Date layoffs]])</f>
        <v>2020</v>
      </c>
      <c r="K386" s="1">
        <f>(Layoffs[[#This Row],[Company Size before Layoffs]]-Layoffs[[#This Row],[Company Size after layoffs]])/Layoffs[[#This Row],[Company Size before Layoffs]]</f>
        <v>1</v>
      </c>
      <c r="L386">
        <v>500</v>
      </c>
      <c r="M386">
        <v>0</v>
      </c>
      <c r="N386" t="s">
        <v>29</v>
      </c>
      <c r="O386" t="s">
        <v>30</v>
      </c>
      <c r="P386" s="2">
        <v>11</v>
      </c>
      <c r="Q386">
        <v>40.714269999999999</v>
      </c>
      <c r="R386">
        <v>-74.005970000000005</v>
      </c>
    </row>
    <row r="387" spans="1:18" x14ac:dyDescent="0.35">
      <c r="A387">
        <v>2836</v>
      </c>
      <c r="B387" t="s">
        <v>373</v>
      </c>
      <c r="C387" t="s">
        <v>21</v>
      </c>
      <c r="D387" t="s">
        <v>22</v>
      </c>
      <c r="E387" t="s">
        <v>23</v>
      </c>
      <c r="F387">
        <v>300</v>
      </c>
      <c r="G387" s="3">
        <v>43958</v>
      </c>
      <c r="H387" s="6" t="str">
        <f>TEXT(Layoffs[[#This Row],[Date layoffs]], "mmmm")</f>
        <v>May</v>
      </c>
      <c r="I387" s="7">
        <f>MONTH(Layoffs[[#This Row],[Date layoffs]])</f>
        <v>5</v>
      </c>
      <c r="J387">
        <f>YEAR(Layoffs[[#This Row],[Date layoffs]])</f>
        <v>2020</v>
      </c>
      <c r="K387" s="1">
        <f>(Layoffs[[#This Row],[Company Size before Layoffs]]-Layoffs[[#This Row],[Company Size after layoffs]])/Layoffs[[#This Row],[Company Size before Layoffs]]</f>
        <v>0.3</v>
      </c>
      <c r="L387">
        <v>1000</v>
      </c>
      <c r="M387">
        <v>700</v>
      </c>
      <c r="N387" t="s">
        <v>100</v>
      </c>
      <c r="O387" t="s">
        <v>30</v>
      </c>
      <c r="P387" s="2">
        <v>204</v>
      </c>
      <c r="Q387">
        <v>37.774929999999998</v>
      </c>
      <c r="R387">
        <v>-122.41942</v>
      </c>
    </row>
    <row r="388" spans="1:18" x14ac:dyDescent="0.35">
      <c r="A388">
        <v>2837</v>
      </c>
      <c r="B388" t="s">
        <v>1151</v>
      </c>
      <c r="C388" t="s">
        <v>1152</v>
      </c>
      <c r="D388" t="s">
        <v>1153</v>
      </c>
      <c r="E388" t="s">
        <v>50</v>
      </c>
      <c r="F388">
        <v>62</v>
      </c>
      <c r="G388" s="3">
        <v>43958</v>
      </c>
      <c r="H388" s="6" t="str">
        <f>TEXT(Layoffs[[#This Row],[Date layoffs]], "mmmm")</f>
        <v>May</v>
      </c>
      <c r="I388" s="7">
        <f>MONTH(Layoffs[[#This Row],[Date layoffs]])</f>
        <v>5</v>
      </c>
      <c r="J388">
        <f>YEAR(Layoffs[[#This Row],[Date layoffs]])</f>
        <v>2020</v>
      </c>
      <c r="K388" s="1">
        <f>(Layoffs[[#This Row],[Company Size before Layoffs]]-Layoffs[[#This Row],[Company Size after layoffs]])/Layoffs[[#This Row],[Company Size before Layoffs]]</f>
        <v>0.5</v>
      </c>
      <c r="L388">
        <v>124</v>
      </c>
      <c r="M388">
        <v>62</v>
      </c>
      <c r="N388" t="s">
        <v>32</v>
      </c>
      <c r="O388" t="s">
        <v>46</v>
      </c>
      <c r="P388" s="2">
        <v>78</v>
      </c>
      <c r="Q388">
        <v>47.366669999999999</v>
      </c>
      <c r="R388">
        <v>8.5500000000000007</v>
      </c>
    </row>
    <row r="389" spans="1:18" x14ac:dyDescent="0.35">
      <c r="A389">
        <v>2838</v>
      </c>
      <c r="B389" t="s">
        <v>1154</v>
      </c>
      <c r="C389" t="s">
        <v>69</v>
      </c>
      <c r="D389" t="s">
        <v>22</v>
      </c>
      <c r="E389" t="s">
        <v>23</v>
      </c>
      <c r="F389">
        <v>60</v>
      </c>
      <c r="G389" s="3">
        <v>43958</v>
      </c>
      <c r="H389" s="6" t="str">
        <f>TEXT(Layoffs[[#This Row],[Date layoffs]], "mmmm")</f>
        <v>May</v>
      </c>
      <c r="I389" s="7">
        <f>MONTH(Layoffs[[#This Row],[Date layoffs]])</f>
        <v>5</v>
      </c>
      <c r="J389">
        <f>YEAR(Layoffs[[#This Row],[Date layoffs]])</f>
        <v>2020</v>
      </c>
      <c r="K389" s="1">
        <f>(Layoffs[[#This Row],[Company Size before Layoffs]]-Layoffs[[#This Row],[Company Size after layoffs]])/Layoffs[[#This Row],[Company Size before Layoffs]]</f>
        <v>0.12</v>
      </c>
      <c r="L389">
        <v>500</v>
      </c>
      <c r="M389">
        <v>440</v>
      </c>
      <c r="N389" t="s">
        <v>32</v>
      </c>
      <c r="O389" t="s">
        <v>33</v>
      </c>
      <c r="P389" s="2">
        <v>263</v>
      </c>
      <c r="Q389">
        <v>42.358429999999998</v>
      </c>
      <c r="R389">
        <v>-71.05977</v>
      </c>
    </row>
    <row r="390" spans="1:18" x14ac:dyDescent="0.35">
      <c r="A390">
        <v>2840</v>
      </c>
      <c r="B390" t="s">
        <v>1155</v>
      </c>
      <c r="C390" t="s">
        <v>21</v>
      </c>
      <c r="D390" t="s">
        <v>22</v>
      </c>
      <c r="E390" t="s">
        <v>23</v>
      </c>
      <c r="F390">
        <v>28</v>
      </c>
      <c r="G390" s="3">
        <v>43958</v>
      </c>
      <c r="H390" s="6" t="str">
        <f>TEXT(Layoffs[[#This Row],[Date layoffs]], "mmmm")</f>
        <v>May</v>
      </c>
      <c r="I390" s="7">
        <f>MONTH(Layoffs[[#This Row],[Date layoffs]])</f>
        <v>5</v>
      </c>
      <c r="J390">
        <f>YEAR(Layoffs[[#This Row],[Date layoffs]])</f>
        <v>2020</v>
      </c>
      <c r="K390" s="1">
        <f>(Layoffs[[#This Row],[Company Size before Layoffs]]-Layoffs[[#This Row],[Company Size after layoffs]])/Layoffs[[#This Row],[Company Size before Layoffs]]</f>
        <v>0.22950819672131148</v>
      </c>
      <c r="L390">
        <v>122</v>
      </c>
      <c r="M390">
        <v>94</v>
      </c>
      <c r="N390" t="s">
        <v>32</v>
      </c>
      <c r="O390" t="s">
        <v>38</v>
      </c>
      <c r="P390" s="2">
        <v>92</v>
      </c>
      <c r="Q390">
        <v>37.774929999999998</v>
      </c>
      <c r="R390">
        <v>-122.41942</v>
      </c>
    </row>
    <row r="391" spans="1:18" x14ac:dyDescent="0.35">
      <c r="A391">
        <v>2842</v>
      </c>
      <c r="B391" t="s">
        <v>242</v>
      </c>
      <c r="C391" t="s">
        <v>21</v>
      </c>
      <c r="D391" t="s">
        <v>22</v>
      </c>
      <c r="E391" t="s">
        <v>23</v>
      </c>
      <c r="F391">
        <v>3700</v>
      </c>
      <c r="G391" s="3">
        <v>43957</v>
      </c>
      <c r="H391" s="6" t="str">
        <f>TEXT(Layoffs[[#This Row],[Date layoffs]], "mmmm")</f>
        <v>May</v>
      </c>
      <c r="I391" s="7">
        <f>MONTH(Layoffs[[#This Row],[Date layoffs]])</f>
        <v>5</v>
      </c>
      <c r="J391">
        <f>YEAR(Layoffs[[#This Row],[Date layoffs]])</f>
        <v>2020</v>
      </c>
      <c r="K391" s="1">
        <f>(Layoffs[[#This Row],[Company Size before Layoffs]]-Layoffs[[#This Row],[Company Size after layoffs]])/Layoffs[[#This Row],[Company Size before Layoffs]]</f>
        <v>0.13999772976654432</v>
      </c>
      <c r="L391">
        <v>26429</v>
      </c>
      <c r="M391">
        <v>22729</v>
      </c>
      <c r="N391" t="s">
        <v>29</v>
      </c>
      <c r="O391" t="s">
        <v>25</v>
      </c>
      <c r="P391" s="2">
        <v>24700</v>
      </c>
      <c r="Q391">
        <v>37.774929999999998</v>
      </c>
      <c r="R391">
        <v>-122.41942</v>
      </c>
    </row>
    <row r="392" spans="1:18" x14ac:dyDescent="0.35">
      <c r="A392">
        <v>2845</v>
      </c>
      <c r="B392" t="s">
        <v>1156</v>
      </c>
      <c r="C392" t="s">
        <v>74</v>
      </c>
      <c r="D392" t="s">
        <v>22</v>
      </c>
      <c r="E392" t="s">
        <v>23</v>
      </c>
      <c r="F392">
        <v>50</v>
      </c>
      <c r="G392" s="3">
        <v>43957</v>
      </c>
      <c r="H392" s="6" t="str">
        <f>TEXT(Layoffs[[#This Row],[Date layoffs]], "mmmm")</f>
        <v>May</v>
      </c>
      <c r="I392" s="7">
        <f>MONTH(Layoffs[[#This Row],[Date layoffs]])</f>
        <v>5</v>
      </c>
      <c r="J392">
        <f>YEAR(Layoffs[[#This Row],[Date layoffs]])</f>
        <v>2020</v>
      </c>
      <c r="K392" s="1">
        <f>(Layoffs[[#This Row],[Company Size before Layoffs]]-Layoffs[[#This Row],[Company Size after layoffs]])/Layoffs[[#This Row],[Company Size before Layoffs]]</f>
        <v>0.08</v>
      </c>
      <c r="L392">
        <v>625</v>
      </c>
      <c r="M392">
        <v>575</v>
      </c>
      <c r="N392" t="s">
        <v>131</v>
      </c>
      <c r="O392" t="s">
        <v>25</v>
      </c>
      <c r="P392" s="2">
        <v>60</v>
      </c>
      <c r="Q392">
        <v>34.052230000000002</v>
      </c>
      <c r="R392">
        <v>-118.24368</v>
      </c>
    </row>
    <row r="393" spans="1:18" x14ac:dyDescent="0.35">
      <c r="A393">
        <v>2846</v>
      </c>
      <c r="B393" t="s">
        <v>1157</v>
      </c>
      <c r="C393" t="s">
        <v>21</v>
      </c>
      <c r="D393" t="s">
        <v>22</v>
      </c>
      <c r="E393" t="s">
        <v>23</v>
      </c>
      <c r="F393">
        <v>50</v>
      </c>
      <c r="G393" s="3">
        <v>43957</v>
      </c>
      <c r="H393" s="6" t="str">
        <f>TEXT(Layoffs[[#This Row],[Date layoffs]], "mmmm")</f>
        <v>May</v>
      </c>
      <c r="I393" s="7">
        <f>MONTH(Layoffs[[#This Row],[Date layoffs]])</f>
        <v>5</v>
      </c>
      <c r="J393">
        <f>YEAR(Layoffs[[#This Row],[Date layoffs]])</f>
        <v>2020</v>
      </c>
      <c r="K393" s="1">
        <f>(Layoffs[[#This Row],[Company Size before Layoffs]]-Layoffs[[#This Row],[Company Size after layoffs]])/Layoffs[[#This Row],[Company Size before Layoffs]]</f>
        <v>0.1</v>
      </c>
      <c r="L393">
        <v>500</v>
      </c>
      <c r="M393">
        <v>450</v>
      </c>
      <c r="N393" t="s">
        <v>77</v>
      </c>
      <c r="O393" t="s">
        <v>107</v>
      </c>
      <c r="P393" s="2">
        <v>283</v>
      </c>
      <c r="Q393">
        <v>37.774929999999998</v>
      </c>
      <c r="R393">
        <v>-122.41942</v>
      </c>
    </row>
    <row r="394" spans="1:18" x14ac:dyDescent="0.35">
      <c r="A394">
        <v>2849</v>
      </c>
      <c r="B394" t="s">
        <v>1158</v>
      </c>
      <c r="C394" t="s">
        <v>21</v>
      </c>
      <c r="D394" t="s">
        <v>22</v>
      </c>
      <c r="E394" t="s">
        <v>23</v>
      </c>
      <c r="F394">
        <v>1900</v>
      </c>
      <c r="G394" s="3">
        <v>43956</v>
      </c>
      <c r="H394" s="6" t="str">
        <f>TEXT(Layoffs[[#This Row],[Date layoffs]], "mmmm")</f>
        <v>May</v>
      </c>
      <c r="I394" s="7">
        <f>MONTH(Layoffs[[#This Row],[Date layoffs]])</f>
        <v>5</v>
      </c>
      <c r="J394">
        <f>YEAR(Layoffs[[#This Row],[Date layoffs]])</f>
        <v>2020</v>
      </c>
      <c r="K394" s="1">
        <f>(Layoffs[[#This Row],[Company Size before Layoffs]]-Layoffs[[#This Row],[Company Size after layoffs]])/Layoffs[[#This Row],[Company Size before Layoffs]]</f>
        <v>0.25</v>
      </c>
      <c r="L394">
        <v>7600</v>
      </c>
      <c r="M394">
        <v>5700</v>
      </c>
      <c r="N394" t="s">
        <v>70</v>
      </c>
      <c r="O394" t="s">
        <v>109</v>
      </c>
      <c r="P394" s="2">
        <v>5400</v>
      </c>
      <c r="Q394">
        <v>37.774929999999998</v>
      </c>
      <c r="R394">
        <v>-122.41942</v>
      </c>
    </row>
    <row r="395" spans="1:18" x14ac:dyDescent="0.35">
      <c r="A395">
        <v>2850</v>
      </c>
      <c r="B395" t="s">
        <v>702</v>
      </c>
      <c r="C395" t="s">
        <v>21</v>
      </c>
      <c r="D395" t="s">
        <v>22</v>
      </c>
      <c r="E395" t="s">
        <v>23</v>
      </c>
      <c r="F395">
        <v>900</v>
      </c>
      <c r="G395" s="3">
        <v>43956</v>
      </c>
      <c r="H395" s="6" t="str">
        <f>TEXT(Layoffs[[#This Row],[Date layoffs]], "mmmm")</f>
        <v>May</v>
      </c>
      <c r="I395" s="7">
        <f>MONTH(Layoffs[[#This Row],[Date layoffs]])</f>
        <v>5</v>
      </c>
      <c r="J395">
        <f>YEAR(Layoffs[[#This Row],[Date layoffs]])</f>
        <v>2020</v>
      </c>
      <c r="K395" s="1">
        <f>(Layoffs[[#This Row],[Company Size before Layoffs]]-Layoffs[[#This Row],[Company Size after layoffs]])/Layoffs[[#This Row],[Company Size before Layoffs]]</f>
        <v>0.3</v>
      </c>
      <c r="L395">
        <v>3000</v>
      </c>
      <c r="M395">
        <v>2100</v>
      </c>
      <c r="N395" t="s">
        <v>13</v>
      </c>
      <c r="O395" t="s">
        <v>19</v>
      </c>
      <c r="P395" s="2">
        <v>1500</v>
      </c>
      <c r="Q395">
        <v>37.774929999999998</v>
      </c>
      <c r="R395">
        <v>-122.41942</v>
      </c>
    </row>
    <row r="396" spans="1:18" x14ac:dyDescent="0.35">
      <c r="A396">
        <v>2851</v>
      </c>
      <c r="B396" t="s">
        <v>1159</v>
      </c>
      <c r="C396" t="s">
        <v>36</v>
      </c>
      <c r="D396" t="s">
        <v>22</v>
      </c>
      <c r="E396" t="s">
        <v>23</v>
      </c>
      <c r="F396">
        <v>135</v>
      </c>
      <c r="G396" s="3">
        <v>43956</v>
      </c>
      <c r="H396" s="6" t="str">
        <f>TEXT(Layoffs[[#This Row],[Date layoffs]], "mmmm")</f>
        <v>May</v>
      </c>
      <c r="I396" s="7">
        <f>MONTH(Layoffs[[#This Row],[Date layoffs]])</f>
        <v>5</v>
      </c>
      <c r="J396">
        <f>YEAR(Layoffs[[#This Row],[Date layoffs]])</f>
        <v>2020</v>
      </c>
      <c r="K396" s="1">
        <f>(Layoffs[[#This Row],[Company Size before Layoffs]]-Layoffs[[#This Row],[Company Size after layoffs]])/Layoffs[[#This Row],[Company Size before Layoffs]]</f>
        <v>0.1</v>
      </c>
      <c r="L396">
        <v>1350</v>
      </c>
      <c r="M396">
        <v>1215</v>
      </c>
      <c r="N396" t="s">
        <v>100</v>
      </c>
      <c r="O396" t="s">
        <v>107</v>
      </c>
      <c r="P396" s="2">
        <v>181</v>
      </c>
      <c r="Q396">
        <v>40.714269999999999</v>
      </c>
      <c r="R396">
        <v>-74.005970000000005</v>
      </c>
    </row>
    <row r="397" spans="1:18" x14ac:dyDescent="0.35">
      <c r="A397">
        <v>2852</v>
      </c>
      <c r="B397" t="s">
        <v>298</v>
      </c>
      <c r="C397" t="s">
        <v>36</v>
      </c>
      <c r="D397" t="s">
        <v>22</v>
      </c>
      <c r="E397" t="s">
        <v>23</v>
      </c>
      <c r="F397">
        <v>40</v>
      </c>
      <c r="G397" s="3">
        <v>43956</v>
      </c>
      <c r="H397" s="6" t="str">
        <f>TEXT(Layoffs[[#This Row],[Date layoffs]], "mmmm")</f>
        <v>May</v>
      </c>
      <c r="I397" s="7">
        <f>MONTH(Layoffs[[#This Row],[Date layoffs]])</f>
        <v>5</v>
      </c>
      <c r="J397">
        <f>YEAR(Layoffs[[#This Row],[Date layoffs]])</f>
        <v>2020</v>
      </c>
      <c r="K397" s="1">
        <f>(Layoffs[[#This Row],[Company Size before Layoffs]]-Layoffs[[#This Row],[Company Size after layoffs]])/Layoffs[[#This Row],[Company Size before Layoffs]]</f>
        <v>0.14981273408239701</v>
      </c>
      <c r="L397">
        <v>267</v>
      </c>
      <c r="M397">
        <v>227</v>
      </c>
      <c r="N397" t="s">
        <v>100</v>
      </c>
      <c r="O397" t="s">
        <v>107</v>
      </c>
      <c r="P397" s="2">
        <v>68</v>
      </c>
      <c r="Q397">
        <v>40.714269999999999</v>
      </c>
      <c r="R397">
        <v>-74.005970000000005</v>
      </c>
    </row>
    <row r="398" spans="1:18" x14ac:dyDescent="0.35">
      <c r="A398">
        <v>2854</v>
      </c>
      <c r="B398" t="s">
        <v>1160</v>
      </c>
      <c r="C398" t="s">
        <v>69</v>
      </c>
      <c r="D398" t="s">
        <v>22</v>
      </c>
      <c r="E398" t="s">
        <v>23</v>
      </c>
      <c r="F398">
        <v>25</v>
      </c>
      <c r="G398" s="3">
        <v>43956</v>
      </c>
      <c r="H398" s="6" t="str">
        <f>TEXT(Layoffs[[#This Row],[Date layoffs]], "mmmm")</f>
        <v>May</v>
      </c>
      <c r="I398" s="7">
        <f>MONTH(Layoffs[[#This Row],[Date layoffs]])</f>
        <v>5</v>
      </c>
      <c r="J398">
        <f>YEAR(Layoffs[[#This Row],[Date layoffs]])</f>
        <v>2020</v>
      </c>
      <c r="K398" s="1">
        <f>(Layoffs[[#This Row],[Company Size before Layoffs]]-Layoffs[[#This Row],[Company Size after layoffs]])/Layoffs[[#This Row],[Company Size before Layoffs]]</f>
        <v>0.1</v>
      </c>
      <c r="L398">
        <v>250</v>
      </c>
      <c r="M398">
        <v>225</v>
      </c>
      <c r="N398" t="s">
        <v>100</v>
      </c>
      <c r="O398" t="s">
        <v>38</v>
      </c>
      <c r="P398" s="2">
        <v>84</v>
      </c>
      <c r="Q398">
        <v>42.358429999999998</v>
      </c>
      <c r="R398">
        <v>-71.05977</v>
      </c>
    </row>
    <row r="399" spans="1:18" x14ac:dyDescent="0.35">
      <c r="A399">
        <v>2858</v>
      </c>
      <c r="B399" t="s">
        <v>1161</v>
      </c>
      <c r="C399" t="s">
        <v>10</v>
      </c>
      <c r="D399" t="s">
        <v>11</v>
      </c>
      <c r="E399" t="s">
        <v>12</v>
      </c>
      <c r="F399">
        <v>800</v>
      </c>
      <c r="G399" s="3">
        <v>43955</v>
      </c>
      <c r="H399" s="6" t="str">
        <f>TEXT(Layoffs[[#This Row],[Date layoffs]], "mmmm")</f>
        <v>May</v>
      </c>
      <c r="I399" s="7">
        <f>MONTH(Layoffs[[#This Row],[Date layoffs]])</f>
        <v>5</v>
      </c>
      <c r="J399">
        <f>YEAR(Layoffs[[#This Row],[Date layoffs]])</f>
        <v>2020</v>
      </c>
      <c r="K399" s="1">
        <f>(Layoffs[[#This Row],[Company Size before Layoffs]]-Layoffs[[#This Row],[Company Size after layoffs]])/Layoffs[[#This Row],[Company Size before Layoffs]]</f>
        <v>0.16</v>
      </c>
      <c r="L399">
        <v>5000</v>
      </c>
      <c r="M399">
        <v>4200</v>
      </c>
      <c r="N399" t="s">
        <v>402</v>
      </c>
      <c r="O399" t="s">
        <v>107</v>
      </c>
      <c r="P399" s="2">
        <v>404</v>
      </c>
      <c r="Q399">
        <v>12.97194</v>
      </c>
      <c r="R399">
        <v>77.593689999999995</v>
      </c>
    </row>
    <row r="400" spans="1:18" x14ac:dyDescent="0.35">
      <c r="A400">
        <v>2859</v>
      </c>
      <c r="B400" t="s">
        <v>1162</v>
      </c>
      <c r="C400" t="s">
        <v>669</v>
      </c>
      <c r="D400" t="s">
        <v>670</v>
      </c>
      <c r="E400" t="s">
        <v>12</v>
      </c>
      <c r="F400">
        <v>536</v>
      </c>
      <c r="G400" s="3">
        <v>43955</v>
      </c>
      <c r="H400" s="6" t="str">
        <f>TEXT(Layoffs[[#This Row],[Date layoffs]], "mmmm")</f>
        <v>May</v>
      </c>
      <c r="I400" s="7">
        <f>MONTH(Layoffs[[#This Row],[Date layoffs]])</f>
        <v>5</v>
      </c>
      <c r="J400">
        <f>YEAR(Layoffs[[#This Row],[Date layoffs]])</f>
        <v>2020</v>
      </c>
      <c r="K400" s="1">
        <f>(Layoffs[[#This Row],[Company Size before Layoffs]]-Layoffs[[#This Row],[Company Size after layoffs]])/Layoffs[[#This Row],[Company Size before Layoffs]]</f>
        <v>0.31000578368999421</v>
      </c>
      <c r="L400">
        <v>1729</v>
      </c>
      <c r="M400">
        <v>1193</v>
      </c>
      <c r="N400" t="s">
        <v>29</v>
      </c>
      <c r="O400" t="s">
        <v>30</v>
      </c>
      <c r="P400" s="2">
        <v>771</v>
      </c>
      <c r="Q400">
        <v>25.077249999999999</v>
      </c>
      <c r="R400">
        <v>55.309269999999998</v>
      </c>
    </row>
    <row r="401" spans="1:18" x14ac:dyDescent="0.35">
      <c r="A401">
        <v>2860</v>
      </c>
      <c r="B401" t="s">
        <v>1163</v>
      </c>
      <c r="C401" t="s">
        <v>912</v>
      </c>
      <c r="D401" t="s">
        <v>912</v>
      </c>
      <c r="E401" t="s">
        <v>12</v>
      </c>
      <c r="F401">
        <v>400</v>
      </c>
      <c r="G401" s="3">
        <v>43955</v>
      </c>
      <c r="H401" s="6" t="str">
        <f>TEXT(Layoffs[[#This Row],[Date layoffs]], "mmmm")</f>
        <v>May</v>
      </c>
      <c r="I401" s="7">
        <f>MONTH(Layoffs[[#This Row],[Date layoffs]])</f>
        <v>5</v>
      </c>
      <c r="J401">
        <f>YEAR(Layoffs[[#This Row],[Date layoffs]])</f>
        <v>2020</v>
      </c>
      <c r="K401" s="1">
        <f>(Layoffs[[#This Row],[Company Size before Layoffs]]-Layoffs[[#This Row],[Company Size after layoffs]])/Layoffs[[#This Row],[Company Size before Layoffs]]</f>
        <v>0.2</v>
      </c>
      <c r="L401">
        <v>2000</v>
      </c>
      <c r="M401">
        <v>1600</v>
      </c>
      <c r="N401" t="s">
        <v>32</v>
      </c>
      <c r="O401" t="s">
        <v>46</v>
      </c>
      <c r="P401" s="2">
        <v>175</v>
      </c>
      <c r="Q401">
        <v>22.278320000000001</v>
      </c>
      <c r="R401">
        <v>114.17469</v>
      </c>
    </row>
    <row r="402" spans="1:18" x14ac:dyDescent="0.35">
      <c r="A402">
        <v>2861</v>
      </c>
      <c r="B402" t="s">
        <v>159</v>
      </c>
      <c r="C402" t="s">
        <v>160</v>
      </c>
      <c r="D402" t="s">
        <v>161</v>
      </c>
      <c r="E402" t="s">
        <v>50</v>
      </c>
      <c r="F402">
        <v>63</v>
      </c>
      <c r="G402" s="3">
        <v>43955</v>
      </c>
      <c r="H402" s="6" t="str">
        <f>TEXT(Layoffs[[#This Row],[Date layoffs]], "mmmm")</f>
        <v>May</v>
      </c>
      <c r="I402" s="7">
        <f>MONTH(Layoffs[[#This Row],[Date layoffs]])</f>
        <v>5</v>
      </c>
      <c r="J402">
        <f>YEAR(Layoffs[[#This Row],[Date layoffs]])</f>
        <v>2020</v>
      </c>
      <c r="K402" s="1">
        <f>(Layoffs[[#This Row],[Company Size before Layoffs]]-Layoffs[[#This Row],[Company Size after layoffs]])/Layoffs[[#This Row],[Company Size before Layoffs]]</f>
        <v>0.21</v>
      </c>
      <c r="L402">
        <v>300</v>
      </c>
      <c r="M402">
        <v>237</v>
      </c>
      <c r="N402" t="s">
        <v>140</v>
      </c>
      <c r="O402" t="s">
        <v>67</v>
      </c>
      <c r="P402" s="2">
        <v>7</v>
      </c>
      <c r="Q402">
        <v>59.436959999999999</v>
      </c>
      <c r="R402">
        <v>24.753530000000001</v>
      </c>
    </row>
    <row r="403" spans="1:18" x14ac:dyDescent="0.35">
      <c r="A403">
        <v>2862</v>
      </c>
      <c r="B403" t="s">
        <v>1164</v>
      </c>
      <c r="C403" t="s">
        <v>115</v>
      </c>
      <c r="D403" t="s">
        <v>93</v>
      </c>
      <c r="E403" t="s">
        <v>23</v>
      </c>
      <c r="F403">
        <v>62</v>
      </c>
      <c r="G403" s="3">
        <v>43955</v>
      </c>
      <c r="H403" s="6" t="str">
        <f>TEXT(Layoffs[[#This Row],[Date layoffs]], "mmmm")</f>
        <v>May</v>
      </c>
      <c r="I403" s="7">
        <f>MONTH(Layoffs[[#This Row],[Date layoffs]])</f>
        <v>5</v>
      </c>
      <c r="J403">
        <f>YEAR(Layoffs[[#This Row],[Date layoffs]])</f>
        <v>2020</v>
      </c>
      <c r="K403" s="1">
        <f>(Layoffs[[#This Row],[Company Size before Layoffs]]-Layoffs[[#This Row],[Company Size after layoffs]])/Layoffs[[#This Row],[Company Size before Layoffs]]</f>
        <v>0.15012106537530268</v>
      </c>
      <c r="L403">
        <v>413</v>
      </c>
      <c r="M403">
        <v>351</v>
      </c>
      <c r="N403" t="s">
        <v>58</v>
      </c>
      <c r="O403" t="s">
        <v>46</v>
      </c>
      <c r="P403" s="2">
        <v>257</v>
      </c>
      <c r="Q403">
        <v>45.508839999999999</v>
      </c>
      <c r="R403">
        <v>-73.587810000000005</v>
      </c>
    </row>
    <row r="404" spans="1:18" x14ac:dyDescent="0.35">
      <c r="A404">
        <v>2863</v>
      </c>
      <c r="B404" t="s">
        <v>1165</v>
      </c>
      <c r="C404" t="s">
        <v>232</v>
      </c>
      <c r="D404" t="s">
        <v>200</v>
      </c>
      <c r="E404" t="s">
        <v>200</v>
      </c>
      <c r="F404">
        <v>60</v>
      </c>
      <c r="G404" s="3">
        <v>43955</v>
      </c>
      <c r="H404" s="6" t="str">
        <f>TEXT(Layoffs[[#This Row],[Date layoffs]], "mmmm")</f>
        <v>May</v>
      </c>
      <c r="I404" s="7">
        <f>MONTH(Layoffs[[#This Row],[Date layoffs]])</f>
        <v>5</v>
      </c>
      <c r="J404">
        <f>YEAR(Layoffs[[#This Row],[Date layoffs]])</f>
        <v>2020</v>
      </c>
      <c r="K404" s="1">
        <f>(Layoffs[[#This Row],[Company Size before Layoffs]]-Layoffs[[#This Row],[Company Size after layoffs]])/Layoffs[[#This Row],[Company Size before Layoffs]]</f>
        <v>0.3</v>
      </c>
      <c r="L404">
        <v>200</v>
      </c>
      <c r="M404">
        <v>140</v>
      </c>
      <c r="N404" t="s">
        <v>82</v>
      </c>
      <c r="O404" t="s">
        <v>46</v>
      </c>
      <c r="P404" s="2">
        <v>106</v>
      </c>
      <c r="Q404">
        <v>-33.867849999999997</v>
      </c>
      <c r="R404">
        <v>151.20732000000001</v>
      </c>
    </row>
    <row r="405" spans="1:18" x14ac:dyDescent="0.35">
      <c r="A405">
        <v>2864</v>
      </c>
      <c r="B405" t="s">
        <v>1166</v>
      </c>
      <c r="C405" t="s">
        <v>180</v>
      </c>
      <c r="D405" t="s">
        <v>93</v>
      </c>
      <c r="E405" t="s">
        <v>23</v>
      </c>
      <c r="F405">
        <v>11</v>
      </c>
      <c r="G405" s="3">
        <v>43955</v>
      </c>
      <c r="H405" s="6" t="str">
        <f>TEXT(Layoffs[[#This Row],[Date layoffs]], "mmmm")</f>
        <v>May</v>
      </c>
      <c r="I405" s="7">
        <f>MONTH(Layoffs[[#This Row],[Date layoffs]])</f>
        <v>5</v>
      </c>
      <c r="J405">
        <f>YEAR(Layoffs[[#This Row],[Date layoffs]])</f>
        <v>2020</v>
      </c>
      <c r="K405" s="1">
        <f>(Layoffs[[#This Row],[Company Size before Layoffs]]-Layoffs[[#This Row],[Company Size after layoffs]])/Layoffs[[#This Row],[Company Size before Layoffs]]</f>
        <v>7.9710144927536225E-2</v>
      </c>
      <c r="L405">
        <v>138</v>
      </c>
      <c r="M405">
        <v>127</v>
      </c>
      <c r="N405" t="s">
        <v>90</v>
      </c>
      <c r="O405" t="s">
        <v>67</v>
      </c>
      <c r="P405" s="2">
        <v>11</v>
      </c>
      <c r="Q405">
        <v>43.706429999999997</v>
      </c>
      <c r="R405">
        <v>-79.39864</v>
      </c>
    </row>
    <row r="406" spans="1:18" x14ac:dyDescent="0.35">
      <c r="A406">
        <v>2867</v>
      </c>
      <c r="B406" t="s">
        <v>666</v>
      </c>
      <c r="C406" t="s">
        <v>44</v>
      </c>
      <c r="D406" t="s">
        <v>17</v>
      </c>
      <c r="E406" t="s">
        <v>12</v>
      </c>
      <c r="F406">
        <v>120</v>
      </c>
      <c r="G406" s="3">
        <v>43954</v>
      </c>
      <c r="H406" s="6" t="str">
        <f>TEXT(Layoffs[[#This Row],[Date layoffs]], "mmmm")</f>
        <v>May</v>
      </c>
      <c r="I406" s="7">
        <f>MONTH(Layoffs[[#This Row],[Date layoffs]])</f>
        <v>5</v>
      </c>
      <c r="J406">
        <f>YEAR(Layoffs[[#This Row],[Date layoffs]])</f>
        <v>2020</v>
      </c>
      <c r="K406" s="1">
        <f>(Layoffs[[#This Row],[Company Size before Layoffs]]-Layoffs[[#This Row],[Company Size after layoffs]])/Layoffs[[#This Row],[Company Size before Layoffs]]</f>
        <v>0.1</v>
      </c>
      <c r="L406">
        <v>1200</v>
      </c>
      <c r="M406">
        <v>1080</v>
      </c>
      <c r="N406" t="s">
        <v>27</v>
      </c>
      <c r="O406" t="s">
        <v>107</v>
      </c>
      <c r="P406" s="2">
        <v>386</v>
      </c>
      <c r="Q406">
        <v>32.080880000000001</v>
      </c>
      <c r="R406">
        <v>34.780569999999997</v>
      </c>
    </row>
    <row r="407" spans="1:18" x14ac:dyDescent="0.35">
      <c r="A407">
        <v>2870</v>
      </c>
      <c r="B407" t="s">
        <v>1167</v>
      </c>
      <c r="C407" t="s">
        <v>36</v>
      </c>
      <c r="D407" t="s">
        <v>22</v>
      </c>
      <c r="E407" t="s">
        <v>23</v>
      </c>
      <c r="F407">
        <v>110</v>
      </c>
      <c r="G407" s="3">
        <v>43952</v>
      </c>
      <c r="H407" s="6" t="str">
        <f>TEXT(Layoffs[[#This Row],[Date layoffs]], "mmmm")</f>
        <v>May</v>
      </c>
      <c r="I407" s="7">
        <f>MONTH(Layoffs[[#This Row],[Date layoffs]])</f>
        <v>5</v>
      </c>
      <c r="J407">
        <f>YEAR(Layoffs[[#This Row],[Date layoffs]])</f>
        <v>2020</v>
      </c>
      <c r="K407" s="1">
        <f>(Layoffs[[#This Row],[Company Size before Layoffs]]-Layoffs[[#This Row],[Company Size after layoffs]])/Layoffs[[#This Row],[Company Size before Layoffs]]</f>
        <v>0.4</v>
      </c>
      <c r="L407">
        <v>275</v>
      </c>
      <c r="M407">
        <v>165</v>
      </c>
      <c r="N407" t="s">
        <v>82</v>
      </c>
      <c r="O407" t="s">
        <v>33</v>
      </c>
      <c r="P407" s="2">
        <v>217</v>
      </c>
      <c r="Q407">
        <v>40.714269999999999</v>
      </c>
      <c r="R407">
        <v>-74.005970000000005</v>
      </c>
    </row>
    <row r="408" spans="1:18" x14ac:dyDescent="0.35">
      <c r="A408">
        <v>2871</v>
      </c>
      <c r="B408" t="s">
        <v>1168</v>
      </c>
      <c r="C408" t="s">
        <v>55</v>
      </c>
      <c r="D408" t="s">
        <v>56</v>
      </c>
      <c r="E408" t="s">
        <v>50</v>
      </c>
      <c r="F408">
        <v>95</v>
      </c>
      <c r="G408" s="3">
        <v>43952</v>
      </c>
      <c r="H408" s="6" t="str">
        <f>TEXT(Layoffs[[#This Row],[Date layoffs]], "mmmm")</f>
        <v>May</v>
      </c>
      <c r="I408" s="7">
        <f>MONTH(Layoffs[[#This Row],[Date layoffs]])</f>
        <v>5</v>
      </c>
      <c r="J408">
        <f>YEAR(Layoffs[[#This Row],[Date layoffs]])</f>
        <v>2020</v>
      </c>
      <c r="K408" s="1">
        <f>(Layoffs[[#This Row],[Company Size before Layoffs]]-Layoffs[[#This Row],[Company Size after layoffs]])/Layoffs[[#This Row],[Company Size before Layoffs]]</f>
        <v>0.31986531986531985</v>
      </c>
      <c r="L408">
        <v>297</v>
      </c>
      <c r="M408">
        <v>202</v>
      </c>
      <c r="N408" t="s">
        <v>51</v>
      </c>
      <c r="O408" t="s">
        <v>46</v>
      </c>
      <c r="P408" s="2">
        <v>102</v>
      </c>
      <c r="Q408">
        <v>51.50853</v>
      </c>
      <c r="R408">
        <v>-0.12573999999999999</v>
      </c>
    </row>
    <row r="409" spans="1:18" x14ac:dyDescent="0.35">
      <c r="A409">
        <v>2872</v>
      </c>
      <c r="B409" t="s">
        <v>1169</v>
      </c>
      <c r="C409" t="s">
        <v>21</v>
      </c>
      <c r="D409" t="s">
        <v>22</v>
      </c>
      <c r="E409" t="s">
        <v>23</v>
      </c>
      <c r="F409">
        <v>80</v>
      </c>
      <c r="G409" s="3">
        <v>43952</v>
      </c>
      <c r="H409" s="6" t="str">
        <f>TEXT(Layoffs[[#This Row],[Date layoffs]], "mmmm")</f>
        <v>May</v>
      </c>
      <c r="I409" s="7">
        <f>MONTH(Layoffs[[#This Row],[Date layoffs]])</f>
        <v>5</v>
      </c>
      <c r="J409">
        <f>YEAR(Layoffs[[#This Row],[Date layoffs]])</f>
        <v>2020</v>
      </c>
      <c r="K409" s="1">
        <f>(Layoffs[[#This Row],[Company Size before Layoffs]]-Layoffs[[#This Row],[Company Size after layoffs]])/Layoffs[[#This Row],[Company Size before Layoffs]]</f>
        <v>0.8</v>
      </c>
      <c r="L409">
        <v>100</v>
      </c>
      <c r="M409">
        <v>20</v>
      </c>
      <c r="N409" t="s">
        <v>13</v>
      </c>
      <c r="O409" t="s">
        <v>67</v>
      </c>
      <c r="P409" s="2">
        <v>82</v>
      </c>
      <c r="Q409">
        <v>37.774929999999998</v>
      </c>
      <c r="R409">
        <v>-122.41942</v>
      </c>
    </row>
    <row r="410" spans="1:18" x14ac:dyDescent="0.35">
      <c r="A410">
        <v>2875</v>
      </c>
      <c r="B410" t="s">
        <v>313</v>
      </c>
      <c r="C410" t="s">
        <v>36</v>
      </c>
      <c r="D410" t="s">
        <v>22</v>
      </c>
      <c r="E410" t="s">
        <v>23</v>
      </c>
      <c r="F410">
        <v>26</v>
      </c>
      <c r="G410" s="3">
        <v>43952</v>
      </c>
      <c r="H410" s="6" t="str">
        <f>TEXT(Layoffs[[#This Row],[Date layoffs]], "mmmm")</f>
        <v>May</v>
      </c>
      <c r="I410" s="7">
        <f>MONTH(Layoffs[[#This Row],[Date layoffs]])</f>
        <v>5</v>
      </c>
      <c r="J410">
        <f>YEAR(Layoffs[[#This Row],[Date layoffs]])</f>
        <v>2020</v>
      </c>
      <c r="K410" s="1">
        <f>(Layoffs[[#This Row],[Company Size before Layoffs]]-Layoffs[[#This Row],[Company Size after layoffs]])/Layoffs[[#This Row],[Company Size before Layoffs]]</f>
        <v>0.2</v>
      </c>
      <c r="L410">
        <v>130</v>
      </c>
      <c r="M410">
        <v>104</v>
      </c>
      <c r="N410" t="s">
        <v>51</v>
      </c>
      <c r="O410" t="s">
        <v>38</v>
      </c>
      <c r="P410" s="2">
        <v>28</v>
      </c>
      <c r="Q410">
        <v>40.714269999999999</v>
      </c>
      <c r="R410">
        <v>-74.005970000000005</v>
      </c>
    </row>
    <row r="411" spans="1:18" x14ac:dyDescent="0.35">
      <c r="A411">
        <v>777</v>
      </c>
      <c r="B411" t="s">
        <v>359</v>
      </c>
      <c r="C411" t="s">
        <v>360</v>
      </c>
      <c r="D411" t="s">
        <v>361</v>
      </c>
      <c r="E411" t="s">
        <v>50</v>
      </c>
      <c r="F411">
        <v>89</v>
      </c>
      <c r="G411" s="3">
        <v>45016</v>
      </c>
      <c r="H411" s="6" t="str">
        <f>TEXT(Layoffs[[#This Row],[Date layoffs]], "mmmm")</f>
        <v>March</v>
      </c>
      <c r="I411" s="7">
        <f>MONTH(Layoffs[[#This Row],[Date layoffs]])</f>
        <v>3</v>
      </c>
      <c r="J411">
        <f>YEAR(Layoffs[[#This Row],[Date layoffs]])</f>
        <v>2023</v>
      </c>
      <c r="K411" s="1">
        <f>(Layoffs[[#This Row],[Company Size before Layoffs]]-Layoffs[[#This Row],[Company Size after layoffs]])/Layoffs[[#This Row],[Company Size before Layoffs]]</f>
        <v>0.4494949494949495</v>
      </c>
      <c r="L411">
        <v>198</v>
      </c>
      <c r="M411">
        <v>109</v>
      </c>
      <c r="N411" t="s">
        <v>66</v>
      </c>
      <c r="O411" t="s">
        <v>107</v>
      </c>
      <c r="P411" s="2">
        <v>130</v>
      </c>
      <c r="Q411">
        <v>40.416499999999999</v>
      </c>
      <c r="R411">
        <v>-3.7025600000000001</v>
      </c>
    </row>
    <row r="412" spans="1:18" x14ac:dyDescent="0.35">
      <c r="A412">
        <v>780</v>
      </c>
      <c r="B412" t="s">
        <v>144</v>
      </c>
      <c r="C412" t="s">
        <v>21</v>
      </c>
      <c r="D412" t="s">
        <v>22</v>
      </c>
      <c r="E412" t="s">
        <v>23</v>
      </c>
      <c r="F412">
        <v>200</v>
      </c>
      <c r="G412" s="3">
        <v>45015</v>
      </c>
      <c r="H412" s="6" t="str">
        <f>TEXT(Layoffs[[#This Row],[Date layoffs]], "mmmm")</f>
        <v>March</v>
      </c>
      <c r="I412" s="7">
        <f>MONTH(Layoffs[[#This Row],[Date layoffs]])</f>
        <v>3</v>
      </c>
      <c r="J412">
        <f>YEAR(Layoffs[[#This Row],[Date layoffs]])</f>
        <v>2023</v>
      </c>
      <c r="K412" s="1">
        <f>(Layoffs[[#This Row],[Company Size before Layoffs]]-Layoffs[[#This Row],[Company Size after layoffs]])/Layoffs[[#This Row],[Company Size before Layoffs]]</f>
        <v>6.0006000600060005E-2</v>
      </c>
      <c r="L412">
        <v>3333</v>
      </c>
      <c r="M412">
        <v>3133</v>
      </c>
      <c r="N412" t="s">
        <v>51</v>
      </c>
      <c r="O412" t="s">
        <v>25</v>
      </c>
      <c r="P412" s="2">
        <v>208</v>
      </c>
      <c r="Q412">
        <v>37.339390000000002</v>
      </c>
      <c r="R412">
        <v>-121.89496</v>
      </c>
    </row>
    <row r="413" spans="1:18" x14ac:dyDescent="0.35">
      <c r="A413">
        <v>782</v>
      </c>
      <c r="B413" t="s">
        <v>362</v>
      </c>
      <c r="C413" t="s">
        <v>183</v>
      </c>
      <c r="D413" t="s">
        <v>11</v>
      </c>
      <c r="E413" t="s">
        <v>12</v>
      </c>
      <c r="F413">
        <v>100</v>
      </c>
      <c r="G413" s="3">
        <v>45015</v>
      </c>
      <c r="H413" s="6" t="str">
        <f>TEXT(Layoffs[[#This Row],[Date layoffs]], "mmmm")</f>
        <v>March</v>
      </c>
      <c r="I413" s="7">
        <f>MONTH(Layoffs[[#This Row],[Date layoffs]])</f>
        <v>3</v>
      </c>
      <c r="J413">
        <f>YEAR(Layoffs[[#This Row],[Date layoffs]])</f>
        <v>2023</v>
      </c>
      <c r="K413" s="1">
        <f>(Layoffs[[#This Row],[Company Size before Layoffs]]-Layoffs[[#This Row],[Company Size after layoffs]])/Layoffs[[#This Row],[Company Size before Layoffs]]</f>
        <v>0.75187969924812026</v>
      </c>
      <c r="L413">
        <v>133</v>
      </c>
      <c r="M413">
        <v>33</v>
      </c>
      <c r="N413" t="s">
        <v>13</v>
      </c>
      <c r="O413" t="s">
        <v>46</v>
      </c>
      <c r="P413" s="2">
        <v>50</v>
      </c>
      <c r="Q413">
        <v>28.460100000000001</v>
      </c>
      <c r="R413">
        <v>77.026349999999994</v>
      </c>
    </row>
    <row r="414" spans="1:18" x14ac:dyDescent="0.35">
      <c r="A414">
        <v>783</v>
      </c>
      <c r="B414" t="s">
        <v>363</v>
      </c>
      <c r="C414" t="s">
        <v>81</v>
      </c>
      <c r="D414" t="s">
        <v>22</v>
      </c>
      <c r="E414" t="s">
        <v>23</v>
      </c>
      <c r="F414">
        <v>19</v>
      </c>
      <c r="G414" s="3">
        <v>45015</v>
      </c>
      <c r="H414" s="6" t="str">
        <f>TEXT(Layoffs[[#This Row],[Date layoffs]], "mmmm")</f>
        <v>March</v>
      </c>
      <c r="I414" s="7">
        <f>MONTH(Layoffs[[#This Row],[Date layoffs]])</f>
        <v>3</v>
      </c>
      <c r="J414">
        <f>YEAR(Layoffs[[#This Row],[Date layoffs]])</f>
        <v>2023</v>
      </c>
      <c r="K414" s="1">
        <f>(Layoffs[[#This Row],[Company Size before Layoffs]]-Layoffs[[#This Row],[Company Size after layoffs]])/Layoffs[[#This Row],[Company Size before Layoffs]]</f>
        <v>0.25</v>
      </c>
      <c r="L414">
        <v>76</v>
      </c>
      <c r="M414">
        <v>57</v>
      </c>
      <c r="N414" t="s">
        <v>32</v>
      </c>
      <c r="O414" t="s">
        <v>67</v>
      </c>
      <c r="P414" s="2">
        <v>24</v>
      </c>
      <c r="Q414">
        <v>30.267150000000001</v>
      </c>
      <c r="R414">
        <v>-97.74306</v>
      </c>
    </row>
    <row r="415" spans="1:18" x14ac:dyDescent="0.35">
      <c r="A415">
        <v>784</v>
      </c>
      <c r="B415" t="s">
        <v>364</v>
      </c>
      <c r="C415" t="s">
        <v>365</v>
      </c>
      <c r="D415" t="s">
        <v>22</v>
      </c>
      <c r="E415" t="s">
        <v>23</v>
      </c>
      <c r="F415">
        <v>17</v>
      </c>
      <c r="G415" s="3">
        <v>45015</v>
      </c>
      <c r="H415" s="6" t="str">
        <f>TEXT(Layoffs[[#This Row],[Date layoffs]], "mmmm")</f>
        <v>March</v>
      </c>
      <c r="I415" s="7">
        <f>MONTH(Layoffs[[#This Row],[Date layoffs]])</f>
        <v>3</v>
      </c>
      <c r="J415">
        <f>YEAR(Layoffs[[#This Row],[Date layoffs]])</f>
        <v>2023</v>
      </c>
      <c r="K415" s="1">
        <f>(Layoffs[[#This Row],[Company Size before Layoffs]]-Layoffs[[#This Row],[Company Size after layoffs]])/Layoffs[[#This Row],[Company Size before Layoffs]]</f>
        <v>0.15044247787610621</v>
      </c>
      <c r="L415">
        <v>113</v>
      </c>
      <c r="M415">
        <v>96</v>
      </c>
      <c r="N415" t="s">
        <v>90</v>
      </c>
      <c r="O415" t="s">
        <v>38</v>
      </c>
      <c r="P415" s="2">
        <v>116</v>
      </c>
      <c r="Q415">
        <v>39.952379999999998</v>
      </c>
      <c r="R415">
        <v>-75.163619999999995</v>
      </c>
    </row>
    <row r="416" spans="1:18" x14ac:dyDescent="0.35">
      <c r="A416">
        <v>793</v>
      </c>
      <c r="B416" t="s">
        <v>366</v>
      </c>
      <c r="C416" t="s">
        <v>21</v>
      </c>
      <c r="D416" t="s">
        <v>22</v>
      </c>
      <c r="E416" t="s">
        <v>23</v>
      </c>
      <c r="F416">
        <v>780</v>
      </c>
      <c r="G416" s="3">
        <v>45014</v>
      </c>
      <c r="H416" s="6" t="str">
        <f>TEXT(Layoffs[[#This Row],[Date layoffs]], "mmmm")</f>
        <v>March</v>
      </c>
      <c r="I416" s="7">
        <f>MONTH(Layoffs[[#This Row],[Date layoffs]])</f>
        <v>3</v>
      </c>
      <c r="J416">
        <f>YEAR(Layoffs[[#This Row],[Date layoffs]])</f>
        <v>2023</v>
      </c>
      <c r="K416" s="1">
        <f>(Layoffs[[#This Row],[Company Size before Layoffs]]-Layoffs[[#This Row],[Company Size after layoffs]])/Layoffs[[#This Row],[Company Size before Layoffs]]</f>
        <v>0.06</v>
      </c>
      <c r="L416">
        <v>13000</v>
      </c>
      <c r="M416">
        <v>12220</v>
      </c>
      <c r="N416" t="s">
        <v>13</v>
      </c>
      <c r="O416" t="s">
        <v>25</v>
      </c>
      <c r="P416" s="2">
        <v>2</v>
      </c>
      <c r="Q416">
        <v>37.485219999999998</v>
      </c>
      <c r="R416">
        <v>-122.23635</v>
      </c>
    </row>
    <row r="417" spans="1:18" x14ac:dyDescent="0.35">
      <c r="A417">
        <v>796</v>
      </c>
      <c r="B417" t="s">
        <v>367</v>
      </c>
      <c r="C417" t="s">
        <v>368</v>
      </c>
      <c r="D417" t="s">
        <v>22</v>
      </c>
      <c r="E417" t="s">
        <v>23</v>
      </c>
      <c r="F417">
        <v>23</v>
      </c>
      <c r="G417" s="3">
        <v>45014</v>
      </c>
      <c r="H417" s="6" t="str">
        <f>TEXT(Layoffs[[#This Row],[Date layoffs]], "mmmm")</f>
        <v>March</v>
      </c>
      <c r="I417" s="7">
        <f>MONTH(Layoffs[[#This Row],[Date layoffs]])</f>
        <v>3</v>
      </c>
      <c r="J417">
        <f>YEAR(Layoffs[[#This Row],[Date layoffs]])</f>
        <v>2023</v>
      </c>
      <c r="K417" s="1">
        <f>(Layoffs[[#This Row],[Company Size before Layoffs]]-Layoffs[[#This Row],[Company Size after layoffs]])/Layoffs[[#This Row],[Company Size before Layoffs]]</f>
        <v>0.28048780487804881</v>
      </c>
      <c r="L417">
        <v>82</v>
      </c>
      <c r="M417">
        <v>59</v>
      </c>
      <c r="N417" t="s">
        <v>18</v>
      </c>
      <c r="O417" t="s">
        <v>25</v>
      </c>
      <c r="P417" s="2">
        <v>59</v>
      </c>
      <c r="Q417">
        <v>42.765369999999997</v>
      </c>
      <c r="R417">
        <v>-71.467569999999995</v>
      </c>
    </row>
    <row r="418" spans="1:18" x14ac:dyDescent="0.35">
      <c r="A418">
        <v>800</v>
      </c>
      <c r="B418" t="s">
        <v>369</v>
      </c>
      <c r="C418" t="s">
        <v>21</v>
      </c>
      <c r="D418" t="s">
        <v>22</v>
      </c>
      <c r="E418" t="s">
        <v>23</v>
      </c>
      <c r="F418">
        <v>1300</v>
      </c>
      <c r="G418" s="3">
        <v>45013</v>
      </c>
      <c r="H418" s="6" t="str">
        <f>TEXT(Layoffs[[#This Row],[Date layoffs]], "mmmm")</f>
        <v>March</v>
      </c>
      <c r="I418" s="7">
        <f>MONTH(Layoffs[[#This Row],[Date layoffs]])</f>
        <v>3</v>
      </c>
      <c r="J418">
        <f>YEAR(Layoffs[[#This Row],[Date layoffs]])</f>
        <v>2023</v>
      </c>
      <c r="K418" s="1">
        <f>(Layoffs[[#This Row],[Company Size before Layoffs]]-Layoffs[[#This Row],[Company Size after layoffs]])/Layoffs[[#This Row],[Company Size before Layoffs]]</f>
        <v>0.1800055386319579</v>
      </c>
      <c r="L418">
        <v>7222</v>
      </c>
      <c r="M418">
        <v>5922</v>
      </c>
      <c r="N418" t="s">
        <v>29</v>
      </c>
      <c r="O418" t="s">
        <v>25</v>
      </c>
      <c r="P418" s="2">
        <v>8300</v>
      </c>
      <c r="Q418">
        <v>37.52966</v>
      </c>
      <c r="R418">
        <v>-122.04024</v>
      </c>
    </row>
    <row r="419" spans="1:18" x14ac:dyDescent="0.35">
      <c r="A419">
        <v>802</v>
      </c>
      <c r="B419" t="s">
        <v>370</v>
      </c>
      <c r="C419" t="s">
        <v>21</v>
      </c>
      <c r="D419" t="s">
        <v>22</v>
      </c>
      <c r="E419" t="s">
        <v>23</v>
      </c>
      <c r="F419">
        <v>46</v>
      </c>
      <c r="G419" s="3">
        <v>45013</v>
      </c>
      <c r="H419" s="6" t="str">
        <f>TEXT(Layoffs[[#This Row],[Date layoffs]], "mmmm")</f>
        <v>March</v>
      </c>
      <c r="I419" s="7">
        <f>MONTH(Layoffs[[#This Row],[Date layoffs]])</f>
        <v>3</v>
      </c>
      <c r="J419">
        <f>YEAR(Layoffs[[#This Row],[Date layoffs]])</f>
        <v>2023</v>
      </c>
      <c r="K419" s="1">
        <f>(Layoffs[[#This Row],[Company Size before Layoffs]]-Layoffs[[#This Row],[Company Size after layoffs]])/Layoffs[[#This Row],[Company Size before Layoffs]]</f>
        <v>0.33093525179856115</v>
      </c>
      <c r="L419">
        <v>139</v>
      </c>
      <c r="M419">
        <v>93</v>
      </c>
      <c r="N419" t="s">
        <v>29</v>
      </c>
      <c r="O419" t="s">
        <v>25</v>
      </c>
      <c r="P419" s="2">
        <v>314</v>
      </c>
      <c r="Q419">
        <v>37.774929999999998</v>
      </c>
      <c r="R419">
        <v>-122.41942</v>
      </c>
    </row>
    <row r="420" spans="1:18" x14ac:dyDescent="0.35">
      <c r="A420">
        <v>810</v>
      </c>
      <c r="B420" t="s">
        <v>371</v>
      </c>
      <c r="C420" t="s">
        <v>95</v>
      </c>
      <c r="D420" t="s">
        <v>96</v>
      </c>
      <c r="E420" t="s">
        <v>50</v>
      </c>
      <c r="F420">
        <v>10</v>
      </c>
      <c r="G420" s="3">
        <v>45008</v>
      </c>
      <c r="H420" s="6" t="str">
        <f>TEXT(Layoffs[[#This Row],[Date layoffs]], "mmmm")</f>
        <v>March</v>
      </c>
      <c r="I420" s="7">
        <f>MONTH(Layoffs[[#This Row],[Date layoffs]])</f>
        <v>3</v>
      </c>
      <c r="J420">
        <f>YEAR(Layoffs[[#This Row],[Date layoffs]])</f>
        <v>2023</v>
      </c>
      <c r="K420" s="1">
        <f>(Layoffs[[#This Row],[Company Size before Layoffs]]-Layoffs[[#This Row],[Company Size after layoffs]])/Layoffs[[#This Row],[Company Size before Layoffs]]</f>
        <v>0.25</v>
      </c>
      <c r="L420">
        <v>40</v>
      </c>
      <c r="M420">
        <v>30</v>
      </c>
      <c r="N420" t="s">
        <v>58</v>
      </c>
      <c r="O420" t="s">
        <v>67</v>
      </c>
      <c r="P420" s="2">
        <v>15</v>
      </c>
      <c r="Q420">
        <v>48.853409999999997</v>
      </c>
      <c r="R420">
        <v>2.3488000000000002</v>
      </c>
    </row>
    <row r="421" spans="1:18" x14ac:dyDescent="0.35">
      <c r="A421">
        <v>811</v>
      </c>
      <c r="B421" t="s">
        <v>372</v>
      </c>
      <c r="C421" t="s">
        <v>81</v>
      </c>
      <c r="D421" t="s">
        <v>22</v>
      </c>
      <c r="E421" t="s">
        <v>23</v>
      </c>
      <c r="F421">
        <v>2200</v>
      </c>
      <c r="G421" s="3">
        <v>45007</v>
      </c>
      <c r="H421" s="6" t="str">
        <f>TEXT(Layoffs[[#This Row],[Date layoffs]], "mmmm")</f>
        <v>March</v>
      </c>
      <c r="I421" s="7">
        <f>MONTH(Layoffs[[#This Row],[Date layoffs]])</f>
        <v>3</v>
      </c>
      <c r="J421">
        <f>YEAR(Layoffs[[#This Row],[Date layoffs]])</f>
        <v>2023</v>
      </c>
      <c r="K421" s="1">
        <f>(Layoffs[[#This Row],[Company Size before Layoffs]]-Layoffs[[#This Row],[Company Size after layoffs]])/Layoffs[[#This Row],[Company Size before Layoffs]]</f>
        <v>0.14999659098656848</v>
      </c>
      <c r="L421">
        <v>14667</v>
      </c>
      <c r="M421">
        <v>12467</v>
      </c>
      <c r="N421" t="s">
        <v>82</v>
      </c>
      <c r="O421" t="s">
        <v>30</v>
      </c>
      <c r="P421" s="2">
        <v>5</v>
      </c>
      <c r="Q421">
        <v>30.267150000000001</v>
      </c>
      <c r="R421">
        <v>-97.74306</v>
      </c>
    </row>
    <row r="422" spans="1:18" x14ac:dyDescent="0.35">
      <c r="A422">
        <v>813</v>
      </c>
      <c r="B422" t="s">
        <v>373</v>
      </c>
      <c r="C422" t="s">
        <v>21</v>
      </c>
      <c r="D422" t="s">
        <v>22</v>
      </c>
      <c r="E422" t="s">
        <v>23</v>
      </c>
      <c r="F422">
        <v>140</v>
      </c>
      <c r="G422" s="3">
        <v>45007</v>
      </c>
      <c r="H422" s="6" t="str">
        <f>TEXT(Layoffs[[#This Row],[Date layoffs]], "mmmm")</f>
        <v>March</v>
      </c>
      <c r="I422" s="7">
        <f>MONTH(Layoffs[[#This Row],[Date layoffs]])</f>
        <v>3</v>
      </c>
      <c r="J422">
        <f>YEAR(Layoffs[[#This Row],[Date layoffs]])</f>
        <v>2023</v>
      </c>
      <c r="K422" s="1">
        <f>(Layoffs[[#This Row],[Company Size before Layoffs]]-Layoffs[[#This Row],[Company Size after layoffs]])/Layoffs[[#This Row],[Company Size before Layoffs]]</f>
        <v>0.15005359056806003</v>
      </c>
      <c r="L422">
        <v>933</v>
      </c>
      <c r="M422">
        <v>793</v>
      </c>
      <c r="N422" t="s">
        <v>82</v>
      </c>
      <c r="O422" t="s">
        <v>30</v>
      </c>
      <c r="P422" s="2">
        <v>204</v>
      </c>
      <c r="Q422">
        <v>37.774929999999998</v>
      </c>
      <c r="R422">
        <v>-122.41942</v>
      </c>
    </row>
    <row r="423" spans="1:18" x14ac:dyDescent="0.35">
      <c r="A423">
        <v>814</v>
      </c>
      <c r="B423" t="s">
        <v>374</v>
      </c>
      <c r="C423" t="s">
        <v>375</v>
      </c>
      <c r="D423" t="s">
        <v>56</v>
      </c>
      <c r="E423" t="s">
        <v>50</v>
      </c>
      <c r="F423">
        <v>40</v>
      </c>
      <c r="G423" s="3">
        <v>45007</v>
      </c>
      <c r="H423" s="6" t="str">
        <f>TEXT(Layoffs[[#This Row],[Date layoffs]], "mmmm")</f>
        <v>March</v>
      </c>
      <c r="I423" s="7">
        <f>MONTH(Layoffs[[#This Row],[Date layoffs]])</f>
        <v>3</v>
      </c>
      <c r="J423">
        <f>YEAR(Layoffs[[#This Row],[Date layoffs]])</f>
        <v>2023</v>
      </c>
      <c r="K423" s="1">
        <f>(Layoffs[[#This Row],[Company Size before Layoffs]]-Layoffs[[#This Row],[Company Size after layoffs]])/Layoffs[[#This Row],[Company Size before Layoffs]]</f>
        <v>0.16</v>
      </c>
      <c r="L423">
        <v>250</v>
      </c>
      <c r="M423">
        <v>210</v>
      </c>
      <c r="N423" t="s">
        <v>29</v>
      </c>
      <c r="O423" t="s">
        <v>25</v>
      </c>
      <c r="P423" s="2">
        <v>376</v>
      </c>
      <c r="Q423">
        <v>53.1905</v>
      </c>
      <c r="R423">
        <v>-2.8918900000000001</v>
      </c>
    </row>
    <row r="424" spans="1:18" x14ac:dyDescent="0.35">
      <c r="A424">
        <v>820</v>
      </c>
      <c r="B424" t="s">
        <v>376</v>
      </c>
      <c r="C424" t="s">
        <v>218</v>
      </c>
      <c r="D424" t="s">
        <v>219</v>
      </c>
      <c r="E424" t="s">
        <v>50</v>
      </c>
      <c r="F424">
        <v>130</v>
      </c>
      <c r="G424" s="3">
        <v>45006</v>
      </c>
      <c r="H424" s="6" t="str">
        <f>TEXT(Layoffs[[#This Row],[Date layoffs]], "mmmm")</f>
        <v>March</v>
      </c>
      <c r="I424" s="7">
        <f>MONTH(Layoffs[[#This Row],[Date layoffs]])</f>
        <v>3</v>
      </c>
      <c r="J424">
        <f>YEAR(Layoffs[[#This Row],[Date layoffs]])</f>
        <v>2023</v>
      </c>
      <c r="K424" s="1">
        <f>(Layoffs[[#This Row],[Company Size before Layoffs]]-Layoffs[[#This Row],[Company Size after layoffs]])/Layoffs[[#This Row],[Company Size before Layoffs]]</f>
        <v>0.1</v>
      </c>
      <c r="L424">
        <v>1300</v>
      </c>
      <c r="M424">
        <v>1170</v>
      </c>
      <c r="N424" t="s">
        <v>82</v>
      </c>
      <c r="O424" t="s">
        <v>19</v>
      </c>
      <c r="P424" s="2">
        <v>131</v>
      </c>
      <c r="Q424">
        <v>53.333060000000003</v>
      </c>
      <c r="R424">
        <v>-6.2488900000000003</v>
      </c>
    </row>
    <row r="425" spans="1:18" x14ac:dyDescent="0.35">
      <c r="A425">
        <v>821</v>
      </c>
      <c r="B425" t="s">
        <v>377</v>
      </c>
      <c r="C425" t="s">
        <v>180</v>
      </c>
      <c r="D425" t="s">
        <v>93</v>
      </c>
      <c r="E425" t="s">
        <v>23</v>
      </c>
      <c r="F425">
        <v>80</v>
      </c>
      <c r="G425" s="3">
        <v>45006</v>
      </c>
      <c r="H425" s="6" t="str">
        <f>TEXT(Layoffs[[#This Row],[Date layoffs]], "mmmm")</f>
        <v>March</v>
      </c>
      <c r="I425" s="7">
        <f>MONTH(Layoffs[[#This Row],[Date layoffs]])</f>
        <v>3</v>
      </c>
      <c r="J425">
        <f>YEAR(Layoffs[[#This Row],[Date layoffs]])</f>
        <v>2023</v>
      </c>
      <c r="K425" s="1">
        <f>(Layoffs[[#This Row],[Company Size before Layoffs]]-Layoffs[[#This Row],[Company Size after layoffs]])/Layoffs[[#This Row],[Company Size before Layoffs]]</f>
        <v>0.1</v>
      </c>
      <c r="L425">
        <v>800</v>
      </c>
      <c r="M425">
        <v>720</v>
      </c>
      <c r="N425" t="s">
        <v>32</v>
      </c>
      <c r="O425" t="s">
        <v>19</v>
      </c>
      <c r="P425" s="2">
        <v>331</v>
      </c>
      <c r="Q425">
        <v>43.706429999999997</v>
      </c>
      <c r="R425">
        <v>-79.39864</v>
      </c>
    </row>
    <row r="426" spans="1:18" x14ac:dyDescent="0.35">
      <c r="A426">
        <v>824</v>
      </c>
      <c r="B426" t="s">
        <v>378</v>
      </c>
      <c r="C426" t="s">
        <v>10</v>
      </c>
      <c r="D426" t="s">
        <v>11</v>
      </c>
      <c r="E426" t="s">
        <v>12</v>
      </c>
      <c r="F426">
        <v>15</v>
      </c>
      <c r="G426" s="3">
        <v>45006</v>
      </c>
      <c r="H426" s="6" t="str">
        <f>TEXT(Layoffs[[#This Row],[Date layoffs]], "mmmm")</f>
        <v>March</v>
      </c>
      <c r="I426" s="7">
        <f>MONTH(Layoffs[[#This Row],[Date layoffs]])</f>
        <v>3</v>
      </c>
      <c r="J426">
        <f>YEAR(Layoffs[[#This Row],[Date layoffs]])</f>
        <v>2023</v>
      </c>
      <c r="K426" s="1">
        <f>(Layoffs[[#This Row],[Company Size before Layoffs]]-Layoffs[[#This Row],[Company Size after layoffs]])/Layoffs[[#This Row],[Company Size before Layoffs]]</f>
        <v>0.04</v>
      </c>
      <c r="L426">
        <v>375</v>
      </c>
      <c r="M426">
        <v>360</v>
      </c>
      <c r="N426" t="s">
        <v>32</v>
      </c>
      <c r="O426" t="s">
        <v>38</v>
      </c>
      <c r="P426" s="2">
        <v>62</v>
      </c>
      <c r="Q426">
        <v>12.97194</v>
      </c>
      <c r="R426">
        <v>77.593689999999995</v>
      </c>
    </row>
    <row r="427" spans="1:18" x14ac:dyDescent="0.35">
      <c r="A427">
        <v>829</v>
      </c>
      <c r="B427" t="s">
        <v>379</v>
      </c>
      <c r="C427" t="s">
        <v>40</v>
      </c>
      <c r="D427" t="s">
        <v>22</v>
      </c>
      <c r="E427" t="s">
        <v>23</v>
      </c>
      <c r="F427">
        <v>9000</v>
      </c>
      <c r="G427" s="3">
        <v>45005</v>
      </c>
      <c r="H427" s="6" t="str">
        <f>TEXT(Layoffs[[#This Row],[Date layoffs]], "mmmm")</f>
        <v>March</v>
      </c>
      <c r="I427" s="7">
        <f>MONTH(Layoffs[[#This Row],[Date layoffs]])</f>
        <v>3</v>
      </c>
      <c r="J427">
        <f>YEAR(Layoffs[[#This Row],[Date layoffs]])</f>
        <v>2023</v>
      </c>
      <c r="K427" s="1">
        <f>(Layoffs[[#This Row],[Company Size before Layoffs]]-Layoffs[[#This Row],[Company Size after layoffs]])/Layoffs[[#This Row],[Company Size before Layoffs]]</f>
        <v>2.2959183673469389E-2</v>
      </c>
      <c r="L427">
        <v>392000</v>
      </c>
      <c r="M427">
        <v>383000</v>
      </c>
      <c r="N427" t="s">
        <v>27</v>
      </c>
      <c r="O427" t="s">
        <v>25</v>
      </c>
      <c r="P427" s="2">
        <v>108</v>
      </c>
      <c r="Q427">
        <v>47.606209999999997</v>
      </c>
      <c r="R427">
        <v>-122.33207</v>
      </c>
    </row>
    <row r="428" spans="1:18" x14ac:dyDescent="0.35">
      <c r="A428">
        <v>831</v>
      </c>
      <c r="B428" t="s">
        <v>380</v>
      </c>
      <c r="C428" t="s">
        <v>10</v>
      </c>
      <c r="D428" t="s">
        <v>11</v>
      </c>
      <c r="E428" t="s">
        <v>12</v>
      </c>
      <c r="F428">
        <v>100</v>
      </c>
      <c r="G428" s="3">
        <v>45002</v>
      </c>
      <c r="H428" s="6" t="str">
        <f>TEXT(Layoffs[[#This Row],[Date layoffs]], "mmmm")</f>
        <v>March</v>
      </c>
      <c r="I428" s="7">
        <f>MONTH(Layoffs[[#This Row],[Date layoffs]])</f>
        <v>3</v>
      </c>
      <c r="J428">
        <f>YEAR(Layoffs[[#This Row],[Date layoffs]])</f>
        <v>2023</v>
      </c>
      <c r="K428" s="1">
        <f>(Layoffs[[#This Row],[Company Size before Layoffs]]-Layoffs[[#This Row],[Company Size after layoffs]])/Layoffs[[#This Row],[Company Size before Layoffs]]</f>
        <v>0.02</v>
      </c>
      <c r="L428">
        <v>5000</v>
      </c>
      <c r="M428">
        <v>4900</v>
      </c>
      <c r="N428" t="s">
        <v>27</v>
      </c>
      <c r="O428" t="s">
        <v>61</v>
      </c>
      <c r="P428" s="2">
        <v>431</v>
      </c>
      <c r="Q428">
        <v>12.97194</v>
      </c>
      <c r="R428">
        <v>77.593689999999995</v>
      </c>
    </row>
    <row r="429" spans="1:18" x14ac:dyDescent="0.35">
      <c r="A429">
        <v>832</v>
      </c>
      <c r="B429" t="s">
        <v>381</v>
      </c>
      <c r="C429" t="s">
        <v>92</v>
      </c>
      <c r="D429" t="s">
        <v>93</v>
      </c>
      <c r="E429" t="s">
        <v>23</v>
      </c>
      <c r="F429">
        <v>50</v>
      </c>
      <c r="G429" s="3">
        <v>45002</v>
      </c>
      <c r="H429" s="6" t="str">
        <f>TEXT(Layoffs[[#This Row],[Date layoffs]], "mmmm")</f>
        <v>March</v>
      </c>
      <c r="I429" s="7">
        <f>MONTH(Layoffs[[#This Row],[Date layoffs]])</f>
        <v>3</v>
      </c>
      <c r="J429">
        <f>YEAR(Layoffs[[#This Row],[Date layoffs]])</f>
        <v>2023</v>
      </c>
      <c r="K429" s="1">
        <f>(Layoffs[[#This Row],[Company Size before Layoffs]]-Layoffs[[#This Row],[Company Size after layoffs]])/Layoffs[[#This Row],[Company Size before Layoffs]]</f>
        <v>0.25</v>
      </c>
      <c r="L429">
        <v>200</v>
      </c>
      <c r="M429">
        <v>150</v>
      </c>
      <c r="N429" t="s">
        <v>58</v>
      </c>
      <c r="O429" t="s">
        <v>38</v>
      </c>
      <c r="P429" s="2">
        <v>148</v>
      </c>
      <c r="Q429">
        <v>51.050109999999997</v>
      </c>
      <c r="R429">
        <v>-114.08529</v>
      </c>
    </row>
    <row r="430" spans="1:18" x14ac:dyDescent="0.35">
      <c r="A430">
        <v>834</v>
      </c>
      <c r="B430" t="s">
        <v>382</v>
      </c>
      <c r="C430" t="s">
        <v>21</v>
      </c>
      <c r="D430" t="s">
        <v>22</v>
      </c>
      <c r="E430" t="s">
        <v>23</v>
      </c>
      <c r="F430">
        <v>114</v>
      </c>
      <c r="G430" s="3">
        <v>45001</v>
      </c>
      <c r="H430" s="6" t="str">
        <f>TEXT(Layoffs[[#This Row],[Date layoffs]], "mmmm")</f>
        <v>March</v>
      </c>
      <c r="I430" s="7">
        <f>MONTH(Layoffs[[#This Row],[Date layoffs]])</f>
        <v>3</v>
      </c>
      <c r="J430">
        <f>YEAR(Layoffs[[#This Row],[Date layoffs]])</f>
        <v>2023</v>
      </c>
      <c r="K430" s="1">
        <f>(Layoffs[[#This Row],[Company Size before Layoffs]]-Layoffs[[#This Row],[Company Size after layoffs]])/Layoffs[[#This Row],[Company Size before Layoffs]]</f>
        <v>0.02</v>
      </c>
      <c r="L430">
        <v>5700</v>
      </c>
      <c r="M430">
        <v>5586</v>
      </c>
      <c r="N430" t="s">
        <v>276</v>
      </c>
      <c r="O430" t="s">
        <v>25</v>
      </c>
      <c r="P430" s="2">
        <v>484</v>
      </c>
      <c r="Q430">
        <v>37.562989999999999</v>
      </c>
      <c r="R430">
        <v>-122.32553</v>
      </c>
    </row>
    <row r="431" spans="1:18" x14ac:dyDescent="0.35">
      <c r="A431">
        <v>837</v>
      </c>
      <c r="B431" t="s">
        <v>383</v>
      </c>
      <c r="C431" t="s">
        <v>21</v>
      </c>
      <c r="D431" t="s">
        <v>22</v>
      </c>
      <c r="E431" t="s">
        <v>23</v>
      </c>
      <c r="F431">
        <v>42</v>
      </c>
      <c r="G431" s="3">
        <v>45001</v>
      </c>
      <c r="H431" s="6" t="str">
        <f>TEXT(Layoffs[[#This Row],[Date layoffs]], "mmmm")</f>
        <v>March</v>
      </c>
      <c r="I431" s="7">
        <f>MONTH(Layoffs[[#This Row],[Date layoffs]])</f>
        <v>3</v>
      </c>
      <c r="J431">
        <f>YEAR(Layoffs[[#This Row],[Date layoffs]])</f>
        <v>2023</v>
      </c>
      <c r="K431" s="1">
        <f>(Layoffs[[#This Row],[Company Size before Layoffs]]-Layoffs[[#This Row],[Company Size after layoffs]])/Layoffs[[#This Row],[Company Size before Layoffs]]</f>
        <v>0.15</v>
      </c>
      <c r="L431">
        <v>280</v>
      </c>
      <c r="M431">
        <v>238</v>
      </c>
      <c r="N431" t="s">
        <v>66</v>
      </c>
      <c r="O431" t="s">
        <v>38</v>
      </c>
      <c r="P431" s="2">
        <v>477</v>
      </c>
      <c r="Q431">
        <v>37.485219999999998</v>
      </c>
      <c r="R431">
        <v>-122.23635</v>
      </c>
    </row>
    <row r="432" spans="1:18" x14ac:dyDescent="0.35">
      <c r="A432">
        <v>838</v>
      </c>
      <c r="B432" t="s">
        <v>384</v>
      </c>
      <c r="C432" t="s">
        <v>40</v>
      </c>
      <c r="D432" t="s">
        <v>22</v>
      </c>
      <c r="E432" t="s">
        <v>23</v>
      </c>
      <c r="F432">
        <v>40</v>
      </c>
      <c r="G432" s="3">
        <v>45001</v>
      </c>
      <c r="H432" s="6" t="str">
        <f>TEXT(Layoffs[[#This Row],[Date layoffs]], "mmmm")</f>
        <v>March</v>
      </c>
      <c r="I432" s="7">
        <f>MONTH(Layoffs[[#This Row],[Date layoffs]])</f>
        <v>3</v>
      </c>
      <c r="J432">
        <f>YEAR(Layoffs[[#This Row],[Date layoffs]])</f>
        <v>2023</v>
      </c>
      <c r="K432" s="1">
        <f>(Layoffs[[#This Row],[Company Size before Layoffs]]-Layoffs[[#This Row],[Company Size after layoffs]])/Layoffs[[#This Row],[Company Size before Layoffs]]</f>
        <v>0.21052631578947367</v>
      </c>
      <c r="L432">
        <v>190</v>
      </c>
      <c r="M432">
        <v>150</v>
      </c>
      <c r="N432" t="s">
        <v>27</v>
      </c>
      <c r="O432" t="s">
        <v>25</v>
      </c>
      <c r="P432" s="2">
        <v>71</v>
      </c>
      <c r="Q432">
        <v>47.606209999999997</v>
      </c>
      <c r="R432">
        <v>-122.33207</v>
      </c>
    </row>
    <row r="433" spans="1:18" x14ac:dyDescent="0.35">
      <c r="A433">
        <v>841</v>
      </c>
      <c r="B433" t="s">
        <v>385</v>
      </c>
      <c r="C433" t="s">
        <v>10</v>
      </c>
      <c r="D433" t="s">
        <v>11</v>
      </c>
      <c r="E433" t="s">
        <v>12</v>
      </c>
      <c r="F433">
        <v>56</v>
      </c>
      <c r="G433" s="3">
        <v>45000</v>
      </c>
      <c r="H433" s="6" t="str">
        <f>TEXT(Layoffs[[#This Row],[Date layoffs]], "mmmm")</f>
        <v>March</v>
      </c>
      <c r="I433" s="7">
        <f>MONTH(Layoffs[[#This Row],[Date layoffs]])</f>
        <v>3</v>
      </c>
      <c r="J433">
        <f>YEAR(Layoffs[[#This Row],[Date layoffs]])</f>
        <v>2023</v>
      </c>
      <c r="K433" s="1">
        <f>(Layoffs[[#This Row],[Company Size before Layoffs]]-Layoffs[[#This Row],[Company Size after layoffs]])/Layoffs[[#This Row],[Company Size before Layoffs]]</f>
        <v>0.29946524064171121</v>
      </c>
      <c r="L433">
        <v>187</v>
      </c>
      <c r="M433">
        <v>131</v>
      </c>
      <c r="N433" t="s">
        <v>27</v>
      </c>
      <c r="O433" t="s">
        <v>67</v>
      </c>
      <c r="P433" s="2">
        <v>17</v>
      </c>
      <c r="Q433">
        <v>12.97194</v>
      </c>
      <c r="R433">
        <v>77.593689999999995</v>
      </c>
    </row>
    <row r="434" spans="1:18" x14ac:dyDescent="0.35">
      <c r="A434">
        <v>842</v>
      </c>
      <c r="B434" t="s">
        <v>386</v>
      </c>
      <c r="C434" t="s">
        <v>36</v>
      </c>
      <c r="D434" t="s">
        <v>22</v>
      </c>
      <c r="E434" t="s">
        <v>23</v>
      </c>
      <c r="F434">
        <v>32</v>
      </c>
      <c r="G434" s="3">
        <v>45000</v>
      </c>
      <c r="H434" s="6" t="str">
        <f>TEXT(Layoffs[[#This Row],[Date layoffs]], "mmmm")</f>
        <v>March</v>
      </c>
      <c r="I434" s="7">
        <f>MONTH(Layoffs[[#This Row],[Date layoffs]])</f>
        <v>3</v>
      </c>
      <c r="J434">
        <f>YEAR(Layoffs[[#This Row],[Date layoffs]])</f>
        <v>2023</v>
      </c>
      <c r="K434" s="1">
        <f>(Layoffs[[#This Row],[Company Size before Layoffs]]-Layoffs[[#This Row],[Company Size after layoffs]])/Layoffs[[#This Row],[Company Size before Layoffs]]</f>
        <v>0.25</v>
      </c>
      <c r="L434">
        <v>128</v>
      </c>
      <c r="M434">
        <v>96</v>
      </c>
      <c r="N434" t="s">
        <v>27</v>
      </c>
      <c r="O434" t="s">
        <v>25</v>
      </c>
      <c r="P434" s="2">
        <v>365</v>
      </c>
      <c r="Q434">
        <v>40.714269999999999</v>
      </c>
      <c r="R434">
        <v>-74.005970000000005</v>
      </c>
    </row>
    <row r="435" spans="1:18" x14ac:dyDescent="0.35">
      <c r="A435">
        <v>844</v>
      </c>
      <c r="B435" t="s">
        <v>387</v>
      </c>
      <c r="C435" t="s">
        <v>198</v>
      </c>
      <c r="D435" t="s">
        <v>199</v>
      </c>
      <c r="E435" t="s">
        <v>200</v>
      </c>
      <c r="F435">
        <v>25</v>
      </c>
      <c r="G435" s="3">
        <v>45000</v>
      </c>
      <c r="H435" s="6" t="str">
        <f>TEXT(Layoffs[[#This Row],[Date layoffs]], "mmmm")</f>
        <v>March</v>
      </c>
      <c r="I435" s="7">
        <f>MONTH(Layoffs[[#This Row],[Date layoffs]])</f>
        <v>3</v>
      </c>
      <c r="J435">
        <f>YEAR(Layoffs[[#This Row],[Date layoffs]])</f>
        <v>2023</v>
      </c>
      <c r="K435" s="1">
        <f>(Layoffs[[#This Row],[Company Size before Layoffs]]-Layoffs[[#This Row],[Company Size after layoffs]])/Layoffs[[#This Row],[Company Size before Layoffs]]</f>
        <v>0.30120481927710846</v>
      </c>
      <c r="L435">
        <v>83</v>
      </c>
      <c r="M435">
        <v>58</v>
      </c>
      <c r="N435" t="s">
        <v>32</v>
      </c>
      <c r="O435" t="s">
        <v>46</v>
      </c>
      <c r="P435" s="2">
        <v>24</v>
      </c>
      <c r="Q435">
        <v>-36.848529999999997</v>
      </c>
      <c r="R435">
        <v>174.76348999999999</v>
      </c>
    </row>
    <row r="436" spans="1:18" x14ac:dyDescent="0.35">
      <c r="A436">
        <v>846</v>
      </c>
      <c r="B436" t="s">
        <v>388</v>
      </c>
      <c r="C436" t="s">
        <v>21</v>
      </c>
      <c r="D436" t="s">
        <v>22</v>
      </c>
      <c r="E436" t="s">
        <v>23</v>
      </c>
      <c r="F436">
        <v>10000</v>
      </c>
      <c r="G436" s="3">
        <v>44999</v>
      </c>
      <c r="H436" s="6" t="str">
        <f>TEXT(Layoffs[[#This Row],[Date layoffs]], "mmmm")</f>
        <v>March</v>
      </c>
      <c r="I436" s="7">
        <f>MONTH(Layoffs[[#This Row],[Date layoffs]])</f>
        <v>3</v>
      </c>
      <c r="J436">
        <f>YEAR(Layoffs[[#This Row],[Date layoffs]])</f>
        <v>2023</v>
      </c>
      <c r="K436" s="1">
        <f>(Layoffs[[#This Row],[Company Size before Layoffs]]-Layoffs[[#This Row],[Company Size after layoffs]])/Layoffs[[#This Row],[Company Size before Layoffs]]</f>
        <v>0.1358418800516199</v>
      </c>
      <c r="L436">
        <v>73615</v>
      </c>
      <c r="M436">
        <v>63615</v>
      </c>
      <c r="N436" t="s">
        <v>13</v>
      </c>
      <c r="O436" t="s">
        <v>25</v>
      </c>
      <c r="P436" s="2">
        <v>26000</v>
      </c>
      <c r="Q436">
        <v>37.453830000000004</v>
      </c>
      <c r="R436">
        <v>-122.18219000000001</v>
      </c>
    </row>
    <row r="437" spans="1:18" x14ac:dyDescent="0.35">
      <c r="A437">
        <v>847</v>
      </c>
      <c r="B437" t="s">
        <v>389</v>
      </c>
      <c r="C437" t="s">
        <v>390</v>
      </c>
      <c r="D437" t="s">
        <v>22</v>
      </c>
      <c r="E437" t="s">
        <v>23</v>
      </c>
      <c r="F437">
        <v>100</v>
      </c>
      <c r="G437" s="3">
        <v>44999</v>
      </c>
      <c r="H437" s="6" t="str">
        <f>TEXT(Layoffs[[#This Row],[Date layoffs]], "mmmm")</f>
        <v>March</v>
      </c>
      <c r="I437" s="7">
        <f>MONTH(Layoffs[[#This Row],[Date layoffs]])</f>
        <v>3</v>
      </c>
      <c r="J437">
        <f>YEAR(Layoffs[[#This Row],[Date layoffs]])</f>
        <v>2023</v>
      </c>
      <c r="K437" s="1">
        <f>(Layoffs[[#This Row],[Company Size before Layoffs]]-Layoffs[[#This Row],[Company Size after layoffs]])/Layoffs[[#This Row],[Company Size before Layoffs]]</f>
        <v>0.1</v>
      </c>
      <c r="L437">
        <v>1000</v>
      </c>
      <c r="M437">
        <v>900</v>
      </c>
      <c r="N437" t="s">
        <v>27</v>
      </c>
      <c r="O437" t="s">
        <v>33</v>
      </c>
      <c r="P437" s="2">
        <v>581</v>
      </c>
      <c r="Q437">
        <v>43.073050000000002</v>
      </c>
      <c r="R437">
        <v>-89.401229999999998</v>
      </c>
    </row>
    <row r="438" spans="1:18" x14ac:dyDescent="0.35">
      <c r="A438">
        <v>848</v>
      </c>
      <c r="B438" t="s">
        <v>391</v>
      </c>
      <c r="C438" t="s">
        <v>21</v>
      </c>
      <c r="D438" t="s">
        <v>22</v>
      </c>
      <c r="E438" t="s">
        <v>23</v>
      </c>
      <c r="F438">
        <v>75</v>
      </c>
      <c r="G438" s="3">
        <v>44999</v>
      </c>
      <c r="H438" s="6" t="str">
        <f>TEXT(Layoffs[[#This Row],[Date layoffs]], "mmmm")</f>
        <v>March</v>
      </c>
      <c r="I438" s="7">
        <f>MONTH(Layoffs[[#This Row],[Date layoffs]])</f>
        <v>3</v>
      </c>
      <c r="J438">
        <f>YEAR(Layoffs[[#This Row],[Date layoffs]])</f>
        <v>2023</v>
      </c>
      <c r="K438" s="1">
        <f>(Layoffs[[#This Row],[Company Size before Layoffs]]-Layoffs[[#This Row],[Company Size after layoffs]])/Layoffs[[#This Row],[Company Size before Layoffs]]</f>
        <v>0.2</v>
      </c>
      <c r="L438">
        <v>375</v>
      </c>
      <c r="M438">
        <v>300</v>
      </c>
      <c r="N438" t="s">
        <v>117</v>
      </c>
      <c r="O438" t="s">
        <v>107</v>
      </c>
      <c r="P438" s="2">
        <v>487</v>
      </c>
      <c r="Q438">
        <v>37.774929999999998</v>
      </c>
      <c r="R438">
        <v>-122.41942</v>
      </c>
    </row>
    <row r="439" spans="1:18" x14ac:dyDescent="0.35">
      <c r="A439">
        <v>849</v>
      </c>
      <c r="B439" t="s">
        <v>392</v>
      </c>
      <c r="C439" t="s">
        <v>393</v>
      </c>
      <c r="D439" t="s">
        <v>93</v>
      </c>
      <c r="E439" t="s">
        <v>23</v>
      </c>
      <c r="F439">
        <v>50</v>
      </c>
      <c r="G439" s="3">
        <v>44999</v>
      </c>
      <c r="H439" s="6" t="str">
        <f>TEXT(Layoffs[[#This Row],[Date layoffs]], "mmmm")</f>
        <v>March</v>
      </c>
      <c r="I439" s="7">
        <f>MONTH(Layoffs[[#This Row],[Date layoffs]])</f>
        <v>3</v>
      </c>
      <c r="J439">
        <f>YEAR(Layoffs[[#This Row],[Date layoffs]])</f>
        <v>2023</v>
      </c>
      <c r="K439" s="1">
        <f>(Layoffs[[#This Row],[Company Size before Layoffs]]-Layoffs[[#This Row],[Company Size after layoffs]])/Layoffs[[#This Row],[Company Size before Layoffs]]</f>
        <v>0.14005602240896359</v>
      </c>
      <c r="L439">
        <v>357</v>
      </c>
      <c r="M439">
        <v>307</v>
      </c>
      <c r="N439" t="s">
        <v>85</v>
      </c>
      <c r="O439" t="s">
        <v>38</v>
      </c>
      <c r="P439" s="2">
        <v>106</v>
      </c>
      <c r="Q439">
        <v>43.425370000000001</v>
      </c>
      <c r="R439">
        <v>-80.511200000000002</v>
      </c>
    </row>
    <row r="440" spans="1:18" x14ac:dyDescent="0.35">
      <c r="A440">
        <v>851</v>
      </c>
      <c r="B440" t="s">
        <v>394</v>
      </c>
      <c r="C440" t="s">
        <v>395</v>
      </c>
      <c r="D440" t="s">
        <v>22</v>
      </c>
      <c r="E440" t="s">
        <v>23</v>
      </c>
      <c r="F440">
        <v>15</v>
      </c>
      <c r="G440" s="3">
        <v>44999</v>
      </c>
      <c r="H440" s="6" t="str">
        <f>TEXT(Layoffs[[#This Row],[Date layoffs]], "mmmm")</f>
        <v>March</v>
      </c>
      <c r="I440" s="7">
        <f>MONTH(Layoffs[[#This Row],[Date layoffs]])</f>
        <v>3</v>
      </c>
      <c r="J440">
        <f>YEAR(Layoffs[[#This Row],[Date layoffs]])</f>
        <v>2023</v>
      </c>
      <c r="K440" s="1">
        <f>(Layoffs[[#This Row],[Company Size before Layoffs]]-Layoffs[[#This Row],[Company Size after layoffs]])/Layoffs[[#This Row],[Company Size before Layoffs]]</f>
        <v>0.3</v>
      </c>
      <c r="L440">
        <v>50</v>
      </c>
      <c r="M440">
        <v>35</v>
      </c>
      <c r="N440" t="s">
        <v>32</v>
      </c>
      <c r="O440" t="s">
        <v>67</v>
      </c>
      <c r="P440" s="2">
        <v>16</v>
      </c>
      <c r="Q440">
        <v>44.979970000000002</v>
      </c>
      <c r="R440">
        <v>-93.263840000000002</v>
      </c>
    </row>
    <row r="441" spans="1:18" x14ac:dyDescent="0.35">
      <c r="A441">
        <v>854</v>
      </c>
      <c r="B441" t="s">
        <v>396</v>
      </c>
      <c r="C441" t="s">
        <v>397</v>
      </c>
      <c r="D441" t="s">
        <v>199</v>
      </c>
      <c r="E441" t="s">
        <v>200</v>
      </c>
      <c r="F441">
        <v>800</v>
      </c>
      <c r="G441" s="3">
        <v>44994</v>
      </c>
      <c r="H441" s="6" t="str">
        <f>TEXT(Layoffs[[#This Row],[Date layoffs]], "mmmm")</f>
        <v>March</v>
      </c>
      <c r="I441" s="7">
        <f>MONTH(Layoffs[[#This Row],[Date layoffs]])</f>
        <v>3</v>
      </c>
      <c r="J441">
        <f>YEAR(Layoffs[[#This Row],[Date layoffs]])</f>
        <v>2023</v>
      </c>
      <c r="K441" s="1">
        <f>(Layoffs[[#This Row],[Company Size before Layoffs]]-Layoffs[[#This Row],[Company Size after layoffs]])/Layoffs[[#This Row],[Company Size before Layoffs]]</f>
        <v>0.15000937558597413</v>
      </c>
      <c r="L441">
        <v>5333</v>
      </c>
      <c r="M441">
        <v>4533</v>
      </c>
      <c r="N441" t="s">
        <v>32</v>
      </c>
      <c r="O441" t="s">
        <v>25</v>
      </c>
      <c r="P441" s="2">
        <v>681</v>
      </c>
      <c r="Q441">
        <v>-41.286639999999998</v>
      </c>
      <c r="R441">
        <v>174.77556999999999</v>
      </c>
    </row>
    <row r="442" spans="1:18" x14ac:dyDescent="0.35">
      <c r="A442">
        <v>856</v>
      </c>
      <c r="B442" t="s">
        <v>398</v>
      </c>
      <c r="C442" t="s">
        <v>365</v>
      </c>
      <c r="D442" t="s">
        <v>22</v>
      </c>
      <c r="E442" t="s">
        <v>23</v>
      </c>
      <c r="F442">
        <v>100</v>
      </c>
      <c r="G442" s="3">
        <v>44994</v>
      </c>
      <c r="H442" s="6" t="str">
        <f>TEXT(Layoffs[[#This Row],[Date layoffs]], "mmmm")</f>
        <v>March</v>
      </c>
      <c r="I442" s="7">
        <f>MONTH(Layoffs[[#This Row],[Date layoffs]])</f>
        <v>3</v>
      </c>
      <c r="J442">
        <f>YEAR(Layoffs[[#This Row],[Date layoffs]])</f>
        <v>2023</v>
      </c>
      <c r="K442" s="1">
        <f>(Layoffs[[#This Row],[Company Size before Layoffs]]-Layoffs[[#This Row],[Company Size after layoffs]])/Layoffs[[#This Row],[Company Size before Layoffs]]</f>
        <v>0.02</v>
      </c>
      <c r="L442">
        <v>5000</v>
      </c>
      <c r="M442">
        <v>4900</v>
      </c>
      <c r="N442" t="s">
        <v>75</v>
      </c>
      <c r="O442" t="s">
        <v>14</v>
      </c>
      <c r="P442" s="2">
        <v>3400</v>
      </c>
      <c r="Q442">
        <v>39.952379999999998</v>
      </c>
      <c r="R442">
        <v>-75.163619999999995</v>
      </c>
    </row>
    <row r="443" spans="1:18" x14ac:dyDescent="0.35">
      <c r="A443">
        <v>862</v>
      </c>
      <c r="B443" t="s">
        <v>399</v>
      </c>
      <c r="C443" t="s">
        <v>180</v>
      </c>
      <c r="D443" t="s">
        <v>93</v>
      </c>
      <c r="E443" t="s">
        <v>23</v>
      </c>
      <c r="F443">
        <v>42</v>
      </c>
      <c r="G443" s="3">
        <v>44993</v>
      </c>
      <c r="H443" s="6" t="str">
        <f>TEXT(Layoffs[[#This Row],[Date layoffs]], "mmmm")</f>
        <v>March</v>
      </c>
      <c r="I443" s="7">
        <f>MONTH(Layoffs[[#This Row],[Date layoffs]])</f>
        <v>3</v>
      </c>
      <c r="J443">
        <f>YEAR(Layoffs[[#This Row],[Date layoffs]])</f>
        <v>2023</v>
      </c>
      <c r="K443" s="1">
        <f>(Layoffs[[#This Row],[Company Size before Layoffs]]-Layoffs[[#This Row],[Company Size after layoffs]])/Layoffs[[#This Row],[Company Size before Layoffs]]</f>
        <v>0.15</v>
      </c>
      <c r="L443">
        <v>280</v>
      </c>
      <c r="M443">
        <v>238</v>
      </c>
      <c r="N443" t="s">
        <v>51</v>
      </c>
      <c r="O443" t="s">
        <v>30</v>
      </c>
      <c r="P443" s="2">
        <v>117</v>
      </c>
      <c r="Q443">
        <v>43.706429999999997</v>
      </c>
      <c r="R443">
        <v>-79.39864</v>
      </c>
    </row>
    <row r="444" spans="1:18" x14ac:dyDescent="0.35">
      <c r="A444">
        <v>864</v>
      </c>
      <c r="B444" t="s">
        <v>400</v>
      </c>
      <c r="C444" t="s">
        <v>183</v>
      </c>
      <c r="D444" t="s">
        <v>11</v>
      </c>
      <c r="E444" t="s">
        <v>12</v>
      </c>
      <c r="F444">
        <v>300</v>
      </c>
      <c r="G444" s="3">
        <v>44992</v>
      </c>
      <c r="H444" s="6" t="str">
        <f>TEXT(Layoffs[[#This Row],[Date layoffs]], "mmmm")</f>
        <v>March</v>
      </c>
      <c r="I444" s="7">
        <f>MONTH(Layoffs[[#This Row],[Date layoffs]])</f>
        <v>3</v>
      </c>
      <c r="J444">
        <f>YEAR(Layoffs[[#This Row],[Date layoffs]])</f>
        <v>2023</v>
      </c>
      <c r="K444" s="1">
        <f>(Layoffs[[#This Row],[Company Size before Layoffs]]-Layoffs[[#This Row],[Company Size after layoffs]])/Layoffs[[#This Row],[Company Size before Layoffs]]</f>
        <v>0.15</v>
      </c>
      <c r="L444">
        <v>2000</v>
      </c>
      <c r="M444">
        <v>1700</v>
      </c>
      <c r="N444" t="s">
        <v>18</v>
      </c>
      <c r="O444" t="s">
        <v>33</v>
      </c>
      <c r="P444" s="2">
        <v>177</v>
      </c>
      <c r="Q444">
        <v>28.460100000000001</v>
      </c>
      <c r="R444">
        <v>77.026349999999994</v>
      </c>
    </row>
    <row r="445" spans="1:18" x14ac:dyDescent="0.35">
      <c r="A445">
        <v>865</v>
      </c>
      <c r="B445" t="s">
        <v>401</v>
      </c>
      <c r="C445" t="s">
        <v>74</v>
      </c>
      <c r="D445" t="s">
        <v>22</v>
      </c>
      <c r="E445" t="s">
        <v>23</v>
      </c>
      <c r="F445">
        <v>80</v>
      </c>
      <c r="G445" s="3">
        <v>44992</v>
      </c>
      <c r="H445" s="6" t="str">
        <f>TEXT(Layoffs[[#This Row],[Date layoffs]], "mmmm")</f>
        <v>March</v>
      </c>
      <c r="I445" s="7">
        <f>MONTH(Layoffs[[#This Row],[Date layoffs]])</f>
        <v>3</v>
      </c>
      <c r="J445">
        <f>YEAR(Layoffs[[#This Row],[Date layoffs]])</f>
        <v>2023</v>
      </c>
      <c r="K445" s="1">
        <f>(Layoffs[[#This Row],[Company Size before Layoffs]]-Layoffs[[#This Row],[Company Size after layoffs]])/Layoffs[[#This Row],[Company Size before Layoffs]]</f>
        <v>0.15009380863039401</v>
      </c>
      <c r="L445">
        <v>533</v>
      </c>
      <c r="M445">
        <v>453</v>
      </c>
      <c r="N445" t="s">
        <v>402</v>
      </c>
      <c r="O445" t="s">
        <v>38</v>
      </c>
      <c r="P445" s="2">
        <v>619</v>
      </c>
      <c r="Q445">
        <v>34.052230000000002</v>
      </c>
      <c r="R445">
        <v>-118.24368</v>
      </c>
    </row>
    <row r="446" spans="1:18" x14ac:dyDescent="0.35">
      <c r="A446">
        <v>870</v>
      </c>
      <c r="B446" t="s">
        <v>403</v>
      </c>
      <c r="C446" t="s">
        <v>232</v>
      </c>
      <c r="D446" t="s">
        <v>200</v>
      </c>
      <c r="E446" t="s">
        <v>200</v>
      </c>
      <c r="F446">
        <v>500</v>
      </c>
      <c r="G446" s="3">
        <v>44991</v>
      </c>
      <c r="H446" s="6" t="str">
        <f>TEXT(Layoffs[[#This Row],[Date layoffs]], "mmmm")</f>
        <v>March</v>
      </c>
      <c r="I446" s="7">
        <f>MONTH(Layoffs[[#This Row],[Date layoffs]])</f>
        <v>3</v>
      </c>
      <c r="J446">
        <f>YEAR(Layoffs[[#This Row],[Date layoffs]])</f>
        <v>2023</v>
      </c>
      <c r="K446" s="1">
        <f>(Layoffs[[#This Row],[Company Size before Layoffs]]-Layoffs[[#This Row],[Company Size after layoffs]])/Layoffs[[#This Row],[Company Size before Layoffs]]</f>
        <v>0.05</v>
      </c>
      <c r="L446">
        <v>10000</v>
      </c>
      <c r="M446">
        <v>9500</v>
      </c>
      <c r="N446" t="s">
        <v>58</v>
      </c>
      <c r="O446" t="s">
        <v>25</v>
      </c>
      <c r="P446" s="2">
        <v>210</v>
      </c>
      <c r="Q446">
        <v>-33.867849999999997</v>
      </c>
      <c r="R446">
        <v>151.20732000000001</v>
      </c>
    </row>
    <row r="447" spans="1:18" x14ac:dyDescent="0.35">
      <c r="A447">
        <v>871</v>
      </c>
      <c r="B447" t="s">
        <v>404</v>
      </c>
      <c r="C447" t="s">
        <v>36</v>
      </c>
      <c r="D447" t="s">
        <v>22</v>
      </c>
      <c r="E447" t="s">
        <v>23</v>
      </c>
      <c r="F447">
        <v>475</v>
      </c>
      <c r="G447" s="3">
        <v>44991</v>
      </c>
      <c r="H447" s="6" t="str">
        <f>TEXT(Layoffs[[#This Row],[Date layoffs]], "mmmm")</f>
        <v>March</v>
      </c>
      <c r="I447" s="7">
        <f>MONTH(Layoffs[[#This Row],[Date layoffs]])</f>
        <v>3</v>
      </c>
      <c r="J447">
        <f>YEAR(Layoffs[[#This Row],[Date layoffs]])</f>
        <v>2023</v>
      </c>
      <c r="K447" s="1">
        <f>(Layoffs[[#This Row],[Company Size before Layoffs]]-Layoffs[[#This Row],[Company Size after layoffs]])/Layoffs[[#This Row],[Company Size before Layoffs]]</f>
        <v>7.9993263725159983E-2</v>
      </c>
      <c r="L447">
        <v>5938</v>
      </c>
      <c r="M447">
        <v>5463</v>
      </c>
      <c r="N447" t="s">
        <v>51</v>
      </c>
      <c r="O447" t="s">
        <v>25</v>
      </c>
      <c r="P447" s="2">
        <v>525</v>
      </c>
      <c r="Q447">
        <v>40.714269999999999</v>
      </c>
      <c r="R447">
        <v>-74.005970000000005</v>
      </c>
    </row>
    <row r="448" spans="1:18" x14ac:dyDescent="0.35">
      <c r="A448">
        <v>878</v>
      </c>
      <c r="B448" t="s">
        <v>405</v>
      </c>
      <c r="C448" t="s">
        <v>188</v>
      </c>
      <c r="D448" t="s">
        <v>189</v>
      </c>
      <c r="E448" t="s">
        <v>190</v>
      </c>
      <c r="F448">
        <v>340</v>
      </c>
      <c r="G448" s="3">
        <v>44988</v>
      </c>
      <c r="H448" s="6" t="str">
        <f>TEXT(Layoffs[[#This Row],[Date layoffs]], "mmmm")</f>
        <v>March</v>
      </c>
      <c r="I448" s="7">
        <f>MONTH(Layoffs[[#This Row],[Date layoffs]])</f>
        <v>3</v>
      </c>
      <c r="J448">
        <f>YEAR(Layoffs[[#This Row],[Date layoffs]])</f>
        <v>2023</v>
      </c>
      <c r="K448" s="1">
        <f>(Layoffs[[#This Row],[Company Size before Layoffs]]-Layoffs[[#This Row],[Company Size after layoffs]])/Layoffs[[#This Row],[Company Size before Layoffs]]</f>
        <v>0.14997794441993825</v>
      </c>
      <c r="L448">
        <v>2267</v>
      </c>
      <c r="M448">
        <v>1927</v>
      </c>
      <c r="N448" t="s">
        <v>138</v>
      </c>
      <c r="O448" t="s">
        <v>19</v>
      </c>
      <c r="P448" s="2">
        <v>788</v>
      </c>
      <c r="Q448">
        <v>-23.547499999999999</v>
      </c>
      <c r="R448">
        <v>-46.636110000000002</v>
      </c>
    </row>
    <row r="449" spans="1:18" x14ac:dyDescent="0.35">
      <c r="A449">
        <v>879</v>
      </c>
      <c r="B449" t="s">
        <v>406</v>
      </c>
      <c r="C449" t="s">
        <v>21</v>
      </c>
      <c r="D449" t="s">
        <v>22</v>
      </c>
      <c r="E449" t="s">
        <v>23</v>
      </c>
      <c r="F449">
        <v>230</v>
      </c>
      <c r="G449" s="3">
        <v>44988</v>
      </c>
      <c r="H449" s="6" t="str">
        <f>TEXT(Layoffs[[#This Row],[Date layoffs]], "mmmm")</f>
        <v>March</v>
      </c>
      <c r="I449" s="7">
        <f>MONTH(Layoffs[[#This Row],[Date layoffs]])</f>
        <v>3</v>
      </c>
      <c r="J449">
        <f>YEAR(Layoffs[[#This Row],[Date layoffs]])</f>
        <v>2023</v>
      </c>
      <c r="K449" s="1">
        <f>(Layoffs[[#This Row],[Company Size before Layoffs]]-Layoffs[[#This Row],[Company Size after layoffs]])/Layoffs[[#This Row],[Company Size before Layoffs]]</f>
        <v>0.69908814589665658</v>
      </c>
      <c r="L449">
        <v>329</v>
      </c>
      <c r="M449">
        <v>99</v>
      </c>
      <c r="N449" t="s">
        <v>29</v>
      </c>
      <c r="O449" t="s">
        <v>25</v>
      </c>
      <c r="P449" s="2">
        <v>317</v>
      </c>
      <c r="Q449">
        <v>37.774929999999998</v>
      </c>
      <c r="R449">
        <v>-122.41942</v>
      </c>
    </row>
    <row r="450" spans="1:18" x14ac:dyDescent="0.35">
      <c r="A450">
        <v>885</v>
      </c>
      <c r="B450" t="s">
        <v>407</v>
      </c>
      <c r="C450" t="s">
        <v>21</v>
      </c>
      <c r="D450" t="s">
        <v>22</v>
      </c>
      <c r="E450" t="s">
        <v>23</v>
      </c>
      <c r="F450">
        <v>177</v>
      </c>
      <c r="G450" s="3">
        <v>44987</v>
      </c>
      <c r="H450" s="6" t="str">
        <f>TEXT(Layoffs[[#This Row],[Date layoffs]], "mmmm")</f>
        <v>March</v>
      </c>
      <c r="I450" s="7">
        <f>MONTH(Layoffs[[#This Row],[Date layoffs]])</f>
        <v>3</v>
      </c>
      <c r="J450">
        <f>YEAR(Layoffs[[#This Row],[Date layoffs]])</f>
        <v>2023</v>
      </c>
      <c r="K450" s="1">
        <f>(Layoffs[[#This Row],[Company Size before Layoffs]]-Layoffs[[#This Row],[Company Size after layoffs]])/Layoffs[[#This Row],[Company Size before Layoffs]]</f>
        <v>0.03</v>
      </c>
      <c r="L450">
        <v>5900</v>
      </c>
      <c r="M450">
        <v>5723</v>
      </c>
      <c r="N450" t="s">
        <v>140</v>
      </c>
      <c r="O450" t="s">
        <v>25</v>
      </c>
      <c r="P450" s="2">
        <v>148</v>
      </c>
      <c r="Q450">
        <v>37.339390000000002</v>
      </c>
      <c r="R450">
        <v>-121.89496</v>
      </c>
    </row>
    <row r="451" spans="1:18" x14ac:dyDescent="0.35">
      <c r="A451">
        <v>888</v>
      </c>
      <c r="B451" t="s">
        <v>408</v>
      </c>
      <c r="C451" t="s">
        <v>409</v>
      </c>
      <c r="D451" t="s">
        <v>11</v>
      </c>
      <c r="E451" t="s">
        <v>12</v>
      </c>
      <c r="F451">
        <v>30</v>
      </c>
      <c r="G451" s="3">
        <v>44987</v>
      </c>
      <c r="H451" s="6" t="str">
        <f>TEXT(Layoffs[[#This Row],[Date layoffs]], "mmmm")</f>
        <v>March</v>
      </c>
      <c r="I451" s="7">
        <f>MONTH(Layoffs[[#This Row],[Date layoffs]])</f>
        <v>3</v>
      </c>
      <c r="J451">
        <f>YEAR(Layoffs[[#This Row],[Date layoffs]])</f>
        <v>2023</v>
      </c>
      <c r="K451" s="1">
        <f>(Layoffs[[#This Row],[Company Size before Layoffs]]-Layoffs[[#This Row],[Company Size after layoffs]])/Layoffs[[#This Row],[Company Size before Layoffs]]</f>
        <v>0.10989010989010989</v>
      </c>
      <c r="L451">
        <v>273</v>
      </c>
      <c r="M451">
        <v>243</v>
      </c>
      <c r="N451" t="s">
        <v>402</v>
      </c>
      <c r="O451" t="s">
        <v>67</v>
      </c>
      <c r="P451" s="2">
        <v>13</v>
      </c>
      <c r="Q451">
        <v>18.519570000000002</v>
      </c>
      <c r="R451">
        <v>73.855350000000001</v>
      </c>
    </row>
    <row r="452" spans="1:18" x14ac:dyDescent="0.35">
      <c r="A452">
        <v>889</v>
      </c>
      <c r="B452" t="s">
        <v>410</v>
      </c>
      <c r="C452" t="s">
        <v>21</v>
      </c>
      <c r="D452" t="s">
        <v>22</v>
      </c>
      <c r="E452" t="s">
        <v>23</v>
      </c>
      <c r="F452">
        <v>12</v>
      </c>
      <c r="G452" s="3">
        <v>44987</v>
      </c>
      <c r="H452" s="6" t="str">
        <f>TEXT(Layoffs[[#This Row],[Date layoffs]], "mmmm")</f>
        <v>March</v>
      </c>
      <c r="I452" s="7">
        <f>MONTH(Layoffs[[#This Row],[Date layoffs]])</f>
        <v>3</v>
      </c>
      <c r="J452">
        <f>YEAR(Layoffs[[#This Row],[Date layoffs]])</f>
        <v>2023</v>
      </c>
      <c r="K452" s="1">
        <f>(Layoffs[[#This Row],[Company Size before Layoffs]]-Layoffs[[#This Row],[Company Size after layoffs]])/Layoffs[[#This Row],[Company Size before Layoffs]]</f>
        <v>0.1</v>
      </c>
      <c r="L452">
        <v>120</v>
      </c>
      <c r="M452">
        <v>108</v>
      </c>
      <c r="N452" t="s">
        <v>51</v>
      </c>
      <c r="O452" t="s">
        <v>30</v>
      </c>
      <c r="P452" s="2">
        <v>20</v>
      </c>
      <c r="Q452">
        <v>37.774929999999998</v>
      </c>
      <c r="R452">
        <v>-122.41942</v>
      </c>
    </row>
    <row r="453" spans="1:18" x14ac:dyDescent="0.35">
      <c r="A453">
        <v>895</v>
      </c>
      <c r="B453" t="s">
        <v>175</v>
      </c>
      <c r="C453" t="s">
        <v>155</v>
      </c>
      <c r="D453" t="s">
        <v>22</v>
      </c>
      <c r="E453" t="s">
        <v>23</v>
      </c>
      <c r="F453">
        <v>500</v>
      </c>
      <c r="G453" s="3">
        <v>44986</v>
      </c>
      <c r="H453" s="6" t="str">
        <f>TEXT(Layoffs[[#This Row],[Date layoffs]], "mmmm")</f>
        <v>March</v>
      </c>
      <c r="I453" s="7">
        <f>MONTH(Layoffs[[#This Row],[Date layoffs]])</f>
        <v>3</v>
      </c>
      <c r="J453">
        <f>YEAR(Layoffs[[#This Row],[Date layoffs]])</f>
        <v>2023</v>
      </c>
      <c r="K453" s="1">
        <f>(Layoffs[[#This Row],[Company Size before Layoffs]]-Layoffs[[#This Row],[Company Size after layoffs]])/Layoffs[[#This Row],[Company Size before Layoffs]]</f>
        <v>0.04</v>
      </c>
      <c r="L453">
        <v>12500</v>
      </c>
      <c r="M453">
        <v>12000</v>
      </c>
      <c r="N453" t="s">
        <v>58</v>
      </c>
      <c r="O453" t="s">
        <v>25</v>
      </c>
      <c r="P453" s="2">
        <v>748</v>
      </c>
      <c r="Q453">
        <v>41.850029999999997</v>
      </c>
      <c r="R453">
        <v>-87.650049999999993</v>
      </c>
    </row>
    <row r="454" spans="1:18" x14ac:dyDescent="0.35">
      <c r="A454">
        <v>896</v>
      </c>
      <c r="B454" t="s">
        <v>411</v>
      </c>
      <c r="C454" t="s">
        <v>188</v>
      </c>
      <c r="D454" t="s">
        <v>189</v>
      </c>
      <c r="E454" t="s">
        <v>190</v>
      </c>
      <c r="F454">
        <v>355</v>
      </c>
      <c r="G454" s="3">
        <v>44986</v>
      </c>
      <c r="H454" s="6" t="str">
        <f>TEXT(Layoffs[[#This Row],[Date layoffs]], "mmmm")</f>
        <v>March</v>
      </c>
      <c r="I454" s="7">
        <f>MONTH(Layoffs[[#This Row],[Date layoffs]])</f>
        <v>3</v>
      </c>
      <c r="J454">
        <f>YEAR(Layoffs[[#This Row],[Date layoffs]])</f>
        <v>2023</v>
      </c>
      <c r="K454" s="1">
        <f>(Layoffs[[#This Row],[Company Size before Layoffs]]-Layoffs[[#This Row],[Company Size after layoffs]])/Layoffs[[#This Row],[Company Size before Layoffs]]</f>
        <v>5.9996619908737538E-2</v>
      </c>
      <c r="L454">
        <v>5917</v>
      </c>
      <c r="M454">
        <v>5562</v>
      </c>
      <c r="N454" t="s">
        <v>75</v>
      </c>
      <c r="O454" t="s">
        <v>412</v>
      </c>
      <c r="P454" s="2">
        <v>2100</v>
      </c>
      <c r="Q454">
        <v>-23.547499999999999</v>
      </c>
      <c r="R454">
        <v>-46.636110000000002</v>
      </c>
    </row>
    <row r="455" spans="1:18" x14ac:dyDescent="0.35">
      <c r="A455">
        <v>898</v>
      </c>
      <c r="B455" t="s">
        <v>413</v>
      </c>
      <c r="C455" t="s">
        <v>21</v>
      </c>
      <c r="D455" t="s">
        <v>22</v>
      </c>
      <c r="E455" t="s">
        <v>23</v>
      </c>
      <c r="F455">
        <v>209</v>
      </c>
      <c r="G455" s="3">
        <v>44986</v>
      </c>
      <c r="H455" s="6" t="str">
        <f>TEXT(Layoffs[[#This Row],[Date layoffs]], "mmmm")</f>
        <v>March</v>
      </c>
      <c r="I455" s="7">
        <f>MONTH(Layoffs[[#This Row],[Date layoffs]])</f>
        <v>3</v>
      </c>
      <c r="J455">
        <f>YEAR(Layoffs[[#This Row],[Date layoffs]])</f>
        <v>2023</v>
      </c>
      <c r="K455" s="1">
        <f>(Layoffs[[#This Row],[Company Size before Layoffs]]-Layoffs[[#This Row],[Company Size after layoffs]])/Layoffs[[#This Row],[Company Size before Layoffs]]</f>
        <v>7.9984691924990428E-2</v>
      </c>
      <c r="L455">
        <v>2613</v>
      </c>
      <c r="M455">
        <v>2404</v>
      </c>
      <c r="N455" t="s">
        <v>29</v>
      </c>
      <c r="O455" t="s">
        <v>412</v>
      </c>
      <c r="P455" s="2">
        <v>5.5</v>
      </c>
      <c r="Q455">
        <v>37.386049999999997</v>
      </c>
      <c r="R455">
        <v>-122.08385</v>
      </c>
    </row>
    <row r="456" spans="1:18" x14ac:dyDescent="0.35">
      <c r="A456">
        <v>899</v>
      </c>
      <c r="B456" t="s">
        <v>414</v>
      </c>
      <c r="C456" t="s">
        <v>95</v>
      </c>
      <c r="D456" t="s">
        <v>96</v>
      </c>
      <c r="E456" t="s">
        <v>50</v>
      </c>
      <c r="F456">
        <v>200</v>
      </c>
      <c r="G456" s="3">
        <v>44986</v>
      </c>
      <c r="H456" s="6" t="str">
        <f>TEXT(Layoffs[[#This Row],[Date layoffs]], "mmmm")</f>
        <v>March</v>
      </c>
      <c r="I456" s="7">
        <f>MONTH(Layoffs[[#This Row],[Date layoffs]])</f>
        <v>3</v>
      </c>
      <c r="J456">
        <f>YEAR(Layoffs[[#This Row],[Date layoffs]])</f>
        <v>2023</v>
      </c>
      <c r="K456" s="1">
        <f>(Layoffs[[#This Row],[Company Size before Layoffs]]-Layoffs[[#This Row],[Company Size after layoffs]])/Layoffs[[#This Row],[Company Size before Layoffs]]</f>
        <v>0.2</v>
      </c>
      <c r="L456">
        <v>1000</v>
      </c>
      <c r="M456">
        <v>800</v>
      </c>
      <c r="N456" t="s">
        <v>82</v>
      </c>
      <c r="O456" t="s">
        <v>33</v>
      </c>
      <c r="P456" s="2">
        <v>495</v>
      </c>
      <c r="Q456">
        <v>48.853409999999997</v>
      </c>
      <c r="R456">
        <v>2.3488000000000002</v>
      </c>
    </row>
    <row r="457" spans="1:18" x14ac:dyDescent="0.35">
      <c r="A457">
        <v>901</v>
      </c>
      <c r="B457" t="s">
        <v>415</v>
      </c>
      <c r="C457" t="s">
        <v>21</v>
      </c>
      <c r="D457" t="s">
        <v>22</v>
      </c>
      <c r="E457" t="s">
        <v>23</v>
      </c>
      <c r="F457">
        <v>100</v>
      </c>
      <c r="G457" s="3">
        <v>44986</v>
      </c>
      <c r="H457" s="6" t="str">
        <f>TEXT(Layoffs[[#This Row],[Date layoffs]], "mmmm")</f>
        <v>March</v>
      </c>
      <c r="I457" s="7">
        <f>MONTH(Layoffs[[#This Row],[Date layoffs]])</f>
        <v>3</v>
      </c>
      <c r="J457">
        <f>YEAR(Layoffs[[#This Row],[Date layoffs]])</f>
        <v>2023</v>
      </c>
      <c r="K457" s="1">
        <f>(Layoffs[[#This Row],[Company Size before Layoffs]]-Layoffs[[#This Row],[Company Size after layoffs]])/Layoffs[[#This Row],[Company Size before Layoffs]]</f>
        <v>0.14005602240896359</v>
      </c>
      <c r="L457">
        <v>714</v>
      </c>
      <c r="M457">
        <v>614</v>
      </c>
      <c r="N457" t="s">
        <v>70</v>
      </c>
      <c r="O457" t="s">
        <v>25</v>
      </c>
      <c r="P457" s="2">
        <v>839</v>
      </c>
      <c r="Q457">
        <v>37.774929999999998</v>
      </c>
      <c r="R457">
        <v>-122.41942</v>
      </c>
    </row>
    <row r="458" spans="1:18" x14ac:dyDescent="0.35">
      <c r="A458">
        <v>2557</v>
      </c>
      <c r="B458" t="s">
        <v>1062</v>
      </c>
      <c r="C458" t="s">
        <v>136</v>
      </c>
      <c r="D458" t="s">
        <v>137</v>
      </c>
      <c r="E458" t="s">
        <v>50</v>
      </c>
      <c r="F458">
        <v>59</v>
      </c>
      <c r="G458" s="3">
        <v>44650</v>
      </c>
      <c r="H458" s="6" t="str">
        <f>TEXT(Layoffs[[#This Row],[Date layoffs]], "mmmm")</f>
        <v>March</v>
      </c>
      <c r="I458" s="7">
        <f>MONTH(Layoffs[[#This Row],[Date layoffs]])</f>
        <v>3</v>
      </c>
      <c r="J458">
        <f>YEAR(Layoffs[[#This Row],[Date layoffs]])</f>
        <v>2022</v>
      </c>
      <c r="K458" s="1">
        <f>(Layoffs[[#This Row],[Company Size before Layoffs]]-Layoffs[[#This Row],[Company Size after layoffs]])/Layoffs[[#This Row],[Company Size before Layoffs]]</f>
        <v>0.39864864864864863</v>
      </c>
      <c r="L458">
        <v>148</v>
      </c>
      <c r="M458">
        <v>89</v>
      </c>
      <c r="N458" t="s">
        <v>77</v>
      </c>
      <c r="O458" t="s">
        <v>46</v>
      </c>
      <c r="P458" s="2">
        <v>40</v>
      </c>
      <c r="Q458">
        <v>52.524369999999998</v>
      </c>
      <c r="R458">
        <v>13.41053</v>
      </c>
    </row>
    <row r="459" spans="1:18" x14ac:dyDescent="0.35">
      <c r="A459">
        <v>2558</v>
      </c>
      <c r="B459" t="s">
        <v>398</v>
      </c>
      <c r="C459" t="s">
        <v>365</v>
      </c>
      <c r="D459" t="s">
        <v>22</v>
      </c>
      <c r="E459" t="s">
        <v>23</v>
      </c>
      <c r="F459">
        <v>450</v>
      </c>
      <c r="G459" s="3">
        <v>44649</v>
      </c>
      <c r="H459" s="6" t="str">
        <f>TEXT(Layoffs[[#This Row],[Date layoffs]], "mmmm")</f>
        <v>March</v>
      </c>
      <c r="I459" s="7">
        <f>MONTH(Layoffs[[#This Row],[Date layoffs]])</f>
        <v>3</v>
      </c>
      <c r="J459">
        <f>YEAR(Layoffs[[#This Row],[Date layoffs]])</f>
        <v>2022</v>
      </c>
      <c r="K459" s="1">
        <f>(Layoffs[[#This Row],[Company Size before Layoffs]]-Layoffs[[#This Row],[Company Size after layoffs]])/Layoffs[[#This Row],[Company Size before Layoffs]]</f>
        <v>0.03</v>
      </c>
      <c r="L459">
        <v>15000</v>
      </c>
      <c r="M459">
        <v>14550</v>
      </c>
      <c r="N459" t="s">
        <v>75</v>
      </c>
      <c r="O459" t="s">
        <v>14</v>
      </c>
      <c r="P459" s="2">
        <v>3400</v>
      </c>
      <c r="Q459">
        <v>39.952379999999998</v>
      </c>
      <c r="R459">
        <v>-75.163619999999995</v>
      </c>
    </row>
    <row r="460" spans="1:18" x14ac:dyDescent="0.35">
      <c r="A460">
        <v>2559</v>
      </c>
      <c r="B460" t="s">
        <v>566</v>
      </c>
      <c r="C460" t="s">
        <v>273</v>
      </c>
      <c r="D460" t="s">
        <v>93</v>
      </c>
      <c r="E460" t="s">
        <v>23</v>
      </c>
      <c r="F460">
        <v>100</v>
      </c>
      <c r="G460" s="3">
        <v>44649</v>
      </c>
      <c r="H460" s="6" t="str">
        <f>TEXT(Layoffs[[#This Row],[Date layoffs]], "mmmm")</f>
        <v>March</v>
      </c>
      <c r="I460" s="7">
        <f>MONTH(Layoffs[[#This Row],[Date layoffs]])</f>
        <v>3</v>
      </c>
      <c r="J460">
        <f>YEAR(Layoffs[[#This Row],[Date layoffs]])</f>
        <v>2022</v>
      </c>
      <c r="K460" s="1">
        <f>(Layoffs[[#This Row],[Company Size before Layoffs]]-Layoffs[[#This Row],[Company Size after layoffs]])/Layoffs[[#This Row],[Company Size before Layoffs]]</f>
        <v>0.2</v>
      </c>
      <c r="L460">
        <v>500</v>
      </c>
      <c r="M460">
        <v>400</v>
      </c>
      <c r="N460" t="s">
        <v>66</v>
      </c>
      <c r="O460" t="s">
        <v>25</v>
      </c>
      <c r="P460" s="2">
        <v>22</v>
      </c>
      <c r="Q460">
        <v>49.249659999999999</v>
      </c>
      <c r="R460">
        <v>-123.11933999999999</v>
      </c>
    </row>
    <row r="461" spans="1:18" x14ac:dyDescent="0.35">
      <c r="A461">
        <v>2562</v>
      </c>
      <c r="B461" t="s">
        <v>1063</v>
      </c>
      <c r="C461" t="s">
        <v>48</v>
      </c>
      <c r="D461" t="s">
        <v>49</v>
      </c>
      <c r="E461" t="s">
        <v>50</v>
      </c>
      <c r="F461">
        <v>100</v>
      </c>
      <c r="G461" s="3">
        <v>44637</v>
      </c>
      <c r="H461" s="6" t="str">
        <f>TEXT(Layoffs[[#This Row],[Date layoffs]], "mmmm")</f>
        <v>March</v>
      </c>
      <c r="I461" s="7">
        <f>MONTH(Layoffs[[#This Row],[Date layoffs]])</f>
        <v>3</v>
      </c>
      <c r="J461">
        <f>YEAR(Layoffs[[#This Row],[Date layoffs]])</f>
        <v>2022</v>
      </c>
      <c r="K461" s="1">
        <f>(Layoffs[[#This Row],[Company Size before Layoffs]]-Layoffs[[#This Row],[Company Size after layoffs]])/Layoffs[[#This Row],[Company Size before Layoffs]]</f>
        <v>0.1</v>
      </c>
      <c r="L461">
        <v>1000</v>
      </c>
      <c r="M461">
        <v>900</v>
      </c>
      <c r="N461" t="s">
        <v>51</v>
      </c>
      <c r="O461" t="s">
        <v>25</v>
      </c>
      <c r="P461" s="2">
        <v>275</v>
      </c>
      <c r="Q461">
        <v>59.32938</v>
      </c>
      <c r="R461">
        <v>18.068709999999999</v>
      </c>
    </row>
    <row r="462" spans="1:18" x14ac:dyDescent="0.35">
      <c r="A462">
        <v>2564</v>
      </c>
      <c r="B462" t="s">
        <v>1064</v>
      </c>
      <c r="C462" t="s">
        <v>10</v>
      </c>
      <c r="D462" t="s">
        <v>11</v>
      </c>
      <c r="E462" t="s">
        <v>12</v>
      </c>
      <c r="F462">
        <v>300</v>
      </c>
      <c r="G462" s="3">
        <v>44635</v>
      </c>
      <c r="H462" s="6" t="str">
        <f>TEXT(Layoffs[[#This Row],[Date layoffs]], "mmmm")</f>
        <v>March</v>
      </c>
      <c r="I462" s="7">
        <f>MONTH(Layoffs[[#This Row],[Date layoffs]])</f>
        <v>3</v>
      </c>
      <c r="J462">
        <f>YEAR(Layoffs[[#This Row],[Date layoffs]])</f>
        <v>2022</v>
      </c>
      <c r="K462" s="1">
        <f>(Layoffs[[#This Row],[Company Size before Layoffs]]-Layoffs[[#This Row],[Company Size after layoffs]])/Layoffs[[#This Row],[Company Size before Layoffs]]</f>
        <v>0.5</v>
      </c>
      <c r="L462">
        <v>600</v>
      </c>
      <c r="M462">
        <v>300</v>
      </c>
      <c r="N462" t="s">
        <v>27</v>
      </c>
      <c r="O462" t="s">
        <v>46</v>
      </c>
      <c r="P462" s="2">
        <v>62</v>
      </c>
      <c r="Q462">
        <v>12.97194</v>
      </c>
      <c r="R462">
        <v>77.593689999999995</v>
      </c>
    </row>
    <row r="463" spans="1:18" x14ac:dyDescent="0.35">
      <c r="A463">
        <v>2565</v>
      </c>
      <c r="B463" t="s">
        <v>1065</v>
      </c>
      <c r="C463" t="s">
        <v>36</v>
      </c>
      <c r="D463" t="s">
        <v>22</v>
      </c>
      <c r="E463" t="s">
        <v>23</v>
      </c>
      <c r="F463">
        <v>115</v>
      </c>
      <c r="G463" s="3">
        <v>44635</v>
      </c>
      <c r="H463" s="6" t="str">
        <f>TEXT(Layoffs[[#This Row],[Date layoffs]], "mmmm")</f>
        <v>March</v>
      </c>
      <c r="I463" s="7">
        <f>MONTH(Layoffs[[#This Row],[Date layoffs]])</f>
        <v>3</v>
      </c>
      <c r="J463">
        <f>YEAR(Layoffs[[#This Row],[Date layoffs]])</f>
        <v>2022</v>
      </c>
      <c r="K463" s="1">
        <f>(Layoffs[[#This Row],[Company Size before Layoffs]]-Layoffs[[#This Row],[Company Size after layoffs]])/Layoffs[[#This Row],[Company Size before Layoffs]]</f>
        <v>0.46</v>
      </c>
      <c r="L463">
        <v>250</v>
      </c>
      <c r="M463">
        <v>135</v>
      </c>
      <c r="N463" t="s">
        <v>138</v>
      </c>
      <c r="O463" t="s">
        <v>19</v>
      </c>
      <c r="P463" s="2">
        <v>654</v>
      </c>
      <c r="Q463">
        <v>40.714269999999999</v>
      </c>
      <c r="R463">
        <v>-74.005970000000005</v>
      </c>
    </row>
    <row r="464" spans="1:18" x14ac:dyDescent="0.35">
      <c r="A464">
        <v>2568</v>
      </c>
      <c r="B464" t="s">
        <v>1066</v>
      </c>
      <c r="C464" t="s">
        <v>36</v>
      </c>
      <c r="D464" t="s">
        <v>22</v>
      </c>
      <c r="E464" t="s">
        <v>23</v>
      </c>
      <c r="F464">
        <v>3000</v>
      </c>
      <c r="G464" s="3">
        <v>44628</v>
      </c>
      <c r="H464" s="6" t="str">
        <f>TEXT(Layoffs[[#This Row],[Date layoffs]], "mmmm")</f>
        <v>March</v>
      </c>
      <c r="I464" s="7">
        <f>MONTH(Layoffs[[#This Row],[Date layoffs]])</f>
        <v>3</v>
      </c>
      <c r="J464">
        <f>YEAR(Layoffs[[#This Row],[Date layoffs]])</f>
        <v>2022</v>
      </c>
      <c r="K464" s="1">
        <f>(Layoffs[[#This Row],[Company Size before Layoffs]]-Layoffs[[#This Row],[Company Size after layoffs]])/Layoffs[[#This Row],[Company Size before Layoffs]]</f>
        <v>0.32999670003299969</v>
      </c>
      <c r="L464">
        <v>9091</v>
      </c>
      <c r="M464">
        <v>6091</v>
      </c>
      <c r="N464" t="s">
        <v>138</v>
      </c>
      <c r="O464" t="s">
        <v>19</v>
      </c>
      <c r="P464" s="2">
        <v>905</v>
      </c>
      <c r="Q464">
        <v>40.714269999999999</v>
      </c>
      <c r="R464">
        <v>-74.005970000000005</v>
      </c>
    </row>
    <row r="465" spans="1:18" x14ac:dyDescent="0.35">
      <c r="A465">
        <v>2569</v>
      </c>
      <c r="B465" t="s">
        <v>1067</v>
      </c>
      <c r="C465" t="s">
        <v>40</v>
      </c>
      <c r="D465" t="s">
        <v>22</v>
      </c>
      <c r="E465" t="s">
        <v>23</v>
      </c>
      <c r="F465">
        <v>100</v>
      </c>
      <c r="G465" s="3">
        <v>44628</v>
      </c>
      <c r="H465" s="6" t="str">
        <f>TEXT(Layoffs[[#This Row],[Date layoffs]], "mmmm")</f>
        <v>March</v>
      </c>
      <c r="I465" s="7">
        <f>MONTH(Layoffs[[#This Row],[Date layoffs]])</f>
        <v>3</v>
      </c>
      <c r="J465">
        <f>YEAR(Layoffs[[#This Row],[Date layoffs]])</f>
        <v>2022</v>
      </c>
      <c r="K465" s="1">
        <f>(Layoffs[[#This Row],[Company Size before Layoffs]]-Layoffs[[#This Row],[Company Size after layoffs]])/Layoffs[[#This Row],[Company Size before Layoffs]]</f>
        <v>0.12004801920768307</v>
      </c>
      <c r="L465">
        <v>833</v>
      </c>
      <c r="M465">
        <v>733</v>
      </c>
      <c r="N465" t="s">
        <v>18</v>
      </c>
      <c r="O465" t="s">
        <v>25</v>
      </c>
      <c r="P465" s="2">
        <v>406</v>
      </c>
      <c r="Q465">
        <v>47.606209999999997</v>
      </c>
      <c r="R465">
        <v>-122.33207</v>
      </c>
    </row>
    <row r="466" spans="1:18" x14ac:dyDescent="0.35">
      <c r="A466">
        <v>2570</v>
      </c>
      <c r="B466" t="s">
        <v>1068</v>
      </c>
      <c r="C466" t="s">
        <v>36</v>
      </c>
      <c r="D466" t="s">
        <v>22</v>
      </c>
      <c r="E466" t="s">
        <v>23</v>
      </c>
      <c r="F466">
        <v>100</v>
      </c>
      <c r="G466" s="3">
        <v>44623</v>
      </c>
      <c r="H466" s="6" t="str">
        <f>TEXT(Layoffs[[#This Row],[Date layoffs]], "mmmm")</f>
        <v>March</v>
      </c>
      <c r="I466" s="7">
        <f>MONTH(Layoffs[[#This Row],[Date layoffs]])</f>
        <v>3</v>
      </c>
      <c r="J466">
        <f>YEAR(Layoffs[[#This Row],[Date layoffs]])</f>
        <v>2022</v>
      </c>
      <c r="K466" s="1">
        <f>(Layoffs[[#This Row],[Company Size before Layoffs]]-Layoffs[[#This Row],[Company Size after layoffs]])/Layoffs[[#This Row],[Company Size before Layoffs]]</f>
        <v>0.25</v>
      </c>
      <c r="L466">
        <v>400</v>
      </c>
      <c r="M466">
        <v>300</v>
      </c>
      <c r="N466" t="s">
        <v>77</v>
      </c>
      <c r="O466" t="s">
        <v>33</v>
      </c>
      <c r="P466" s="2">
        <v>289</v>
      </c>
      <c r="Q466">
        <v>40.714269999999999</v>
      </c>
      <c r="R466">
        <v>-74.005970000000005</v>
      </c>
    </row>
    <row r="467" spans="1:18" x14ac:dyDescent="0.35">
      <c r="A467">
        <v>2572</v>
      </c>
      <c r="B467" t="s">
        <v>202</v>
      </c>
      <c r="C467" t="s">
        <v>21</v>
      </c>
      <c r="D467" t="s">
        <v>22</v>
      </c>
      <c r="E467" t="s">
        <v>23</v>
      </c>
      <c r="F467">
        <v>190</v>
      </c>
      <c r="G467" s="3">
        <v>44621</v>
      </c>
      <c r="H467" s="6" t="str">
        <f>TEXT(Layoffs[[#This Row],[Date layoffs]], "mmmm")</f>
        <v>March</v>
      </c>
      <c r="I467" s="7">
        <f>MONTH(Layoffs[[#This Row],[Date layoffs]])</f>
        <v>3</v>
      </c>
      <c r="J467">
        <f>YEAR(Layoffs[[#This Row],[Date layoffs]])</f>
        <v>2022</v>
      </c>
      <c r="K467" s="1">
        <f>(Layoffs[[#This Row],[Company Size before Layoffs]]-Layoffs[[#This Row],[Company Size after layoffs]])/Layoffs[[#This Row],[Company Size before Layoffs]]</f>
        <v>0.1499605367008682</v>
      </c>
      <c r="L467">
        <v>1267</v>
      </c>
      <c r="M467">
        <v>1077</v>
      </c>
      <c r="N467" t="s">
        <v>27</v>
      </c>
      <c r="O467" t="s">
        <v>25</v>
      </c>
      <c r="P467" s="2">
        <v>1600</v>
      </c>
      <c r="Q467">
        <v>37.774929999999998</v>
      </c>
      <c r="R467">
        <v>-122.41942</v>
      </c>
    </row>
    <row r="468" spans="1:18" x14ac:dyDescent="0.35">
      <c r="A468">
        <v>3148</v>
      </c>
      <c r="B468" t="s">
        <v>1290</v>
      </c>
      <c r="C468" t="s">
        <v>21</v>
      </c>
      <c r="D468" t="s">
        <v>22</v>
      </c>
      <c r="E468" t="s">
        <v>23</v>
      </c>
      <c r="F468">
        <v>349</v>
      </c>
      <c r="G468" s="3">
        <v>43921</v>
      </c>
      <c r="H468" s="6" t="str">
        <f>TEXT(Layoffs[[#This Row],[Date layoffs]], "mmmm")</f>
        <v>March</v>
      </c>
      <c r="I468" s="7">
        <f>MONTH(Layoffs[[#This Row],[Date layoffs]])</f>
        <v>3</v>
      </c>
      <c r="J468">
        <f>YEAR(Layoffs[[#This Row],[Date layoffs]])</f>
        <v>2020</v>
      </c>
      <c r="K468" s="1">
        <f>(Layoffs[[#This Row],[Company Size before Layoffs]]-Layoffs[[#This Row],[Company Size after layoffs]])/Layoffs[[#This Row],[Company Size before Layoffs]]</f>
        <v>0.17998968540484786</v>
      </c>
      <c r="L468">
        <v>1939</v>
      </c>
      <c r="M468">
        <v>1590</v>
      </c>
      <c r="N468" t="s">
        <v>88</v>
      </c>
      <c r="O468" t="s">
        <v>107</v>
      </c>
      <c r="P468" s="2">
        <v>227</v>
      </c>
      <c r="Q468">
        <v>37.774929999999998</v>
      </c>
      <c r="R468">
        <v>-122.41942</v>
      </c>
    </row>
    <row r="469" spans="1:18" x14ac:dyDescent="0.35">
      <c r="A469">
        <v>3149</v>
      </c>
      <c r="B469" t="s">
        <v>1291</v>
      </c>
      <c r="C469" t="s">
        <v>113</v>
      </c>
      <c r="D469" t="s">
        <v>22</v>
      </c>
      <c r="E469" t="s">
        <v>23</v>
      </c>
      <c r="F469">
        <v>210</v>
      </c>
      <c r="G469" s="3">
        <v>43921</v>
      </c>
      <c r="H469" s="6" t="str">
        <f>TEXT(Layoffs[[#This Row],[Date layoffs]], "mmmm")</f>
        <v>March</v>
      </c>
      <c r="I469" s="7">
        <f>MONTH(Layoffs[[#This Row],[Date layoffs]])</f>
        <v>3</v>
      </c>
      <c r="J469">
        <f>YEAR(Layoffs[[#This Row],[Date layoffs]])</f>
        <v>2020</v>
      </c>
      <c r="K469" s="1">
        <f>(Layoffs[[#This Row],[Company Size before Layoffs]]-Layoffs[[#This Row],[Company Size after layoffs]])/Layoffs[[#This Row],[Company Size before Layoffs]]</f>
        <v>0.3</v>
      </c>
      <c r="L469">
        <v>700</v>
      </c>
      <c r="M469">
        <v>490</v>
      </c>
      <c r="N469" t="s">
        <v>131</v>
      </c>
      <c r="O469" t="s">
        <v>38</v>
      </c>
      <c r="P469" s="2">
        <v>89</v>
      </c>
      <c r="Q469">
        <v>40.760779999999997</v>
      </c>
      <c r="R469">
        <v>-111.89105000000001</v>
      </c>
    </row>
    <row r="470" spans="1:18" x14ac:dyDescent="0.35">
      <c r="A470">
        <v>3150</v>
      </c>
      <c r="B470" t="s">
        <v>1292</v>
      </c>
      <c r="C470" t="s">
        <v>40</v>
      </c>
      <c r="D470" t="s">
        <v>22</v>
      </c>
      <c r="E470" t="s">
        <v>23</v>
      </c>
      <c r="F470">
        <v>194</v>
      </c>
      <c r="G470" s="3">
        <v>43921</v>
      </c>
      <c r="H470" s="6" t="str">
        <f>TEXT(Layoffs[[#This Row],[Date layoffs]], "mmmm")</f>
        <v>March</v>
      </c>
      <c r="I470" s="7">
        <f>MONTH(Layoffs[[#This Row],[Date layoffs]])</f>
        <v>3</v>
      </c>
      <c r="J470">
        <f>YEAR(Layoffs[[#This Row],[Date layoffs]])</f>
        <v>2020</v>
      </c>
      <c r="K470" s="1">
        <f>(Layoffs[[#This Row],[Company Size before Layoffs]]-Layoffs[[#This Row],[Company Size after layoffs]])/Layoffs[[#This Row],[Company Size before Layoffs]]</f>
        <v>0.41014799154334036</v>
      </c>
      <c r="L470">
        <v>473</v>
      </c>
      <c r="M470">
        <v>279</v>
      </c>
      <c r="N470" t="s">
        <v>13</v>
      </c>
      <c r="O470" t="s">
        <v>79</v>
      </c>
      <c r="P470" s="2">
        <v>310</v>
      </c>
      <c r="Q470">
        <v>47.606209999999997</v>
      </c>
      <c r="R470">
        <v>-122.33207</v>
      </c>
    </row>
    <row r="471" spans="1:18" x14ac:dyDescent="0.35">
      <c r="A471">
        <v>3151</v>
      </c>
      <c r="B471" t="s">
        <v>1293</v>
      </c>
      <c r="C471" t="s">
        <v>21</v>
      </c>
      <c r="D471" t="s">
        <v>22</v>
      </c>
      <c r="E471" t="s">
        <v>23</v>
      </c>
      <c r="F471">
        <v>108</v>
      </c>
      <c r="G471" s="3">
        <v>43921</v>
      </c>
      <c r="H471" s="6" t="str">
        <f>TEXT(Layoffs[[#This Row],[Date layoffs]], "mmmm")</f>
        <v>March</v>
      </c>
      <c r="I471" s="7">
        <f>MONTH(Layoffs[[#This Row],[Date layoffs]])</f>
        <v>3</v>
      </c>
      <c r="J471">
        <f>YEAR(Layoffs[[#This Row],[Date layoffs]])</f>
        <v>2020</v>
      </c>
      <c r="K471" s="1">
        <f>(Layoffs[[#This Row],[Company Size before Layoffs]]-Layoffs[[#This Row],[Company Size after layoffs]])/Layoffs[[#This Row],[Company Size before Layoffs]]</f>
        <v>0.3</v>
      </c>
      <c r="L471">
        <v>360</v>
      </c>
      <c r="M471">
        <v>252</v>
      </c>
      <c r="N471" t="s">
        <v>29</v>
      </c>
      <c r="O471" t="s">
        <v>33</v>
      </c>
      <c r="P471" s="2">
        <v>467</v>
      </c>
      <c r="Q471">
        <v>37.774929999999998</v>
      </c>
      <c r="R471">
        <v>-122.41942</v>
      </c>
    </row>
    <row r="472" spans="1:18" x14ac:dyDescent="0.35">
      <c r="A472">
        <v>3152</v>
      </c>
      <c r="B472" t="s">
        <v>1294</v>
      </c>
      <c r="C472" t="s">
        <v>81</v>
      </c>
      <c r="D472" t="s">
        <v>22</v>
      </c>
      <c r="E472" t="s">
        <v>23</v>
      </c>
      <c r="F472">
        <v>65</v>
      </c>
      <c r="G472" s="3">
        <v>43921</v>
      </c>
      <c r="H472" s="6" t="str">
        <f>TEXT(Layoffs[[#This Row],[Date layoffs]], "mmmm")</f>
        <v>March</v>
      </c>
      <c r="I472" s="7">
        <f>MONTH(Layoffs[[#This Row],[Date layoffs]])</f>
        <v>3</v>
      </c>
      <c r="J472">
        <f>YEAR(Layoffs[[#This Row],[Date layoffs]])</f>
        <v>2020</v>
      </c>
      <c r="K472" s="1">
        <f>(Layoffs[[#This Row],[Company Size before Layoffs]]-Layoffs[[#This Row],[Company Size after layoffs]])/Layoffs[[#This Row],[Company Size before Layoffs]]</f>
        <v>0.36931818181818182</v>
      </c>
      <c r="L472">
        <v>176</v>
      </c>
      <c r="M472">
        <v>111</v>
      </c>
      <c r="N472" t="s">
        <v>88</v>
      </c>
      <c r="O472" t="s">
        <v>107</v>
      </c>
      <c r="P472" s="2">
        <v>69</v>
      </c>
      <c r="Q472">
        <v>30.267150000000001</v>
      </c>
      <c r="R472">
        <v>-97.74306</v>
      </c>
    </row>
    <row r="473" spans="1:18" x14ac:dyDescent="0.35">
      <c r="A473">
        <v>3156</v>
      </c>
      <c r="B473" t="s">
        <v>1295</v>
      </c>
      <c r="C473" t="s">
        <v>40</v>
      </c>
      <c r="D473" t="s">
        <v>22</v>
      </c>
      <c r="E473" t="s">
        <v>23</v>
      </c>
      <c r="F473">
        <v>17</v>
      </c>
      <c r="G473" s="3">
        <v>43921</v>
      </c>
      <c r="H473" s="6" t="str">
        <f>TEXT(Layoffs[[#This Row],[Date layoffs]], "mmmm")</f>
        <v>March</v>
      </c>
      <c r="I473" s="7">
        <f>MONTH(Layoffs[[#This Row],[Date layoffs]])</f>
        <v>3</v>
      </c>
      <c r="J473">
        <f>YEAR(Layoffs[[#This Row],[Date layoffs]])</f>
        <v>2020</v>
      </c>
      <c r="K473" s="1">
        <f>(Layoffs[[#This Row],[Company Size before Layoffs]]-Layoffs[[#This Row],[Company Size after layoffs]])/Layoffs[[#This Row],[Company Size before Layoffs]]</f>
        <v>0.04</v>
      </c>
      <c r="L473">
        <v>425</v>
      </c>
      <c r="M473">
        <v>408</v>
      </c>
      <c r="N473" t="s">
        <v>402</v>
      </c>
      <c r="O473" t="s">
        <v>38</v>
      </c>
      <c r="P473" s="2">
        <v>91</v>
      </c>
      <c r="Q473">
        <v>47.606209999999997</v>
      </c>
      <c r="R473">
        <v>-122.33207</v>
      </c>
    </row>
    <row r="474" spans="1:18" x14ac:dyDescent="0.35">
      <c r="A474">
        <v>3157</v>
      </c>
      <c r="B474" t="s">
        <v>1296</v>
      </c>
      <c r="C474" t="s">
        <v>644</v>
      </c>
      <c r="D474" t="s">
        <v>22</v>
      </c>
      <c r="E474" t="s">
        <v>23</v>
      </c>
      <c r="F474">
        <v>5</v>
      </c>
      <c r="G474" s="3">
        <v>43921</v>
      </c>
      <c r="H474" s="6" t="str">
        <f>TEXT(Layoffs[[#This Row],[Date layoffs]], "mmmm")</f>
        <v>March</v>
      </c>
      <c r="I474" s="7">
        <f>MONTH(Layoffs[[#This Row],[Date layoffs]])</f>
        <v>3</v>
      </c>
      <c r="J474">
        <f>YEAR(Layoffs[[#This Row],[Date layoffs]])</f>
        <v>2020</v>
      </c>
      <c r="K474" s="1">
        <f>(Layoffs[[#This Row],[Company Size before Layoffs]]-Layoffs[[#This Row],[Company Size after layoffs]])/Layoffs[[#This Row],[Company Size before Layoffs]]</f>
        <v>0.1388888888888889</v>
      </c>
      <c r="L474">
        <v>36</v>
      </c>
      <c r="M474">
        <v>31</v>
      </c>
      <c r="N474" t="s">
        <v>131</v>
      </c>
      <c r="O474" t="s">
        <v>46</v>
      </c>
      <c r="P474" s="2">
        <v>26</v>
      </c>
      <c r="Q474">
        <v>38.581569999999999</v>
      </c>
      <c r="R474">
        <v>-121.4944</v>
      </c>
    </row>
    <row r="475" spans="1:18" x14ac:dyDescent="0.35">
      <c r="A475">
        <v>3164</v>
      </c>
      <c r="B475" t="s">
        <v>602</v>
      </c>
      <c r="C475" t="s">
        <v>21</v>
      </c>
      <c r="D475" t="s">
        <v>22</v>
      </c>
      <c r="E475" t="s">
        <v>23</v>
      </c>
      <c r="F475">
        <v>250</v>
      </c>
      <c r="G475" s="3">
        <v>43920</v>
      </c>
      <c r="H475" s="6" t="str">
        <f>TEXT(Layoffs[[#This Row],[Date layoffs]], "mmmm")</f>
        <v>March</v>
      </c>
      <c r="I475" s="7">
        <f>MONTH(Layoffs[[#This Row],[Date layoffs]])</f>
        <v>3</v>
      </c>
      <c r="J475">
        <f>YEAR(Layoffs[[#This Row],[Date layoffs]])</f>
        <v>2020</v>
      </c>
      <c r="K475" s="1">
        <f>(Layoffs[[#This Row],[Company Size before Layoffs]]-Layoffs[[#This Row],[Company Size after layoffs]])/Layoffs[[#This Row],[Company Size before Layoffs]]</f>
        <v>0.30012004801920766</v>
      </c>
      <c r="L475">
        <v>833</v>
      </c>
      <c r="M475">
        <v>583</v>
      </c>
      <c r="N475" t="s">
        <v>13</v>
      </c>
      <c r="O475" t="s">
        <v>61</v>
      </c>
      <c r="P475" s="2">
        <v>423</v>
      </c>
      <c r="Q475">
        <v>37.774929999999998</v>
      </c>
      <c r="R475">
        <v>-122.41942</v>
      </c>
    </row>
    <row r="476" spans="1:18" x14ac:dyDescent="0.35">
      <c r="A476">
        <v>3165</v>
      </c>
      <c r="B476" t="s">
        <v>1297</v>
      </c>
      <c r="C476" t="s">
        <v>81</v>
      </c>
      <c r="D476" t="s">
        <v>22</v>
      </c>
      <c r="E476" t="s">
        <v>23</v>
      </c>
      <c r="F476">
        <v>120</v>
      </c>
      <c r="G476" s="3">
        <v>43920</v>
      </c>
      <c r="H476" s="6" t="str">
        <f>TEXT(Layoffs[[#This Row],[Date layoffs]], "mmmm")</f>
        <v>March</v>
      </c>
      <c r="I476" s="7">
        <f>MONTH(Layoffs[[#This Row],[Date layoffs]])</f>
        <v>3</v>
      </c>
      <c r="J476">
        <f>YEAR(Layoffs[[#This Row],[Date layoffs]])</f>
        <v>2020</v>
      </c>
      <c r="K476" s="1">
        <f>(Layoffs[[#This Row],[Company Size before Layoffs]]-Layoffs[[#This Row],[Company Size after layoffs]])/Layoffs[[#This Row],[Company Size before Layoffs]]</f>
        <v>0.25</v>
      </c>
      <c r="L476">
        <v>480</v>
      </c>
      <c r="M476">
        <v>360</v>
      </c>
      <c r="N476" t="s">
        <v>24</v>
      </c>
      <c r="O476" t="s">
        <v>107</v>
      </c>
      <c r="P476" s="2">
        <v>423</v>
      </c>
      <c r="Q476">
        <v>30.267150000000001</v>
      </c>
      <c r="R476">
        <v>-97.74306</v>
      </c>
    </row>
    <row r="477" spans="1:18" x14ac:dyDescent="0.35">
      <c r="A477">
        <v>3166</v>
      </c>
      <c r="B477" t="s">
        <v>1298</v>
      </c>
      <c r="C477" t="s">
        <v>755</v>
      </c>
      <c r="D477" t="s">
        <v>11</v>
      </c>
      <c r="E477" t="s">
        <v>12</v>
      </c>
      <c r="F477">
        <v>80</v>
      </c>
      <c r="G477" s="3">
        <v>43920</v>
      </c>
      <c r="H477" s="6" t="str">
        <f>TEXT(Layoffs[[#This Row],[Date layoffs]], "mmmm")</f>
        <v>March</v>
      </c>
      <c r="I477" s="7">
        <f>MONTH(Layoffs[[#This Row],[Date layoffs]])</f>
        <v>3</v>
      </c>
      <c r="J477">
        <f>YEAR(Layoffs[[#This Row],[Date layoffs]])</f>
        <v>2020</v>
      </c>
      <c r="K477" s="1">
        <f>(Layoffs[[#This Row],[Company Size before Layoffs]]-Layoffs[[#This Row],[Company Size after layoffs]])/Layoffs[[#This Row],[Company Size before Layoffs]]</f>
        <v>0.2</v>
      </c>
      <c r="L477">
        <v>400</v>
      </c>
      <c r="M477">
        <v>320</v>
      </c>
      <c r="N477" t="s">
        <v>70</v>
      </c>
      <c r="O477" t="s">
        <v>46</v>
      </c>
      <c r="P477" s="2">
        <v>48</v>
      </c>
      <c r="Q477">
        <v>28.651949999999999</v>
      </c>
      <c r="R477">
        <v>77.231489999999994</v>
      </c>
    </row>
    <row r="478" spans="1:18" x14ac:dyDescent="0.35">
      <c r="A478">
        <v>3167</v>
      </c>
      <c r="B478" t="s">
        <v>1299</v>
      </c>
      <c r="C478" t="s">
        <v>44</v>
      </c>
      <c r="D478" t="s">
        <v>17</v>
      </c>
      <c r="E478" t="s">
        <v>12</v>
      </c>
      <c r="F478">
        <v>70</v>
      </c>
      <c r="G478" s="3">
        <v>43920</v>
      </c>
      <c r="H478" s="6" t="str">
        <f>TEXT(Layoffs[[#This Row],[Date layoffs]], "mmmm")</f>
        <v>March</v>
      </c>
      <c r="I478" s="7">
        <f>MONTH(Layoffs[[#This Row],[Date layoffs]])</f>
        <v>3</v>
      </c>
      <c r="J478">
        <f>YEAR(Layoffs[[#This Row],[Date layoffs]])</f>
        <v>2020</v>
      </c>
      <c r="K478" s="1">
        <f>(Layoffs[[#This Row],[Company Size before Layoffs]]-Layoffs[[#This Row],[Company Size after layoffs]])/Layoffs[[#This Row],[Company Size before Layoffs]]</f>
        <v>0.30042918454935624</v>
      </c>
      <c r="L478">
        <v>233</v>
      </c>
      <c r="M478">
        <v>163</v>
      </c>
      <c r="N478" t="s">
        <v>82</v>
      </c>
      <c r="O478" t="s">
        <v>67</v>
      </c>
      <c r="P478" s="2">
        <v>45</v>
      </c>
      <c r="Q478">
        <v>32.080880000000001</v>
      </c>
      <c r="R478">
        <v>34.780569999999997</v>
      </c>
    </row>
    <row r="479" spans="1:18" x14ac:dyDescent="0.35">
      <c r="A479">
        <v>3168</v>
      </c>
      <c r="B479" t="s">
        <v>1300</v>
      </c>
      <c r="C479" t="s">
        <v>74</v>
      </c>
      <c r="D479" t="s">
        <v>22</v>
      </c>
      <c r="E479" t="s">
        <v>23</v>
      </c>
      <c r="F479">
        <v>51</v>
      </c>
      <c r="G479" s="3">
        <v>43920</v>
      </c>
      <c r="H479" s="6" t="str">
        <f>TEXT(Layoffs[[#This Row],[Date layoffs]], "mmmm")</f>
        <v>March</v>
      </c>
      <c r="I479" s="7">
        <f>MONTH(Layoffs[[#This Row],[Date layoffs]])</f>
        <v>3</v>
      </c>
      <c r="J479">
        <f>YEAR(Layoffs[[#This Row],[Date layoffs]])</f>
        <v>2020</v>
      </c>
      <c r="K479" s="1">
        <f>(Layoffs[[#This Row],[Company Size before Layoffs]]-Layoffs[[#This Row],[Company Size after layoffs]])/Layoffs[[#This Row],[Company Size before Layoffs]]</f>
        <v>0.3</v>
      </c>
      <c r="L479">
        <v>170</v>
      </c>
      <c r="M479">
        <v>119</v>
      </c>
      <c r="N479" t="s">
        <v>32</v>
      </c>
      <c r="O479" t="s">
        <v>38</v>
      </c>
      <c r="P479" s="2">
        <v>110</v>
      </c>
      <c r="Q479">
        <v>34.052230000000002</v>
      </c>
      <c r="R479">
        <v>-118.24368</v>
      </c>
    </row>
    <row r="480" spans="1:18" x14ac:dyDescent="0.35">
      <c r="A480">
        <v>3169</v>
      </c>
      <c r="B480" t="s">
        <v>1301</v>
      </c>
      <c r="C480" t="s">
        <v>40</v>
      </c>
      <c r="D480" t="s">
        <v>22</v>
      </c>
      <c r="E480" t="s">
        <v>23</v>
      </c>
      <c r="F480">
        <v>31</v>
      </c>
      <c r="G480" s="3">
        <v>43920</v>
      </c>
      <c r="H480" s="6" t="str">
        <f>TEXT(Layoffs[[#This Row],[Date layoffs]], "mmmm")</f>
        <v>March</v>
      </c>
      <c r="I480" s="7">
        <f>MONTH(Layoffs[[#This Row],[Date layoffs]])</f>
        <v>3</v>
      </c>
      <c r="J480">
        <f>YEAR(Layoffs[[#This Row],[Date layoffs]])</f>
        <v>2020</v>
      </c>
      <c r="K480" s="1">
        <f>(Layoffs[[#This Row],[Company Size before Layoffs]]-Layoffs[[#This Row],[Company Size after layoffs]])/Layoffs[[#This Row],[Company Size before Layoffs]]</f>
        <v>9.0116279069767435E-2</v>
      </c>
      <c r="L480">
        <v>344</v>
      </c>
      <c r="M480">
        <v>313</v>
      </c>
      <c r="N480" t="s">
        <v>51</v>
      </c>
      <c r="O480" t="s">
        <v>25</v>
      </c>
      <c r="P480" s="2">
        <v>77</v>
      </c>
      <c r="Q480">
        <v>47.606209999999997</v>
      </c>
      <c r="R480">
        <v>-122.33207</v>
      </c>
    </row>
    <row r="481" spans="1:18" x14ac:dyDescent="0.35">
      <c r="A481">
        <v>3173</v>
      </c>
      <c r="B481" t="s">
        <v>1302</v>
      </c>
      <c r="C481" t="s">
        <v>36</v>
      </c>
      <c r="D481" t="s">
        <v>22</v>
      </c>
      <c r="E481" t="s">
        <v>23</v>
      </c>
      <c r="F481">
        <v>25</v>
      </c>
      <c r="G481" s="3">
        <v>43920</v>
      </c>
      <c r="H481" s="6" t="str">
        <f>TEXT(Layoffs[[#This Row],[Date layoffs]], "mmmm")</f>
        <v>March</v>
      </c>
      <c r="I481" s="7">
        <f>MONTH(Layoffs[[#This Row],[Date layoffs]])</f>
        <v>3</v>
      </c>
      <c r="J481">
        <f>YEAR(Layoffs[[#This Row],[Date layoffs]])</f>
        <v>2020</v>
      </c>
      <c r="K481" s="1">
        <f>(Layoffs[[#This Row],[Company Size before Layoffs]]-Layoffs[[#This Row],[Company Size after layoffs]])/Layoffs[[#This Row],[Company Size before Layoffs]]</f>
        <v>0.75757575757575757</v>
      </c>
      <c r="L481">
        <v>33</v>
      </c>
      <c r="M481">
        <v>8</v>
      </c>
      <c r="N481" t="s">
        <v>138</v>
      </c>
      <c r="O481" t="s">
        <v>67</v>
      </c>
      <c r="P481" s="2">
        <v>18</v>
      </c>
      <c r="Q481">
        <v>40.714269999999999</v>
      </c>
      <c r="R481">
        <v>-74.005970000000005</v>
      </c>
    </row>
    <row r="482" spans="1:18" x14ac:dyDescent="0.35">
      <c r="A482">
        <v>3175</v>
      </c>
      <c r="B482" t="s">
        <v>1303</v>
      </c>
      <c r="C482" t="s">
        <v>36</v>
      </c>
      <c r="D482" t="s">
        <v>22</v>
      </c>
      <c r="E482" t="s">
        <v>23</v>
      </c>
      <c r="F482">
        <v>9</v>
      </c>
      <c r="G482" s="3">
        <v>43920</v>
      </c>
      <c r="H482" s="6" t="str">
        <f>TEXT(Layoffs[[#This Row],[Date layoffs]], "mmmm")</f>
        <v>March</v>
      </c>
      <c r="I482" s="7">
        <f>MONTH(Layoffs[[#This Row],[Date layoffs]])</f>
        <v>3</v>
      </c>
      <c r="J482">
        <f>YEAR(Layoffs[[#This Row],[Date layoffs]])</f>
        <v>2020</v>
      </c>
      <c r="K482" s="1">
        <f>(Layoffs[[#This Row],[Company Size before Layoffs]]-Layoffs[[#This Row],[Company Size after layoffs]])/Layoffs[[#This Row],[Company Size before Layoffs]]</f>
        <v>0.5</v>
      </c>
      <c r="L482">
        <v>18</v>
      </c>
      <c r="M482">
        <v>9</v>
      </c>
      <c r="N482" t="s">
        <v>75</v>
      </c>
      <c r="O482" t="s">
        <v>148</v>
      </c>
      <c r="P482" s="2">
        <v>15</v>
      </c>
      <c r="Q482">
        <v>40.714269999999999</v>
      </c>
      <c r="R482">
        <v>-74.005970000000005</v>
      </c>
    </row>
    <row r="483" spans="1:18" x14ac:dyDescent="0.35">
      <c r="A483">
        <v>3177</v>
      </c>
      <c r="B483" t="s">
        <v>277</v>
      </c>
      <c r="C483" t="s">
        <v>74</v>
      </c>
      <c r="D483" t="s">
        <v>22</v>
      </c>
      <c r="E483" t="s">
        <v>23</v>
      </c>
      <c r="F483">
        <v>400</v>
      </c>
      <c r="G483" s="3">
        <v>43919</v>
      </c>
      <c r="H483" s="6" t="str">
        <f>TEXT(Layoffs[[#This Row],[Date layoffs]], "mmmm")</f>
        <v>March</v>
      </c>
      <c r="I483" s="7">
        <f>MONTH(Layoffs[[#This Row],[Date layoffs]])</f>
        <v>3</v>
      </c>
      <c r="J483">
        <f>YEAR(Layoffs[[#This Row],[Date layoffs]])</f>
        <v>2020</v>
      </c>
      <c r="K483" s="1">
        <f>(Layoffs[[#This Row],[Company Size before Layoffs]]-Layoffs[[#This Row],[Company Size after layoffs]])/Layoffs[[#This Row],[Company Size before Layoffs]]</f>
        <v>0.38986354775828458</v>
      </c>
      <c r="L483">
        <v>1026</v>
      </c>
      <c r="M483">
        <v>626</v>
      </c>
      <c r="N483" t="s">
        <v>100</v>
      </c>
      <c r="O483" t="s">
        <v>46</v>
      </c>
      <c r="P483" s="2">
        <v>219</v>
      </c>
      <c r="Q483">
        <v>34.052230000000002</v>
      </c>
      <c r="R483">
        <v>-118.24368</v>
      </c>
    </row>
    <row r="484" spans="1:18" x14ac:dyDescent="0.35">
      <c r="A484">
        <v>3178</v>
      </c>
      <c r="B484" t="s">
        <v>1304</v>
      </c>
      <c r="C484" t="s">
        <v>40</v>
      </c>
      <c r="D484" t="s">
        <v>22</v>
      </c>
      <c r="E484" t="s">
        <v>23</v>
      </c>
      <c r="F484">
        <v>17</v>
      </c>
      <c r="G484" s="3">
        <v>43919</v>
      </c>
      <c r="H484" s="6" t="str">
        <f>TEXT(Layoffs[[#This Row],[Date layoffs]], "mmmm")</f>
        <v>March</v>
      </c>
      <c r="I484" s="7">
        <f>MONTH(Layoffs[[#This Row],[Date layoffs]])</f>
        <v>3</v>
      </c>
      <c r="J484">
        <f>YEAR(Layoffs[[#This Row],[Date layoffs]])</f>
        <v>2020</v>
      </c>
      <c r="K484" s="1">
        <f>(Layoffs[[#This Row],[Company Size before Layoffs]]-Layoffs[[#This Row],[Company Size after layoffs]])/Layoffs[[#This Row],[Company Size before Layoffs]]</f>
        <v>1</v>
      </c>
      <c r="L484">
        <v>17</v>
      </c>
      <c r="M484">
        <v>0</v>
      </c>
      <c r="N484" t="s">
        <v>131</v>
      </c>
      <c r="O484" t="s">
        <v>46</v>
      </c>
      <c r="P484" s="2">
        <v>25</v>
      </c>
      <c r="Q484">
        <v>47.606209999999997</v>
      </c>
      <c r="R484">
        <v>-122.33207</v>
      </c>
    </row>
    <row r="485" spans="1:18" x14ac:dyDescent="0.35">
      <c r="A485">
        <v>3180</v>
      </c>
      <c r="B485" t="s">
        <v>1305</v>
      </c>
      <c r="C485" t="s">
        <v>183</v>
      </c>
      <c r="D485" t="s">
        <v>11</v>
      </c>
      <c r="E485" t="s">
        <v>12</v>
      </c>
      <c r="F485">
        <v>250</v>
      </c>
      <c r="G485" s="3">
        <v>43918</v>
      </c>
      <c r="H485" s="6" t="str">
        <f>TEXT(Layoffs[[#This Row],[Date layoffs]], "mmmm")</f>
        <v>March</v>
      </c>
      <c r="I485" s="7">
        <f>MONTH(Layoffs[[#This Row],[Date layoffs]])</f>
        <v>3</v>
      </c>
      <c r="J485">
        <f>YEAR(Layoffs[[#This Row],[Date layoffs]])</f>
        <v>2020</v>
      </c>
      <c r="K485" s="1">
        <f>(Layoffs[[#This Row],[Company Size before Layoffs]]-Layoffs[[#This Row],[Company Size after layoffs]])/Layoffs[[#This Row],[Company Size before Layoffs]]</f>
        <v>0.5</v>
      </c>
      <c r="L485">
        <v>500</v>
      </c>
      <c r="M485">
        <v>250</v>
      </c>
      <c r="N485" t="s">
        <v>70</v>
      </c>
      <c r="O485" t="s">
        <v>107</v>
      </c>
      <c r="P485" s="2">
        <v>47</v>
      </c>
      <c r="Q485">
        <v>28.460100000000001</v>
      </c>
      <c r="R485">
        <v>77.026349999999994</v>
      </c>
    </row>
    <row r="486" spans="1:18" x14ac:dyDescent="0.35">
      <c r="A486">
        <v>3183</v>
      </c>
      <c r="B486" t="s">
        <v>1306</v>
      </c>
      <c r="C486" t="s">
        <v>55</v>
      </c>
      <c r="D486" t="s">
        <v>56</v>
      </c>
      <c r="E486" t="s">
        <v>50</v>
      </c>
      <c r="F486">
        <v>451</v>
      </c>
      <c r="G486" s="3">
        <v>43917</v>
      </c>
      <c r="H486" s="6" t="str">
        <f>TEXT(Layoffs[[#This Row],[Date layoffs]], "mmmm")</f>
        <v>March</v>
      </c>
      <c r="I486" s="7">
        <f>MONTH(Layoffs[[#This Row],[Date layoffs]])</f>
        <v>3</v>
      </c>
      <c r="J486">
        <f>YEAR(Layoffs[[#This Row],[Date layoffs]])</f>
        <v>2020</v>
      </c>
      <c r="K486" s="1">
        <f>(Layoffs[[#This Row],[Company Size before Layoffs]]-Layoffs[[#This Row],[Company Size after layoffs]])/Layoffs[[#This Row],[Company Size before Layoffs]]</f>
        <v>0.84934086629001881</v>
      </c>
      <c r="L486">
        <v>531</v>
      </c>
      <c r="M486">
        <v>80</v>
      </c>
      <c r="N486" t="s">
        <v>193</v>
      </c>
      <c r="O486" t="s">
        <v>19</v>
      </c>
      <c r="P486" s="2">
        <v>3000</v>
      </c>
      <c r="Q486">
        <v>51.50853</v>
      </c>
      <c r="R486">
        <v>-0.12573999999999999</v>
      </c>
    </row>
    <row r="487" spans="1:18" x14ac:dyDescent="0.35">
      <c r="A487">
        <v>3184</v>
      </c>
      <c r="B487" t="s">
        <v>1006</v>
      </c>
      <c r="C487" t="s">
        <v>74</v>
      </c>
      <c r="D487" t="s">
        <v>22</v>
      </c>
      <c r="E487" t="s">
        <v>23</v>
      </c>
      <c r="F487">
        <v>406</v>
      </c>
      <c r="G487" s="3">
        <v>43917</v>
      </c>
      <c r="H487" s="6" t="str">
        <f>TEXT(Layoffs[[#This Row],[Date layoffs]], "mmmm")</f>
        <v>March</v>
      </c>
      <c r="I487" s="7">
        <f>MONTH(Layoffs[[#This Row],[Date layoffs]])</f>
        <v>3</v>
      </c>
      <c r="J487">
        <f>YEAR(Layoffs[[#This Row],[Date layoffs]])</f>
        <v>2020</v>
      </c>
      <c r="K487" s="1">
        <f>(Layoffs[[#This Row],[Company Size before Layoffs]]-Layoffs[[#This Row],[Company Size after layoffs]])/Layoffs[[#This Row],[Company Size before Layoffs]]</f>
        <v>0.30007390983000737</v>
      </c>
      <c r="L487">
        <v>1353</v>
      </c>
      <c r="M487">
        <v>947</v>
      </c>
      <c r="N487" t="s">
        <v>29</v>
      </c>
      <c r="O487" t="s">
        <v>107</v>
      </c>
      <c r="P487" s="2">
        <v>623</v>
      </c>
      <c r="Q487">
        <v>34.052230000000002</v>
      </c>
      <c r="R487">
        <v>-118.24368</v>
      </c>
    </row>
    <row r="488" spans="1:18" x14ac:dyDescent="0.35">
      <c r="A488">
        <v>3185</v>
      </c>
      <c r="B488" t="s">
        <v>1307</v>
      </c>
      <c r="C488" t="s">
        <v>245</v>
      </c>
      <c r="D488" t="s">
        <v>245</v>
      </c>
      <c r="E488" t="s">
        <v>12</v>
      </c>
      <c r="F488">
        <v>250</v>
      </c>
      <c r="G488" s="3">
        <v>43917</v>
      </c>
      <c r="H488" s="6" t="str">
        <f>TEXT(Layoffs[[#This Row],[Date layoffs]], "mmmm")</f>
        <v>March</v>
      </c>
      <c r="I488" s="7">
        <f>MONTH(Layoffs[[#This Row],[Date layoffs]])</f>
        <v>3</v>
      </c>
      <c r="J488">
        <f>YEAR(Layoffs[[#This Row],[Date layoffs]])</f>
        <v>2020</v>
      </c>
      <c r="K488" s="1">
        <f>(Layoffs[[#This Row],[Company Size before Layoffs]]-Layoffs[[#This Row],[Company Size after layoffs]])/Layoffs[[#This Row],[Company Size before Layoffs]]</f>
        <v>1</v>
      </c>
      <c r="L488">
        <v>250</v>
      </c>
      <c r="M488">
        <v>0</v>
      </c>
      <c r="N488" t="s">
        <v>13</v>
      </c>
      <c r="O488" t="s">
        <v>19</v>
      </c>
      <c r="P488" s="2">
        <v>95</v>
      </c>
      <c r="Q488">
        <v>1.2896700000000001</v>
      </c>
      <c r="R488">
        <v>103.85007</v>
      </c>
    </row>
    <row r="489" spans="1:18" x14ac:dyDescent="0.35">
      <c r="A489">
        <v>3187</v>
      </c>
      <c r="B489" t="s">
        <v>824</v>
      </c>
      <c r="C489" t="s">
        <v>69</v>
      </c>
      <c r="D489" t="s">
        <v>22</v>
      </c>
      <c r="E489" t="s">
        <v>23</v>
      </c>
      <c r="F489">
        <v>200</v>
      </c>
      <c r="G489" s="3">
        <v>43917</v>
      </c>
      <c r="H489" s="6" t="str">
        <f>TEXT(Layoffs[[#This Row],[Date layoffs]], "mmmm")</f>
        <v>March</v>
      </c>
      <c r="I489" s="7">
        <f>MONTH(Layoffs[[#This Row],[Date layoffs]])</f>
        <v>3</v>
      </c>
      <c r="J489">
        <f>YEAR(Layoffs[[#This Row],[Date layoffs]])</f>
        <v>2020</v>
      </c>
      <c r="K489" s="1">
        <f>(Layoffs[[#This Row],[Company Size before Layoffs]]-Layoffs[[#This Row],[Company Size after layoffs]])/Layoffs[[#This Row],[Company Size before Layoffs]]</f>
        <v>0.16666666666666666</v>
      </c>
      <c r="L489">
        <v>1200</v>
      </c>
      <c r="M489">
        <v>1000</v>
      </c>
      <c r="N489" t="s">
        <v>77</v>
      </c>
      <c r="O489" t="s">
        <v>33</v>
      </c>
      <c r="P489" s="2">
        <v>430</v>
      </c>
      <c r="Q489">
        <v>42.358429999999998</v>
      </c>
      <c r="R489">
        <v>-71.05977</v>
      </c>
    </row>
    <row r="490" spans="1:18" x14ac:dyDescent="0.35">
      <c r="A490">
        <v>3189</v>
      </c>
      <c r="B490" t="s">
        <v>1308</v>
      </c>
      <c r="C490" t="s">
        <v>36</v>
      </c>
      <c r="D490" t="s">
        <v>22</v>
      </c>
      <c r="E490" t="s">
        <v>23</v>
      </c>
      <c r="F490">
        <v>130</v>
      </c>
      <c r="G490" s="3">
        <v>43917</v>
      </c>
      <c r="H490" s="6" t="str">
        <f>TEXT(Layoffs[[#This Row],[Date layoffs]], "mmmm")</f>
        <v>March</v>
      </c>
      <c r="I490" s="7">
        <f>MONTH(Layoffs[[#This Row],[Date layoffs]])</f>
        <v>3</v>
      </c>
      <c r="J490">
        <f>YEAR(Layoffs[[#This Row],[Date layoffs]])</f>
        <v>2020</v>
      </c>
      <c r="K490" s="1">
        <f>(Layoffs[[#This Row],[Company Size before Layoffs]]-Layoffs[[#This Row],[Company Size after layoffs]])/Layoffs[[#This Row],[Company Size before Layoffs]]</f>
        <v>0.25</v>
      </c>
      <c r="L490">
        <v>520</v>
      </c>
      <c r="M490">
        <v>390</v>
      </c>
      <c r="N490" t="s">
        <v>138</v>
      </c>
      <c r="O490" t="s">
        <v>46</v>
      </c>
      <c r="P490" s="2">
        <v>77</v>
      </c>
      <c r="Q490">
        <v>40.714269999999999</v>
      </c>
      <c r="R490">
        <v>-74.005970000000005</v>
      </c>
    </row>
    <row r="491" spans="1:18" x14ac:dyDescent="0.35">
      <c r="A491">
        <v>3190</v>
      </c>
      <c r="B491" t="s">
        <v>1085</v>
      </c>
      <c r="C491" t="s">
        <v>36</v>
      </c>
      <c r="D491" t="s">
        <v>22</v>
      </c>
      <c r="E491" t="s">
        <v>23</v>
      </c>
      <c r="F491">
        <v>127</v>
      </c>
      <c r="G491" s="3">
        <v>43917</v>
      </c>
      <c r="H491" s="6" t="str">
        <f>TEXT(Layoffs[[#This Row],[Date layoffs]], "mmmm")</f>
        <v>March</v>
      </c>
      <c r="I491" s="7">
        <f>MONTH(Layoffs[[#This Row],[Date layoffs]])</f>
        <v>3</v>
      </c>
      <c r="J491">
        <f>YEAR(Layoffs[[#This Row],[Date layoffs]])</f>
        <v>2020</v>
      </c>
      <c r="K491" s="1">
        <f>(Layoffs[[#This Row],[Company Size before Layoffs]]-Layoffs[[#This Row],[Company Size after layoffs]])/Layoffs[[#This Row],[Company Size before Layoffs]]</f>
        <v>0.30023640661938533</v>
      </c>
      <c r="L491">
        <v>423</v>
      </c>
      <c r="M491">
        <v>296</v>
      </c>
      <c r="N491" t="s">
        <v>138</v>
      </c>
      <c r="O491" t="s">
        <v>38</v>
      </c>
      <c r="P491" s="2">
        <v>560</v>
      </c>
      <c r="Q491">
        <v>40.714269999999999</v>
      </c>
      <c r="R491">
        <v>-74.005970000000005</v>
      </c>
    </row>
    <row r="492" spans="1:18" x14ac:dyDescent="0.35">
      <c r="A492">
        <v>3191</v>
      </c>
      <c r="B492" t="s">
        <v>1309</v>
      </c>
      <c r="C492" t="s">
        <v>21</v>
      </c>
      <c r="D492" t="s">
        <v>22</v>
      </c>
      <c r="E492" t="s">
        <v>23</v>
      </c>
      <c r="F492">
        <v>100</v>
      </c>
      <c r="G492" s="3">
        <v>43917</v>
      </c>
      <c r="H492" s="6" t="str">
        <f>TEXT(Layoffs[[#This Row],[Date layoffs]], "mmmm")</f>
        <v>March</v>
      </c>
      <c r="I492" s="7">
        <f>MONTH(Layoffs[[#This Row],[Date layoffs]])</f>
        <v>3</v>
      </c>
      <c r="J492">
        <f>YEAR(Layoffs[[#This Row],[Date layoffs]])</f>
        <v>2020</v>
      </c>
      <c r="K492" s="1">
        <f>(Layoffs[[#This Row],[Company Size before Layoffs]]-Layoffs[[#This Row],[Company Size after layoffs]])/Layoffs[[#This Row],[Company Size before Layoffs]]</f>
        <v>0.25</v>
      </c>
      <c r="L492">
        <v>400</v>
      </c>
      <c r="M492">
        <v>300</v>
      </c>
      <c r="N492" t="s">
        <v>29</v>
      </c>
      <c r="O492" t="s">
        <v>107</v>
      </c>
      <c r="P492" s="2">
        <v>403</v>
      </c>
      <c r="Q492">
        <v>37.774929999999998</v>
      </c>
      <c r="R492">
        <v>-122.41942</v>
      </c>
    </row>
    <row r="493" spans="1:18" x14ac:dyDescent="0.35">
      <c r="A493">
        <v>3192</v>
      </c>
      <c r="B493" t="s">
        <v>1310</v>
      </c>
      <c r="C493" t="s">
        <v>69</v>
      </c>
      <c r="D493" t="s">
        <v>22</v>
      </c>
      <c r="E493" t="s">
        <v>23</v>
      </c>
      <c r="F493">
        <v>100</v>
      </c>
      <c r="G493" s="3">
        <v>43917</v>
      </c>
      <c r="H493" s="6" t="str">
        <f>TEXT(Layoffs[[#This Row],[Date layoffs]], "mmmm")</f>
        <v>March</v>
      </c>
      <c r="I493" s="7">
        <f>MONTH(Layoffs[[#This Row],[Date layoffs]])</f>
        <v>3</v>
      </c>
      <c r="J493">
        <f>YEAR(Layoffs[[#This Row],[Date layoffs]])</f>
        <v>2020</v>
      </c>
      <c r="K493" s="1">
        <f>(Layoffs[[#This Row],[Company Size before Layoffs]]-Layoffs[[#This Row],[Company Size after layoffs]])/Layoffs[[#This Row],[Company Size before Layoffs]]</f>
        <v>0.2</v>
      </c>
      <c r="L493">
        <v>500</v>
      </c>
      <c r="M493">
        <v>400</v>
      </c>
      <c r="N493" t="s">
        <v>29</v>
      </c>
      <c r="O493" t="s">
        <v>30</v>
      </c>
      <c r="P493" s="2">
        <v>107</v>
      </c>
      <c r="Q493">
        <v>42.358429999999998</v>
      </c>
      <c r="R493">
        <v>-71.05977</v>
      </c>
    </row>
    <row r="494" spans="1:18" x14ac:dyDescent="0.35">
      <c r="A494">
        <v>3193</v>
      </c>
      <c r="B494" t="s">
        <v>1311</v>
      </c>
      <c r="C494" t="s">
        <v>273</v>
      </c>
      <c r="D494" t="s">
        <v>93</v>
      </c>
      <c r="E494" t="s">
        <v>23</v>
      </c>
      <c r="F494">
        <v>78</v>
      </c>
      <c r="G494" s="3">
        <v>43917</v>
      </c>
      <c r="H494" s="6" t="str">
        <f>TEXT(Layoffs[[#This Row],[Date layoffs]], "mmmm")</f>
        <v>March</v>
      </c>
      <c r="I494" s="7">
        <f>MONTH(Layoffs[[#This Row],[Date layoffs]])</f>
        <v>3</v>
      </c>
      <c r="J494">
        <f>YEAR(Layoffs[[#This Row],[Date layoffs]])</f>
        <v>2020</v>
      </c>
      <c r="K494" s="1">
        <f>(Layoffs[[#This Row],[Company Size before Layoffs]]-Layoffs[[#This Row],[Company Size after layoffs]])/Layoffs[[#This Row],[Company Size before Layoffs]]</f>
        <v>0.3</v>
      </c>
      <c r="L494">
        <v>260</v>
      </c>
      <c r="M494">
        <v>182</v>
      </c>
      <c r="N494" t="s">
        <v>32</v>
      </c>
      <c r="O494" t="s">
        <v>25</v>
      </c>
      <c r="P494" s="2">
        <v>201</v>
      </c>
      <c r="Q494">
        <v>49.249659999999999</v>
      </c>
      <c r="R494">
        <v>-123.11933999999999</v>
      </c>
    </row>
    <row r="495" spans="1:18" x14ac:dyDescent="0.35">
      <c r="A495">
        <v>3196</v>
      </c>
      <c r="B495" t="s">
        <v>1312</v>
      </c>
      <c r="C495" t="s">
        <v>273</v>
      </c>
      <c r="D495" t="s">
        <v>93</v>
      </c>
      <c r="E495" t="s">
        <v>23</v>
      </c>
      <c r="F495">
        <v>47</v>
      </c>
      <c r="G495" s="3">
        <v>43917</v>
      </c>
      <c r="H495" s="6" t="str">
        <f>TEXT(Layoffs[[#This Row],[Date layoffs]], "mmmm")</f>
        <v>March</v>
      </c>
      <c r="I495" s="7">
        <f>MONTH(Layoffs[[#This Row],[Date layoffs]])</f>
        <v>3</v>
      </c>
      <c r="J495">
        <f>YEAR(Layoffs[[#This Row],[Date layoffs]])</f>
        <v>2020</v>
      </c>
      <c r="K495" s="1">
        <f>(Layoffs[[#This Row],[Company Size before Layoffs]]-Layoffs[[#This Row],[Company Size after layoffs]])/Layoffs[[#This Row],[Company Size before Layoffs]]</f>
        <v>0.1</v>
      </c>
      <c r="L495">
        <v>470</v>
      </c>
      <c r="M495">
        <v>423</v>
      </c>
      <c r="N495" t="s">
        <v>32</v>
      </c>
      <c r="O495" t="s">
        <v>46</v>
      </c>
      <c r="P495" s="2">
        <v>49</v>
      </c>
      <c r="Q495">
        <v>49.249659999999999</v>
      </c>
      <c r="R495">
        <v>-123.11933999999999</v>
      </c>
    </row>
    <row r="496" spans="1:18" x14ac:dyDescent="0.35">
      <c r="A496">
        <v>3199</v>
      </c>
      <c r="B496" t="s">
        <v>1313</v>
      </c>
      <c r="C496" t="s">
        <v>69</v>
      </c>
      <c r="D496" t="s">
        <v>22</v>
      </c>
      <c r="E496" t="s">
        <v>23</v>
      </c>
      <c r="F496">
        <v>30</v>
      </c>
      <c r="G496" s="3">
        <v>43917</v>
      </c>
      <c r="H496" s="6" t="str">
        <f>TEXT(Layoffs[[#This Row],[Date layoffs]], "mmmm")</f>
        <v>March</v>
      </c>
      <c r="I496" s="7">
        <f>MONTH(Layoffs[[#This Row],[Date layoffs]])</f>
        <v>3</v>
      </c>
      <c r="J496">
        <f>YEAR(Layoffs[[#This Row],[Date layoffs]])</f>
        <v>2020</v>
      </c>
      <c r="K496" s="1">
        <f>(Layoffs[[#This Row],[Company Size before Layoffs]]-Layoffs[[#This Row],[Company Size after layoffs]])/Layoffs[[#This Row],[Company Size before Layoffs]]</f>
        <v>0.2</v>
      </c>
      <c r="L496">
        <v>150</v>
      </c>
      <c r="M496">
        <v>120</v>
      </c>
      <c r="N496" t="s">
        <v>75</v>
      </c>
      <c r="O496" t="s">
        <v>38</v>
      </c>
      <c r="P496" s="2">
        <v>60</v>
      </c>
      <c r="Q496">
        <v>42.358429999999998</v>
      </c>
      <c r="R496">
        <v>-71.05977</v>
      </c>
    </row>
    <row r="497" spans="1:18" x14ac:dyDescent="0.35">
      <c r="A497">
        <v>3200</v>
      </c>
      <c r="B497" t="s">
        <v>358</v>
      </c>
      <c r="C497" t="s">
        <v>40</v>
      </c>
      <c r="D497" t="s">
        <v>22</v>
      </c>
      <c r="E497" t="s">
        <v>23</v>
      </c>
      <c r="F497">
        <v>30</v>
      </c>
      <c r="G497" s="3">
        <v>43917</v>
      </c>
      <c r="H497" s="6" t="str">
        <f>TEXT(Layoffs[[#This Row],[Date layoffs]], "mmmm")</f>
        <v>March</v>
      </c>
      <c r="I497" s="7">
        <f>MONTH(Layoffs[[#This Row],[Date layoffs]])</f>
        <v>3</v>
      </c>
      <c r="J497">
        <f>YEAR(Layoffs[[#This Row],[Date layoffs]])</f>
        <v>2020</v>
      </c>
      <c r="K497" s="1">
        <f>(Layoffs[[#This Row],[Company Size before Layoffs]]-Layoffs[[#This Row],[Company Size after layoffs]])/Layoffs[[#This Row],[Company Size before Layoffs]]</f>
        <v>0.2</v>
      </c>
      <c r="L497">
        <v>150</v>
      </c>
      <c r="M497">
        <v>120</v>
      </c>
      <c r="N497" t="s">
        <v>100</v>
      </c>
      <c r="O497" t="s">
        <v>19</v>
      </c>
      <c r="P497" s="2">
        <v>41</v>
      </c>
      <c r="Q497">
        <v>47.606209999999997</v>
      </c>
      <c r="R497">
        <v>-122.33207</v>
      </c>
    </row>
    <row r="498" spans="1:18" x14ac:dyDescent="0.35">
      <c r="A498">
        <v>3206</v>
      </c>
      <c r="B498" t="s">
        <v>1314</v>
      </c>
      <c r="C498" t="s">
        <v>21</v>
      </c>
      <c r="D498" t="s">
        <v>22</v>
      </c>
      <c r="E498" t="s">
        <v>23</v>
      </c>
      <c r="F498">
        <v>250</v>
      </c>
      <c r="G498" s="3">
        <v>43916</v>
      </c>
      <c r="H498" s="6" t="str">
        <f>TEXT(Layoffs[[#This Row],[Date layoffs]], "mmmm")</f>
        <v>March</v>
      </c>
      <c r="I498" s="7">
        <f>MONTH(Layoffs[[#This Row],[Date layoffs]])</f>
        <v>3</v>
      </c>
      <c r="J498">
        <f>YEAR(Layoffs[[#This Row],[Date layoffs]])</f>
        <v>2020</v>
      </c>
      <c r="K498" s="1">
        <f>(Layoffs[[#This Row],[Company Size before Layoffs]]-Layoffs[[#This Row],[Company Size after layoffs]])/Layoffs[[#This Row],[Company Size before Layoffs]]</f>
        <v>0.5</v>
      </c>
      <c r="L498">
        <v>500</v>
      </c>
      <c r="M498">
        <v>250</v>
      </c>
      <c r="N498" t="s">
        <v>27</v>
      </c>
      <c r="O498" t="s">
        <v>38</v>
      </c>
      <c r="P498" s="2">
        <v>88</v>
      </c>
      <c r="Q498">
        <v>37.774929999999998</v>
      </c>
      <c r="R498">
        <v>-122.41942</v>
      </c>
    </row>
    <row r="499" spans="1:18" x14ac:dyDescent="0.35">
      <c r="A499">
        <v>3208</v>
      </c>
      <c r="B499" t="s">
        <v>1315</v>
      </c>
      <c r="C499" t="s">
        <v>146</v>
      </c>
      <c r="D499" t="s">
        <v>22</v>
      </c>
      <c r="E499" t="s">
        <v>23</v>
      </c>
      <c r="F499">
        <v>50</v>
      </c>
      <c r="G499" s="3">
        <v>43916</v>
      </c>
      <c r="H499" s="6" t="str">
        <f>TEXT(Layoffs[[#This Row],[Date layoffs]], "mmmm")</f>
        <v>March</v>
      </c>
      <c r="I499" s="7">
        <f>MONTH(Layoffs[[#This Row],[Date layoffs]])</f>
        <v>3</v>
      </c>
      <c r="J499">
        <f>YEAR(Layoffs[[#This Row],[Date layoffs]])</f>
        <v>2020</v>
      </c>
      <c r="K499" s="1">
        <f>(Layoffs[[#This Row],[Company Size before Layoffs]]-Layoffs[[#This Row],[Company Size after layoffs]])/Layoffs[[#This Row],[Company Size before Layoffs]]</f>
        <v>0.1</v>
      </c>
      <c r="L499">
        <v>500</v>
      </c>
      <c r="M499">
        <v>450</v>
      </c>
      <c r="N499" t="s">
        <v>240</v>
      </c>
      <c r="O499" t="s">
        <v>61</v>
      </c>
      <c r="P499" s="2">
        <v>149</v>
      </c>
      <c r="Q499">
        <v>45.523449999999997</v>
      </c>
      <c r="R499">
        <v>-122.67621</v>
      </c>
    </row>
    <row r="500" spans="1:18" x14ac:dyDescent="0.35">
      <c r="A500">
        <v>3209</v>
      </c>
      <c r="B500" t="s">
        <v>1316</v>
      </c>
      <c r="C500" t="s">
        <v>180</v>
      </c>
      <c r="D500" t="s">
        <v>93</v>
      </c>
      <c r="E500" t="s">
        <v>23</v>
      </c>
      <c r="F500">
        <v>47</v>
      </c>
      <c r="G500" s="3">
        <v>43916</v>
      </c>
      <c r="H500" s="6" t="str">
        <f>TEXT(Layoffs[[#This Row],[Date layoffs]], "mmmm")</f>
        <v>March</v>
      </c>
      <c r="I500" s="7">
        <f>MONTH(Layoffs[[#This Row],[Date layoffs]])</f>
        <v>3</v>
      </c>
      <c r="J500">
        <f>YEAR(Layoffs[[#This Row],[Date layoffs]])</f>
        <v>2020</v>
      </c>
      <c r="K500" s="1">
        <f>(Layoffs[[#This Row],[Company Size before Layoffs]]-Layoffs[[#This Row],[Company Size after layoffs]])/Layoffs[[#This Row],[Company Size before Layoffs]]</f>
        <v>0.1</v>
      </c>
      <c r="L500">
        <v>470</v>
      </c>
      <c r="M500">
        <v>423</v>
      </c>
      <c r="N500" t="s">
        <v>24</v>
      </c>
      <c r="O500" t="s">
        <v>38</v>
      </c>
      <c r="P500" s="2">
        <v>149</v>
      </c>
      <c r="Q500">
        <v>43.706429999999997</v>
      </c>
      <c r="R500">
        <v>-79.39864</v>
      </c>
    </row>
    <row r="501" spans="1:18" x14ac:dyDescent="0.35">
      <c r="A501">
        <v>3211</v>
      </c>
      <c r="B501" t="s">
        <v>1317</v>
      </c>
      <c r="C501" t="s">
        <v>21</v>
      </c>
      <c r="D501" t="s">
        <v>22</v>
      </c>
      <c r="E501" t="s">
        <v>23</v>
      </c>
      <c r="F501">
        <v>41</v>
      </c>
      <c r="G501" s="3">
        <v>43916</v>
      </c>
      <c r="H501" s="6" t="str">
        <f>TEXT(Layoffs[[#This Row],[Date layoffs]], "mmmm")</f>
        <v>March</v>
      </c>
      <c r="I501" s="7">
        <f>MONTH(Layoffs[[#This Row],[Date layoffs]])</f>
        <v>3</v>
      </c>
      <c r="J501">
        <f>YEAR(Layoffs[[#This Row],[Date layoffs]])</f>
        <v>2020</v>
      </c>
      <c r="K501" s="1">
        <f>(Layoffs[[#This Row],[Company Size before Layoffs]]-Layoffs[[#This Row],[Company Size after layoffs]])/Layoffs[[#This Row],[Company Size before Layoffs]]</f>
        <v>0.74545454545454548</v>
      </c>
      <c r="L501">
        <v>55</v>
      </c>
      <c r="M501">
        <v>14</v>
      </c>
      <c r="N501" t="s">
        <v>138</v>
      </c>
      <c r="O501" t="s">
        <v>46</v>
      </c>
      <c r="P501" s="2">
        <v>34</v>
      </c>
      <c r="Q501">
        <v>37.774929999999998</v>
      </c>
      <c r="R501">
        <v>-122.41942</v>
      </c>
    </row>
    <row r="502" spans="1:18" x14ac:dyDescent="0.35">
      <c r="A502">
        <v>3212</v>
      </c>
      <c r="B502" t="s">
        <v>1318</v>
      </c>
      <c r="C502" t="s">
        <v>133</v>
      </c>
      <c r="D502" t="s">
        <v>22</v>
      </c>
      <c r="E502" t="s">
        <v>23</v>
      </c>
      <c r="F502">
        <v>23</v>
      </c>
      <c r="G502" s="3">
        <v>43916</v>
      </c>
      <c r="H502" s="6" t="str">
        <f>TEXT(Layoffs[[#This Row],[Date layoffs]], "mmmm")</f>
        <v>March</v>
      </c>
      <c r="I502" s="7">
        <f>MONTH(Layoffs[[#This Row],[Date layoffs]])</f>
        <v>3</v>
      </c>
      <c r="J502">
        <f>YEAR(Layoffs[[#This Row],[Date layoffs]])</f>
        <v>2020</v>
      </c>
      <c r="K502" s="1">
        <f>(Layoffs[[#This Row],[Company Size before Layoffs]]-Layoffs[[#This Row],[Company Size after layoffs]])/Layoffs[[#This Row],[Company Size before Layoffs]]</f>
        <v>0.2</v>
      </c>
      <c r="L502">
        <v>115</v>
      </c>
      <c r="M502">
        <v>92</v>
      </c>
      <c r="N502" t="s">
        <v>27</v>
      </c>
      <c r="O502" t="s">
        <v>46</v>
      </c>
      <c r="P502" s="2">
        <v>47</v>
      </c>
      <c r="Q502">
        <v>39.739150000000002</v>
      </c>
      <c r="R502">
        <v>-104.9847</v>
      </c>
    </row>
    <row r="503" spans="1:18" x14ac:dyDescent="0.35">
      <c r="A503">
        <v>3213</v>
      </c>
      <c r="B503" t="s">
        <v>1319</v>
      </c>
      <c r="C503" t="s">
        <v>21</v>
      </c>
      <c r="D503" t="s">
        <v>22</v>
      </c>
      <c r="E503" t="s">
        <v>23</v>
      </c>
      <c r="F503">
        <v>13</v>
      </c>
      <c r="G503" s="3">
        <v>43916</v>
      </c>
      <c r="H503" s="6" t="str">
        <f>TEXT(Layoffs[[#This Row],[Date layoffs]], "mmmm")</f>
        <v>March</v>
      </c>
      <c r="I503" s="7">
        <f>MONTH(Layoffs[[#This Row],[Date layoffs]])</f>
        <v>3</v>
      </c>
      <c r="J503">
        <f>YEAR(Layoffs[[#This Row],[Date layoffs]])</f>
        <v>2020</v>
      </c>
      <c r="K503" s="1">
        <f>(Layoffs[[#This Row],[Company Size before Layoffs]]-Layoffs[[#This Row],[Company Size after layoffs]])/Layoffs[[#This Row],[Company Size before Layoffs]]</f>
        <v>1</v>
      </c>
      <c r="L503">
        <v>13</v>
      </c>
      <c r="M503">
        <v>0</v>
      </c>
      <c r="N503" t="s">
        <v>58</v>
      </c>
      <c r="O503" t="s">
        <v>148</v>
      </c>
      <c r="P503" s="2">
        <v>5</v>
      </c>
      <c r="Q503">
        <v>37.774929999999998</v>
      </c>
      <c r="R503">
        <v>-122.41942</v>
      </c>
    </row>
    <row r="504" spans="1:18" x14ac:dyDescent="0.35">
      <c r="A504">
        <v>3215</v>
      </c>
      <c r="B504" t="s">
        <v>1320</v>
      </c>
      <c r="C504" t="s">
        <v>21</v>
      </c>
      <c r="D504" t="s">
        <v>22</v>
      </c>
      <c r="E504" t="s">
        <v>23</v>
      </c>
      <c r="F504">
        <v>300</v>
      </c>
      <c r="G504" s="3">
        <v>43915</v>
      </c>
      <c r="H504" s="6" t="str">
        <f>TEXT(Layoffs[[#This Row],[Date layoffs]], "mmmm")</f>
        <v>March</v>
      </c>
      <c r="I504" s="7">
        <f>MONTH(Layoffs[[#This Row],[Date layoffs]])</f>
        <v>3</v>
      </c>
      <c r="J504">
        <f>YEAR(Layoffs[[#This Row],[Date layoffs]])</f>
        <v>2020</v>
      </c>
      <c r="K504" s="1">
        <f>(Layoffs[[#This Row],[Company Size before Layoffs]]-Layoffs[[#This Row],[Company Size after layoffs]])/Layoffs[[#This Row],[Company Size before Layoffs]]</f>
        <v>0.25</v>
      </c>
      <c r="L504">
        <v>1200</v>
      </c>
      <c r="M504">
        <v>900</v>
      </c>
      <c r="N504" t="s">
        <v>70</v>
      </c>
      <c r="O504" t="s">
        <v>107</v>
      </c>
      <c r="P504" s="2">
        <v>981</v>
      </c>
      <c r="Q504">
        <v>37.441879999999998</v>
      </c>
      <c r="R504">
        <v>-122.14302000000001</v>
      </c>
    </row>
    <row r="505" spans="1:18" x14ac:dyDescent="0.35">
      <c r="A505">
        <v>3219</v>
      </c>
      <c r="B505" t="s">
        <v>920</v>
      </c>
      <c r="C505" t="s">
        <v>21</v>
      </c>
      <c r="D505" t="s">
        <v>22</v>
      </c>
      <c r="E505" t="s">
        <v>23</v>
      </c>
      <c r="F505">
        <v>56</v>
      </c>
      <c r="G505" s="3">
        <v>43915</v>
      </c>
      <c r="H505" s="6" t="str">
        <f>TEXT(Layoffs[[#This Row],[Date layoffs]], "mmmm")</f>
        <v>March</v>
      </c>
      <c r="I505" s="7">
        <f>MONTH(Layoffs[[#This Row],[Date layoffs]])</f>
        <v>3</v>
      </c>
      <c r="J505">
        <f>YEAR(Layoffs[[#This Row],[Date layoffs]])</f>
        <v>2020</v>
      </c>
      <c r="K505" s="1">
        <f>(Layoffs[[#This Row],[Company Size before Layoffs]]-Layoffs[[#This Row],[Company Size after layoffs]])/Layoffs[[#This Row],[Company Size before Layoffs]]</f>
        <v>0.23045267489711935</v>
      </c>
      <c r="L505">
        <v>243</v>
      </c>
      <c r="M505">
        <v>187</v>
      </c>
      <c r="N505" t="s">
        <v>70</v>
      </c>
      <c r="O505" t="s">
        <v>46</v>
      </c>
      <c r="P505" s="2">
        <v>26</v>
      </c>
      <c r="Q505">
        <v>37.774929999999998</v>
      </c>
      <c r="R505">
        <v>-122.41942</v>
      </c>
    </row>
    <row r="506" spans="1:18" x14ac:dyDescent="0.35">
      <c r="A506">
        <v>3220</v>
      </c>
      <c r="B506" t="s">
        <v>1321</v>
      </c>
      <c r="C506" t="s">
        <v>81</v>
      </c>
      <c r="D506" t="s">
        <v>22</v>
      </c>
      <c r="E506" t="s">
        <v>23</v>
      </c>
      <c r="F506">
        <v>52</v>
      </c>
      <c r="G506" s="3">
        <v>43915</v>
      </c>
      <c r="H506" s="6" t="str">
        <f>TEXT(Layoffs[[#This Row],[Date layoffs]], "mmmm")</f>
        <v>March</v>
      </c>
      <c r="I506" s="7">
        <f>MONTH(Layoffs[[#This Row],[Date layoffs]])</f>
        <v>3</v>
      </c>
      <c r="J506">
        <f>YEAR(Layoffs[[#This Row],[Date layoffs]])</f>
        <v>2020</v>
      </c>
      <c r="K506" s="1">
        <f>(Layoffs[[#This Row],[Company Size before Layoffs]]-Layoffs[[#This Row],[Company Size after layoffs]])/Layoffs[[#This Row],[Company Size before Layoffs]]</f>
        <v>0.27956989247311825</v>
      </c>
      <c r="L506">
        <v>186</v>
      </c>
      <c r="M506">
        <v>134</v>
      </c>
      <c r="N506" t="s">
        <v>131</v>
      </c>
      <c r="O506" t="s">
        <v>38</v>
      </c>
      <c r="P506" s="2">
        <v>48</v>
      </c>
      <c r="Q506">
        <v>30.267150000000001</v>
      </c>
      <c r="R506">
        <v>-97.74306</v>
      </c>
    </row>
    <row r="507" spans="1:18" x14ac:dyDescent="0.35">
      <c r="A507">
        <v>3221</v>
      </c>
      <c r="B507" t="s">
        <v>1322</v>
      </c>
      <c r="C507" t="s">
        <v>21</v>
      </c>
      <c r="D507" t="s">
        <v>22</v>
      </c>
      <c r="E507" t="s">
        <v>23</v>
      </c>
      <c r="F507">
        <v>50</v>
      </c>
      <c r="G507" s="3">
        <v>43915</v>
      </c>
      <c r="H507" s="6" t="str">
        <f>TEXT(Layoffs[[#This Row],[Date layoffs]], "mmmm")</f>
        <v>March</v>
      </c>
      <c r="I507" s="7">
        <f>MONTH(Layoffs[[#This Row],[Date layoffs]])</f>
        <v>3</v>
      </c>
      <c r="J507">
        <f>YEAR(Layoffs[[#This Row],[Date layoffs]])</f>
        <v>2020</v>
      </c>
      <c r="K507" s="1">
        <f>(Layoffs[[#This Row],[Company Size before Layoffs]]-Layoffs[[#This Row],[Company Size after layoffs]])/Layoffs[[#This Row],[Company Size before Layoffs]]</f>
        <v>0.74626865671641796</v>
      </c>
      <c r="L507">
        <v>67</v>
      </c>
      <c r="M507">
        <v>17</v>
      </c>
      <c r="N507" t="s">
        <v>66</v>
      </c>
      <c r="O507" t="s">
        <v>67</v>
      </c>
      <c r="P507" s="2">
        <v>24</v>
      </c>
      <c r="Q507">
        <v>37.774929999999998</v>
      </c>
      <c r="R507">
        <v>-122.41942</v>
      </c>
    </row>
    <row r="508" spans="1:18" x14ac:dyDescent="0.35">
      <c r="A508">
        <v>3222</v>
      </c>
      <c r="B508" t="s">
        <v>1323</v>
      </c>
      <c r="C508" t="s">
        <v>36</v>
      </c>
      <c r="D508" t="s">
        <v>22</v>
      </c>
      <c r="E508" t="s">
        <v>23</v>
      </c>
      <c r="F508">
        <v>30</v>
      </c>
      <c r="G508" s="3">
        <v>43915</v>
      </c>
      <c r="H508" s="6" t="str">
        <f>TEXT(Layoffs[[#This Row],[Date layoffs]], "mmmm")</f>
        <v>March</v>
      </c>
      <c r="I508" s="7">
        <f>MONTH(Layoffs[[#This Row],[Date layoffs]])</f>
        <v>3</v>
      </c>
      <c r="J508">
        <f>YEAR(Layoffs[[#This Row],[Date layoffs]])</f>
        <v>2020</v>
      </c>
      <c r="K508" s="1">
        <f>(Layoffs[[#This Row],[Company Size before Layoffs]]-Layoffs[[#This Row],[Company Size after layoffs]])/Layoffs[[#This Row],[Company Size before Layoffs]]</f>
        <v>0.23076923076923078</v>
      </c>
      <c r="L508">
        <v>130</v>
      </c>
      <c r="M508">
        <v>100</v>
      </c>
      <c r="N508" t="s">
        <v>51</v>
      </c>
      <c r="O508" t="s">
        <v>46</v>
      </c>
      <c r="P508" s="2">
        <v>35</v>
      </c>
      <c r="Q508">
        <v>40.714269999999999</v>
      </c>
      <c r="R508">
        <v>-74.005970000000005</v>
      </c>
    </row>
    <row r="509" spans="1:18" x14ac:dyDescent="0.35">
      <c r="A509">
        <v>3223</v>
      </c>
      <c r="B509" t="s">
        <v>1324</v>
      </c>
      <c r="C509" t="s">
        <v>146</v>
      </c>
      <c r="D509" t="s">
        <v>22</v>
      </c>
      <c r="E509" t="s">
        <v>23</v>
      </c>
      <c r="F509">
        <v>12</v>
      </c>
      <c r="G509" s="3">
        <v>43915</v>
      </c>
      <c r="H509" s="6" t="str">
        <f>TEXT(Layoffs[[#This Row],[Date layoffs]], "mmmm")</f>
        <v>March</v>
      </c>
      <c r="I509" s="7">
        <f>MONTH(Layoffs[[#This Row],[Date layoffs]])</f>
        <v>3</v>
      </c>
      <c r="J509">
        <f>YEAR(Layoffs[[#This Row],[Date layoffs]])</f>
        <v>2020</v>
      </c>
      <c r="K509" s="1">
        <f>(Layoffs[[#This Row],[Company Size before Layoffs]]-Layoffs[[#This Row],[Company Size after layoffs]])/Layoffs[[#This Row],[Company Size before Layoffs]]</f>
        <v>0.05</v>
      </c>
      <c r="L509">
        <v>240</v>
      </c>
      <c r="M509">
        <v>228</v>
      </c>
      <c r="N509" t="s">
        <v>45</v>
      </c>
      <c r="O509" t="s">
        <v>19</v>
      </c>
      <c r="P509" s="2">
        <v>233</v>
      </c>
      <c r="Q509">
        <v>45.523449999999997</v>
      </c>
      <c r="R509">
        <v>-122.67621</v>
      </c>
    </row>
    <row r="510" spans="1:18" x14ac:dyDescent="0.35">
      <c r="A510">
        <v>3229</v>
      </c>
      <c r="B510" t="s">
        <v>415</v>
      </c>
      <c r="C510" t="s">
        <v>21</v>
      </c>
      <c r="D510" t="s">
        <v>22</v>
      </c>
      <c r="E510" t="s">
        <v>23</v>
      </c>
      <c r="F510">
        <v>400</v>
      </c>
      <c r="G510" s="3">
        <v>43914</v>
      </c>
      <c r="H510" s="6" t="str">
        <f>TEXT(Layoffs[[#This Row],[Date layoffs]], "mmmm")</f>
        <v>March</v>
      </c>
      <c r="I510" s="7">
        <f>MONTH(Layoffs[[#This Row],[Date layoffs]])</f>
        <v>3</v>
      </c>
      <c r="J510">
        <f>YEAR(Layoffs[[#This Row],[Date layoffs]])</f>
        <v>2020</v>
      </c>
      <c r="K510" s="1">
        <f>(Layoffs[[#This Row],[Company Size before Layoffs]]-Layoffs[[#This Row],[Company Size after layoffs]])/Layoffs[[#This Row],[Company Size before Layoffs]]</f>
        <v>0.33003300330033003</v>
      </c>
      <c r="L510">
        <v>1212</v>
      </c>
      <c r="M510">
        <v>812</v>
      </c>
      <c r="N510" t="s">
        <v>70</v>
      </c>
      <c r="O510" t="s">
        <v>107</v>
      </c>
      <c r="P510" s="2">
        <v>359</v>
      </c>
      <c r="Q510">
        <v>37.774929999999998</v>
      </c>
      <c r="R510">
        <v>-122.41942</v>
      </c>
    </row>
    <row r="511" spans="1:18" x14ac:dyDescent="0.35">
      <c r="A511">
        <v>3231</v>
      </c>
      <c r="B511" t="s">
        <v>1325</v>
      </c>
      <c r="C511" t="s">
        <v>395</v>
      </c>
      <c r="D511" t="s">
        <v>22</v>
      </c>
      <c r="E511" t="s">
        <v>23</v>
      </c>
      <c r="F511">
        <v>87</v>
      </c>
      <c r="G511" s="3">
        <v>43914</v>
      </c>
      <c r="H511" s="6" t="str">
        <f>TEXT(Layoffs[[#This Row],[Date layoffs]], "mmmm")</f>
        <v>March</v>
      </c>
      <c r="I511" s="7">
        <f>MONTH(Layoffs[[#This Row],[Date layoffs]])</f>
        <v>3</v>
      </c>
      <c r="J511">
        <f>YEAR(Layoffs[[#This Row],[Date layoffs]])</f>
        <v>2020</v>
      </c>
      <c r="K511" s="1">
        <f>(Layoffs[[#This Row],[Company Size before Layoffs]]-Layoffs[[#This Row],[Company Size after layoffs]])/Layoffs[[#This Row],[Company Size before Layoffs]]</f>
        <v>0.66923076923076918</v>
      </c>
      <c r="L511">
        <v>130</v>
      </c>
      <c r="M511">
        <v>43</v>
      </c>
      <c r="N511" t="s">
        <v>75</v>
      </c>
      <c r="O511" t="s">
        <v>46</v>
      </c>
      <c r="P511" s="2">
        <v>20</v>
      </c>
      <c r="Q511">
        <v>44.979970000000002</v>
      </c>
      <c r="R511">
        <v>-93.263840000000002</v>
      </c>
    </row>
    <row r="512" spans="1:18" x14ac:dyDescent="0.35">
      <c r="A512">
        <v>3232</v>
      </c>
      <c r="B512" t="s">
        <v>758</v>
      </c>
      <c r="C512" t="s">
        <v>21</v>
      </c>
      <c r="D512" t="s">
        <v>22</v>
      </c>
      <c r="E512" t="s">
        <v>23</v>
      </c>
      <c r="F512">
        <v>80</v>
      </c>
      <c r="G512" s="3">
        <v>43914</v>
      </c>
      <c r="H512" s="6" t="str">
        <f>TEXT(Layoffs[[#This Row],[Date layoffs]], "mmmm")</f>
        <v>March</v>
      </c>
      <c r="I512" s="7">
        <f>MONTH(Layoffs[[#This Row],[Date layoffs]])</f>
        <v>3</v>
      </c>
      <c r="J512">
        <f>YEAR(Layoffs[[#This Row],[Date layoffs]])</f>
        <v>2020</v>
      </c>
      <c r="K512" s="1">
        <f>(Layoffs[[#This Row],[Company Size before Layoffs]]-Layoffs[[#This Row],[Company Size after layoffs]])/Layoffs[[#This Row],[Company Size before Layoffs]]</f>
        <v>0.29962546816479402</v>
      </c>
      <c r="L512">
        <v>267</v>
      </c>
      <c r="M512">
        <v>187</v>
      </c>
      <c r="N512" t="s">
        <v>138</v>
      </c>
      <c r="O512" t="s">
        <v>46</v>
      </c>
      <c r="P512" s="2">
        <v>79</v>
      </c>
      <c r="Q512">
        <v>37.774929999999998</v>
      </c>
      <c r="R512">
        <v>-122.41942</v>
      </c>
    </row>
    <row r="513" spans="1:18" x14ac:dyDescent="0.35">
      <c r="A513">
        <v>3237</v>
      </c>
      <c r="B513" t="s">
        <v>786</v>
      </c>
      <c r="C513" t="s">
        <v>36</v>
      </c>
      <c r="D513" t="s">
        <v>22</v>
      </c>
      <c r="E513" t="s">
        <v>23</v>
      </c>
      <c r="F513">
        <v>375</v>
      </c>
      <c r="G513" s="3">
        <v>43913</v>
      </c>
      <c r="H513" s="6" t="str">
        <f>TEXT(Layoffs[[#This Row],[Date layoffs]], "mmmm")</f>
        <v>March</v>
      </c>
      <c r="I513" s="7">
        <f>MONTH(Layoffs[[#This Row],[Date layoffs]])</f>
        <v>3</v>
      </c>
      <c r="J513">
        <f>YEAR(Layoffs[[#This Row],[Date layoffs]])</f>
        <v>2020</v>
      </c>
      <c r="K513" s="1">
        <f>(Layoffs[[#This Row],[Company Size before Layoffs]]-Layoffs[[#This Row],[Company Size after layoffs]])/Layoffs[[#This Row],[Company Size before Layoffs]]</f>
        <v>0.15</v>
      </c>
      <c r="L513">
        <v>2500</v>
      </c>
      <c r="M513">
        <v>2125</v>
      </c>
      <c r="N513" t="s">
        <v>138</v>
      </c>
      <c r="O513" t="s">
        <v>79</v>
      </c>
      <c r="P513" s="2">
        <v>1600</v>
      </c>
      <c r="Q513">
        <v>40.714269999999999</v>
      </c>
      <c r="R513">
        <v>-74.005970000000005</v>
      </c>
    </row>
    <row r="514" spans="1:18" x14ac:dyDescent="0.35">
      <c r="A514">
        <v>3238</v>
      </c>
      <c r="B514" t="s">
        <v>1326</v>
      </c>
      <c r="C514" t="s">
        <v>36</v>
      </c>
      <c r="D514" t="s">
        <v>22</v>
      </c>
      <c r="E514" t="s">
        <v>23</v>
      </c>
      <c r="F514">
        <v>150</v>
      </c>
      <c r="G514" s="3">
        <v>43913</v>
      </c>
      <c r="H514" s="6" t="str">
        <f>TEXT(Layoffs[[#This Row],[Date layoffs]], "mmmm")</f>
        <v>March</v>
      </c>
      <c r="I514" s="7">
        <f>MONTH(Layoffs[[#This Row],[Date layoffs]])</f>
        <v>3</v>
      </c>
      <c r="J514">
        <f>YEAR(Layoffs[[#This Row],[Date layoffs]])</f>
        <v>2020</v>
      </c>
      <c r="K514" s="1">
        <f>(Layoffs[[#This Row],[Company Size before Layoffs]]-Layoffs[[#This Row],[Company Size after layoffs]])/Layoffs[[#This Row],[Company Size before Layoffs]]</f>
        <v>0.18007202881152462</v>
      </c>
      <c r="L514">
        <v>833</v>
      </c>
      <c r="M514">
        <v>683</v>
      </c>
      <c r="N514" t="s">
        <v>138</v>
      </c>
      <c r="O514" t="s">
        <v>107</v>
      </c>
      <c r="P514" s="2">
        <v>280</v>
      </c>
      <c r="Q514">
        <v>40.714269999999999</v>
      </c>
      <c r="R514">
        <v>-74.005970000000005</v>
      </c>
    </row>
    <row r="515" spans="1:18" x14ac:dyDescent="0.35">
      <c r="A515">
        <v>3239</v>
      </c>
      <c r="B515" t="s">
        <v>384</v>
      </c>
      <c r="C515" t="s">
        <v>40</v>
      </c>
      <c r="D515" t="s">
        <v>22</v>
      </c>
      <c r="E515" t="s">
        <v>23</v>
      </c>
      <c r="F515">
        <v>91</v>
      </c>
      <c r="G515" s="3">
        <v>43913</v>
      </c>
      <c r="H515" s="6" t="str">
        <f>TEXT(Layoffs[[#This Row],[Date layoffs]], "mmmm")</f>
        <v>March</v>
      </c>
      <c r="I515" s="7">
        <f>MONTH(Layoffs[[#This Row],[Date layoffs]])</f>
        <v>3</v>
      </c>
      <c r="J515">
        <f>YEAR(Layoffs[[#This Row],[Date layoffs]])</f>
        <v>2020</v>
      </c>
      <c r="K515" s="1">
        <f>(Layoffs[[#This Row],[Company Size before Layoffs]]-Layoffs[[#This Row],[Company Size after layoffs]])/Layoffs[[#This Row],[Company Size before Layoffs]]</f>
        <v>0.5</v>
      </c>
      <c r="L515">
        <v>182</v>
      </c>
      <c r="M515">
        <v>91</v>
      </c>
      <c r="N515" t="s">
        <v>27</v>
      </c>
      <c r="O515" t="s">
        <v>30</v>
      </c>
      <c r="P515" s="2">
        <v>2</v>
      </c>
      <c r="Q515">
        <v>47.606209999999997</v>
      </c>
      <c r="R515">
        <v>-122.33207</v>
      </c>
    </row>
    <row r="516" spans="1:18" x14ac:dyDescent="0.35">
      <c r="A516">
        <v>3240</v>
      </c>
      <c r="B516" t="s">
        <v>1327</v>
      </c>
      <c r="C516" t="s">
        <v>81</v>
      </c>
      <c r="D516" t="s">
        <v>22</v>
      </c>
      <c r="E516" t="s">
        <v>23</v>
      </c>
      <c r="F516">
        <v>38</v>
      </c>
      <c r="G516" s="3">
        <v>43913</v>
      </c>
      <c r="H516" s="6" t="str">
        <f>TEXT(Layoffs[[#This Row],[Date layoffs]], "mmmm")</f>
        <v>March</v>
      </c>
      <c r="I516" s="7">
        <f>MONTH(Layoffs[[#This Row],[Date layoffs]])</f>
        <v>3</v>
      </c>
      <c r="J516">
        <f>YEAR(Layoffs[[#This Row],[Date layoffs]])</f>
        <v>2020</v>
      </c>
      <c r="K516" s="1">
        <f>(Layoffs[[#This Row],[Company Size before Layoffs]]-Layoffs[[#This Row],[Company Size after layoffs]])/Layoffs[[#This Row],[Company Size before Layoffs]]</f>
        <v>0.21965317919075145</v>
      </c>
      <c r="L516">
        <v>173</v>
      </c>
      <c r="M516">
        <v>135</v>
      </c>
      <c r="N516" t="s">
        <v>70</v>
      </c>
      <c r="O516" t="s">
        <v>46</v>
      </c>
      <c r="P516" s="2">
        <v>36</v>
      </c>
      <c r="Q516">
        <v>30.267150000000001</v>
      </c>
      <c r="R516">
        <v>-97.74306</v>
      </c>
    </row>
    <row r="517" spans="1:18" x14ac:dyDescent="0.35">
      <c r="A517">
        <v>3242</v>
      </c>
      <c r="B517" t="s">
        <v>1328</v>
      </c>
      <c r="C517" t="s">
        <v>74</v>
      </c>
      <c r="D517" t="s">
        <v>22</v>
      </c>
      <c r="E517" t="s">
        <v>23</v>
      </c>
      <c r="F517">
        <v>20</v>
      </c>
      <c r="G517" s="3">
        <v>43913</v>
      </c>
      <c r="H517" s="6" t="str">
        <f>TEXT(Layoffs[[#This Row],[Date layoffs]], "mmmm")</f>
        <v>March</v>
      </c>
      <c r="I517" s="7">
        <f>MONTH(Layoffs[[#This Row],[Date layoffs]])</f>
        <v>3</v>
      </c>
      <c r="J517">
        <f>YEAR(Layoffs[[#This Row],[Date layoffs]])</f>
        <v>2020</v>
      </c>
      <c r="K517" s="1">
        <f>(Layoffs[[#This Row],[Company Size before Layoffs]]-Layoffs[[#This Row],[Company Size after layoffs]])/Layoffs[[#This Row],[Company Size before Layoffs]]</f>
        <v>0.4</v>
      </c>
      <c r="L517">
        <v>50</v>
      </c>
      <c r="M517">
        <v>30</v>
      </c>
      <c r="N517" t="s">
        <v>77</v>
      </c>
      <c r="O517" t="s">
        <v>19</v>
      </c>
      <c r="P517" s="2">
        <v>7</v>
      </c>
      <c r="Q517">
        <v>34.052230000000002</v>
      </c>
      <c r="R517">
        <v>-118.24368</v>
      </c>
    </row>
    <row r="518" spans="1:18" x14ac:dyDescent="0.35">
      <c r="A518">
        <v>3243</v>
      </c>
      <c r="B518" t="s">
        <v>1329</v>
      </c>
      <c r="C518" t="s">
        <v>21</v>
      </c>
      <c r="D518" t="s">
        <v>22</v>
      </c>
      <c r="E518" t="s">
        <v>23</v>
      </c>
      <c r="F518">
        <v>15</v>
      </c>
      <c r="G518" s="3">
        <v>43913</v>
      </c>
      <c r="H518" s="6" t="str">
        <f>TEXT(Layoffs[[#This Row],[Date layoffs]], "mmmm")</f>
        <v>March</v>
      </c>
      <c r="I518" s="7">
        <f>MONTH(Layoffs[[#This Row],[Date layoffs]])</f>
        <v>3</v>
      </c>
      <c r="J518">
        <f>YEAR(Layoffs[[#This Row],[Date layoffs]])</f>
        <v>2020</v>
      </c>
      <c r="K518" s="1">
        <f>(Layoffs[[#This Row],[Company Size before Layoffs]]-Layoffs[[#This Row],[Company Size after layoffs]])/Layoffs[[#This Row],[Company Size before Layoffs]]</f>
        <v>0.17045454545454544</v>
      </c>
      <c r="L518">
        <v>88</v>
      </c>
      <c r="M518">
        <v>73</v>
      </c>
      <c r="N518" t="s">
        <v>100</v>
      </c>
      <c r="O518" t="s">
        <v>46</v>
      </c>
      <c r="P518" s="2">
        <v>48</v>
      </c>
      <c r="Q518">
        <v>37.774929999999998</v>
      </c>
      <c r="R518">
        <v>-122.41942</v>
      </c>
    </row>
    <row r="519" spans="1:18" x14ac:dyDescent="0.35">
      <c r="A519">
        <v>3244</v>
      </c>
      <c r="B519" t="s">
        <v>1330</v>
      </c>
      <c r="C519" t="s">
        <v>21</v>
      </c>
      <c r="D519" t="s">
        <v>22</v>
      </c>
      <c r="E519" t="s">
        <v>23</v>
      </c>
      <c r="F519">
        <v>13</v>
      </c>
      <c r="G519" s="3">
        <v>43913</v>
      </c>
      <c r="H519" s="6" t="str">
        <f>TEXT(Layoffs[[#This Row],[Date layoffs]], "mmmm")</f>
        <v>March</v>
      </c>
      <c r="I519" s="7">
        <f>MONTH(Layoffs[[#This Row],[Date layoffs]])</f>
        <v>3</v>
      </c>
      <c r="J519">
        <f>YEAR(Layoffs[[#This Row],[Date layoffs]])</f>
        <v>2020</v>
      </c>
      <c r="K519" s="1">
        <f>(Layoffs[[#This Row],[Company Size before Layoffs]]-Layoffs[[#This Row],[Company Size after layoffs]])/Layoffs[[#This Row],[Company Size before Layoffs]]</f>
        <v>0.25</v>
      </c>
      <c r="L519">
        <v>52</v>
      </c>
      <c r="M519">
        <v>39</v>
      </c>
      <c r="N519" t="s">
        <v>32</v>
      </c>
      <c r="O519" t="s">
        <v>38</v>
      </c>
      <c r="P519" s="2">
        <v>94</v>
      </c>
      <c r="Q519">
        <v>37.441879999999998</v>
      </c>
      <c r="R519">
        <v>-122.14302000000001</v>
      </c>
    </row>
    <row r="520" spans="1:18" x14ac:dyDescent="0.35">
      <c r="A520">
        <v>3248</v>
      </c>
      <c r="B520" t="s">
        <v>1331</v>
      </c>
      <c r="C520" t="s">
        <v>36</v>
      </c>
      <c r="D520" t="s">
        <v>22</v>
      </c>
      <c r="E520" t="s">
        <v>23</v>
      </c>
      <c r="F520">
        <v>784</v>
      </c>
      <c r="G520" s="3">
        <v>43910</v>
      </c>
      <c r="H520" s="6" t="str">
        <f>TEXT(Layoffs[[#This Row],[Date layoffs]], "mmmm")</f>
        <v>March</v>
      </c>
      <c r="I520" s="7">
        <f>MONTH(Layoffs[[#This Row],[Date layoffs]])</f>
        <v>3</v>
      </c>
      <c r="J520">
        <f>YEAR(Layoffs[[#This Row],[Date layoffs]])</f>
        <v>2020</v>
      </c>
      <c r="K520" s="1">
        <f>(Layoffs[[#This Row],[Company Size before Layoffs]]-Layoffs[[#This Row],[Company Size after layoffs]])/Layoffs[[#This Row],[Company Size before Layoffs]]</f>
        <v>0.98</v>
      </c>
      <c r="L520">
        <v>800</v>
      </c>
      <c r="M520">
        <v>16</v>
      </c>
      <c r="N520" t="s">
        <v>402</v>
      </c>
      <c r="O520" t="s">
        <v>30</v>
      </c>
      <c r="P520" s="2">
        <v>120</v>
      </c>
      <c r="Q520">
        <v>40.714269999999999</v>
      </c>
      <c r="R520">
        <v>-74.005970000000005</v>
      </c>
    </row>
    <row r="521" spans="1:18" x14ac:dyDescent="0.35">
      <c r="A521">
        <v>3250</v>
      </c>
      <c r="B521" t="s">
        <v>1332</v>
      </c>
      <c r="C521" t="s">
        <v>273</v>
      </c>
      <c r="D521" t="s">
        <v>93</v>
      </c>
      <c r="E521" t="s">
        <v>23</v>
      </c>
      <c r="F521">
        <v>30</v>
      </c>
      <c r="G521" s="3">
        <v>43910</v>
      </c>
      <c r="H521" s="6" t="str">
        <f>TEXT(Layoffs[[#This Row],[Date layoffs]], "mmmm")</f>
        <v>March</v>
      </c>
      <c r="I521" s="7">
        <f>MONTH(Layoffs[[#This Row],[Date layoffs]])</f>
        <v>3</v>
      </c>
      <c r="J521">
        <f>YEAR(Layoffs[[#This Row],[Date layoffs]])</f>
        <v>2020</v>
      </c>
      <c r="K521" s="1">
        <f>(Layoffs[[#This Row],[Company Size before Layoffs]]-Layoffs[[#This Row],[Company Size after layoffs]])/Layoffs[[#This Row],[Company Size before Layoffs]]</f>
        <v>0.5</v>
      </c>
      <c r="L521">
        <v>60</v>
      </c>
      <c r="M521">
        <v>30</v>
      </c>
      <c r="N521" t="s">
        <v>240</v>
      </c>
      <c r="O521" t="s">
        <v>148</v>
      </c>
      <c r="P521" s="2">
        <v>7</v>
      </c>
      <c r="Q521">
        <v>49.249659999999999</v>
      </c>
      <c r="R521">
        <v>-123.11933999999999</v>
      </c>
    </row>
    <row r="522" spans="1:18" x14ac:dyDescent="0.35">
      <c r="A522">
        <v>3256</v>
      </c>
      <c r="B522" t="s">
        <v>1333</v>
      </c>
      <c r="C522" t="s">
        <v>155</v>
      </c>
      <c r="D522" t="s">
        <v>22</v>
      </c>
      <c r="E522" t="s">
        <v>23</v>
      </c>
      <c r="F522">
        <v>50</v>
      </c>
      <c r="G522" s="3">
        <v>43909</v>
      </c>
      <c r="H522" s="6" t="str">
        <f>TEXT(Layoffs[[#This Row],[Date layoffs]], "mmmm")</f>
        <v>March</v>
      </c>
      <c r="I522" s="7">
        <f>MONTH(Layoffs[[#This Row],[Date layoffs]])</f>
        <v>3</v>
      </c>
      <c r="J522">
        <f>YEAR(Layoffs[[#This Row],[Date layoffs]])</f>
        <v>2020</v>
      </c>
      <c r="K522" s="1">
        <f>(Layoffs[[#This Row],[Company Size before Layoffs]]-Layoffs[[#This Row],[Company Size after layoffs]])/Layoffs[[#This Row],[Company Size before Layoffs]]</f>
        <v>0.5</v>
      </c>
      <c r="L522">
        <v>100</v>
      </c>
      <c r="M522">
        <v>50</v>
      </c>
      <c r="N522" t="s">
        <v>70</v>
      </c>
      <c r="O522" t="s">
        <v>46</v>
      </c>
      <c r="P522" s="2">
        <v>17</v>
      </c>
      <c r="Q522">
        <v>41.850029999999997</v>
      </c>
      <c r="R522">
        <v>-87.650049999999993</v>
      </c>
    </row>
    <row r="523" spans="1:18" x14ac:dyDescent="0.35">
      <c r="A523">
        <v>3261</v>
      </c>
      <c r="B523" t="s">
        <v>1334</v>
      </c>
      <c r="C523" t="s">
        <v>537</v>
      </c>
      <c r="D523" t="s">
        <v>22</v>
      </c>
      <c r="E523" t="s">
        <v>23</v>
      </c>
      <c r="F523">
        <v>4</v>
      </c>
      <c r="G523" s="3">
        <v>43908</v>
      </c>
      <c r="H523" s="6" t="str">
        <f>TEXT(Layoffs[[#This Row],[Date layoffs]], "mmmm")</f>
        <v>March</v>
      </c>
      <c r="I523" s="7">
        <f>MONTH(Layoffs[[#This Row],[Date layoffs]])</f>
        <v>3</v>
      </c>
      <c r="J523">
        <f>YEAR(Layoffs[[#This Row],[Date layoffs]])</f>
        <v>2020</v>
      </c>
      <c r="K523" s="1">
        <f>(Layoffs[[#This Row],[Company Size before Layoffs]]-Layoffs[[#This Row],[Company Size after layoffs]])/Layoffs[[#This Row],[Company Size before Layoffs]]</f>
        <v>0.2</v>
      </c>
      <c r="L523">
        <v>20</v>
      </c>
      <c r="M523">
        <v>16</v>
      </c>
      <c r="N523" t="s">
        <v>131</v>
      </c>
      <c r="O523" t="s">
        <v>148</v>
      </c>
      <c r="P523" s="2">
        <v>4</v>
      </c>
      <c r="Q523">
        <v>40.014989999999997</v>
      </c>
      <c r="R523">
        <v>-105.27055</v>
      </c>
    </row>
    <row r="524" spans="1:18" x14ac:dyDescent="0.35">
      <c r="A524">
        <v>3262</v>
      </c>
      <c r="B524" t="s">
        <v>210</v>
      </c>
      <c r="C524" t="s">
        <v>133</v>
      </c>
      <c r="D524" t="s">
        <v>22</v>
      </c>
      <c r="E524" t="s">
        <v>23</v>
      </c>
      <c r="F524">
        <v>130</v>
      </c>
      <c r="G524" s="3">
        <v>43906</v>
      </c>
      <c r="H524" s="6" t="str">
        <f>TEXT(Layoffs[[#This Row],[Date layoffs]], "mmmm")</f>
        <v>March</v>
      </c>
      <c r="I524" s="7">
        <f>MONTH(Layoffs[[#This Row],[Date layoffs]])</f>
        <v>3</v>
      </c>
      <c r="J524">
        <f>YEAR(Layoffs[[#This Row],[Date layoffs]])</f>
        <v>2020</v>
      </c>
      <c r="K524" s="1">
        <f>(Layoffs[[#This Row],[Company Size before Layoffs]]-Layoffs[[#This Row],[Company Size after layoffs]])/Layoffs[[#This Row],[Company Size before Layoffs]]</f>
        <v>0.21996615905245348</v>
      </c>
      <c r="L524">
        <v>591</v>
      </c>
      <c r="M524">
        <v>461</v>
      </c>
      <c r="N524" t="s">
        <v>70</v>
      </c>
      <c r="O524" t="s">
        <v>38</v>
      </c>
      <c r="P524" s="2">
        <v>79</v>
      </c>
      <c r="Q524">
        <v>39.739150000000002</v>
      </c>
      <c r="R524">
        <v>-104.9847</v>
      </c>
    </row>
    <row r="525" spans="1:18" x14ac:dyDescent="0.35">
      <c r="A525">
        <v>3263</v>
      </c>
      <c r="B525" t="s">
        <v>1335</v>
      </c>
      <c r="C525" t="s">
        <v>81</v>
      </c>
      <c r="D525" t="s">
        <v>22</v>
      </c>
      <c r="E525" t="s">
        <v>23</v>
      </c>
      <c r="F525">
        <v>16</v>
      </c>
      <c r="G525" s="3">
        <v>43906</v>
      </c>
      <c r="H525" s="6" t="str">
        <f>TEXT(Layoffs[[#This Row],[Date layoffs]], "mmmm")</f>
        <v>March</v>
      </c>
      <c r="I525" s="7">
        <f>MONTH(Layoffs[[#This Row],[Date layoffs]])</f>
        <v>3</v>
      </c>
      <c r="J525">
        <f>YEAR(Layoffs[[#This Row],[Date layoffs]])</f>
        <v>2020</v>
      </c>
      <c r="K525" s="1">
        <f>(Layoffs[[#This Row],[Company Size before Layoffs]]-Layoffs[[#This Row],[Company Size after layoffs]])/Layoffs[[#This Row],[Company Size before Layoffs]]</f>
        <v>1</v>
      </c>
      <c r="L525">
        <v>16</v>
      </c>
      <c r="M525">
        <v>0</v>
      </c>
      <c r="N525" t="s">
        <v>276</v>
      </c>
      <c r="O525" t="s">
        <v>148</v>
      </c>
      <c r="P525" s="2">
        <v>6</v>
      </c>
      <c r="Q525">
        <v>30.267150000000001</v>
      </c>
      <c r="R525">
        <v>-97.74306</v>
      </c>
    </row>
    <row r="526" spans="1:18" x14ac:dyDescent="0.35">
      <c r="A526">
        <v>3265</v>
      </c>
      <c r="B526" t="s">
        <v>1336</v>
      </c>
      <c r="C526" t="s">
        <v>74</v>
      </c>
      <c r="D526" t="s">
        <v>22</v>
      </c>
      <c r="E526" t="s">
        <v>23</v>
      </c>
      <c r="F526">
        <v>8</v>
      </c>
      <c r="G526" s="3">
        <v>43903</v>
      </c>
      <c r="H526" s="6" t="str">
        <f>TEXT(Layoffs[[#This Row],[Date layoffs]], "mmmm")</f>
        <v>March</v>
      </c>
      <c r="I526" s="7">
        <f>MONTH(Layoffs[[#This Row],[Date layoffs]])</f>
        <v>3</v>
      </c>
      <c r="J526">
        <f>YEAR(Layoffs[[#This Row],[Date layoffs]])</f>
        <v>2020</v>
      </c>
      <c r="K526" s="1">
        <f>(Layoffs[[#This Row],[Company Size before Layoffs]]-Layoffs[[#This Row],[Company Size after layoffs]])/Layoffs[[#This Row],[Company Size before Layoffs]]</f>
        <v>0.1</v>
      </c>
      <c r="L526">
        <v>80</v>
      </c>
      <c r="M526">
        <v>72</v>
      </c>
      <c r="N526" t="s">
        <v>29</v>
      </c>
      <c r="O526" t="s">
        <v>19</v>
      </c>
      <c r="P526" s="2">
        <v>45</v>
      </c>
      <c r="Q526">
        <v>34.052230000000002</v>
      </c>
      <c r="R526">
        <v>-118.24368</v>
      </c>
    </row>
    <row r="527" spans="1:18" x14ac:dyDescent="0.35">
      <c r="A527">
        <v>3266</v>
      </c>
      <c r="B527" t="s">
        <v>1337</v>
      </c>
      <c r="C527" t="s">
        <v>21</v>
      </c>
      <c r="D527" t="s">
        <v>22</v>
      </c>
      <c r="E527" t="s">
        <v>23</v>
      </c>
      <c r="F527">
        <v>6</v>
      </c>
      <c r="G527" s="3">
        <v>43903</v>
      </c>
      <c r="H527" s="6" t="str">
        <f>TEXT(Layoffs[[#This Row],[Date layoffs]], "mmmm")</f>
        <v>March</v>
      </c>
      <c r="I527" s="7">
        <f>MONTH(Layoffs[[#This Row],[Date layoffs]])</f>
        <v>3</v>
      </c>
      <c r="J527">
        <f>YEAR(Layoffs[[#This Row],[Date layoffs]])</f>
        <v>2020</v>
      </c>
      <c r="K527" s="1">
        <f>(Layoffs[[#This Row],[Company Size before Layoffs]]-Layoffs[[#This Row],[Company Size after layoffs]])/Layoffs[[#This Row],[Company Size before Layoffs]]</f>
        <v>0.75</v>
      </c>
      <c r="L527">
        <v>8</v>
      </c>
      <c r="M527">
        <v>2</v>
      </c>
      <c r="N527" t="s">
        <v>13</v>
      </c>
      <c r="O527" t="s">
        <v>148</v>
      </c>
      <c r="P527" s="2">
        <v>1</v>
      </c>
      <c r="Q527">
        <v>37.774929999999998</v>
      </c>
      <c r="R527">
        <v>-122.41942</v>
      </c>
    </row>
    <row r="528" spans="1:18" x14ac:dyDescent="0.35">
      <c r="A528">
        <v>3267</v>
      </c>
      <c r="B528" t="s">
        <v>1338</v>
      </c>
      <c r="C528" t="s">
        <v>74</v>
      </c>
      <c r="D528" t="s">
        <v>22</v>
      </c>
      <c r="E528" t="s">
        <v>23</v>
      </c>
      <c r="F528">
        <v>20</v>
      </c>
      <c r="G528" s="3">
        <v>43902</v>
      </c>
      <c r="H528" s="6" t="str">
        <f>TEXT(Layoffs[[#This Row],[Date layoffs]], "mmmm")</f>
        <v>March</v>
      </c>
      <c r="I528" s="7">
        <f>MONTH(Layoffs[[#This Row],[Date layoffs]])</f>
        <v>3</v>
      </c>
      <c r="J528">
        <f>YEAR(Layoffs[[#This Row],[Date layoffs]])</f>
        <v>2020</v>
      </c>
      <c r="K528" s="1">
        <f>(Layoffs[[#This Row],[Company Size before Layoffs]]-Layoffs[[#This Row],[Company Size after layoffs]])/Layoffs[[#This Row],[Company Size before Layoffs]]</f>
        <v>0.4</v>
      </c>
      <c r="L528">
        <v>50</v>
      </c>
      <c r="M528">
        <v>30</v>
      </c>
      <c r="N528" t="s">
        <v>27</v>
      </c>
      <c r="O528" t="s">
        <v>38</v>
      </c>
      <c r="P528" s="2">
        <v>90</v>
      </c>
      <c r="Q528">
        <v>34.052230000000002</v>
      </c>
      <c r="R528">
        <v>-118.24368</v>
      </c>
    </row>
    <row r="529" spans="1:18" x14ac:dyDescent="0.35">
      <c r="A529">
        <v>473</v>
      </c>
      <c r="B529" t="s">
        <v>233</v>
      </c>
      <c r="C529" t="s">
        <v>74</v>
      </c>
      <c r="D529" t="s">
        <v>22</v>
      </c>
      <c r="E529" t="s">
        <v>23</v>
      </c>
      <c r="F529">
        <v>181</v>
      </c>
      <c r="G529" s="3">
        <v>45106</v>
      </c>
      <c r="H529" s="6" t="str">
        <f>TEXT(Layoffs[[#This Row],[Date layoffs]], "mmmm")</f>
        <v>June</v>
      </c>
      <c r="I529" s="7">
        <f>MONTH(Layoffs[[#This Row],[Date layoffs]])</f>
        <v>6</v>
      </c>
      <c r="J529">
        <f>YEAR(Layoffs[[#This Row],[Date layoffs]])</f>
        <v>2023</v>
      </c>
      <c r="K529" s="1">
        <f>(Layoffs[[#This Row],[Company Size before Layoffs]]-Layoffs[[#This Row],[Company Size after layoffs]])/Layoffs[[#This Row],[Company Size before Layoffs]]</f>
        <v>0.1499585749792875</v>
      </c>
      <c r="L529">
        <v>1207</v>
      </c>
      <c r="M529">
        <v>1026</v>
      </c>
      <c r="N529" t="s">
        <v>18</v>
      </c>
      <c r="O529" t="s">
        <v>19</v>
      </c>
      <c r="P529" s="2">
        <v>216</v>
      </c>
      <c r="Q529">
        <v>34.052230000000002</v>
      </c>
      <c r="R529">
        <v>-118.24368</v>
      </c>
    </row>
    <row r="530" spans="1:18" x14ac:dyDescent="0.35">
      <c r="A530">
        <v>474</v>
      </c>
      <c r="B530" t="s">
        <v>234</v>
      </c>
      <c r="C530" t="s">
        <v>36</v>
      </c>
      <c r="D530" t="s">
        <v>22</v>
      </c>
      <c r="E530" t="s">
        <v>23</v>
      </c>
      <c r="F530">
        <v>35</v>
      </c>
      <c r="G530" s="3">
        <v>45106</v>
      </c>
      <c r="H530" s="6" t="str">
        <f>TEXT(Layoffs[[#This Row],[Date layoffs]], "mmmm")</f>
        <v>June</v>
      </c>
      <c r="I530" s="7">
        <f>MONTH(Layoffs[[#This Row],[Date layoffs]])</f>
        <v>6</v>
      </c>
      <c r="J530">
        <f>YEAR(Layoffs[[#This Row],[Date layoffs]])</f>
        <v>2023</v>
      </c>
      <c r="K530" s="1">
        <f>(Layoffs[[#This Row],[Company Size before Layoffs]]-Layoffs[[#This Row],[Company Size after layoffs]])/Layoffs[[#This Row],[Company Size before Layoffs]]</f>
        <v>0.15021459227467812</v>
      </c>
      <c r="L530">
        <v>233</v>
      </c>
      <c r="M530">
        <v>198</v>
      </c>
      <c r="N530" t="s">
        <v>27</v>
      </c>
      <c r="O530" t="s">
        <v>107</v>
      </c>
      <c r="P530" s="2">
        <v>100</v>
      </c>
      <c r="Q530">
        <v>40.714269999999999</v>
      </c>
      <c r="R530">
        <v>-74.005970000000005</v>
      </c>
    </row>
    <row r="531" spans="1:18" x14ac:dyDescent="0.35">
      <c r="A531">
        <v>477</v>
      </c>
      <c r="B531" t="s">
        <v>235</v>
      </c>
      <c r="C531" t="s">
        <v>236</v>
      </c>
      <c r="D531" t="s">
        <v>17</v>
      </c>
      <c r="E531" t="s">
        <v>12</v>
      </c>
      <c r="F531">
        <v>28</v>
      </c>
      <c r="G531" s="3">
        <v>45106</v>
      </c>
      <c r="H531" s="6" t="str">
        <f>TEXT(Layoffs[[#This Row],[Date layoffs]], "mmmm")</f>
        <v>June</v>
      </c>
      <c r="I531" s="7">
        <f>MONTH(Layoffs[[#This Row],[Date layoffs]])</f>
        <v>6</v>
      </c>
      <c r="J531">
        <f>YEAR(Layoffs[[#This Row],[Date layoffs]])</f>
        <v>2023</v>
      </c>
      <c r="K531" s="1">
        <f>(Layoffs[[#This Row],[Company Size before Layoffs]]-Layoffs[[#This Row],[Company Size after layoffs]])/Layoffs[[#This Row],[Company Size before Layoffs]]</f>
        <v>0.30107526881720431</v>
      </c>
      <c r="L531">
        <v>93</v>
      </c>
      <c r="M531">
        <v>65</v>
      </c>
      <c r="N531" t="s">
        <v>58</v>
      </c>
      <c r="O531" t="s">
        <v>46</v>
      </c>
      <c r="P531" s="2">
        <v>65</v>
      </c>
      <c r="Q531">
        <v>32.183599999999998</v>
      </c>
      <c r="R531">
        <v>34.873860000000001</v>
      </c>
    </row>
    <row r="532" spans="1:18" x14ac:dyDescent="0.35">
      <c r="A532">
        <v>483</v>
      </c>
      <c r="B532" t="s">
        <v>237</v>
      </c>
      <c r="C532" t="s">
        <v>72</v>
      </c>
      <c r="D532" t="s">
        <v>22</v>
      </c>
      <c r="E532" t="s">
        <v>23</v>
      </c>
      <c r="F532">
        <v>90</v>
      </c>
      <c r="G532" s="3">
        <v>45105</v>
      </c>
      <c r="H532" s="6" t="str">
        <f>TEXT(Layoffs[[#This Row],[Date layoffs]], "mmmm")</f>
        <v>June</v>
      </c>
      <c r="I532" s="7">
        <f>MONTH(Layoffs[[#This Row],[Date layoffs]])</f>
        <v>6</v>
      </c>
      <c r="J532">
        <f>YEAR(Layoffs[[#This Row],[Date layoffs]])</f>
        <v>2023</v>
      </c>
      <c r="K532" s="1">
        <f>(Layoffs[[#This Row],[Company Size before Layoffs]]-Layoffs[[#This Row],[Company Size after layoffs]])/Layoffs[[#This Row],[Company Size before Layoffs]]</f>
        <v>0.1</v>
      </c>
      <c r="L532">
        <v>900</v>
      </c>
      <c r="M532">
        <v>810</v>
      </c>
      <c r="N532" t="s">
        <v>58</v>
      </c>
      <c r="O532" t="s">
        <v>38</v>
      </c>
      <c r="P532" s="2">
        <v>537</v>
      </c>
      <c r="Q532">
        <v>32.715710000000001</v>
      </c>
      <c r="R532">
        <v>-117.16472</v>
      </c>
    </row>
    <row r="533" spans="1:18" x14ac:dyDescent="0.35">
      <c r="A533">
        <v>486</v>
      </c>
      <c r="B533" t="s">
        <v>238</v>
      </c>
      <c r="C533" t="s">
        <v>21</v>
      </c>
      <c r="D533" t="s">
        <v>22</v>
      </c>
      <c r="E533" t="s">
        <v>23</v>
      </c>
      <c r="F533">
        <v>37</v>
      </c>
      <c r="G533" s="3">
        <v>45105</v>
      </c>
      <c r="H533" s="6" t="str">
        <f>TEXT(Layoffs[[#This Row],[Date layoffs]], "mmmm")</f>
        <v>June</v>
      </c>
      <c r="I533" s="7">
        <f>MONTH(Layoffs[[#This Row],[Date layoffs]])</f>
        <v>6</v>
      </c>
      <c r="J533">
        <f>YEAR(Layoffs[[#This Row],[Date layoffs]])</f>
        <v>2023</v>
      </c>
      <c r="K533" s="1">
        <f>(Layoffs[[#This Row],[Company Size before Layoffs]]-Layoffs[[#This Row],[Company Size after layoffs]])/Layoffs[[#This Row],[Company Size before Layoffs]]</f>
        <v>0.2</v>
      </c>
      <c r="L533">
        <v>185</v>
      </c>
      <c r="M533">
        <v>148</v>
      </c>
      <c r="N533" t="s">
        <v>51</v>
      </c>
      <c r="O533" t="s">
        <v>19</v>
      </c>
      <c r="P533" s="2">
        <v>81</v>
      </c>
      <c r="Q533">
        <v>37.386049999999997</v>
      </c>
      <c r="R533">
        <v>-122.08385</v>
      </c>
    </row>
    <row r="534" spans="1:18" x14ac:dyDescent="0.35">
      <c r="A534">
        <v>490</v>
      </c>
      <c r="B534" t="s">
        <v>239</v>
      </c>
      <c r="C534" t="s">
        <v>21</v>
      </c>
      <c r="D534" t="s">
        <v>22</v>
      </c>
      <c r="E534" t="s">
        <v>23</v>
      </c>
      <c r="F534">
        <v>255</v>
      </c>
      <c r="G534" s="3">
        <v>45104</v>
      </c>
      <c r="H534" s="6" t="str">
        <f>TEXT(Layoffs[[#This Row],[Date layoffs]], "mmmm")</f>
        <v>June</v>
      </c>
      <c r="I534" s="7">
        <f>MONTH(Layoffs[[#This Row],[Date layoffs]])</f>
        <v>6</v>
      </c>
      <c r="J534">
        <f>YEAR(Layoffs[[#This Row],[Date layoffs]])</f>
        <v>2023</v>
      </c>
      <c r="K534" s="1">
        <f>(Layoffs[[#This Row],[Company Size before Layoffs]]-Layoffs[[#This Row],[Company Size after layoffs]])/Layoffs[[#This Row],[Company Size before Layoffs]]</f>
        <v>0.1</v>
      </c>
      <c r="L534">
        <v>2550</v>
      </c>
      <c r="M534">
        <v>2295</v>
      </c>
      <c r="N534" t="s">
        <v>240</v>
      </c>
      <c r="O534" t="s">
        <v>25</v>
      </c>
      <c r="P534" s="2">
        <v>214</v>
      </c>
      <c r="Q534">
        <v>37.774929999999998</v>
      </c>
      <c r="R534">
        <v>-122.41942</v>
      </c>
    </row>
    <row r="535" spans="1:18" x14ac:dyDescent="0.35">
      <c r="A535">
        <v>498</v>
      </c>
      <c r="B535" t="s">
        <v>241</v>
      </c>
      <c r="C535" t="s">
        <v>21</v>
      </c>
      <c r="D535" t="s">
        <v>22</v>
      </c>
      <c r="E535" t="s">
        <v>23</v>
      </c>
      <c r="F535">
        <v>150</v>
      </c>
      <c r="G535" s="3">
        <v>45103</v>
      </c>
      <c r="H535" s="6" t="str">
        <f>TEXT(Layoffs[[#This Row],[Date layoffs]], "mmmm")</f>
        <v>June</v>
      </c>
      <c r="I535" s="7">
        <f>MONTH(Layoffs[[#This Row],[Date layoffs]])</f>
        <v>6</v>
      </c>
      <c r="J535">
        <f>YEAR(Layoffs[[#This Row],[Date layoffs]])</f>
        <v>2023</v>
      </c>
      <c r="K535" s="1">
        <f>(Layoffs[[#This Row],[Company Size before Layoffs]]-Layoffs[[#This Row],[Company Size after layoffs]])/Layoffs[[#This Row],[Company Size before Layoffs]]</f>
        <v>6.9995333644423702E-2</v>
      </c>
      <c r="L535">
        <v>2143</v>
      </c>
      <c r="M535">
        <v>1993</v>
      </c>
      <c r="N535" t="s">
        <v>32</v>
      </c>
      <c r="O535" t="s">
        <v>25</v>
      </c>
      <c r="P535" s="2">
        <v>5600</v>
      </c>
      <c r="Q535">
        <v>37.453830000000004</v>
      </c>
      <c r="R535">
        <v>-122.18219000000001</v>
      </c>
    </row>
    <row r="536" spans="1:18" x14ac:dyDescent="0.35">
      <c r="A536">
        <v>499</v>
      </c>
      <c r="B536" t="s">
        <v>87</v>
      </c>
      <c r="C536" t="s">
        <v>40</v>
      </c>
      <c r="D536" t="s">
        <v>22</v>
      </c>
      <c r="E536" t="s">
        <v>23</v>
      </c>
      <c r="F536">
        <v>30</v>
      </c>
      <c r="G536" s="3">
        <v>45103</v>
      </c>
      <c r="H536" s="6" t="str">
        <f>TEXT(Layoffs[[#This Row],[Date layoffs]], "mmmm")</f>
        <v>June</v>
      </c>
      <c r="I536" s="7">
        <f>MONTH(Layoffs[[#This Row],[Date layoffs]])</f>
        <v>6</v>
      </c>
      <c r="J536">
        <f>YEAR(Layoffs[[#This Row],[Date layoffs]])</f>
        <v>2023</v>
      </c>
      <c r="K536" s="1">
        <f>(Layoffs[[#This Row],[Company Size before Layoffs]]-Layoffs[[#This Row],[Company Size after layoffs]])/Layoffs[[#This Row],[Company Size before Layoffs]]</f>
        <v>0.05</v>
      </c>
      <c r="L536">
        <v>600</v>
      </c>
      <c r="M536">
        <v>570</v>
      </c>
      <c r="N536" t="s">
        <v>88</v>
      </c>
      <c r="O536" t="s">
        <v>33</v>
      </c>
      <c r="P536" s="2">
        <v>1100</v>
      </c>
      <c r="Q536">
        <v>47.606209999999997</v>
      </c>
      <c r="R536">
        <v>-122.33207</v>
      </c>
    </row>
    <row r="537" spans="1:18" x14ac:dyDescent="0.35">
      <c r="A537">
        <v>504</v>
      </c>
      <c r="B537" t="s">
        <v>242</v>
      </c>
      <c r="C537" t="s">
        <v>21</v>
      </c>
      <c r="D537" t="s">
        <v>22</v>
      </c>
      <c r="E537" t="s">
        <v>23</v>
      </c>
      <c r="F537">
        <v>200</v>
      </c>
      <c r="G537" s="3">
        <v>45098</v>
      </c>
      <c r="H537" s="6" t="str">
        <f>TEXT(Layoffs[[#This Row],[Date layoffs]], "mmmm")</f>
        <v>June</v>
      </c>
      <c r="I537" s="7">
        <f>MONTH(Layoffs[[#This Row],[Date layoffs]])</f>
        <v>6</v>
      </c>
      <c r="J537">
        <f>YEAR(Layoffs[[#This Row],[Date layoffs]])</f>
        <v>2023</v>
      </c>
      <c r="K537" s="1">
        <f>(Layoffs[[#This Row],[Company Size before Layoffs]]-Layoffs[[#This Row],[Company Size after layoffs]])/Layoffs[[#This Row],[Company Size before Layoffs]]</f>
        <v>9.9616476565223891E-3</v>
      </c>
      <c r="L537">
        <v>20077</v>
      </c>
      <c r="M537">
        <v>19877</v>
      </c>
      <c r="N537" t="s">
        <v>29</v>
      </c>
      <c r="O537" t="s">
        <v>25</v>
      </c>
      <c r="P537" s="2">
        <v>25200</v>
      </c>
      <c r="Q537">
        <v>37.774929999999998</v>
      </c>
      <c r="R537">
        <v>-122.41942</v>
      </c>
    </row>
    <row r="538" spans="1:18" x14ac:dyDescent="0.35">
      <c r="A538">
        <v>506</v>
      </c>
      <c r="B538" t="s">
        <v>243</v>
      </c>
      <c r="C538" t="s">
        <v>180</v>
      </c>
      <c r="D538" t="s">
        <v>93</v>
      </c>
      <c r="E538" t="s">
        <v>23</v>
      </c>
      <c r="F538">
        <v>38</v>
      </c>
      <c r="G538" s="3">
        <v>45098</v>
      </c>
      <c r="H538" s="6" t="str">
        <f>TEXT(Layoffs[[#This Row],[Date layoffs]], "mmmm")</f>
        <v>June</v>
      </c>
      <c r="I538" s="7">
        <f>MONTH(Layoffs[[#This Row],[Date layoffs]])</f>
        <v>6</v>
      </c>
      <c r="J538">
        <f>YEAR(Layoffs[[#This Row],[Date layoffs]])</f>
        <v>2023</v>
      </c>
      <c r="K538" s="1">
        <f>(Layoffs[[#This Row],[Company Size before Layoffs]]-Layoffs[[#This Row],[Company Size after layoffs]])/Layoffs[[#This Row],[Company Size before Layoffs]]</f>
        <v>0.4</v>
      </c>
      <c r="L538">
        <v>95</v>
      </c>
      <c r="M538">
        <v>57</v>
      </c>
      <c r="N538" t="s">
        <v>75</v>
      </c>
      <c r="O538" t="s">
        <v>38</v>
      </c>
      <c r="P538" s="2">
        <v>134</v>
      </c>
      <c r="Q538">
        <v>43.706429999999997</v>
      </c>
      <c r="R538">
        <v>-79.39864</v>
      </c>
    </row>
    <row r="539" spans="1:18" x14ac:dyDescent="0.35">
      <c r="A539">
        <v>510</v>
      </c>
      <c r="B539" t="s">
        <v>244</v>
      </c>
      <c r="C539" t="s">
        <v>245</v>
      </c>
      <c r="D539" t="s">
        <v>245</v>
      </c>
      <c r="E539" t="s">
        <v>12</v>
      </c>
      <c r="F539">
        <v>1000</v>
      </c>
      <c r="G539" s="3">
        <v>45097</v>
      </c>
      <c r="H539" s="6" t="str">
        <f>TEXT(Layoffs[[#This Row],[Date layoffs]], "mmmm")</f>
        <v>June</v>
      </c>
      <c r="I539" s="7">
        <f>MONTH(Layoffs[[#This Row],[Date layoffs]])</f>
        <v>6</v>
      </c>
      <c r="J539">
        <f>YEAR(Layoffs[[#This Row],[Date layoffs]])</f>
        <v>2023</v>
      </c>
      <c r="K539" s="1">
        <f>(Layoffs[[#This Row],[Company Size before Layoffs]]-Layoffs[[#This Row],[Company Size after layoffs]])/Layoffs[[#This Row],[Company Size before Layoffs]]</f>
        <v>0.10999890001099989</v>
      </c>
      <c r="L539">
        <v>9091</v>
      </c>
      <c r="M539">
        <v>8091</v>
      </c>
      <c r="N539" t="s">
        <v>29</v>
      </c>
      <c r="O539" t="s">
        <v>25</v>
      </c>
      <c r="P539" s="2">
        <v>16500</v>
      </c>
      <c r="Q539">
        <v>1.2896700000000001</v>
      </c>
      <c r="R539">
        <v>103.85007</v>
      </c>
    </row>
    <row r="540" spans="1:18" x14ac:dyDescent="0.35">
      <c r="A540">
        <v>514</v>
      </c>
      <c r="B540" t="s">
        <v>246</v>
      </c>
      <c r="C540" t="s">
        <v>10</v>
      </c>
      <c r="D540" t="s">
        <v>11</v>
      </c>
      <c r="E540" t="s">
        <v>12</v>
      </c>
      <c r="F540">
        <v>48</v>
      </c>
      <c r="G540" s="3">
        <v>45096</v>
      </c>
      <c r="H540" s="6" t="str">
        <f>TEXT(Layoffs[[#This Row],[Date layoffs]], "mmmm")</f>
        <v>June</v>
      </c>
      <c r="I540" s="7">
        <f>MONTH(Layoffs[[#This Row],[Date layoffs]])</f>
        <v>6</v>
      </c>
      <c r="J540">
        <f>YEAR(Layoffs[[#This Row],[Date layoffs]])</f>
        <v>2023</v>
      </c>
      <c r="K540" s="1">
        <f>(Layoffs[[#This Row],[Company Size before Layoffs]]-Layoffs[[#This Row],[Company Size after layoffs]])/Layoffs[[#This Row],[Company Size before Layoffs]]</f>
        <v>0.2</v>
      </c>
      <c r="L540">
        <v>240</v>
      </c>
      <c r="M540">
        <v>192</v>
      </c>
      <c r="N540" t="s">
        <v>51</v>
      </c>
      <c r="O540" t="s">
        <v>19</v>
      </c>
      <c r="P540" s="2">
        <v>88</v>
      </c>
      <c r="Q540">
        <v>12.97194</v>
      </c>
      <c r="R540">
        <v>77.593689999999995</v>
      </c>
    </row>
    <row r="541" spans="1:18" x14ac:dyDescent="0.35">
      <c r="A541">
        <v>517</v>
      </c>
      <c r="B541" t="s">
        <v>247</v>
      </c>
      <c r="C541" t="s">
        <v>10</v>
      </c>
      <c r="D541" t="s">
        <v>11</v>
      </c>
      <c r="E541" t="s">
        <v>12</v>
      </c>
      <c r="F541">
        <v>170</v>
      </c>
      <c r="G541" s="3">
        <v>45094</v>
      </c>
      <c r="H541" s="6" t="str">
        <f>TEXT(Layoffs[[#This Row],[Date layoffs]], "mmmm")</f>
        <v>June</v>
      </c>
      <c r="I541" s="7">
        <f>MONTH(Layoffs[[#This Row],[Date layoffs]])</f>
        <v>6</v>
      </c>
      <c r="J541">
        <f>YEAR(Layoffs[[#This Row],[Date layoffs]])</f>
        <v>2023</v>
      </c>
      <c r="K541" s="1">
        <f>(Layoffs[[#This Row],[Company Size before Layoffs]]-Layoffs[[#This Row],[Company Size after layoffs]])/Layoffs[[#This Row],[Company Size before Layoffs]]</f>
        <v>0.7981220657276995</v>
      </c>
      <c r="L541">
        <v>213</v>
      </c>
      <c r="M541">
        <v>43</v>
      </c>
      <c r="N541" t="s">
        <v>18</v>
      </c>
      <c r="O541" t="s">
        <v>67</v>
      </c>
      <c r="P541" s="2">
        <v>24</v>
      </c>
      <c r="Q541">
        <v>12.97194</v>
      </c>
      <c r="R541">
        <v>77.593689999999995</v>
      </c>
    </row>
    <row r="542" spans="1:18" x14ac:dyDescent="0.35">
      <c r="A542">
        <v>520</v>
      </c>
      <c r="B542" t="s">
        <v>248</v>
      </c>
      <c r="C542" t="s">
        <v>21</v>
      </c>
      <c r="D542" t="s">
        <v>22</v>
      </c>
      <c r="E542" t="s">
        <v>23</v>
      </c>
      <c r="F542">
        <v>45</v>
      </c>
      <c r="G542" s="3">
        <v>45093</v>
      </c>
      <c r="H542" s="6" t="str">
        <f>TEXT(Layoffs[[#This Row],[Date layoffs]], "mmmm")</f>
        <v>June</v>
      </c>
      <c r="I542" s="7">
        <f>MONTH(Layoffs[[#This Row],[Date layoffs]])</f>
        <v>6</v>
      </c>
      <c r="J542">
        <f>YEAR(Layoffs[[#This Row],[Date layoffs]])</f>
        <v>2023</v>
      </c>
      <c r="K542" s="1">
        <f>(Layoffs[[#This Row],[Company Size before Layoffs]]-Layoffs[[#This Row],[Company Size after layoffs]])/Layoffs[[#This Row],[Company Size before Layoffs]]</f>
        <v>0.13005780346820808</v>
      </c>
      <c r="L542">
        <v>346</v>
      </c>
      <c r="M542">
        <v>301</v>
      </c>
      <c r="N542" t="s">
        <v>32</v>
      </c>
      <c r="O542" t="s">
        <v>19</v>
      </c>
      <c r="P542" s="2">
        <v>116</v>
      </c>
      <c r="Q542">
        <v>37.774929999999998</v>
      </c>
      <c r="R542">
        <v>-122.41942</v>
      </c>
    </row>
    <row r="543" spans="1:18" x14ac:dyDescent="0.35">
      <c r="A543">
        <v>523</v>
      </c>
      <c r="B543" t="s">
        <v>249</v>
      </c>
      <c r="C543" t="s">
        <v>74</v>
      </c>
      <c r="D543" t="s">
        <v>22</v>
      </c>
      <c r="E543" t="s">
        <v>23</v>
      </c>
      <c r="F543">
        <v>100</v>
      </c>
      <c r="G543" s="3">
        <v>45092</v>
      </c>
      <c r="H543" s="6" t="str">
        <f>TEXT(Layoffs[[#This Row],[Date layoffs]], "mmmm")</f>
        <v>June</v>
      </c>
      <c r="I543" s="7">
        <f>MONTH(Layoffs[[#This Row],[Date layoffs]])</f>
        <v>6</v>
      </c>
      <c r="J543">
        <f>YEAR(Layoffs[[#This Row],[Date layoffs]])</f>
        <v>2023</v>
      </c>
      <c r="K543" s="1">
        <f>(Layoffs[[#This Row],[Company Size before Layoffs]]-Layoffs[[#This Row],[Company Size after layoffs]])/Layoffs[[#This Row],[Company Size before Layoffs]]</f>
        <v>0.33003300330033003</v>
      </c>
      <c r="L543">
        <v>303</v>
      </c>
      <c r="M543">
        <v>203</v>
      </c>
      <c r="N543" t="s">
        <v>18</v>
      </c>
      <c r="O543" t="s">
        <v>67</v>
      </c>
      <c r="P543" s="2">
        <v>51</v>
      </c>
      <c r="Q543">
        <v>34.052230000000002</v>
      </c>
      <c r="R543">
        <v>-118.24368</v>
      </c>
    </row>
    <row r="544" spans="1:18" x14ac:dyDescent="0.35">
      <c r="A544">
        <v>527</v>
      </c>
      <c r="B544" t="s">
        <v>226</v>
      </c>
      <c r="C544" t="s">
        <v>10</v>
      </c>
      <c r="D544" t="s">
        <v>11</v>
      </c>
      <c r="E544" t="s">
        <v>12</v>
      </c>
      <c r="F544">
        <v>39</v>
      </c>
      <c r="G544" s="3">
        <v>45092</v>
      </c>
      <c r="H544" s="6" t="str">
        <f>TEXT(Layoffs[[#This Row],[Date layoffs]], "mmmm")</f>
        <v>June</v>
      </c>
      <c r="I544" s="7">
        <f>MONTH(Layoffs[[#This Row],[Date layoffs]])</f>
        <v>6</v>
      </c>
      <c r="J544">
        <f>YEAR(Layoffs[[#This Row],[Date layoffs]])</f>
        <v>2023</v>
      </c>
      <c r="K544" s="1">
        <f>(Layoffs[[#This Row],[Company Size before Layoffs]]-Layoffs[[#This Row],[Company Size after layoffs]])/Layoffs[[#This Row],[Company Size before Layoffs]]</f>
        <v>0.90697674418604646</v>
      </c>
      <c r="L544">
        <v>43</v>
      </c>
      <c r="M544">
        <v>4</v>
      </c>
      <c r="N544" t="s">
        <v>66</v>
      </c>
      <c r="O544" t="s">
        <v>67</v>
      </c>
      <c r="P544" s="2">
        <v>17</v>
      </c>
      <c r="Q544">
        <v>12.97194</v>
      </c>
      <c r="R544">
        <v>77.593689999999995</v>
      </c>
    </row>
    <row r="545" spans="1:18" x14ac:dyDescent="0.35">
      <c r="A545">
        <v>528</v>
      </c>
      <c r="B545" t="s">
        <v>250</v>
      </c>
      <c r="C545" t="s">
        <v>251</v>
      </c>
      <c r="D545" t="s">
        <v>22</v>
      </c>
      <c r="E545" t="s">
        <v>23</v>
      </c>
      <c r="F545">
        <v>900</v>
      </c>
      <c r="G545" s="3">
        <v>45091</v>
      </c>
      <c r="H545" s="6" t="str">
        <f>TEXT(Layoffs[[#This Row],[Date layoffs]], "mmmm")</f>
        <v>June</v>
      </c>
      <c r="I545" s="7">
        <f>MONTH(Layoffs[[#This Row],[Date layoffs]])</f>
        <v>6</v>
      </c>
      <c r="J545">
        <f>YEAR(Layoffs[[#This Row],[Date layoffs]])</f>
        <v>2023</v>
      </c>
      <c r="K545" s="1">
        <f>(Layoffs[[#This Row],[Company Size before Layoffs]]-Layoffs[[#This Row],[Company Size after layoffs]])/Layoffs[[#This Row],[Company Size before Layoffs]]</f>
        <v>1</v>
      </c>
      <c r="L545">
        <v>900</v>
      </c>
      <c r="M545">
        <v>0</v>
      </c>
      <c r="N545" t="s">
        <v>117</v>
      </c>
      <c r="O545" t="s">
        <v>46</v>
      </c>
      <c r="P545" s="2">
        <v>84</v>
      </c>
      <c r="Q545">
        <v>36.747729999999997</v>
      </c>
      <c r="R545">
        <v>-119.77237</v>
      </c>
    </row>
    <row r="546" spans="1:18" x14ac:dyDescent="0.35">
      <c r="A546">
        <v>529</v>
      </c>
      <c r="B546" t="s">
        <v>252</v>
      </c>
      <c r="C546" t="s">
        <v>36</v>
      </c>
      <c r="D546" t="s">
        <v>22</v>
      </c>
      <c r="E546" t="s">
        <v>23</v>
      </c>
      <c r="F546">
        <v>130</v>
      </c>
      <c r="G546" s="3">
        <v>45091</v>
      </c>
      <c r="H546" s="6" t="str">
        <f>TEXT(Layoffs[[#This Row],[Date layoffs]], "mmmm")</f>
        <v>June</v>
      </c>
      <c r="I546" s="7">
        <f>MONTH(Layoffs[[#This Row],[Date layoffs]])</f>
        <v>6</v>
      </c>
      <c r="J546">
        <f>YEAR(Layoffs[[#This Row],[Date layoffs]])</f>
        <v>2023</v>
      </c>
      <c r="K546" s="1">
        <f>(Layoffs[[#This Row],[Company Size before Layoffs]]-Layoffs[[#This Row],[Company Size after layoffs]])/Layoffs[[#This Row],[Company Size before Layoffs]]</f>
        <v>7.0005385029617659E-2</v>
      </c>
      <c r="L546">
        <v>1857</v>
      </c>
      <c r="M546">
        <v>1727</v>
      </c>
      <c r="N546" t="s">
        <v>13</v>
      </c>
      <c r="O546" t="s">
        <v>25</v>
      </c>
      <c r="P546" s="2">
        <v>455</v>
      </c>
      <c r="Q546">
        <v>40.714269999999999</v>
      </c>
      <c r="R546">
        <v>-74.005970000000005</v>
      </c>
    </row>
    <row r="547" spans="1:18" x14ac:dyDescent="0.35">
      <c r="A547">
        <v>530</v>
      </c>
      <c r="B547" t="s">
        <v>253</v>
      </c>
      <c r="C547" t="s">
        <v>74</v>
      </c>
      <c r="D547" t="s">
        <v>22</v>
      </c>
      <c r="E547" t="s">
        <v>23</v>
      </c>
      <c r="F547">
        <v>102</v>
      </c>
      <c r="G547" s="3">
        <v>45091</v>
      </c>
      <c r="H547" s="6" t="str">
        <f>TEXT(Layoffs[[#This Row],[Date layoffs]], "mmmm")</f>
        <v>June</v>
      </c>
      <c r="I547" s="7">
        <f>MONTH(Layoffs[[#This Row],[Date layoffs]])</f>
        <v>6</v>
      </c>
      <c r="J547">
        <f>YEAR(Layoffs[[#This Row],[Date layoffs]])</f>
        <v>2023</v>
      </c>
      <c r="K547" s="1">
        <f>(Layoffs[[#This Row],[Company Size before Layoffs]]-Layoffs[[#This Row],[Company Size after layoffs]])/Layoffs[[#This Row],[Company Size before Layoffs]]</f>
        <v>0.24</v>
      </c>
      <c r="L547">
        <v>425</v>
      </c>
      <c r="M547">
        <v>323</v>
      </c>
      <c r="N547" t="s">
        <v>29</v>
      </c>
      <c r="O547" t="s">
        <v>25</v>
      </c>
      <c r="P547" s="2">
        <v>340</v>
      </c>
      <c r="Q547">
        <v>34.052230000000002</v>
      </c>
      <c r="R547">
        <v>-118.24368</v>
      </c>
    </row>
    <row r="548" spans="1:18" x14ac:dyDescent="0.35">
      <c r="A548">
        <v>531</v>
      </c>
      <c r="B548" t="s">
        <v>254</v>
      </c>
      <c r="C548" t="s">
        <v>36</v>
      </c>
      <c r="D548" t="s">
        <v>22</v>
      </c>
      <c r="E548" t="s">
        <v>23</v>
      </c>
      <c r="F548">
        <v>81</v>
      </c>
      <c r="G548" s="3">
        <v>45091</v>
      </c>
      <c r="H548" s="6" t="str">
        <f>TEXT(Layoffs[[#This Row],[Date layoffs]], "mmmm")</f>
        <v>June</v>
      </c>
      <c r="I548" s="7">
        <f>MONTH(Layoffs[[#This Row],[Date layoffs]])</f>
        <v>6</v>
      </c>
      <c r="J548">
        <f>YEAR(Layoffs[[#This Row],[Date layoffs]])</f>
        <v>2023</v>
      </c>
      <c r="K548" s="1">
        <f>(Layoffs[[#This Row],[Company Size before Layoffs]]-Layoffs[[#This Row],[Company Size after layoffs]])/Layoffs[[#This Row],[Company Size before Layoffs]]</f>
        <v>0.11005434782608696</v>
      </c>
      <c r="L548">
        <v>736</v>
      </c>
      <c r="M548">
        <v>655</v>
      </c>
      <c r="N548" t="s">
        <v>75</v>
      </c>
      <c r="O548" t="s">
        <v>25</v>
      </c>
      <c r="P548" s="2">
        <v>184</v>
      </c>
      <c r="Q548">
        <v>40.714269999999999</v>
      </c>
      <c r="R548">
        <v>-74.005970000000005</v>
      </c>
    </row>
    <row r="549" spans="1:18" x14ac:dyDescent="0.35">
      <c r="A549">
        <v>537</v>
      </c>
      <c r="B549" t="s">
        <v>255</v>
      </c>
      <c r="C549" t="s">
        <v>21</v>
      </c>
      <c r="D549" t="s">
        <v>22</v>
      </c>
      <c r="E549" t="s">
        <v>23</v>
      </c>
      <c r="F549">
        <v>400</v>
      </c>
      <c r="G549" s="3">
        <v>45089</v>
      </c>
      <c r="H549" s="6" t="str">
        <f>TEXT(Layoffs[[#This Row],[Date layoffs]], "mmmm")</f>
        <v>June</v>
      </c>
      <c r="I549" s="7">
        <f>MONTH(Layoffs[[#This Row],[Date layoffs]])</f>
        <v>6</v>
      </c>
      <c r="J549">
        <f>YEAR(Layoffs[[#This Row],[Date layoffs]])</f>
        <v>2023</v>
      </c>
      <c r="K549" s="1">
        <f>(Layoffs[[#This Row],[Company Size before Layoffs]]-Layoffs[[#This Row],[Company Size after layoffs]])/Layoffs[[#This Row],[Company Size before Layoffs]]</f>
        <v>0.14998125234345708</v>
      </c>
      <c r="L549">
        <v>2667</v>
      </c>
      <c r="M549">
        <v>2267</v>
      </c>
      <c r="N549" t="s">
        <v>75</v>
      </c>
      <c r="O549" t="s">
        <v>30</v>
      </c>
      <c r="P549" s="2">
        <v>284</v>
      </c>
      <c r="Q549">
        <v>37.774929999999998</v>
      </c>
      <c r="R549">
        <v>-122.41942</v>
      </c>
    </row>
    <row r="550" spans="1:18" x14ac:dyDescent="0.35">
      <c r="A550">
        <v>538</v>
      </c>
      <c r="B550" t="s">
        <v>256</v>
      </c>
      <c r="C550" t="s">
        <v>55</v>
      </c>
      <c r="D550" t="s">
        <v>56</v>
      </c>
      <c r="E550" t="s">
        <v>50</v>
      </c>
      <c r="F550">
        <v>150</v>
      </c>
      <c r="G550" s="3">
        <v>45089</v>
      </c>
      <c r="H550" s="6" t="str">
        <f>TEXT(Layoffs[[#This Row],[Date layoffs]], "mmmm")</f>
        <v>June</v>
      </c>
      <c r="I550" s="7">
        <f>MONTH(Layoffs[[#This Row],[Date layoffs]])</f>
        <v>6</v>
      </c>
      <c r="J550">
        <f>YEAR(Layoffs[[#This Row],[Date layoffs]])</f>
        <v>2023</v>
      </c>
      <c r="K550" s="1">
        <f>(Layoffs[[#This Row],[Company Size before Layoffs]]-Layoffs[[#This Row],[Company Size after layoffs]])/Layoffs[[#This Row],[Company Size before Layoffs]]</f>
        <v>0.17006802721088435</v>
      </c>
      <c r="L550">
        <v>882</v>
      </c>
      <c r="M550">
        <v>732</v>
      </c>
      <c r="N550" t="s">
        <v>32</v>
      </c>
      <c r="O550" t="s">
        <v>79</v>
      </c>
      <c r="P550" s="2">
        <v>529</v>
      </c>
      <c r="Q550">
        <v>51.50853</v>
      </c>
      <c r="R550">
        <v>-0.12573999999999999</v>
      </c>
    </row>
    <row r="551" spans="1:18" x14ac:dyDescent="0.35">
      <c r="A551">
        <v>539</v>
      </c>
      <c r="B551" t="s">
        <v>257</v>
      </c>
      <c r="C551" t="s">
        <v>122</v>
      </c>
      <c r="D551" t="s">
        <v>22</v>
      </c>
      <c r="E551" t="s">
        <v>23</v>
      </c>
      <c r="F551">
        <v>100</v>
      </c>
      <c r="G551" s="3">
        <v>45089</v>
      </c>
      <c r="H551" s="6" t="str">
        <f>TEXT(Layoffs[[#This Row],[Date layoffs]], "mmmm")</f>
        <v>June</v>
      </c>
      <c r="I551" s="7">
        <f>MONTH(Layoffs[[#This Row],[Date layoffs]])</f>
        <v>6</v>
      </c>
      <c r="J551">
        <f>YEAR(Layoffs[[#This Row],[Date layoffs]])</f>
        <v>2023</v>
      </c>
      <c r="K551" s="1">
        <f>(Layoffs[[#This Row],[Company Size before Layoffs]]-Layoffs[[#This Row],[Company Size after layoffs]])/Layoffs[[#This Row],[Company Size before Layoffs]]</f>
        <v>0.12004801920768307</v>
      </c>
      <c r="L551">
        <v>833</v>
      </c>
      <c r="M551">
        <v>733</v>
      </c>
      <c r="N551" t="s">
        <v>45</v>
      </c>
      <c r="O551" t="s">
        <v>61</v>
      </c>
      <c r="P551" s="2">
        <v>469</v>
      </c>
      <c r="Q551">
        <v>35.772100000000002</v>
      </c>
      <c r="R551">
        <v>-78.63861</v>
      </c>
    </row>
    <row r="552" spans="1:18" x14ac:dyDescent="0.35">
      <c r="A552">
        <v>540</v>
      </c>
      <c r="B552" t="s">
        <v>258</v>
      </c>
      <c r="C552" t="s">
        <v>21</v>
      </c>
      <c r="D552" t="s">
        <v>22</v>
      </c>
      <c r="E552" t="s">
        <v>23</v>
      </c>
      <c r="F552">
        <v>80</v>
      </c>
      <c r="G552" s="3">
        <v>45089</v>
      </c>
      <c r="H552" s="6" t="str">
        <f>TEXT(Layoffs[[#This Row],[Date layoffs]], "mmmm")</f>
        <v>June</v>
      </c>
      <c r="I552" s="7">
        <f>MONTH(Layoffs[[#This Row],[Date layoffs]])</f>
        <v>6</v>
      </c>
      <c r="J552">
        <f>YEAR(Layoffs[[#This Row],[Date layoffs]])</f>
        <v>2023</v>
      </c>
      <c r="K552" s="1">
        <f>(Layoffs[[#This Row],[Company Size before Layoffs]]-Layoffs[[#This Row],[Company Size after layoffs]])/Layoffs[[#This Row],[Company Size before Layoffs]]</f>
        <v>0.04</v>
      </c>
      <c r="L552">
        <v>2000</v>
      </c>
      <c r="M552">
        <v>1920</v>
      </c>
      <c r="N552" t="s">
        <v>66</v>
      </c>
      <c r="O552" t="s">
        <v>25</v>
      </c>
      <c r="P552" s="2">
        <v>227</v>
      </c>
      <c r="Q552">
        <v>37.354109999999999</v>
      </c>
      <c r="R552">
        <v>-121.95524</v>
      </c>
    </row>
    <row r="553" spans="1:18" x14ac:dyDescent="0.35">
      <c r="A553">
        <v>542</v>
      </c>
      <c r="B553" t="s">
        <v>259</v>
      </c>
      <c r="C553" t="s">
        <v>21</v>
      </c>
      <c r="D553" t="s">
        <v>22</v>
      </c>
      <c r="E553" t="s">
        <v>23</v>
      </c>
      <c r="F553">
        <v>80</v>
      </c>
      <c r="G553" s="3">
        <v>45088</v>
      </c>
      <c r="H553" s="6" t="str">
        <f>TEXT(Layoffs[[#This Row],[Date layoffs]], "mmmm")</f>
        <v>June</v>
      </c>
      <c r="I553" s="7">
        <f>MONTH(Layoffs[[#This Row],[Date layoffs]])</f>
        <v>6</v>
      </c>
      <c r="J553">
        <f>YEAR(Layoffs[[#This Row],[Date layoffs]])</f>
        <v>2023</v>
      </c>
      <c r="K553" s="1">
        <f>(Layoffs[[#This Row],[Company Size before Layoffs]]-Layoffs[[#This Row],[Company Size after layoffs]])/Layoffs[[#This Row],[Company Size before Layoffs]]</f>
        <v>0.4</v>
      </c>
      <c r="L553">
        <v>200</v>
      </c>
      <c r="M553">
        <v>120</v>
      </c>
      <c r="N553" t="s">
        <v>117</v>
      </c>
      <c r="O553" t="s">
        <v>19</v>
      </c>
      <c r="P553" s="2">
        <v>253</v>
      </c>
      <c r="Q553">
        <v>37.774929999999998</v>
      </c>
      <c r="R553">
        <v>-122.41942</v>
      </c>
    </row>
    <row r="554" spans="1:18" x14ac:dyDescent="0.35">
      <c r="A554">
        <v>544</v>
      </c>
      <c r="B554" t="s">
        <v>260</v>
      </c>
      <c r="C554" t="s">
        <v>188</v>
      </c>
      <c r="D554" t="s">
        <v>189</v>
      </c>
      <c r="E554" t="s">
        <v>190</v>
      </c>
      <c r="F554">
        <v>128</v>
      </c>
      <c r="G554" s="3">
        <v>45086</v>
      </c>
      <c r="H554" s="6" t="str">
        <f>TEXT(Layoffs[[#This Row],[Date layoffs]], "mmmm")</f>
        <v>June</v>
      </c>
      <c r="I554" s="7">
        <f>MONTH(Layoffs[[#This Row],[Date layoffs]])</f>
        <v>6</v>
      </c>
      <c r="J554">
        <f>YEAR(Layoffs[[#This Row],[Date layoffs]])</f>
        <v>2023</v>
      </c>
      <c r="K554" s="1">
        <f>(Layoffs[[#This Row],[Company Size before Layoffs]]-Layoffs[[#This Row],[Company Size after layoffs]])/Layoffs[[#This Row],[Company Size before Layoffs]]</f>
        <v>0.34972677595628415</v>
      </c>
      <c r="L554">
        <v>366</v>
      </c>
      <c r="M554">
        <v>238</v>
      </c>
      <c r="N554" t="s">
        <v>66</v>
      </c>
      <c r="O554" t="s">
        <v>46</v>
      </c>
      <c r="P554" s="2">
        <v>40</v>
      </c>
      <c r="Q554">
        <v>-23.547499999999999</v>
      </c>
      <c r="R554">
        <v>-46.636110000000002</v>
      </c>
    </row>
    <row r="555" spans="1:18" x14ac:dyDescent="0.35">
      <c r="A555">
        <v>545</v>
      </c>
      <c r="B555" t="s">
        <v>178</v>
      </c>
      <c r="C555" t="s">
        <v>21</v>
      </c>
      <c r="D555" t="s">
        <v>22</v>
      </c>
      <c r="E555" t="s">
        <v>23</v>
      </c>
      <c r="F555">
        <v>75</v>
      </c>
      <c r="G555" s="3">
        <v>45086</v>
      </c>
      <c r="H555" s="6" t="str">
        <f>TEXT(Layoffs[[#This Row],[Date layoffs]], "mmmm")</f>
        <v>June</v>
      </c>
      <c r="I555" s="7">
        <f>MONTH(Layoffs[[#This Row],[Date layoffs]])</f>
        <v>6</v>
      </c>
      <c r="J555">
        <f>YEAR(Layoffs[[#This Row],[Date layoffs]])</f>
        <v>2023</v>
      </c>
      <c r="K555" s="1">
        <f>(Layoffs[[#This Row],[Company Size before Layoffs]]-Layoffs[[#This Row],[Company Size after layoffs]])/Layoffs[[#This Row],[Company Size before Layoffs]]</f>
        <v>9.003601440576231E-2</v>
      </c>
      <c r="L555">
        <v>833</v>
      </c>
      <c r="M555">
        <v>758</v>
      </c>
      <c r="N555" t="s">
        <v>18</v>
      </c>
      <c r="O555" t="s">
        <v>25</v>
      </c>
      <c r="P555" s="2">
        <v>1100</v>
      </c>
      <c r="Q555">
        <v>37.774929999999998</v>
      </c>
      <c r="R555">
        <v>-122.41942</v>
      </c>
    </row>
    <row r="556" spans="1:18" x14ac:dyDescent="0.35">
      <c r="A556">
        <v>546</v>
      </c>
      <c r="B556" t="s">
        <v>261</v>
      </c>
      <c r="C556" t="s">
        <v>262</v>
      </c>
      <c r="D556" t="s">
        <v>22</v>
      </c>
      <c r="E556" t="s">
        <v>23</v>
      </c>
      <c r="F556">
        <v>60</v>
      </c>
      <c r="G556" s="3">
        <v>45086</v>
      </c>
      <c r="H556" s="6" t="str">
        <f>TEXT(Layoffs[[#This Row],[Date layoffs]], "mmmm")</f>
        <v>June</v>
      </c>
      <c r="I556" s="7">
        <f>MONTH(Layoffs[[#This Row],[Date layoffs]])</f>
        <v>6</v>
      </c>
      <c r="J556">
        <f>YEAR(Layoffs[[#This Row],[Date layoffs]])</f>
        <v>2023</v>
      </c>
      <c r="K556" s="1">
        <f>(Layoffs[[#This Row],[Company Size before Layoffs]]-Layoffs[[#This Row],[Company Size after layoffs]])/Layoffs[[#This Row],[Company Size before Layoffs]]</f>
        <v>0.1</v>
      </c>
      <c r="L556">
        <v>600</v>
      </c>
      <c r="M556">
        <v>540</v>
      </c>
      <c r="N556" t="s">
        <v>140</v>
      </c>
      <c r="O556" t="s">
        <v>33</v>
      </c>
      <c r="P556" s="2">
        <v>288</v>
      </c>
      <c r="Q556">
        <v>38.895110000000003</v>
      </c>
      <c r="R556">
        <v>-77.036370000000005</v>
      </c>
    </row>
    <row r="557" spans="1:18" x14ac:dyDescent="0.35">
      <c r="A557">
        <v>548</v>
      </c>
      <c r="B557" t="s">
        <v>263</v>
      </c>
      <c r="C557" t="s">
        <v>36</v>
      </c>
      <c r="D557" t="s">
        <v>22</v>
      </c>
      <c r="E557" t="s">
        <v>23</v>
      </c>
      <c r="F557">
        <v>155</v>
      </c>
      <c r="G557" s="3">
        <v>45085</v>
      </c>
      <c r="H557" s="6" t="str">
        <f>TEXT(Layoffs[[#This Row],[Date layoffs]], "mmmm")</f>
        <v>June</v>
      </c>
      <c r="I557" s="7">
        <f>MONTH(Layoffs[[#This Row],[Date layoffs]])</f>
        <v>6</v>
      </c>
      <c r="J557">
        <f>YEAR(Layoffs[[#This Row],[Date layoffs]])</f>
        <v>2023</v>
      </c>
      <c r="K557" s="1">
        <f>(Layoffs[[#This Row],[Company Size before Layoffs]]-Layoffs[[#This Row],[Company Size after layoffs]])/Layoffs[[#This Row],[Company Size before Layoffs]]</f>
        <v>0.11996904024767802</v>
      </c>
      <c r="L557">
        <v>1292</v>
      </c>
      <c r="M557">
        <v>1137</v>
      </c>
      <c r="N557" t="s">
        <v>18</v>
      </c>
      <c r="O557" t="s">
        <v>107</v>
      </c>
      <c r="P557" s="2">
        <v>891</v>
      </c>
      <c r="Q557">
        <v>40.714269999999999</v>
      </c>
      <c r="R557">
        <v>-74.005970000000005</v>
      </c>
    </row>
    <row r="558" spans="1:18" x14ac:dyDescent="0.35">
      <c r="A558">
        <v>549</v>
      </c>
      <c r="B558" t="s">
        <v>264</v>
      </c>
      <c r="C558" t="s">
        <v>40</v>
      </c>
      <c r="D558" t="s">
        <v>22</v>
      </c>
      <c r="E558" t="s">
        <v>23</v>
      </c>
      <c r="F558">
        <v>140</v>
      </c>
      <c r="G558" s="3">
        <v>45085</v>
      </c>
      <c r="H558" s="6" t="str">
        <f>TEXT(Layoffs[[#This Row],[Date layoffs]], "mmmm")</f>
        <v>June</v>
      </c>
      <c r="I558" s="7">
        <f>MONTH(Layoffs[[#This Row],[Date layoffs]])</f>
        <v>6</v>
      </c>
      <c r="J558">
        <f>YEAR(Layoffs[[#This Row],[Date layoffs]])</f>
        <v>2023</v>
      </c>
      <c r="K558" s="1">
        <f>(Layoffs[[#This Row],[Company Size before Layoffs]]-Layoffs[[#This Row],[Company Size after layoffs]])/Layoffs[[#This Row],[Company Size before Layoffs]]</f>
        <v>0.15005359056806003</v>
      </c>
      <c r="L558">
        <v>933</v>
      </c>
      <c r="M558">
        <v>793</v>
      </c>
      <c r="N558" t="s">
        <v>90</v>
      </c>
      <c r="O558" t="s">
        <v>61</v>
      </c>
      <c r="P558" s="2">
        <v>644</v>
      </c>
      <c r="Q558">
        <v>47.606209999999997</v>
      </c>
      <c r="R558">
        <v>-122.33207</v>
      </c>
    </row>
    <row r="559" spans="1:18" x14ac:dyDescent="0.35">
      <c r="A559">
        <v>561</v>
      </c>
      <c r="B559" t="s">
        <v>265</v>
      </c>
      <c r="C559" t="s">
        <v>266</v>
      </c>
      <c r="D559" t="s">
        <v>22</v>
      </c>
      <c r="E559" t="s">
        <v>23</v>
      </c>
      <c r="F559">
        <v>134</v>
      </c>
      <c r="G559" s="3">
        <v>45083</v>
      </c>
      <c r="H559" s="6" t="str">
        <f>TEXT(Layoffs[[#This Row],[Date layoffs]], "mmmm")</f>
        <v>June</v>
      </c>
      <c r="I559" s="7">
        <f>MONTH(Layoffs[[#This Row],[Date layoffs]])</f>
        <v>6</v>
      </c>
      <c r="J559">
        <f>YEAR(Layoffs[[#This Row],[Date layoffs]])</f>
        <v>2023</v>
      </c>
      <c r="K559" s="1">
        <f>(Layoffs[[#This Row],[Company Size before Layoffs]]-Layoffs[[#This Row],[Company Size after layoffs]])/Layoffs[[#This Row],[Company Size before Layoffs]]</f>
        <v>0.11996418979409132</v>
      </c>
      <c r="L559">
        <v>1117</v>
      </c>
      <c r="M559">
        <v>983</v>
      </c>
      <c r="N559" t="s">
        <v>240</v>
      </c>
      <c r="O559" t="s">
        <v>25</v>
      </c>
      <c r="P559" s="2">
        <v>462</v>
      </c>
      <c r="Q559">
        <v>33.44838</v>
      </c>
      <c r="R559">
        <v>-112.07404</v>
      </c>
    </row>
    <row r="560" spans="1:18" x14ac:dyDescent="0.35">
      <c r="A560">
        <v>562</v>
      </c>
      <c r="B560" t="s">
        <v>267</v>
      </c>
      <c r="C560" t="s">
        <v>21</v>
      </c>
      <c r="D560" t="s">
        <v>22</v>
      </c>
      <c r="E560" t="s">
        <v>23</v>
      </c>
      <c r="F560">
        <v>90</v>
      </c>
      <c r="G560" s="3">
        <v>45083</v>
      </c>
      <c r="H560" s="6" t="str">
        <f>TEXT(Layoffs[[#This Row],[Date layoffs]], "mmmm")</f>
        <v>June</v>
      </c>
      <c r="I560" s="7">
        <f>MONTH(Layoffs[[#This Row],[Date layoffs]])</f>
        <v>6</v>
      </c>
      <c r="J560">
        <f>YEAR(Layoffs[[#This Row],[Date layoffs]])</f>
        <v>2023</v>
      </c>
      <c r="K560" s="1">
        <f>(Layoffs[[#This Row],[Company Size before Layoffs]]-Layoffs[[#This Row],[Company Size after layoffs]])/Layoffs[[#This Row],[Company Size before Layoffs]]</f>
        <v>0.05</v>
      </c>
      <c r="L560">
        <v>1800</v>
      </c>
      <c r="M560">
        <v>1710</v>
      </c>
      <c r="N560" t="s">
        <v>13</v>
      </c>
      <c r="O560" t="s">
        <v>61</v>
      </c>
      <c r="P560" s="2">
        <v>1300</v>
      </c>
      <c r="Q560">
        <v>37.774929999999998</v>
      </c>
      <c r="R560">
        <v>-122.41942</v>
      </c>
    </row>
    <row r="561" spans="1:18" x14ac:dyDescent="0.35">
      <c r="A561">
        <v>563</v>
      </c>
      <c r="B561" t="s">
        <v>268</v>
      </c>
      <c r="C561" t="s">
        <v>269</v>
      </c>
      <c r="D561" t="s">
        <v>200</v>
      </c>
      <c r="E561" t="s">
        <v>200</v>
      </c>
      <c r="F561">
        <v>60</v>
      </c>
      <c r="G561" s="3">
        <v>45083</v>
      </c>
      <c r="H561" s="6" t="str">
        <f>TEXT(Layoffs[[#This Row],[Date layoffs]], "mmmm")</f>
        <v>June</v>
      </c>
      <c r="I561" s="7">
        <f>MONTH(Layoffs[[#This Row],[Date layoffs]])</f>
        <v>6</v>
      </c>
      <c r="J561">
        <f>YEAR(Layoffs[[#This Row],[Date layoffs]])</f>
        <v>2023</v>
      </c>
      <c r="K561" s="1">
        <f>(Layoffs[[#This Row],[Company Size before Layoffs]]-Layoffs[[#This Row],[Company Size after layoffs]])/Layoffs[[#This Row],[Company Size before Layoffs]]</f>
        <v>0.27027027027027029</v>
      </c>
      <c r="L561">
        <v>222</v>
      </c>
      <c r="M561">
        <v>162</v>
      </c>
      <c r="N561" t="s">
        <v>13</v>
      </c>
      <c r="O561" t="s">
        <v>19</v>
      </c>
      <c r="P561" s="2">
        <v>165</v>
      </c>
      <c r="Q561">
        <v>-37.814</v>
      </c>
      <c r="R561">
        <v>144.96332000000001</v>
      </c>
    </row>
    <row r="562" spans="1:18" x14ac:dyDescent="0.35">
      <c r="A562">
        <v>564</v>
      </c>
      <c r="B562" t="s">
        <v>270</v>
      </c>
      <c r="C562" t="s">
        <v>271</v>
      </c>
      <c r="D562" t="s">
        <v>22</v>
      </c>
      <c r="E562" t="s">
        <v>23</v>
      </c>
      <c r="F562">
        <v>50</v>
      </c>
      <c r="G562" s="3">
        <v>45083</v>
      </c>
      <c r="H562" s="6" t="str">
        <f>TEXT(Layoffs[[#This Row],[Date layoffs]], "mmmm")</f>
        <v>June</v>
      </c>
      <c r="I562" s="7">
        <f>MONTH(Layoffs[[#This Row],[Date layoffs]])</f>
        <v>6</v>
      </c>
      <c r="J562">
        <f>YEAR(Layoffs[[#This Row],[Date layoffs]])</f>
        <v>2023</v>
      </c>
      <c r="K562" s="1">
        <f>(Layoffs[[#This Row],[Company Size before Layoffs]]-Layoffs[[#This Row],[Company Size after layoffs]])/Layoffs[[#This Row],[Company Size before Layoffs]]</f>
        <v>8.9928057553956831E-2</v>
      </c>
      <c r="L562">
        <v>556</v>
      </c>
      <c r="M562">
        <v>506</v>
      </c>
      <c r="N562" t="s">
        <v>140</v>
      </c>
      <c r="O562" t="s">
        <v>107</v>
      </c>
      <c r="P562" s="2">
        <v>364</v>
      </c>
      <c r="Q562">
        <v>39.290379999999999</v>
      </c>
      <c r="R562">
        <v>-76.612189999999998</v>
      </c>
    </row>
    <row r="563" spans="1:18" x14ac:dyDescent="0.35">
      <c r="A563">
        <v>568</v>
      </c>
      <c r="B563" t="s">
        <v>47</v>
      </c>
      <c r="C563" t="s">
        <v>48</v>
      </c>
      <c r="D563" t="s">
        <v>49</v>
      </c>
      <c r="E563" t="s">
        <v>50</v>
      </c>
      <c r="F563">
        <v>200</v>
      </c>
      <c r="G563" s="3">
        <v>45082</v>
      </c>
      <c r="H563" s="6" t="str">
        <f>TEXT(Layoffs[[#This Row],[Date layoffs]], "mmmm")</f>
        <v>June</v>
      </c>
      <c r="I563" s="7">
        <f>MONTH(Layoffs[[#This Row],[Date layoffs]])</f>
        <v>6</v>
      </c>
      <c r="J563">
        <f>YEAR(Layoffs[[#This Row],[Date layoffs]])</f>
        <v>2023</v>
      </c>
      <c r="K563" s="1">
        <f>(Layoffs[[#This Row],[Company Size before Layoffs]]-Layoffs[[#This Row],[Company Size after layoffs]])/Layoffs[[#This Row],[Company Size before Layoffs]]</f>
        <v>2.1276595744680851E-2</v>
      </c>
      <c r="L563">
        <v>9400</v>
      </c>
      <c r="M563">
        <v>9200</v>
      </c>
      <c r="N563" t="s">
        <v>51</v>
      </c>
      <c r="O563" t="s">
        <v>25</v>
      </c>
      <c r="P563" s="2">
        <v>2100</v>
      </c>
      <c r="Q563">
        <v>59.32938</v>
      </c>
      <c r="R563">
        <v>18.068709999999999</v>
      </c>
    </row>
    <row r="564" spans="1:18" x14ac:dyDescent="0.35">
      <c r="A564">
        <v>572</v>
      </c>
      <c r="B564" t="s">
        <v>272</v>
      </c>
      <c r="C564" t="s">
        <v>273</v>
      </c>
      <c r="D564" t="s">
        <v>93</v>
      </c>
      <c r="E564" t="s">
        <v>23</v>
      </c>
      <c r="F564">
        <v>120</v>
      </c>
      <c r="G564" s="3">
        <v>45079</v>
      </c>
      <c r="H564" s="6" t="str">
        <f>TEXT(Layoffs[[#This Row],[Date layoffs]], "mmmm")</f>
        <v>June</v>
      </c>
      <c r="I564" s="7">
        <f>MONTH(Layoffs[[#This Row],[Date layoffs]])</f>
        <v>6</v>
      </c>
      <c r="J564">
        <f>YEAR(Layoffs[[#This Row],[Date layoffs]])</f>
        <v>2023</v>
      </c>
      <c r="K564" s="1">
        <f>(Layoffs[[#This Row],[Company Size before Layoffs]]-Layoffs[[#This Row],[Company Size after layoffs]])/Layoffs[[#This Row],[Company Size before Layoffs]]</f>
        <v>0.03</v>
      </c>
      <c r="L564">
        <v>4000</v>
      </c>
      <c r="M564">
        <v>3880</v>
      </c>
      <c r="N564" t="s">
        <v>90</v>
      </c>
      <c r="O564" t="s">
        <v>25</v>
      </c>
      <c r="P564" s="2">
        <v>7</v>
      </c>
      <c r="Q564">
        <v>49.249659999999999</v>
      </c>
      <c r="R564">
        <v>-123.11933999999999</v>
      </c>
    </row>
    <row r="565" spans="1:18" x14ac:dyDescent="0.35">
      <c r="A565">
        <v>578</v>
      </c>
      <c r="B565" t="s">
        <v>274</v>
      </c>
      <c r="C565" t="s">
        <v>36</v>
      </c>
      <c r="D565" t="s">
        <v>22</v>
      </c>
      <c r="E565" t="s">
        <v>23</v>
      </c>
      <c r="F565">
        <v>90</v>
      </c>
      <c r="G565" s="3">
        <v>45078</v>
      </c>
      <c r="H565" s="6" t="str">
        <f>TEXT(Layoffs[[#This Row],[Date layoffs]], "mmmm")</f>
        <v>June</v>
      </c>
      <c r="I565" s="7">
        <f>MONTH(Layoffs[[#This Row],[Date layoffs]])</f>
        <v>6</v>
      </c>
      <c r="J565">
        <f>YEAR(Layoffs[[#This Row],[Date layoffs]])</f>
        <v>2023</v>
      </c>
      <c r="K565" s="1">
        <f>(Layoffs[[#This Row],[Company Size before Layoffs]]-Layoffs[[#This Row],[Company Size after layoffs]])/Layoffs[[#This Row],[Company Size before Layoffs]]</f>
        <v>0.1</v>
      </c>
      <c r="L565">
        <v>900</v>
      </c>
      <c r="M565">
        <v>810</v>
      </c>
      <c r="N565" t="s">
        <v>131</v>
      </c>
      <c r="O565" t="s">
        <v>25</v>
      </c>
      <c r="P565" s="2">
        <v>394</v>
      </c>
      <c r="Q565">
        <v>40.714269999999999</v>
      </c>
      <c r="R565">
        <v>-74.005970000000005</v>
      </c>
    </row>
    <row r="566" spans="1:18" x14ac:dyDescent="0.35">
      <c r="A566">
        <v>2251</v>
      </c>
      <c r="B566" t="s">
        <v>923</v>
      </c>
      <c r="C566" t="s">
        <v>21</v>
      </c>
      <c r="D566" t="s">
        <v>22</v>
      </c>
      <c r="E566" t="s">
        <v>23</v>
      </c>
      <c r="F566">
        <v>400</v>
      </c>
      <c r="G566" s="3">
        <v>44742</v>
      </c>
      <c r="H566" s="6" t="str">
        <f>TEXT(Layoffs[[#This Row],[Date layoffs]], "mmmm")</f>
        <v>June</v>
      </c>
      <c r="I566" s="7">
        <f>MONTH(Layoffs[[#This Row],[Date layoffs]])</f>
        <v>6</v>
      </c>
      <c r="J566">
        <f>YEAR(Layoffs[[#This Row],[Date layoffs]])</f>
        <v>2022</v>
      </c>
      <c r="K566" s="1">
        <f>(Layoffs[[#This Row],[Company Size before Layoffs]]-Layoffs[[#This Row],[Company Size after layoffs]])/Layoffs[[#This Row],[Company Size before Layoffs]]</f>
        <v>0.18001800180018002</v>
      </c>
      <c r="L566">
        <v>2222</v>
      </c>
      <c r="M566">
        <v>1822</v>
      </c>
      <c r="N566" t="s">
        <v>27</v>
      </c>
      <c r="O566" t="s">
        <v>25</v>
      </c>
      <c r="P566" s="2">
        <v>310</v>
      </c>
      <c r="Q566">
        <v>37.441879999999998</v>
      </c>
      <c r="R566">
        <v>-122.14302000000001</v>
      </c>
    </row>
    <row r="567" spans="1:18" x14ac:dyDescent="0.35">
      <c r="A567">
        <v>2252</v>
      </c>
      <c r="B567" t="s">
        <v>924</v>
      </c>
      <c r="C567" t="s">
        <v>10</v>
      </c>
      <c r="D567" t="s">
        <v>11</v>
      </c>
      <c r="E567" t="s">
        <v>12</v>
      </c>
      <c r="F567">
        <v>170</v>
      </c>
      <c r="G567" s="3">
        <v>44742</v>
      </c>
      <c r="H567" s="6" t="str">
        <f>TEXT(Layoffs[[#This Row],[Date layoffs]], "mmmm")</f>
        <v>June</v>
      </c>
      <c r="I567" s="7">
        <f>MONTH(Layoffs[[#This Row],[Date layoffs]])</f>
        <v>6</v>
      </c>
      <c r="J567">
        <f>YEAR(Layoffs[[#This Row],[Date layoffs]])</f>
        <v>2022</v>
      </c>
      <c r="K567" s="1">
        <f>(Layoffs[[#This Row],[Company Size before Layoffs]]-Layoffs[[#This Row],[Company Size after layoffs]])/Layoffs[[#This Row],[Company Size before Layoffs]]</f>
        <v>1</v>
      </c>
      <c r="L567">
        <v>170</v>
      </c>
      <c r="M567">
        <v>0</v>
      </c>
      <c r="N567" t="s">
        <v>66</v>
      </c>
      <c r="O567" t="s">
        <v>148</v>
      </c>
      <c r="P567" s="2">
        <v>3</v>
      </c>
      <c r="Q567">
        <v>12.97194</v>
      </c>
      <c r="R567">
        <v>77.593689999999995</v>
      </c>
    </row>
    <row r="568" spans="1:18" x14ac:dyDescent="0.35">
      <c r="A568">
        <v>2253</v>
      </c>
      <c r="B568" t="s">
        <v>925</v>
      </c>
      <c r="C568" t="s">
        <v>36</v>
      </c>
      <c r="D568" t="s">
        <v>22</v>
      </c>
      <c r="E568" t="s">
        <v>23</v>
      </c>
      <c r="F568">
        <v>40</v>
      </c>
      <c r="G568" s="3">
        <v>44742</v>
      </c>
      <c r="H568" s="6" t="str">
        <f>TEXT(Layoffs[[#This Row],[Date layoffs]], "mmmm")</f>
        <v>June</v>
      </c>
      <c r="I568" s="7">
        <f>MONTH(Layoffs[[#This Row],[Date layoffs]])</f>
        <v>6</v>
      </c>
      <c r="J568">
        <f>YEAR(Layoffs[[#This Row],[Date layoffs]])</f>
        <v>2022</v>
      </c>
      <c r="K568" s="1">
        <f>(Layoffs[[#This Row],[Company Size before Layoffs]]-Layoffs[[#This Row],[Company Size after layoffs]])/Layoffs[[#This Row],[Company Size before Layoffs]]</f>
        <v>0.08</v>
      </c>
      <c r="L568">
        <v>500</v>
      </c>
      <c r="M568">
        <v>460</v>
      </c>
      <c r="N568" t="s">
        <v>32</v>
      </c>
      <c r="O568" t="s">
        <v>19</v>
      </c>
      <c r="P568" s="2">
        <v>480</v>
      </c>
      <c r="Q568">
        <v>40.714269999999999</v>
      </c>
      <c r="R568">
        <v>-74.005970000000005</v>
      </c>
    </row>
    <row r="569" spans="1:18" x14ac:dyDescent="0.35">
      <c r="A569">
        <v>2254</v>
      </c>
      <c r="B569" t="s">
        <v>926</v>
      </c>
      <c r="C569" t="s">
        <v>36</v>
      </c>
      <c r="D569" t="s">
        <v>22</v>
      </c>
      <c r="E569" t="s">
        <v>23</v>
      </c>
      <c r="F569">
        <v>30</v>
      </c>
      <c r="G569" s="3">
        <v>44742</v>
      </c>
      <c r="H569" s="6" t="str">
        <f>TEXT(Layoffs[[#This Row],[Date layoffs]], "mmmm")</f>
        <v>June</v>
      </c>
      <c r="I569" s="7">
        <f>MONTH(Layoffs[[#This Row],[Date layoffs]])</f>
        <v>6</v>
      </c>
      <c r="J569">
        <f>YEAR(Layoffs[[#This Row],[Date layoffs]])</f>
        <v>2022</v>
      </c>
      <c r="K569" s="1">
        <f>(Layoffs[[#This Row],[Company Size before Layoffs]]-Layoffs[[#This Row],[Company Size after layoffs]])/Layoffs[[#This Row],[Company Size before Layoffs]]</f>
        <v>0.2</v>
      </c>
      <c r="L569">
        <v>150</v>
      </c>
      <c r="M569">
        <v>120</v>
      </c>
      <c r="N569" t="s">
        <v>27</v>
      </c>
      <c r="O569" t="s">
        <v>67</v>
      </c>
      <c r="P569" s="2">
        <v>47</v>
      </c>
      <c r="Q569">
        <v>40.714269999999999</v>
      </c>
      <c r="R569">
        <v>-74.005970000000005</v>
      </c>
    </row>
    <row r="570" spans="1:18" x14ac:dyDescent="0.35">
      <c r="A570">
        <v>2256</v>
      </c>
      <c r="B570" t="s">
        <v>927</v>
      </c>
      <c r="C570" t="s">
        <v>537</v>
      </c>
      <c r="D570" t="s">
        <v>22</v>
      </c>
      <c r="E570" t="s">
        <v>23</v>
      </c>
      <c r="F570">
        <v>20</v>
      </c>
      <c r="G570" s="3">
        <v>44742</v>
      </c>
      <c r="H570" s="6" t="str">
        <f>TEXT(Layoffs[[#This Row],[Date layoffs]], "mmmm")</f>
        <v>June</v>
      </c>
      <c r="I570" s="7">
        <f>MONTH(Layoffs[[#This Row],[Date layoffs]])</f>
        <v>6</v>
      </c>
      <c r="J570">
        <f>YEAR(Layoffs[[#This Row],[Date layoffs]])</f>
        <v>2022</v>
      </c>
      <c r="K570" s="1">
        <f>(Layoffs[[#This Row],[Company Size before Layoffs]]-Layoffs[[#This Row],[Company Size after layoffs]])/Layoffs[[#This Row],[Company Size before Layoffs]]</f>
        <v>0.11976047904191617</v>
      </c>
      <c r="L570">
        <v>167</v>
      </c>
      <c r="M570">
        <v>147</v>
      </c>
      <c r="N570" t="s">
        <v>45</v>
      </c>
      <c r="O570" t="s">
        <v>46</v>
      </c>
      <c r="P570" s="2">
        <v>58</v>
      </c>
      <c r="Q570">
        <v>40.014989999999997</v>
      </c>
      <c r="R570">
        <v>-105.27055</v>
      </c>
    </row>
    <row r="571" spans="1:18" x14ac:dyDescent="0.35">
      <c r="A571">
        <v>2257</v>
      </c>
      <c r="B571" t="s">
        <v>928</v>
      </c>
      <c r="C571" t="s">
        <v>595</v>
      </c>
      <c r="D571" t="s">
        <v>137</v>
      </c>
      <c r="E571" t="s">
        <v>50</v>
      </c>
      <c r="F571">
        <v>14</v>
      </c>
      <c r="G571" s="3">
        <v>44742</v>
      </c>
      <c r="H571" s="6" t="str">
        <f>TEXT(Layoffs[[#This Row],[Date layoffs]], "mmmm")</f>
        <v>June</v>
      </c>
      <c r="I571" s="7">
        <f>MONTH(Layoffs[[#This Row],[Date layoffs]])</f>
        <v>6</v>
      </c>
      <c r="J571">
        <f>YEAR(Layoffs[[#This Row],[Date layoffs]])</f>
        <v>2022</v>
      </c>
      <c r="K571" s="1">
        <f>(Layoffs[[#This Row],[Company Size before Layoffs]]-Layoffs[[#This Row],[Company Size after layoffs]])/Layoffs[[#This Row],[Company Size before Layoffs]]</f>
        <v>0.1</v>
      </c>
      <c r="L571">
        <v>140</v>
      </c>
      <c r="M571">
        <v>126</v>
      </c>
      <c r="N571" t="s">
        <v>32</v>
      </c>
      <c r="O571" t="s">
        <v>67</v>
      </c>
      <c r="P571" s="2">
        <v>22</v>
      </c>
      <c r="Q571">
        <v>53.550730000000001</v>
      </c>
      <c r="R571">
        <v>9.9930199999999996</v>
      </c>
    </row>
    <row r="572" spans="1:18" x14ac:dyDescent="0.35">
      <c r="A572">
        <v>2258</v>
      </c>
      <c r="B572" t="s">
        <v>929</v>
      </c>
      <c r="C572" t="s">
        <v>21</v>
      </c>
      <c r="D572" t="s">
        <v>22</v>
      </c>
      <c r="E572" t="s">
        <v>23</v>
      </c>
      <c r="F572">
        <v>12</v>
      </c>
      <c r="G572" s="3">
        <v>44742</v>
      </c>
      <c r="H572" s="6" t="str">
        <f>TEXT(Layoffs[[#This Row],[Date layoffs]], "mmmm")</f>
        <v>June</v>
      </c>
      <c r="I572" s="7">
        <f>MONTH(Layoffs[[#This Row],[Date layoffs]])</f>
        <v>6</v>
      </c>
      <c r="J572">
        <f>YEAR(Layoffs[[#This Row],[Date layoffs]])</f>
        <v>2022</v>
      </c>
      <c r="K572" s="1">
        <f>(Layoffs[[#This Row],[Company Size before Layoffs]]-Layoffs[[#This Row],[Company Size after layoffs]])/Layoffs[[#This Row],[Company Size before Layoffs]]</f>
        <v>0.05</v>
      </c>
      <c r="L572">
        <v>240</v>
      </c>
      <c r="M572">
        <v>228</v>
      </c>
      <c r="N572" t="s">
        <v>117</v>
      </c>
      <c r="O572" t="s">
        <v>38</v>
      </c>
      <c r="P572" s="2">
        <v>106</v>
      </c>
      <c r="Q572">
        <v>37.702150000000003</v>
      </c>
      <c r="R572">
        <v>-121.93579</v>
      </c>
    </row>
    <row r="573" spans="1:18" x14ac:dyDescent="0.35">
      <c r="A573">
        <v>2263</v>
      </c>
      <c r="B573" t="s">
        <v>57</v>
      </c>
      <c r="C573" t="s">
        <v>21</v>
      </c>
      <c r="D573" t="s">
        <v>22</v>
      </c>
      <c r="E573" t="s">
        <v>23</v>
      </c>
      <c r="F573">
        <v>200</v>
      </c>
      <c r="G573" s="3">
        <v>44741</v>
      </c>
      <c r="H573" s="6" t="str">
        <f>TEXT(Layoffs[[#This Row],[Date layoffs]], "mmmm")</f>
        <v>June</v>
      </c>
      <c r="I573" s="7">
        <f>MONTH(Layoffs[[#This Row],[Date layoffs]])</f>
        <v>6</v>
      </c>
      <c r="J573">
        <f>YEAR(Layoffs[[#This Row],[Date layoffs]])</f>
        <v>2022</v>
      </c>
      <c r="K573" s="1">
        <f>(Layoffs[[#This Row],[Company Size before Layoffs]]-Layoffs[[#This Row],[Company Size after layoffs]])/Layoffs[[#This Row],[Company Size before Layoffs]]</f>
        <v>0.04</v>
      </c>
      <c r="L573">
        <v>5000</v>
      </c>
      <c r="M573">
        <v>4800</v>
      </c>
      <c r="N573" t="s">
        <v>58</v>
      </c>
      <c r="O573" t="s">
        <v>25</v>
      </c>
      <c r="P573" s="2">
        <v>1300</v>
      </c>
      <c r="Q573">
        <v>37.774929999999998</v>
      </c>
      <c r="R573">
        <v>-122.41942</v>
      </c>
    </row>
    <row r="574" spans="1:18" x14ac:dyDescent="0.35">
      <c r="A574">
        <v>2264</v>
      </c>
      <c r="B574" t="s">
        <v>930</v>
      </c>
      <c r="C574" t="s">
        <v>21</v>
      </c>
      <c r="D574" t="s">
        <v>22</v>
      </c>
      <c r="E574" t="s">
        <v>23</v>
      </c>
      <c r="F574">
        <v>85</v>
      </c>
      <c r="G574" s="3">
        <v>44741</v>
      </c>
      <c r="H574" s="6" t="str">
        <f>TEXT(Layoffs[[#This Row],[Date layoffs]], "mmmm")</f>
        <v>June</v>
      </c>
      <c r="I574" s="7">
        <f>MONTH(Layoffs[[#This Row],[Date layoffs]])</f>
        <v>6</v>
      </c>
      <c r="J574">
        <f>YEAR(Layoffs[[#This Row],[Date layoffs]])</f>
        <v>2022</v>
      </c>
      <c r="K574" s="1">
        <f>(Layoffs[[#This Row],[Company Size before Layoffs]]-Layoffs[[#This Row],[Company Size after layoffs]])/Layoffs[[#This Row],[Company Size before Layoffs]]</f>
        <v>7.9962370649106301E-2</v>
      </c>
      <c r="L574">
        <v>1063</v>
      </c>
      <c r="M574">
        <v>978</v>
      </c>
      <c r="N574" t="s">
        <v>13</v>
      </c>
      <c r="O574" t="s">
        <v>107</v>
      </c>
      <c r="P574" s="2">
        <v>770</v>
      </c>
      <c r="Q574">
        <v>37.774929999999998</v>
      </c>
      <c r="R574">
        <v>-122.41942</v>
      </c>
    </row>
    <row r="575" spans="1:18" x14ac:dyDescent="0.35">
      <c r="A575">
        <v>2266</v>
      </c>
      <c r="B575" t="s">
        <v>931</v>
      </c>
      <c r="C575" t="s">
        <v>40</v>
      </c>
      <c r="D575" t="s">
        <v>22</v>
      </c>
      <c r="E575" t="s">
        <v>23</v>
      </c>
      <c r="F575">
        <v>80</v>
      </c>
      <c r="G575" s="3">
        <v>44741</v>
      </c>
      <c r="H575" s="6" t="str">
        <f>TEXT(Layoffs[[#This Row],[Date layoffs]], "mmmm")</f>
        <v>June</v>
      </c>
      <c r="I575" s="7">
        <f>MONTH(Layoffs[[#This Row],[Date layoffs]])</f>
        <v>6</v>
      </c>
      <c r="J575">
        <f>YEAR(Layoffs[[#This Row],[Date layoffs]])</f>
        <v>2022</v>
      </c>
      <c r="K575" s="1">
        <f>(Layoffs[[#This Row],[Company Size before Layoffs]]-Layoffs[[#This Row],[Company Size after layoffs]])/Layoffs[[#This Row],[Company Size before Layoffs]]</f>
        <v>0.19002375296912113</v>
      </c>
      <c r="L575">
        <v>421</v>
      </c>
      <c r="M575">
        <v>341</v>
      </c>
      <c r="N575" t="s">
        <v>77</v>
      </c>
      <c r="O575" t="s">
        <v>33</v>
      </c>
      <c r="P575" s="2">
        <v>347</v>
      </c>
      <c r="Q575">
        <v>47.606209999999997</v>
      </c>
      <c r="R575">
        <v>-122.33207</v>
      </c>
    </row>
    <row r="576" spans="1:18" x14ac:dyDescent="0.35">
      <c r="A576">
        <v>2267</v>
      </c>
      <c r="B576" t="s">
        <v>932</v>
      </c>
      <c r="C576" t="s">
        <v>180</v>
      </c>
      <c r="D576" t="s">
        <v>93</v>
      </c>
      <c r="E576" t="s">
        <v>23</v>
      </c>
      <c r="F576">
        <v>76</v>
      </c>
      <c r="G576" s="3">
        <v>44741</v>
      </c>
      <c r="H576" s="6" t="str">
        <f>TEXT(Layoffs[[#This Row],[Date layoffs]], "mmmm")</f>
        <v>June</v>
      </c>
      <c r="I576" s="7">
        <f>MONTH(Layoffs[[#This Row],[Date layoffs]])</f>
        <v>6</v>
      </c>
      <c r="J576">
        <f>YEAR(Layoffs[[#This Row],[Date layoffs]])</f>
        <v>2022</v>
      </c>
      <c r="K576" s="1">
        <f>(Layoffs[[#This Row],[Company Size before Layoffs]]-Layoffs[[#This Row],[Company Size after layoffs]])/Layoffs[[#This Row],[Company Size before Layoffs]]</f>
        <v>0.22028985507246376</v>
      </c>
      <c r="L576">
        <v>345</v>
      </c>
      <c r="M576">
        <v>269</v>
      </c>
      <c r="N576" t="s">
        <v>29</v>
      </c>
      <c r="O576" t="s">
        <v>46</v>
      </c>
      <c r="P576" s="2">
        <v>153</v>
      </c>
      <c r="Q576">
        <v>43.706429999999997</v>
      </c>
      <c r="R576">
        <v>-79.39864</v>
      </c>
    </row>
    <row r="577" spans="1:18" x14ac:dyDescent="0.35">
      <c r="A577">
        <v>2269</v>
      </c>
      <c r="B577" t="s">
        <v>933</v>
      </c>
      <c r="C577" t="s">
        <v>755</v>
      </c>
      <c r="D577" t="s">
        <v>11</v>
      </c>
      <c r="E577" t="s">
        <v>12</v>
      </c>
      <c r="F577">
        <v>40</v>
      </c>
      <c r="G577" s="3">
        <v>44741</v>
      </c>
      <c r="H577" s="6" t="str">
        <f>TEXT(Layoffs[[#This Row],[Date layoffs]], "mmmm")</f>
        <v>June</v>
      </c>
      <c r="I577" s="7">
        <f>MONTH(Layoffs[[#This Row],[Date layoffs]])</f>
        <v>6</v>
      </c>
      <c r="J577">
        <f>YEAR(Layoffs[[#This Row],[Date layoffs]])</f>
        <v>2022</v>
      </c>
      <c r="K577" s="1">
        <f>(Layoffs[[#This Row],[Company Size before Layoffs]]-Layoffs[[#This Row],[Company Size after layoffs]])/Layoffs[[#This Row],[Company Size before Layoffs]]</f>
        <v>0.2</v>
      </c>
      <c r="L577">
        <v>200</v>
      </c>
      <c r="M577">
        <v>160</v>
      </c>
      <c r="N577" t="s">
        <v>29</v>
      </c>
      <c r="O577" t="s">
        <v>19</v>
      </c>
      <c r="P577" s="2">
        <v>13</v>
      </c>
      <c r="Q577">
        <v>28.651949999999999</v>
      </c>
      <c r="R577">
        <v>77.231489999999994</v>
      </c>
    </row>
    <row r="578" spans="1:18" x14ac:dyDescent="0.35">
      <c r="A578">
        <v>2270</v>
      </c>
      <c r="B578" t="s">
        <v>934</v>
      </c>
      <c r="C578" t="s">
        <v>136</v>
      </c>
      <c r="D578" t="s">
        <v>137</v>
      </c>
      <c r="E578" t="s">
        <v>50</v>
      </c>
      <c r="F578">
        <v>18</v>
      </c>
      <c r="G578" s="3">
        <v>44741</v>
      </c>
      <c r="H578" s="6" t="str">
        <f>TEXT(Layoffs[[#This Row],[Date layoffs]], "mmmm")</f>
        <v>June</v>
      </c>
      <c r="I578" s="7">
        <f>MONTH(Layoffs[[#This Row],[Date layoffs]])</f>
        <v>6</v>
      </c>
      <c r="J578">
        <f>YEAR(Layoffs[[#This Row],[Date layoffs]])</f>
        <v>2022</v>
      </c>
      <c r="K578" s="1">
        <f>(Layoffs[[#This Row],[Company Size before Layoffs]]-Layoffs[[#This Row],[Company Size after layoffs]])/Layoffs[[#This Row],[Company Size before Layoffs]]</f>
        <v>0.3</v>
      </c>
      <c r="L578">
        <v>60</v>
      </c>
      <c r="M578">
        <v>42</v>
      </c>
      <c r="N578" t="s">
        <v>58</v>
      </c>
      <c r="O578" t="s">
        <v>46</v>
      </c>
      <c r="P578" s="2">
        <v>25</v>
      </c>
      <c r="Q578">
        <v>52.524369999999998</v>
      </c>
      <c r="R578">
        <v>13.41053</v>
      </c>
    </row>
    <row r="579" spans="1:18" x14ac:dyDescent="0.35">
      <c r="A579">
        <v>2271</v>
      </c>
      <c r="B579" t="s">
        <v>935</v>
      </c>
      <c r="C579" t="s">
        <v>21</v>
      </c>
      <c r="D579" t="s">
        <v>22</v>
      </c>
      <c r="E579" t="s">
        <v>23</v>
      </c>
      <c r="F579">
        <v>16</v>
      </c>
      <c r="G579" s="3">
        <v>44741</v>
      </c>
      <c r="H579" s="6" t="str">
        <f>TEXT(Layoffs[[#This Row],[Date layoffs]], "mmmm")</f>
        <v>June</v>
      </c>
      <c r="I579" s="7">
        <f>MONTH(Layoffs[[#This Row],[Date layoffs]])</f>
        <v>6</v>
      </c>
      <c r="J579">
        <f>YEAR(Layoffs[[#This Row],[Date layoffs]])</f>
        <v>2022</v>
      </c>
      <c r="K579" s="1">
        <f>(Layoffs[[#This Row],[Company Size before Layoffs]]-Layoffs[[#This Row],[Company Size after layoffs]])/Layoffs[[#This Row],[Company Size before Layoffs]]</f>
        <v>0.25</v>
      </c>
      <c r="L579">
        <v>64</v>
      </c>
      <c r="M579">
        <v>48</v>
      </c>
      <c r="N579" t="s">
        <v>29</v>
      </c>
      <c r="O579" t="s">
        <v>67</v>
      </c>
      <c r="P579" s="2">
        <v>13</v>
      </c>
      <c r="Q579">
        <v>37.774929999999998</v>
      </c>
      <c r="R579">
        <v>-122.41942</v>
      </c>
    </row>
    <row r="580" spans="1:18" x14ac:dyDescent="0.35">
      <c r="A580">
        <v>2272</v>
      </c>
      <c r="B580" t="s">
        <v>936</v>
      </c>
      <c r="C580" t="s">
        <v>21</v>
      </c>
      <c r="D580" t="s">
        <v>22</v>
      </c>
      <c r="E580" t="s">
        <v>23</v>
      </c>
      <c r="F580">
        <v>13</v>
      </c>
      <c r="G580" s="3">
        <v>44741</v>
      </c>
      <c r="H580" s="6" t="str">
        <f>TEXT(Layoffs[[#This Row],[Date layoffs]], "mmmm")</f>
        <v>June</v>
      </c>
      <c r="I580" s="7">
        <f>MONTH(Layoffs[[#This Row],[Date layoffs]])</f>
        <v>6</v>
      </c>
      <c r="J580">
        <f>YEAR(Layoffs[[#This Row],[Date layoffs]])</f>
        <v>2022</v>
      </c>
      <c r="K580" s="1">
        <f>(Layoffs[[#This Row],[Company Size before Layoffs]]-Layoffs[[#This Row],[Company Size after layoffs]])/Layoffs[[#This Row],[Company Size before Layoffs]]</f>
        <v>0.13978494623655913</v>
      </c>
      <c r="L580">
        <v>93</v>
      </c>
      <c r="M580">
        <v>80</v>
      </c>
      <c r="N580" t="s">
        <v>51</v>
      </c>
      <c r="O580" t="s">
        <v>46</v>
      </c>
      <c r="P580" s="2">
        <v>82</v>
      </c>
      <c r="Q580">
        <v>37.774929999999998</v>
      </c>
      <c r="R580">
        <v>-122.41942</v>
      </c>
    </row>
    <row r="581" spans="1:18" x14ac:dyDescent="0.35">
      <c r="A581">
        <v>2278</v>
      </c>
      <c r="B581" t="s">
        <v>574</v>
      </c>
      <c r="C581" t="s">
        <v>575</v>
      </c>
      <c r="D581" t="s">
        <v>576</v>
      </c>
      <c r="E581" t="s">
        <v>12</v>
      </c>
      <c r="F581">
        <v>300</v>
      </c>
      <c r="G581" s="3">
        <v>44740</v>
      </c>
      <c r="H581" s="6" t="str">
        <f>TEXT(Layoffs[[#This Row],[Date layoffs]], "mmmm")</f>
        <v>June</v>
      </c>
      <c r="I581" s="7">
        <f>MONTH(Layoffs[[#This Row],[Date layoffs]])</f>
        <v>6</v>
      </c>
      <c r="J581">
        <f>YEAR(Layoffs[[#This Row],[Date layoffs]])</f>
        <v>2022</v>
      </c>
      <c r="K581" s="1">
        <f>(Layoffs[[#This Row],[Company Size before Layoffs]]-Layoffs[[#This Row],[Company Size after layoffs]])/Layoffs[[#This Row],[Company Size before Layoffs]]</f>
        <v>0.3</v>
      </c>
      <c r="L581">
        <v>1000</v>
      </c>
      <c r="M581">
        <v>700</v>
      </c>
      <c r="N581" t="s">
        <v>117</v>
      </c>
      <c r="O581" t="s">
        <v>19</v>
      </c>
      <c r="P581" s="2">
        <v>2</v>
      </c>
      <c r="Q581">
        <v>39.907499999999999</v>
      </c>
      <c r="R581">
        <v>116.39722999999999</v>
      </c>
    </row>
    <row r="582" spans="1:18" x14ac:dyDescent="0.35">
      <c r="A582">
        <v>2280</v>
      </c>
      <c r="B582" t="s">
        <v>937</v>
      </c>
      <c r="C582" t="s">
        <v>63</v>
      </c>
      <c r="D582" t="s">
        <v>22</v>
      </c>
      <c r="E582" t="s">
        <v>23</v>
      </c>
      <c r="F582">
        <v>120</v>
      </c>
      <c r="G582" s="3">
        <v>44740</v>
      </c>
      <c r="H582" s="6" t="str">
        <f>TEXT(Layoffs[[#This Row],[Date layoffs]], "mmmm")</f>
        <v>June</v>
      </c>
      <c r="I582" s="7">
        <f>MONTH(Layoffs[[#This Row],[Date layoffs]])</f>
        <v>6</v>
      </c>
      <c r="J582">
        <f>YEAR(Layoffs[[#This Row],[Date layoffs]])</f>
        <v>2022</v>
      </c>
      <c r="K582" s="1">
        <f>(Layoffs[[#This Row],[Company Size before Layoffs]]-Layoffs[[#This Row],[Company Size after layoffs]])/Layoffs[[#This Row],[Company Size before Layoffs]]</f>
        <v>0.08</v>
      </c>
      <c r="L582">
        <v>1500</v>
      </c>
      <c r="M582">
        <v>1380</v>
      </c>
      <c r="N582" t="s">
        <v>27</v>
      </c>
      <c r="O582" t="s">
        <v>33</v>
      </c>
      <c r="P582" s="2">
        <v>690</v>
      </c>
      <c r="Q582">
        <v>42.331429999999997</v>
      </c>
      <c r="R582">
        <v>-83.045749999999998</v>
      </c>
    </row>
    <row r="583" spans="1:18" x14ac:dyDescent="0.35">
      <c r="A583">
        <v>2281</v>
      </c>
      <c r="B583" t="s">
        <v>938</v>
      </c>
      <c r="C583" t="s">
        <v>74</v>
      </c>
      <c r="D583" t="s">
        <v>22</v>
      </c>
      <c r="E583" t="s">
        <v>23</v>
      </c>
      <c r="F583">
        <v>110</v>
      </c>
      <c r="G583" s="3">
        <v>44740</v>
      </c>
      <c r="H583" s="6" t="str">
        <f>TEXT(Layoffs[[#This Row],[Date layoffs]], "mmmm")</f>
        <v>June</v>
      </c>
      <c r="I583" s="7">
        <f>MONTH(Layoffs[[#This Row],[Date layoffs]])</f>
        <v>6</v>
      </c>
      <c r="J583">
        <f>YEAR(Layoffs[[#This Row],[Date layoffs]])</f>
        <v>2022</v>
      </c>
      <c r="K583" s="1">
        <f>(Layoffs[[#This Row],[Company Size before Layoffs]]-Layoffs[[#This Row],[Company Size after layoffs]])/Layoffs[[#This Row],[Company Size before Layoffs]]</f>
        <v>0.4</v>
      </c>
      <c r="L583">
        <v>275</v>
      </c>
      <c r="M583">
        <v>165</v>
      </c>
      <c r="N583" t="s">
        <v>18</v>
      </c>
      <c r="O583" t="s">
        <v>38</v>
      </c>
      <c r="P583" s="2">
        <v>163</v>
      </c>
      <c r="Q583">
        <v>34.052230000000002</v>
      </c>
      <c r="R583">
        <v>-118.24368</v>
      </c>
    </row>
    <row r="584" spans="1:18" x14ac:dyDescent="0.35">
      <c r="A584">
        <v>2283</v>
      </c>
      <c r="B584" t="s">
        <v>939</v>
      </c>
      <c r="C584" t="s">
        <v>669</v>
      </c>
      <c r="D584" t="s">
        <v>670</v>
      </c>
      <c r="E584" t="s">
        <v>12</v>
      </c>
      <c r="F584">
        <v>50</v>
      </c>
      <c r="G584" s="3">
        <v>44740</v>
      </c>
      <c r="H584" s="6" t="str">
        <f>TEXT(Layoffs[[#This Row],[Date layoffs]], "mmmm")</f>
        <v>June</v>
      </c>
      <c r="I584" s="7">
        <f>MONTH(Layoffs[[#This Row],[Date layoffs]])</f>
        <v>6</v>
      </c>
      <c r="J584">
        <f>YEAR(Layoffs[[#This Row],[Date layoffs]])</f>
        <v>2022</v>
      </c>
      <c r="K584" s="1">
        <f>(Layoffs[[#This Row],[Company Size before Layoffs]]-Layoffs[[#This Row],[Company Size after layoffs]])/Layoffs[[#This Row],[Company Size before Layoffs]]</f>
        <v>0.1</v>
      </c>
      <c r="L584">
        <v>500</v>
      </c>
      <c r="M584">
        <v>450</v>
      </c>
      <c r="N584" t="s">
        <v>18</v>
      </c>
      <c r="O584" t="s">
        <v>107</v>
      </c>
      <c r="P584" s="2">
        <v>71</v>
      </c>
      <c r="Q584">
        <v>25.077249999999999</v>
      </c>
      <c r="R584">
        <v>55.309269999999998</v>
      </c>
    </row>
    <row r="585" spans="1:18" x14ac:dyDescent="0.35">
      <c r="A585">
        <v>2284</v>
      </c>
      <c r="B585" t="s">
        <v>940</v>
      </c>
      <c r="C585" t="s">
        <v>21</v>
      </c>
      <c r="D585" t="s">
        <v>22</v>
      </c>
      <c r="E585" t="s">
        <v>23</v>
      </c>
      <c r="F585">
        <v>30</v>
      </c>
      <c r="G585" s="3">
        <v>44740</v>
      </c>
      <c r="H585" s="6" t="str">
        <f>TEXT(Layoffs[[#This Row],[Date layoffs]], "mmmm")</f>
        <v>June</v>
      </c>
      <c r="I585" s="7">
        <f>MONTH(Layoffs[[#This Row],[Date layoffs]])</f>
        <v>6</v>
      </c>
      <c r="J585">
        <f>YEAR(Layoffs[[#This Row],[Date layoffs]])</f>
        <v>2022</v>
      </c>
      <c r="K585" s="1">
        <f>(Layoffs[[#This Row],[Company Size before Layoffs]]-Layoffs[[#This Row],[Company Size after layoffs]])/Layoffs[[#This Row],[Company Size before Layoffs]]</f>
        <v>0.08</v>
      </c>
      <c r="L585">
        <v>375</v>
      </c>
      <c r="M585">
        <v>345</v>
      </c>
      <c r="N585" t="s">
        <v>77</v>
      </c>
      <c r="O585" t="s">
        <v>19</v>
      </c>
      <c r="P585" s="2">
        <v>250</v>
      </c>
      <c r="Q585">
        <v>37.774929999999998</v>
      </c>
      <c r="R585">
        <v>-122.41942</v>
      </c>
    </row>
    <row r="586" spans="1:18" x14ac:dyDescent="0.35">
      <c r="A586">
        <v>2285</v>
      </c>
      <c r="B586" t="s">
        <v>941</v>
      </c>
      <c r="C586" t="s">
        <v>232</v>
      </c>
      <c r="D586" t="s">
        <v>200</v>
      </c>
      <c r="E586" t="s">
        <v>200</v>
      </c>
      <c r="F586">
        <v>18</v>
      </c>
      <c r="G586" s="3">
        <v>44740</v>
      </c>
      <c r="H586" s="6" t="str">
        <f>TEXT(Layoffs[[#This Row],[Date layoffs]], "mmmm")</f>
        <v>June</v>
      </c>
      <c r="I586" s="7">
        <f>MONTH(Layoffs[[#This Row],[Date layoffs]])</f>
        <v>6</v>
      </c>
      <c r="J586">
        <f>YEAR(Layoffs[[#This Row],[Date layoffs]])</f>
        <v>2022</v>
      </c>
      <c r="K586" s="1">
        <f>(Layoffs[[#This Row],[Company Size before Layoffs]]-Layoffs[[#This Row],[Company Size after layoffs]])/Layoffs[[#This Row],[Company Size before Layoffs]]</f>
        <v>0.5</v>
      </c>
      <c r="L586">
        <v>36</v>
      </c>
      <c r="M586">
        <v>18</v>
      </c>
      <c r="N586" t="s">
        <v>18</v>
      </c>
      <c r="O586" t="s">
        <v>46</v>
      </c>
      <c r="P586" s="2">
        <v>20</v>
      </c>
      <c r="Q586">
        <v>-33.867849999999997</v>
      </c>
      <c r="R586">
        <v>151.20732000000001</v>
      </c>
    </row>
    <row r="587" spans="1:18" x14ac:dyDescent="0.35">
      <c r="A587">
        <v>2289</v>
      </c>
      <c r="B587" t="s">
        <v>942</v>
      </c>
      <c r="C587" t="s">
        <v>21</v>
      </c>
      <c r="D587" t="s">
        <v>22</v>
      </c>
      <c r="E587" t="s">
        <v>23</v>
      </c>
      <c r="F587">
        <v>300</v>
      </c>
      <c r="G587" s="3">
        <v>44739</v>
      </c>
      <c r="H587" s="6" t="str">
        <f>TEXT(Layoffs[[#This Row],[Date layoffs]], "mmmm")</f>
        <v>June</v>
      </c>
      <c r="I587" s="7">
        <f>MONTH(Layoffs[[#This Row],[Date layoffs]])</f>
        <v>6</v>
      </c>
      <c r="J587">
        <f>YEAR(Layoffs[[#This Row],[Date layoffs]])</f>
        <v>2022</v>
      </c>
      <c r="K587" s="1">
        <f>(Layoffs[[#This Row],[Company Size before Layoffs]]-Layoffs[[#This Row],[Company Size after layoffs]])/Layoffs[[#This Row],[Company Size before Layoffs]]</f>
        <v>0.12</v>
      </c>
      <c r="L587">
        <v>2500</v>
      </c>
      <c r="M587">
        <v>2200</v>
      </c>
      <c r="N587" t="s">
        <v>131</v>
      </c>
      <c r="O587" t="s">
        <v>25</v>
      </c>
      <c r="P587" s="2">
        <v>1600</v>
      </c>
      <c r="Q587">
        <v>37.441879999999998</v>
      </c>
      <c r="R587">
        <v>-122.14302000000001</v>
      </c>
    </row>
    <row r="588" spans="1:18" x14ac:dyDescent="0.35">
      <c r="A588">
        <v>2290</v>
      </c>
      <c r="B588" t="s">
        <v>686</v>
      </c>
      <c r="C588" t="s">
        <v>36</v>
      </c>
      <c r="D588" t="s">
        <v>22</v>
      </c>
      <c r="E588" t="s">
        <v>23</v>
      </c>
      <c r="F588">
        <v>210</v>
      </c>
      <c r="G588" s="3">
        <v>44739</v>
      </c>
      <c r="H588" s="6" t="str">
        <f>TEXT(Layoffs[[#This Row],[Date layoffs]], "mmmm")</f>
        <v>June</v>
      </c>
      <c r="I588" s="7">
        <f>MONTH(Layoffs[[#This Row],[Date layoffs]])</f>
        <v>6</v>
      </c>
      <c r="J588">
        <f>YEAR(Layoffs[[#This Row],[Date layoffs]])</f>
        <v>2022</v>
      </c>
      <c r="K588" s="1">
        <f>(Layoffs[[#This Row],[Company Size before Layoffs]]-Layoffs[[#This Row],[Company Size after layoffs]])/Layoffs[[#This Row],[Company Size before Layoffs]]</f>
        <v>0.05</v>
      </c>
      <c r="L588">
        <v>4200</v>
      </c>
      <c r="M588">
        <v>3990</v>
      </c>
      <c r="N588" t="s">
        <v>77</v>
      </c>
      <c r="O588" t="s">
        <v>25</v>
      </c>
      <c r="P588" s="2">
        <v>2000</v>
      </c>
      <c r="Q588">
        <v>40.714269999999999</v>
      </c>
      <c r="R588">
        <v>-74.005970000000005</v>
      </c>
    </row>
    <row r="589" spans="1:18" x14ac:dyDescent="0.35">
      <c r="A589">
        <v>2291</v>
      </c>
      <c r="B589" t="s">
        <v>26</v>
      </c>
      <c r="C589" t="s">
        <v>10</v>
      </c>
      <c r="D589" t="s">
        <v>11</v>
      </c>
      <c r="E589" t="s">
        <v>12</v>
      </c>
      <c r="F589">
        <v>180</v>
      </c>
      <c r="G589" s="3">
        <v>44739</v>
      </c>
      <c r="H589" s="6" t="str">
        <f>TEXT(Layoffs[[#This Row],[Date layoffs]], "mmmm")</f>
        <v>June</v>
      </c>
      <c r="I589" s="7">
        <f>MONTH(Layoffs[[#This Row],[Date layoffs]])</f>
        <v>6</v>
      </c>
      <c r="J589">
        <f>YEAR(Layoffs[[#This Row],[Date layoffs]])</f>
        <v>2022</v>
      </c>
      <c r="K589" s="1">
        <f>(Layoffs[[#This Row],[Company Size before Layoffs]]-Layoffs[[#This Row],[Company Size after layoffs]])/Layoffs[[#This Row],[Company Size before Layoffs]]</f>
        <v>0.04</v>
      </c>
      <c r="L589">
        <v>4500</v>
      </c>
      <c r="M589">
        <v>4320</v>
      </c>
      <c r="N589" t="s">
        <v>27</v>
      </c>
      <c r="O589" t="s">
        <v>19</v>
      </c>
      <c r="P589" s="2">
        <v>1500</v>
      </c>
      <c r="Q589">
        <v>12.97194</v>
      </c>
      <c r="R589">
        <v>77.593689999999995</v>
      </c>
    </row>
    <row r="590" spans="1:18" x14ac:dyDescent="0.35">
      <c r="A590">
        <v>2293</v>
      </c>
      <c r="B590" t="s">
        <v>943</v>
      </c>
      <c r="C590" t="s">
        <v>269</v>
      </c>
      <c r="D590" t="s">
        <v>200</v>
      </c>
      <c r="E590" t="s">
        <v>200</v>
      </c>
      <c r="F590">
        <v>70</v>
      </c>
      <c r="G590" s="3">
        <v>44739</v>
      </c>
      <c r="H590" s="6" t="str">
        <f>TEXT(Layoffs[[#This Row],[Date layoffs]], "mmmm")</f>
        <v>June</v>
      </c>
      <c r="I590" s="7">
        <f>MONTH(Layoffs[[#This Row],[Date layoffs]])</f>
        <v>6</v>
      </c>
      <c r="J590">
        <f>YEAR(Layoffs[[#This Row],[Date layoffs]])</f>
        <v>2022</v>
      </c>
      <c r="K590" s="1">
        <f>(Layoffs[[#This Row],[Company Size before Layoffs]]-Layoffs[[#This Row],[Company Size after layoffs]])/Layoffs[[#This Row],[Company Size before Layoffs]]</f>
        <v>0.30042918454935624</v>
      </c>
      <c r="L590">
        <v>233</v>
      </c>
      <c r="M590">
        <v>163</v>
      </c>
      <c r="N590" t="s">
        <v>117</v>
      </c>
      <c r="O590" t="s">
        <v>25</v>
      </c>
      <c r="P590" s="2">
        <v>13</v>
      </c>
      <c r="Q590">
        <v>-37.814</v>
      </c>
      <c r="R590">
        <v>144.96332000000001</v>
      </c>
    </row>
    <row r="591" spans="1:18" x14ac:dyDescent="0.35">
      <c r="A591">
        <v>2294</v>
      </c>
      <c r="B591" t="s">
        <v>944</v>
      </c>
      <c r="C591" t="s">
        <v>21</v>
      </c>
      <c r="D591" t="s">
        <v>22</v>
      </c>
      <c r="E591" t="s">
        <v>23</v>
      </c>
      <c r="F591">
        <v>27</v>
      </c>
      <c r="G591" s="3">
        <v>44739</v>
      </c>
      <c r="H591" s="6" t="str">
        <f>TEXT(Layoffs[[#This Row],[Date layoffs]], "mmmm")</f>
        <v>June</v>
      </c>
      <c r="I591" s="7">
        <f>MONTH(Layoffs[[#This Row],[Date layoffs]])</f>
        <v>6</v>
      </c>
      <c r="J591">
        <f>YEAR(Layoffs[[#This Row],[Date layoffs]])</f>
        <v>2022</v>
      </c>
      <c r="K591" s="1">
        <f>(Layoffs[[#This Row],[Company Size before Layoffs]]-Layoffs[[#This Row],[Company Size after layoffs]])/Layoffs[[#This Row],[Company Size before Layoffs]]</f>
        <v>0.25</v>
      </c>
      <c r="L591">
        <v>108</v>
      </c>
      <c r="M591">
        <v>81</v>
      </c>
      <c r="N591" t="s">
        <v>77</v>
      </c>
      <c r="O591" t="s">
        <v>46</v>
      </c>
      <c r="P591" s="2">
        <v>61</v>
      </c>
      <c r="Q591">
        <v>37.774929999999998</v>
      </c>
      <c r="R591">
        <v>-122.41942</v>
      </c>
    </row>
    <row r="592" spans="1:18" x14ac:dyDescent="0.35">
      <c r="A592">
        <v>2297</v>
      </c>
      <c r="B592" t="s">
        <v>945</v>
      </c>
      <c r="C592" t="s">
        <v>946</v>
      </c>
      <c r="D592" t="s">
        <v>947</v>
      </c>
      <c r="E592" t="s">
        <v>50</v>
      </c>
      <c r="F592">
        <v>270</v>
      </c>
      <c r="G592" s="3">
        <v>44736</v>
      </c>
      <c r="H592" s="6" t="str">
        <f>TEXT(Layoffs[[#This Row],[Date layoffs]], "mmmm")</f>
        <v>June</v>
      </c>
      <c r="I592" s="7">
        <f>MONTH(Layoffs[[#This Row],[Date layoffs]])</f>
        <v>6</v>
      </c>
      <c r="J592">
        <f>YEAR(Layoffs[[#This Row],[Date layoffs]])</f>
        <v>2022</v>
      </c>
      <c r="K592" s="1">
        <f>(Layoffs[[#This Row],[Company Size before Layoffs]]-Layoffs[[#This Row],[Company Size after layoffs]])/Layoffs[[#This Row],[Company Size before Layoffs]]</f>
        <v>0.27</v>
      </c>
      <c r="L592">
        <v>1000</v>
      </c>
      <c r="M592">
        <v>730</v>
      </c>
      <c r="N592" t="s">
        <v>117</v>
      </c>
      <c r="O592" t="s">
        <v>38</v>
      </c>
      <c r="P592" s="2">
        <v>546</v>
      </c>
      <c r="Q592">
        <v>48.208489999999998</v>
      </c>
      <c r="R592">
        <v>16.37208</v>
      </c>
    </row>
    <row r="593" spans="1:18" x14ac:dyDescent="0.35">
      <c r="A593">
        <v>2298</v>
      </c>
      <c r="B593" t="s">
        <v>948</v>
      </c>
      <c r="C593" t="s">
        <v>172</v>
      </c>
      <c r="D593" t="s">
        <v>22</v>
      </c>
      <c r="E593" t="s">
        <v>23</v>
      </c>
      <c r="F593">
        <v>90</v>
      </c>
      <c r="G593" s="3">
        <v>44736</v>
      </c>
      <c r="H593" s="6" t="str">
        <f>TEXT(Layoffs[[#This Row],[Date layoffs]], "mmmm")</f>
        <v>June</v>
      </c>
      <c r="I593" s="7">
        <f>MONTH(Layoffs[[#This Row],[Date layoffs]])</f>
        <v>6</v>
      </c>
      <c r="J593">
        <f>YEAR(Layoffs[[#This Row],[Date layoffs]])</f>
        <v>2022</v>
      </c>
      <c r="K593" s="1">
        <f>(Layoffs[[#This Row],[Company Size before Layoffs]]-Layoffs[[#This Row],[Company Size after layoffs]])/Layoffs[[#This Row],[Company Size before Layoffs]]</f>
        <v>0.23017902813299232</v>
      </c>
      <c r="L593">
        <v>391</v>
      </c>
      <c r="M593">
        <v>301</v>
      </c>
      <c r="N593" t="s">
        <v>32</v>
      </c>
      <c r="O593" t="s">
        <v>67</v>
      </c>
      <c r="P593" s="2">
        <v>124</v>
      </c>
      <c r="Q593">
        <v>33.749000000000002</v>
      </c>
      <c r="R593">
        <v>-84.387979999999999</v>
      </c>
    </row>
    <row r="594" spans="1:18" x14ac:dyDescent="0.35">
      <c r="A594">
        <v>2299</v>
      </c>
      <c r="B594" t="s">
        <v>949</v>
      </c>
      <c r="C594" t="s">
        <v>306</v>
      </c>
      <c r="D594" t="s">
        <v>22</v>
      </c>
      <c r="E594" t="s">
        <v>23</v>
      </c>
      <c r="F594">
        <v>41</v>
      </c>
      <c r="G594" s="3">
        <v>44736</v>
      </c>
      <c r="H594" s="6" t="str">
        <f>TEXT(Layoffs[[#This Row],[Date layoffs]], "mmmm")</f>
        <v>June</v>
      </c>
      <c r="I594" s="7">
        <f>MONTH(Layoffs[[#This Row],[Date layoffs]])</f>
        <v>6</v>
      </c>
      <c r="J594">
        <f>YEAR(Layoffs[[#This Row],[Date layoffs]])</f>
        <v>2022</v>
      </c>
      <c r="K594" s="1">
        <f>(Layoffs[[#This Row],[Company Size before Layoffs]]-Layoffs[[#This Row],[Company Size after layoffs]])/Layoffs[[#This Row],[Company Size before Layoffs]]</f>
        <v>0.13993174061433447</v>
      </c>
      <c r="L594">
        <v>293</v>
      </c>
      <c r="M594">
        <v>252</v>
      </c>
      <c r="N594" t="s">
        <v>32</v>
      </c>
      <c r="O594" t="s">
        <v>38</v>
      </c>
      <c r="P594" s="2">
        <v>137</v>
      </c>
      <c r="Q594">
        <v>32.783059999999999</v>
      </c>
      <c r="R594">
        <v>-96.806669999999997</v>
      </c>
    </row>
    <row r="595" spans="1:18" x14ac:dyDescent="0.35">
      <c r="A595">
        <v>2300</v>
      </c>
      <c r="B595" t="s">
        <v>950</v>
      </c>
      <c r="C595" t="s">
        <v>21</v>
      </c>
      <c r="D595" t="s">
        <v>22</v>
      </c>
      <c r="E595" t="s">
        <v>23</v>
      </c>
      <c r="F595">
        <v>40</v>
      </c>
      <c r="G595" s="3">
        <v>44736</v>
      </c>
      <c r="H595" s="6" t="str">
        <f>TEXT(Layoffs[[#This Row],[Date layoffs]], "mmmm")</f>
        <v>June</v>
      </c>
      <c r="I595" s="7">
        <f>MONTH(Layoffs[[#This Row],[Date layoffs]])</f>
        <v>6</v>
      </c>
      <c r="J595">
        <f>YEAR(Layoffs[[#This Row],[Date layoffs]])</f>
        <v>2022</v>
      </c>
      <c r="K595" s="1">
        <f>(Layoffs[[#This Row],[Company Size before Layoffs]]-Layoffs[[#This Row],[Company Size after layoffs]])/Layoffs[[#This Row],[Company Size before Layoffs]]</f>
        <v>0.12012012012012012</v>
      </c>
      <c r="L595">
        <v>333</v>
      </c>
      <c r="M595">
        <v>293</v>
      </c>
      <c r="N595" t="s">
        <v>32</v>
      </c>
      <c r="O595" t="s">
        <v>107</v>
      </c>
      <c r="P595" s="2">
        <v>406</v>
      </c>
      <c r="Q595">
        <v>37.774929999999998</v>
      </c>
      <c r="R595">
        <v>-122.41942</v>
      </c>
    </row>
    <row r="596" spans="1:18" x14ac:dyDescent="0.35">
      <c r="A596">
        <v>2303</v>
      </c>
      <c r="B596" t="s">
        <v>951</v>
      </c>
      <c r="C596" t="s">
        <v>21</v>
      </c>
      <c r="D596" t="s">
        <v>22</v>
      </c>
      <c r="E596" t="s">
        <v>23</v>
      </c>
      <c r="F596">
        <v>300</v>
      </c>
      <c r="G596" s="3">
        <v>44735</v>
      </c>
      <c r="H596" s="6" t="str">
        <f>TEXT(Layoffs[[#This Row],[Date layoffs]], "mmmm")</f>
        <v>June</v>
      </c>
      <c r="I596" s="7">
        <f>MONTH(Layoffs[[#This Row],[Date layoffs]])</f>
        <v>6</v>
      </c>
      <c r="J596">
        <f>YEAR(Layoffs[[#This Row],[Date layoffs]])</f>
        <v>2022</v>
      </c>
      <c r="K596" s="1">
        <f>(Layoffs[[#This Row],[Company Size before Layoffs]]-Layoffs[[#This Row],[Company Size after layoffs]])/Layoffs[[#This Row],[Company Size before Layoffs]]</f>
        <v>0.03</v>
      </c>
      <c r="L596">
        <v>10000</v>
      </c>
      <c r="M596">
        <v>9700</v>
      </c>
      <c r="N596" t="s">
        <v>51</v>
      </c>
      <c r="O596" t="s">
        <v>25</v>
      </c>
      <c r="P596" s="2">
        <v>121900</v>
      </c>
      <c r="Q596">
        <v>37.226610000000001</v>
      </c>
      <c r="R596">
        <v>-121.97468000000001</v>
      </c>
    </row>
    <row r="597" spans="1:18" x14ac:dyDescent="0.35">
      <c r="A597">
        <v>2304</v>
      </c>
      <c r="B597" t="s">
        <v>952</v>
      </c>
      <c r="C597" t="s">
        <v>69</v>
      </c>
      <c r="D597" t="s">
        <v>22</v>
      </c>
      <c r="E597" t="s">
        <v>23</v>
      </c>
      <c r="F597">
        <v>70</v>
      </c>
      <c r="G597" s="3">
        <v>44735</v>
      </c>
      <c r="H597" s="6" t="str">
        <f>TEXT(Layoffs[[#This Row],[Date layoffs]], "mmmm")</f>
        <v>June</v>
      </c>
      <c r="I597" s="7">
        <f>MONTH(Layoffs[[#This Row],[Date layoffs]])</f>
        <v>6</v>
      </c>
      <c r="J597">
        <f>YEAR(Layoffs[[#This Row],[Date layoffs]])</f>
        <v>2022</v>
      </c>
      <c r="K597" s="1">
        <f>(Layoffs[[#This Row],[Company Size before Layoffs]]-Layoffs[[#This Row],[Company Size after layoffs]])/Layoffs[[#This Row],[Company Size before Layoffs]]</f>
        <v>8.9974293059125965E-2</v>
      </c>
      <c r="L597">
        <v>778</v>
      </c>
      <c r="M597">
        <v>708</v>
      </c>
      <c r="N597" t="s">
        <v>140</v>
      </c>
      <c r="O597" t="s">
        <v>61</v>
      </c>
      <c r="P597" s="2">
        <v>500</v>
      </c>
      <c r="Q597">
        <v>42.358429999999998</v>
      </c>
      <c r="R597">
        <v>-71.05977</v>
      </c>
    </row>
    <row r="598" spans="1:18" x14ac:dyDescent="0.35">
      <c r="A598">
        <v>2305</v>
      </c>
      <c r="B598" t="s">
        <v>953</v>
      </c>
      <c r="C598" t="s">
        <v>954</v>
      </c>
      <c r="D598" t="s">
        <v>22</v>
      </c>
      <c r="E598" t="s">
        <v>23</v>
      </c>
      <c r="F598">
        <v>22</v>
      </c>
      <c r="G598" s="3">
        <v>44735</v>
      </c>
      <c r="H598" s="6" t="str">
        <f>TEXT(Layoffs[[#This Row],[Date layoffs]], "mmmm")</f>
        <v>June</v>
      </c>
      <c r="I598" s="7">
        <f>MONTH(Layoffs[[#This Row],[Date layoffs]])</f>
        <v>6</v>
      </c>
      <c r="J598">
        <f>YEAR(Layoffs[[#This Row],[Date layoffs]])</f>
        <v>2022</v>
      </c>
      <c r="K598" s="1">
        <f>(Layoffs[[#This Row],[Company Size before Layoffs]]-Layoffs[[#This Row],[Company Size after layoffs]])/Layoffs[[#This Row],[Company Size before Layoffs]]</f>
        <v>0.13017751479289941</v>
      </c>
      <c r="L598">
        <v>169</v>
      </c>
      <c r="M598">
        <v>147</v>
      </c>
      <c r="N598" t="s">
        <v>140</v>
      </c>
      <c r="O598" t="s">
        <v>19</v>
      </c>
      <c r="P598" s="2">
        <v>19</v>
      </c>
      <c r="Q598">
        <v>47.659660000000002</v>
      </c>
      <c r="R598">
        <v>-117.42908</v>
      </c>
    </row>
    <row r="599" spans="1:18" x14ac:dyDescent="0.35">
      <c r="A599">
        <v>2306</v>
      </c>
      <c r="B599" t="s">
        <v>955</v>
      </c>
      <c r="C599" t="s">
        <v>21</v>
      </c>
      <c r="D599" t="s">
        <v>22</v>
      </c>
      <c r="E599" t="s">
        <v>23</v>
      </c>
      <c r="F599">
        <v>15</v>
      </c>
      <c r="G599" s="3">
        <v>44735</v>
      </c>
      <c r="H599" s="6" t="str">
        <f>TEXT(Layoffs[[#This Row],[Date layoffs]], "mmmm")</f>
        <v>June</v>
      </c>
      <c r="I599" s="7">
        <f>MONTH(Layoffs[[#This Row],[Date layoffs]])</f>
        <v>6</v>
      </c>
      <c r="J599">
        <f>YEAR(Layoffs[[#This Row],[Date layoffs]])</f>
        <v>2022</v>
      </c>
      <c r="K599" s="1">
        <f>(Layoffs[[#This Row],[Company Size before Layoffs]]-Layoffs[[#This Row],[Company Size after layoffs]])/Layoffs[[#This Row],[Company Size before Layoffs]]</f>
        <v>7.0093457943925228E-2</v>
      </c>
      <c r="L599">
        <v>214</v>
      </c>
      <c r="M599">
        <v>199</v>
      </c>
      <c r="N599" t="s">
        <v>32</v>
      </c>
      <c r="O599" t="s">
        <v>38</v>
      </c>
      <c r="P599" s="2">
        <v>159</v>
      </c>
      <c r="Q599">
        <v>37.774929999999998</v>
      </c>
      <c r="R599">
        <v>-122.41942</v>
      </c>
    </row>
    <row r="600" spans="1:18" x14ac:dyDescent="0.35">
      <c r="A600">
        <v>2307</v>
      </c>
      <c r="B600" t="s">
        <v>956</v>
      </c>
      <c r="C600" t="s">
        <v>74</v>
      </c>
      <c r="D600" t="s">
        <v>22</v>
      </c>
      <c r="E600" t="s">
        <v>23</v>
      </c>
      <c r="F600">
        <v>8</v>
      </c>
      <c r="G600" s="3">
        <v>44735</v>
      </c>
      <c r="H600" s="6" t="str">
        <f>TEXT(Layoffs[[#This Row],[Date layoffs]], "mmmm")</f>
        <v>June</v>
      </c>
      <c r="I600" s="7">
        <f>MONTH(Layoffs[[#This Row],[Date layoffs]])</f>
        <v>6</v>
      </c>
      <c r="J600">
        <f>YEAR(Layoffs[[#This Row],[Date layoffs]])</f>
        <v>2022</v>
      </c>
      <c r="K600" s="1">
        <f>(Layoffs[[#This Row],[Company Size before Layoffs]]-Layoffs[[#This Row],[Company Size after layoffs]])/Layoffs[[#This Row],[Company Size before Layoffs]]</f>
        <v>0.12903225806451613</v>
      </c>
      <c r="L600">
        <v>62</v>
      </c>
      <c r="M600">
        <v>54</v>
      </c>
      <c r="N600" t="s">
        <v>131</v>
      </c>
      <c r="O600" t="s">
        <v>19</v>
      </c>
      <c r="P600" s="2">
        <v>10</v>
      </c>
      <c r="Q600">
        <v>34.052230000000002</v>
      </c>
      <c r="R600">
        <v>-118.24368</v>
      </c>
    </row>
    <row r="601" spans="1:18" x14ac:dyDescent="0.35">
      <c r="A601">
        <v>2314</v>
      </c>
      <c r="B601" t="s">
        <v>957</v>
      </c>
      <c r="C601" t="s">
        <v>21</v>
      </c>
      <c r="D601" t="s">
        <v>22</v>
      </c>
      <c r="E601" t="s">
        <v>23</v>
      </c>
      <c r="F601">
        <v>120</v>
      </c>
      <c r="G601" s="3">
        <v>44734</v>
      </c>
      <c r="H601" s="6" t="str">
        <f>TEXT(Layoffs[[#This Row],[Date layoffs]], "mmmm")</f>
        <v>June</v>
      </c>
      <c r="I601" s="7">
        <f>MONTH(Layoffs[[#This Row],[Date layoffs]])</f>
        <v>6</v>
      </c>
      <c r="J601">
        <f>YEAR(Layoffs[[#This Row],[Date layoffs]])</f>
        <v>2022</v>
      </c>
      <c r="K601" s="1">
        <f>(Layoffs[[#This Row],[Company Size before Layoffs]]-Layoffs[[#This Row],[Company Size after layoffs]])/Layoffs[[#This Row],[Company Size before Layoffs]]</f>
        <v>0.2</v>
      </c>
      <c r="L601">
        <v>600</v>
      </c>
      <c r="M601">
        <v>480</v>
      </c>
      <c r="N601" t="s">
        <v>66</v>
      </c>
      <c r="O601" t="s">
        <v>33</v>
      </c>
      <c r="P601" s="2">
        <v>461</v>
      </c>
      <c r="Q601">
        <v>37.774929999999998</v>
      </c>
      <c r="R601">
        <v>-122.41942</v>
      </c>
    </row>
    <row r="602" spans="1:18" x14ac:dyDescent="0.35">
      <c r="A602">
        <v>2315</v>
      </c>
      <c r="B602" t="s">
        <v>958</v>
      </c>
      <c r="C602" t="s">
        <v>262</v>
      </c>
      <c r="D602" t="s">
        <v>22</v>
      </c>
      <c r="E602" t="s">
        <v>23</v>
      </c>
      <c r="F602">
        <v>90</v>
      </c>
      <c r="G602" s="3">
        <v>44734</v>
      </c>
      <c r="H602" s="6" t="str">
        <f>TEXT(Layoffs[[#This Row],[Date layoffs]], "mmmm")</f>
        <v>June</v>
      </c>
      <c r="I602" s="7">
        <f>MONTH(Layoffs[[#This Row],[Date layoffs]])</f>
        <v>6</v>
      </c>
      <c r="J602">
        <f>YEAR(Layoffs[[#This Row],[Date layoffs]])</f>
        <v>2022</v>
      </c>
      <c r="K602" s="1">
        <f>(Layoffs[[#This Row],[Company Size before Layoffs]]-Layoffs[[#This Row],[Company Size after layoffs]])/Layoffs[[#This Row],[Company Size before Layoffs]]</f>
        <v>0.35019455252918286</v>
      </c>
      <c r="L602">
        <v>257</v>
      </c>
      <c r="M602">
        <v>167</v>
      </c>
      <c r="N602" t="s">
        <v>140</v>
      </c>
      <c r="O602" t="s">
        <v>25</v>
      </c>
      <c r="P602" s="2">
        <v>410</v>
      </c>
      <c r="Q602">
        <v>38.895110000000003</v>
      </c>
      <c r="R602">
        <v>-77.036370000000005</v>
      </c>
    </row>
    <row r="603" spans="1:18" x14ac:dyDescent="0.35">
      <c r="A603">
        <v>2317</v>
      </c>
      <c r="B603" t="s">
        <v>958</v>
      </c>
      <c r="C603" t="s">
        <v>262</v>
      </c>
      <c r="D603" t="s">
        <v>22</v>
      </c>
      <c r="E603" t="s">
        <v>23</v>
      </c>
      <c r="F603">
        <v>55</v>
      </c>
      <c r="G603" s="3">
        <v>44734</v>
      </c>
      <c r="H603" s="6" t="str">
        <f>TEXT(Layoffs[[#This Row],[Date layoffs]], "mmmm")</f>
        <v>June</v>
      </c>
      <c r="I603" s="7">
        <f>MONTH(Layoffs[[#This Row],[Date layoffs]])</f>
        <v>6</v>
      </c>
      <c r="J603">
        <f>YEAR(Layoffs[[#This Row],[Date layoffs]])</f>
        <v>2022</v>
      </c>
      <c r="K603" s="1">
        <f>(Layoffs[[#This Row],[Company Size before Layoffs]]-Layoffs[[#This Row],[Company Size after layoffs]])/Layoffs[[#This Row],[Company Size before Layoffs]]</f>
        <v>0.16975308641975309</v>
      </c>
      <c r="L603">
        <v>324</v>
      </c>
      <c r="M603">
        <v>269</v>
      </c>
      <c r="N603" t="s">
        <v>140</v>
      </c>
      <c r="O603" t="s">
        <v>25</v>
      </c>
      <c r="P603" s="2">
        <v>410</v>
      </c>
      <c r="Q603">
        <v>38.895110000000003</v>
      </c>
      <c r="R603">
        <v>-77.036370000000005</v>
      </c>
    </row>
    <row r="604" spans="1:18" x14ac:dyDescent="0.35">
      <c r="A604">
        <v>2319</v>
      </c>
      <c r="B604" t="s">
        <v>959</v>
      </c>
      <c r="C604" t="s">
        <v>69</v>
      </c>
      <c r="D604" t="s">
        <v>22</v>
      </c>
      <c r="E604" t="s">
        <v>23</v>
      </c>
      <c r="F604">
        <v>35</v>
      </c>
      <c r="G604" s="3">
        <v>44734</v>
      </c>
      <c r="H604" s="6" t="str">
        <f>TEXT(Layoffs[[#This Row],[Date layoffs]], "mmmm")</f>
        <v>June</v>
      </c>
      <c r="I604" s="7">
        <f>MONTH(Layoffs[[#This Row],[Date layoffs]])</f>
        <v>6</v>
      </c>
      <c r="J604">
        <f>YEAR(Layoffs[[#This Row],[Date layoffs]])</f>
        <v>2022</v>
      </c>
      <c r="K604" s="1">
        <f>(Layoffs[[#This Row],[Company Size before Layoffs]]-Layoffs[[#This Row],[Company Size after layoffs]])/Layoffs[[#This Row],[Company Size before Layoffs]]</f>
        <v>7.0000000000000007E-2</v>
      </c>
      <c r="L604">
        <v>500</v>
      </c>
      <c r="M604">
        <v>465</v>
      </c>
      <c r="N604" t="s">
        <v>29</v>
      </c>
      <c r="O604" t="s">
        <v>38</v>
      </c>
      <c r="P604" s="2">
        <v>261</v>
      </c>
      <c r="Q604">
        <v>42.358429999999998</v>
      </c>
      <c r="R604">
        <v>-71.05977</v>
      </c>
    </row>
    <row r="605" spans="1:18" x14ac:dyDescent="0.35">
      <c r="A605">
        <v>2320</v>
      </c>
      <c r="B605" t="s">
        <v>619</v>
      </c>
      <c r="C605" t="s">
        <v>48</v>
      </c>
      <c r="D605" t="s">
        <v>49</v>
      </c>
      <c r="E605" t="s">
        <v>50</v>
      </c>
      <c r="F605">
        <v>35</v>
      </c>
      <c r="G605" s="3">
        <v>44734</v>
      </c>
      <c r="H605" s="6" t="str">
        <f>TEXT(Layoffs[[#This Row],[Date layoffs]], "mmmm")</f>
        <v>June</v>
      </c>
      <c r="I605" s="7">
        <f>MONTH(Layoffs[[#This Row],[Date layoffs]])</f>
        <v>6</v>
      </c>
      <c r="J605">
        <f>YEAR(Layoffs[[#This Row],[Date layoffs]])</f>
        <v>2022</v>
      </c>
      <c r="K605" s="1">
        <f>(Layoffs[[#This Row],[Company Size before Layoffs]]-Layoffs[[#This Row],[Company Size after layoffs]])/Layoffs[[#This Row],[Company Size before Layoffs]]</f>
        <v>0.1</v>
      </c>
      <c r="L605">
        <v>350</v>
      </c>
      <c r="M605">
        <v>315</v>
      </c>
      <c r="N605" t="s">
        <v>29</v>
      </c>
      <c r="O605" t="s">
        <v>107</v>
      </c>
      <c r="P605" s="2">
        <v>515</v>
      </c>
      <c r="Q605">
        <v>59.32938</v>
      </c>
      <c r="R605">
        <v>18.068709999999999</v>
      </c>
    </row>
    <row r="606" spans="1:18" x14ac:dyDescent="0.35">
      <c r="A606">
        <v>2322</v>
      </c>
      <c r="B606" t="s">
        <v>243</v>
      </c>
      <c r="C606" t="s">
        <v>180</v>
      </c>
      <c r="D606" t="s">
        <v>93</v>
      </c>
      <c r="E606" t="s">
        <v>23</v>
      </c>
      <c r="F606">
        <v>23</v>
      </c>
      <c r="G606" s="3">
        <v>44734</v>
      </c>
      <c r="H606" s="6" t="str">
        <f>TEXT(Layoffs[[#This Row],[Date layoffs]], "mmmm")</f>
        <v>June</v>
      </c>
      <c r="I606" s="7">
        <f>MONTH(Layoffs[[#This Row],[Date layoffs]])</f>
        <v>6</v>
      </c>
      <c r="J606">
        <f>YEAR(Layoffs[[#This Row],[Date layoffs]])</f>
        <v>2022</v>
      </c>
      <c r="K606" s="1">
        <f>(Layoffs[[#This Row],[Company Size before Layoffs]]-Layoffs[[#This Row],[Company Size after layoffs]])/Layoffs[[#This Row],[Company Size before Layoffs]]</f>
        <v>0.15972222222222221</v>
      </c>
      <c r="L606">
        <v>144</v>
      </c>
      <c r="M606">
        <v>121</v>
      </c>
      <c r="N606" t="s">
        <v>75</v>
      </c>
      <c r="O606" t="s">
        <v>38</v>
      </c>
      <c r="P606" s="2">
        <v>134</v>
      </c>
      <c r="Q606">
        <v>43.706429999999997</v>
      </c>
      <c r="R606">
        <v>-79.39864</v>
      </c>
    </row>
    <row r="607" spans="1:18" x14ac:dyDescent="0.35">
      <c r="A607">
        <v>2325</v>
      </c>
      <c r="B607" t="s">
        <v>960</v>
      </c>
      <c r="C607" t="s">
        <v>844</v>
      </c>
      <c r="D607" t="s">
        <v>189</v>
      </c>
      <c r="E607" t="s">
        <v>190</v>
      </c>
      <c r="F607">
        <v>340</v>
      </c>
      <c r="G607" s="3">
        <v>44733</v>
      </c>
      <c r="H607" s="6" t="str">
        <f>TEXT(Layoffs[[#This Row],[Date layoffs]], "mmmm")</f>
        <v>June</v>
      </c>
      <c r="I607" s="7">
        <f>MONTH(Layoffs[[#This Row],[Date layoffs]])</f>
        <v>6</v>
      </c>
      <c r="J607">
        <f>YEAR(Layoffs[[#This Row],[Date layoffs]])</f>
        <v>2022</v>
      </c>
      <c r="K607" s="1">
        <f>(Layoffs[[#This Row],[Company Size before Layoffs]]-Layoffs[[#This Row],[Company Size after layoffs]])/Layoffs[[#This Row],[Company Size before Layoffs]]</f>
        <v>0.2</v>
      </c>
      <c r="L607">
        <v>1700</v>
      </c>
      <c r="M607">
        <v>1360</v>
      </c>
      <c r="N607" t="s">
        <v>32</v>
      </c>
      <c r="O607" t="s">
        <v>46</v>
      </c>
      <c r="P607" s="2">
        <v>460</v>
      </c>
      <c r="Q607">
        <v>-25.427779999999998</v>
      </c>
      <c r="R607">
        <v>-49.273060000000001</v>
      </c>
    </row>
    <row r="608" spans="1:18" x14ac:dyDescent="0.35">
      <c r="A608">
        <v>2327</v>
      </c>
      <c r="B608" t="s">
        <v>961</v>
      </c>
      <c r="C608" t="s">
        <v>74</v>
      </c>
      <c r="D608" t="s">
        <v>22</v>
      </c>
      <c r="E608" t="s">
        <v>23</v>
      </c>
      <c r="F608">
        <v>40</v>
      </c>
      <c r="G608" s="3">
        <v>44733</v>
      </c>
      <c r="H608" s="6" t="str">
        <f>TEXT(Layoffs[[#This Row],[Date layoffs]], "mmmm")</f>
        <v>June</v>
      </c>
      <c r="I608" s="7">
        <f>MONTH(Layoffs[[#This Row],[Date layoffs]])</f>
        <v>6</v>
      </c>
      <c r="J608">
        <f>YEAR(Layoffs[[#This Row],[Date layoffs]])</f>
        <v>2022</v>
      </c>
      <c r="K608" s="1">
        <f>(Layoffs[[#This Row],[Company Size before Layoffs]]-Layoffs[[#This Row],[Company Size after layoffs]])/Layoffs[[#This Row],[Company Size before Layoffs]]</f>
        <v>0.3007518796992481</v>
      </c>
      <c r="L608">
        <v>133</v>
      </c>
      <c r="M608">
        <v>93</v>
      </c>
      <c r="N608" t="s">
        <v>131</v>
      </c>
      <c r="O608" t="s">
        <v>19</v>
      </c>
      <c r="P608" s="2">
        <v>40</v>
      </c>
      <c r="Q608">
        <v>34.052230000000002</v>
      </c>
      <c r="R608">
        <v>-118.24368</v>
      </c>
    </row>
    <row r="609" spans="1:18" x14ac:dyDescent="0.35">
      <c r="A609">
        <v>2328</v>
      </c>
      <c r="B609" t="s">
        <v>962</v>
      </c>
      <c r="C609" t="s">
        <v>21</v>
      </c>
      <c r="D609" t="s">
        <v>22</v>
      </c>
      <c r="E609" t="s">
        <v>23</v>
      </c>
      <c r="F609">
        <v>24</v>
      </c>
      <c r="G609" s="3">
        <v>44733</v>
      </c>
      <c r="H609" s="6" t="str">
        <f>TEXT(Layoffs[[#This Row],[Date layoffs]], "mmmm")</f>
        <v>June</v>
      </c>
      <c r="I609" s="7">
        <f>MONTH(Layoffs[[#This Row],[Date layoffs]])</f>
        <v>6</v>
      </c>
      <c r="J609">
        <f>YEAR(Layoffs[[#This Row],[Date layoffs]])</f>
        <v>2022</v>
      </c>
      <c r="K609" s="1">
        <f>(Layoffs[[#This Row],[Company Size before Layoffs]]-Layoffs[[#This Row],[Company Size after layoffs]])/Layoffs[[#This Row],[Company Size before Layoffs]]</f>
        <v>0.08</v>
      </c>
      <c r="L609">
        <v>300</v>
      </c>
      <c r="M609">
        <v>276</v>
      </c>
      <c r="N609" t="s">
        <v>45</v>
      </c>
      <c r="O609" t="s">
        <v>107</v>
      </c>
      <c r="P609" s="2">
        <v>248</v>
      </c>
      <c r="Q609">
        <v>37.774929999999998</v>
      </c>
      <c r="R609">
        <v>-122.41942</v>
      </c>
    </row>
    <row r="610" spans="1:18" x14ac:dyDescent="0.35">
      <c r="A610">
        <v>2333</v>
      </c>
      <c r="B610" t="s">
        <v>963</v>
      </c>
      <c r="C610" t="s">
        <v>21</v>
      </c>
      <c r="D610" t="s">
        <v>22</v>
      </c>
      <c r="E610" t="s">
        <v>23</v>
      </c>
      <c r="F610">
        <v>101</v>
      </c>
      <c r="G610" s="3">
        <v>44732</v>
      </c>
      <c r="H610" s="6" t="str">
        <f>TEXT(Layoffs[[#This Row],[Date layoffs]], "mmmm")</f>
        <v>June</v>
      </c>
      <c r="I610" s="7">
        <f>MONTH(Layoffs[[#This Row],[Date layoffs]])</f>
        <v>6</v>
      </c>
      <c r="J610">
        <f>YEAR(Layoffs[[#This Row],[Date layoffs]])</f>
        <v>2022</v>
      </c>
      <c r="K610" s="1">
        <f>(Layoffs[[#This Row],[Company Size before Layoffs]]-Layoffs[[#This Row],[Company Size after layoffs]])/Layoffs[[#This Row],[Company Size before Layoffs]]</f>
        <v>1</v>
      </c>
      <c r="L610">
        <v>101</v>
      </c>
      <c r="M610">
        <v>0</v>
      </c>
      <c r="N610" t="s">
        <v>18</v>
      </c>
      <c r="O610" t="s">
        <v>19</v>
      </c>
      <c r="P610" s="2">
        <v>7</v>
      </c>
      <c r="Q610">
        <v>37.453830000000004</v>
      </c>
      <c r="R610">
        <v>-122.18219000000001</v>
      </c>
    </row>
    <row r="611" spans="1:18" x14ac:dyDescent="0.35">
      <c r="A611">
        <v>2334</v>
      </c>
      <c r="B611" t="s">
        <v>666</v>
      </c>
      <c r="C611" t="s">
        <v>245</v>
      </c>
      <c r="D611" t="s">
        <v>245</v>
      </c>
      <c r="E611" t="s">
        <v>12</v>
      </c>
      <c r="F611">
        <v>100</v>
      </c>
      <c r="G611" s="3">
        <v>44732</v>
      </c>
      <c r="H611" s="6" t="str">
        <f>TEXT(Layoffs[[#This Row],[Date layoffs]], "mmmm")</f>
        <v>June</v>
      </c>
      <c r="I611" s="7">
        <f>MONTH(Layoffs[[#This Row],[Date layoffs]])</f>
        <v>6</v>
      </c>
      <c r="J611">
        <f>YEAR(Layoffs[[#This Row],[Date layoffs]])</f>
        <v>2022</v>
      </c>
      <c r="K611" s="1">
        <f>(Layoffs[[#This Row],[Company Size before Layoffs]]-Layoffs[[#This Row],[Company Size after layoffs]])/Layoffs[[#This Row],[Company Size before Layoffs]]</f>
        <v>0.12004801920768307</v>
      </c>
      <c r="L611">
        <v>833</v>
      </c>
      <c r="M611">
        <v>733</v>
      </c>
      <c r="N611" t="s">
        <v>27</v>
      </c>
      <c r="O611" t="s">
        <v>33</v>
      </c>
      <c r="P611" s="2">
        <v>1000</v>
      </c>
      <c r="Q611">
        <v>1.2896700000000001</v>
      </c>
      <c r="R611">
        <v>103.85007</v>
      </c>
    </row>
    <row r="612" spans="1:18" x14ac:dyDescent="0.35">
      <c r="A612">
        <v>2335</v>
      </c>
      <c r="B612" t="s">
        <v>964</v>
      </c>
      <c r="C612" t="s">
        <v>223</v>
      </c>
      <c r="D612" t="s">
        <v>11</v>
      </c>
      <c r="E612" t="s">
        <v>12</v>
      </c>
      <c r="F612">
        <v>80</v>
      </c>
      <c r="G612" s="3">
        <v>44732</v>
      </c>
      <c r="H612" s="6" t="str">
        <f>TEXT(Layoffs[[#This Row],[Date layoffs]], "mmmm")</f>
        <v>June</v>
      </c>
      <c r="I612" s="7">
        <f>MONTH(Layoffs[[#This Row],[Date layoffs]])</f>
        <v>6</v>
      </c>
      <c r="J612">
        <f>YEAR(Layoffs[[#This Row],[Date layoffs]])</f>
        <v>2022</v>
      </c>
      <c r="K612" s="1">
        <f>(Layoffs[[#This Row],[Company Size before Layoffs]]-Layoffs[[#This Row],[Company Size after layoffs]])/Layoffs[[#This Row],[Company Size before Layoffs]]</f>
        <v>0.29962546816479402</v>
      </c>
      <c r="L612">
        <v>267</v>
      </c>
      <c r="M612">
        <v>187</v>
      </c>
      <c r="N612" t="s">
        <v>75</v>
      </c>
      <c r="O612" t="s">
        <v>19</v>
      </c>
      <c r="P612" s="2">
        <v>12</v>
      </c>
      <c r="Q612">
        <v>13.08784</v>
      </c>
      <c r="R612">
        <v>80.278469999999999</v>
      </c>
    </row>
    <row r="613" spans="1:18" x14ac:dyDescent="0.35">
      <c r="A613">
        <v>2336</v>
      </c>
      <c r="B613" t="s">
        <v>965</v>
      </c>
      <c r="C613" t="s">
        <v>180</v>
      </c>
      <c r="D613" t="s">
        <v>93</v>
      </c>
      <c r="E613" t="s">
        <v>23</v>
      </c>
      <c r="F613">
        <v>30</v>
      </c>
      <c r="G613" s="3">
        <v>44732</v>
      </c>
      <c r="H613" s="6" t="str">
        <f>TEXT(Layoffs[[#This Row],[Date layoffs]], "mmmm")</f>
        <v>June</v>
      </c>
      <c r="I613" s="7">
        <f>MONTH(Layoffs[[#This Row],[Date layoffs]])</f>
        <v>6</v>
      </c>
      <c r="J613">
        <f>YEAR(Layoffs[[#This Row],[Date layoffs]])</f>
        <v>2022</v>
      </c>
      <c r="K613" s="1">
        <f>(Layoffs[[#This Row],[Company Size before Layoffs]]-Layoffs[[#This Row],[Company Size after layoffs]])/Layoffs[[#This Row],[Company Size before Layoffs]]</f>
        <v>0.54545454545454541</v>
      </c>
      <c r="L613">
        <v>55</v>
      </c>
      <c r="M613">
        <v>25</v>
      </c>
      <c r="N613" t="s">
        <v>27</v>
      </c>
      <c r="O613" t="s">
        <v>67</v>
      </c>
      <c r="P613" s="2">
        <v>27</v>
      </c>
      <c r="Q613">
        <v>43.706429999999997</v>
      </c>
      <c r="R613">
        <v>-79.39864</v>
      </c>
    </row>
    <row r="614" spans="1:18" x14ac:dyDescent="0.35">
      <c r="A614">
        <v>2337</v>
      </c>
      <c r="B614" t="s">
        <v>966</v>
      </c>
      <c r="C614" t="s">
        <v>232</v>
      </c>
      <c r="D614" t="s">
        <v>200</v>
      </c>
      <c r="E614" t="s">
        <v>200</v>
      </c>
      <c r="F614">
        <v>30</v>
      </c>
      <c r="G614" s="3">
        <v>44732</v>
      </c>
      <c r="H614" s="6" t="str">
        <f>TEXT(Layoffs[[#This Row],[Date layoffs]], "mmmm")</f>
        <v>June</v>
      </c>
      <c r="I614" s="7">
        <f>MONTH(Layoffs[[#This Row],[Date layoffs]])</f>
        <v>6</v>
      </c>
      <c r="J614">
        <f>YEAR(Layoffs[[#This Row],[Date layoffs]])</f>
        <v>2022</v>
      </c>
      <c r="K614" s="1">
        <f>(Layoffs[[#This Row],[Company Size before Layoffs]]-Layoffs[[#This Row],[Company Size after layoffs]])/Layoffs[[#This Row],[Company Size before Layoffs]]</f>
        <v>0.15</v>
      </c>
      <c r="L614">
        <v>200</v>
      </c>
      <c r="M614">
        <v>170</v>
      </c>
      <c r="N614" t="s">
        <v>24</v>
      </c>
      <c r="O614" t="s">
        <v>38</v>
      </c>
      <c r="P614" s="2">
        <v>145</v>
      </c>
      <c r="Q614">
        <v>-33.867849999999997</v>
      </c>
      <c r="R614">
        <v>151.20732000000001</v>
      </c>
    </row>
    <row r="615" spans="1:18" x14ac:dyDescent="0.35">
      <c r="A615">
        <v>2340</v>
      </c>
      <c r="B615" t="s">
        <v>967</v>
      </c>
      <c r="C615" t="s">
        <v>183</v>
      </c>
      <c r="D615" t="s">
        <v>11</v>
      </c>
      <c r="E615" t="s">
        <v>12</v>
      </c>
      <c r="F615">
        <v>191</v>
      </c>
      <c r="G615" s="3">
        <v>44731</v>
      </c>
      <c r="H615" s="6" t="str">
        <f>TEXT(Layoffs[[#This Row],[Date layoffs]], "mmmm")</f>
        <v>June</v>
      </c>
      <c r="I615" s="7">
        <f>MONTH(Layoffs[[#This Row],[Date layoffs]])</f>
        <v>6</v>
      </c>
      <c r="J615">
        <f>YEAR(Layoffs[[#This Row],[Date layoffs]])</f>
        <v>2022</v>
      </c>
      <c r="K615" s="1">
        <f>(Layoffs[[#This Row],[Company Size before Layoffs]]-Layoffs[[#This Row],[Company Size after layoffs]])/Layoffs[[#This Row],[Company Size before Layoffs]]</f>
        <v>0.29984301412872844</v>
      </c>
      <c r="L615">
        <v>637</v>
      </c>
      <c r="M615">
        <v>446</v>
      </c>
      <c r="N615" t="s">
        <v>27</v>
      </c>
      <c r="O615" t="s">
        <v>38</v>
      </c>
      <c r="P615" s="2">
        <v>112</v>
      </c>
      <c r="Q615">
        <v>28.460100000000001</v>
      </c>
      <c r="R615">
        <v>77.026349999999994</v>
      </c>
    </row>
    <row r="616" spans="1:18" x14ac:dyDescent="0.35">
      <c r="A616">
        <v>2341</v>
      </c>
      <c r="B616" t="s">
        <v>968</v>
      </c>
      <c r="C616" t="s">
        <v>669</v>
      </c>
      <c r="D616" t="s">
        <v>670</v>
      </c>
      <c r="E616" t="s">
        <v>12</v>
      </c>
      <c r="F616">
        <v>9</v>
      </c>
      <c r="G616" s="3">
        <v>44731</v>
      </c>
      <c r="H616" s="6" t="str">
        <f>TEXT(Layoffs[[#This Row],[Date layoffs]], "mmmm")</f>
        <v>June</v>
      </c>
      <c r="I616" s="7">
        <f>MONTH(Layoffs[[#This Row],[Date layoffs]])</f>
        <v>6</v>
      </c>
      <c r="J616">
        <f>YEAR(Layoffs[[#This Row],[Date layoffs]])</f>
        <v>2022</v>
      </c>
      <c r="K616" s="1">
        <f>(Layoffs[[#This Row],[Company Size before Layoffs]]-Layoffs[[#This Row],[Company Size after layoffs]])/Layoffs[[#This Row],[Company Size before Layoffs]]</f>
        <v>0.05</v>
      </c>
      <c r="L616">
        <v>180</v>
      </c>
      <c r="M616">
        <v>171</v>
      </c>
      <c r="N616" t="s">
        <v>117</v>
      </c>
      <c r="O616" t="s">
        <v>46</v>
      </c>
      <c r="P616" s="2">
        <v>30</v>
      </c>
      <c r="Q616">
        <v>25.077249999999999</v>
      </c>
      <c r="R616">
        <v>55.309269999999998</v>
      </c>
    </row>
    <row r="617" spans="1:18" x14ac:dyDescent="0.35">
      <c r="A617">
        <v>2342</v>
      </c>
      <c r="B617" t="s">
        <v>713</v>
      </c>
      <c r="C617" t="s">
        <v>10</v>
      </c>
      <c r="D617" t="s">
        <v>11</v>
      </c>
      <c r="E617" t="s">
        <v>12</v>
      </c>
      <c r="F617">
        <v>150</v>
      </c>
      <c r="G617" s="3">
        <v>44730</v>
      </c>
      <c r="H617" s="6" t="str">
        <f>TEXT(Layoffs[[#This Row],[Date layoffs]], "mmmm")</f>
        <v>June</v>
      </c>
      <c r="I617" s="7">
        <f>MONTH(Layoffs[[#This Row],[Date layoffs]])</f>
        <v>6</v>
      </c>
      <c r="J617">
        <f>YEAR(Layoffs[[#This Row],[Date layoffs]])</f>
        <v>2022</v>
      </c>
      <c r="K617" s="1">
        <f>(Layoffs[[#This Row],[Company Size before Layoffs]]-Layoffs[[#This Row],[Company Size after layoffs]])/Layoffs[[#This Row],[Company Size before Layoffs]]</f>
        <v>0.03</v>
      </c>
      <c r="L617">
        <v>5000</v>
      </c>
      <c r="M617">
        <v>4850</v>
      </c>
      <c r="N617" t="s">
        <v>66</v>
      </c>
      <c r="O617" t="s">
        <v>14</v>
      </c>
      <c r="P617" s="2">
        <v>838</v>
      </c>
      <c r="Q617">
        <v>12.97194</v>
      </c>
      <c r="R617">
        <v>77.593689999999995</v>
      </c>
    </row>
    <row r="618" spans="1:18" x14ac:dyDescent="0.35">
      <c r="A618">
        <v>2344</v>
      </c>
      <c r="B618" t="s">
        <v>579</v>
      </c>
      <c r="C618" t="s">
        <v>580</v>
      </c>
      <c r="D618" t="s">
        <v>22</v>
      </c>
      <c r="E618" t="s">
        <v>23</v>
      </c>
      <c r="F618">
        <v>69</v>
      </c>
      <c r="G618" s="3">
        <v>44729</v>
      </c>
      <c r="H618" s="6" t="str">
        <f>TEXT(Layoffs[[#This Row],[Date layoffs]], "mmmm")</f>
        <v>June</v>
      </c>
      <c r="I618" s="7">
        <f>MONTH(Layoffs[[#This Row],[Date layoffs]])</f>
        <v>6</v>
      </c>
      <c r="J618">
        <f>YEAR(Layoffs[[#This Row],[Date layoffs]])</f>
        <v>2022</v>
      </c>
      <c r="K618" s="1">
        <f>(Layoffs[[#This Row],[Company Size before Layoffs]]-Layoffs[[#This Row],[Company Size after layoffs]])/Layoffs[[#This Row],[Company Size before Layoffs]]</f>
        <v>0.12994350282485875</v>
      </c>
      <c r="L618">
        <v>531</v>
      </c>
      <c r="M618">
        <v>462</v>
      </c>
      <c r="N618" t="s">
        <v>32</v>
      </c>
      <c r="O618" t="s">
        <v>33</v>
      </c>
      <c r="P618" s="2">
        <v>646</v>
      </c>
      <c r="Q618">
        <v>39.529629999999997</v>
      </c>
      <c r="R618">
        <v>-119.8138</v>
      </c>
    </row>
    <row r="619" spans="1:18" x14ac:dyDescent="0.35">
      <c r="A619">
        <v>2345</v>
      </c>
      <c r="B619" t="s">
        <v>969</v>
      </c>
      <c r="C619" t="s">
        <v>457</v>
      </c>
      <c r="D619" t="s">
        <v>22</v>
      </c>
      <c r="E619" t="s">
        <v>23</v>
      </c>
      <c r="F619">
        <v>16</v>
      </c>
      <c r="G619" s="3">
        <v>44729</v>
      </c>
      <c r="H619" s="6" t="str">
        <f>TEXT(Layoffs[[#This Row],[Date layoffs]], "mmmm")</f>
        <v>June</v>
      </c>
      <c r="I619" s="7">
        <f>MONTH(Layoffs[[#This Row],[Date layoffs]])</f>
        <v>6</v>
      </c>
      <c r="J619">
        <f>YEAR(Layoffs[[#This Row],[Date layoffs]])</f>
        <v>2022</v>
      </c>
      <c r="K619" s="1">
        <f>(Layoffs[[#This Row],[Company Size before Layoffs]]-Layoffs[[#This Row],[Company Size after layoffs]])/Layoffs[[#This Row],[Company Size before Layoffs]]</f>
        <v>0.2</v>
      </c>
      <c r="L619">
        <v>80</v>
      </c>
      <c r="M619">
        <v>64</v>
      </c>
      <c r="N619" t="s">
        <v>140</v>
      </c>
      <c r="O619" t="s">
        <v>46</v>
      </c>
      <c r="P619" s="2">
        <v>49</v>
      </c>
      <c r="Q619">
        <v>39.961179999999999</v>
      </c>
      <c r="R619">
        <v>-82.99879</v>
      </c>
    </row>
    <row r="620" spans="1:18" x14ac:dyDescent="0.35">
      <c r="A620">
        <v>2346</v>
      </c>
      <c r="B620" t="s">
        <v>970</v>
      </c>
      <c r="C620" t="s">
        <v>36</v>
      </c>
      <c r="D620" t="s">
        <v>22</v>
      </c>
      <c r="E620" t="s">
        <v>23</v>
      </c>
      <c r="F620">
        <v>50</v>
      </c>
      <c r="G620" s="3">
        <v>44728</v>
      </c>
      <c r="H620" s="6" t="str">
        <f>TEXT(Layoffs[[#This Row],[Date layoffs]], "mmmm")</f>
        <v>June</v>
      </c>
      <c r="I620" s="7">
        <f>MONTH(Layoffs[[#This Row],[Date layoffs]])</f>
        <v>6</v>
      </c>
      <c r="J620">
        <f>YEAR(Layoffs[[#This Row],[Date layoffs]])</f>
        <v>2022</v>
      </c>
      <c r="K620" s="1">
        <f>(Layoffs[[#This Row],[Company Size before Layoffs]]-Layoffs[[#This Row],[Company Size after layoffs]])/Layoffs[[#This Row],[Company Size before Layoffs]]</f>
        <v>0.05</v>
      </c>
      <c r="L620">
        <v>1000</v>
      </c>
      <c r="M620">
        <v>950</v>
      </c>
      <c r="N620" t="s">
        <v>75</v>
      </c>
      <c r="O620" t="s">
        <v>46</v>
      </c>
      <c r="P620" s="2">
        <v>430</v>
      </c>
      <c r="Q620">
        <v>40.714269999999999</v>
      </c>
      <c r="R620">
        <v>-74.005970000000005</v>
      </c>
    </row>
    <row r="621" spans="1:18" x14ac:dyDescent="0.35">
      <c r="A621">
        <v>2347</v>
      </c>
      <c r="B621" t="s">
        <v>971</v>
      </c>
      <c r="C621" t="s">
        <v>21</v>
      </c>
      <c r="D621" t="s">
        <v>22</v>
      </c>
      <c r="E621" t="s">
        <v>23</v>
      </c>
      <c r="F621">
        <v>45</v>
      </c>
      <c r="G621" s="3">
        <v>44728</v>
      </c>
      <c r="H621" s="6" t="str">
        <f>TEXT(Layoffs[[#This Row],[Date layoffs]], "mmmm")</f>
        <v>June</v>
      </c>
      <c r="I621" s="7">
        <f>MONTH(Layoffs[[#This Row],[Date layoffs]])</f>
        <v>6</v>
      </c>
      <c r="J621">
        <f>YEAR(Layoffs[[#This Row],[Date layoffs]])</f>
        <v>2022</v>
      </c>
      <c r="K621" s="1">
        <f>(Layoffs[[#This Row],[Company Size before Layoffs]]-Layoffs[[#This Row],[Company Size after layoffs]])/Layoffs[[#This Row],[Company Size before Layoffs]]</f>
        <v>0.15</v>
      </c>
      <c r="L621">
        <v>300</v>
      </c>
      <c r="M621">
        <v>255</v>
      </c>
      <c r="N621" t="s">
        <v>138</v>
      </c>
      <c r="O621" t="s">
        <v>107</v>
      </c>
      <c r="P621" s="2">
        <v>178</v>
      </c>
      <c r="Q621">
        <v>37.774929999999998</v>
      </c>
      <c r="R621">
        <v>-122.41942</v>
      </c>
    </row>
    <row r="622" spans="1:18" x14ac:dyDescent="0.35">
      <c r="A622">
        <v>2350</v>
      </c>
      <c r="B622" t="s">
        <v>972</v>
      </c>
      <c r="C622" t="s">
        <v>973</v>
      </c>
      <c r="D622" t="s">
        <v>974</v>
      </c>
      <c r="E622" t="s">
        <v>50</v>
      </c>
      <c r="F622">
        <v>250</v>
      </c>
      <c r="G622" s="3">
        <v>44727</v>
      </c>
      <c r="H622" s="6" t="str">
        <f>TEXT(Layoffs[[#This Row],[Date layoffs]], "mmmm")</f>
        <v>June</v>
      </c>
      <c r="I622" s="7">
        <f>MONTH(Layoffs[[#This Row],[Date layoffs]])</f>
        <v>6</v>
      </c>
      <c r="J622">
        <f>YEAR(Layoffs[[#This Row],[Date layoffs]])</f>
        <v>2022</v>
      </c>
      <c r="K622" s="1">
        <f>(Layoffs[[#This Row],[Company Size before Layoffs]]-Layoffs[[#This Row],[Company Size after layoffs]])/Layoffs[[#This Row],[Company Size before Layoffs]]</f>
        <v>0.16995241332426919</v>
      </c>
      <c r="L622">
        <v>1471</v>
      </c>
      <c r="M622">
        <v>1221</v>
      </c>
      <c r="N622" t="s">
        <v>27</v>
      </c>
      <c r="O622" t="s">
        <v>38</v>
      </c>
      <c r="P622" s="2">
        <v>169</v>
      </c>
      <c r="Q622">
        <v>60.169519999999999</v>
      </c>
      <c r="R622">
        <v>24.935449999999999</v>
      </c>
    </row>
    <row r="623" spans="1:18" x14ac:dyDescent="0.35">
      <c r="A623">
        <v>2351</v>
      </c>
      <c r="B623" t="s">
        <v>975</v>
      </c>
      <c r="C623" t="s">
        <v>180</v>
      </c>
      <c r="D623" t="s">
        <v>93</v>
      </c>
      <c r="E623" t="s">
        <v>23</v>
      </c>
      <c r="F623">
        <v>159</v>
      </c>
      <c r="G623" s="3">
        <v>44727</v>
      </c>
      <c r="H623" s="6" t="str">
        <f>TEXT(Layoffs[[#This Row],[Date layoffs]], "mmmm")</f>
        <v>June</v>
      </c>
      <c r="I623" s="7">
        <f>MONTH(Layoffs[[#This Row],[Date layoffs]])</f>
        <v>6</v>
      </c>
      <c r="J623">
        <f>YEAR(Layoffs[[#This Row],[Date layoffs]])</f>
        <v>2022</v>
      </c>
      <c r="K623" s="1">
        <f>(Layoffs[[#This Row],[Company Size before Layoffs]]-Layoffs[[#This Row],[Company Size after layoffs]])/Layoffs[[#This Row],[Company Size before Layoffs]]</f>
        <v>0.13000817661488143</v>
      </c>
      <c r="L623">
        <v>1223</v>
      </c>
      <c r="M623">
        <v>1064</v>
      </c>
      <c r="N623" t="s">
        <v>32</v>
      </c>
      <c r="O623" t="s">
        <v>19</v>
      </c>
      <c r="P623" s="2">
        <v>900</v>
      </c>
      <c r="Q623">
        <v>43.706429999999997</v>
      </c>
      <c r="R623">
        <v>-79.39864</v>
      </c>
    </row>
    <row r="624" spans="1:18" x14ac:dyDescent="0.35">
      <c r="A624">
        <v>2352</v>
      </c>
      <c r="B624" t="s">
        <v>976</v>
      </c>
      <c r="C624" t="s">
        <v>977</v>
      </c>
      <c r="D624" t="s">
        <v>22</v>
      </c>
      <c r="E624" t="s">
        <v>23</v>
      </c>
      <c r="F624">
        <v>150</v>
      </c>
      <c r="G624" s="3">
        <v>44727</v>
      </c>
      <c r="H624" s="6" t="str">
        <f>TEXT(Layoffs[[#This Row],[Date layoffs]], "mmmm")</f>
        <v>June</v>
      </c>
      <c r="I624" s="7">
        <f>MONTH(Layoffs[[#This Row],[Date layoffs]])</f>
        <v>6</v>
      </c>
      <c r="J624">
        <f>YEAR(Layoffs[[#This Row],[Date layoffs]])</f>
        <v>2022</v>
      </c>
      <c r="K624" s="1">
        <f>(Layoffs[[#This Row],[Company Size before Layoffs]]-Layoffs[[#This Row],[Company Size after layoffs]])/Layoffs[[#This Row],[Company Size before Layoffs]]</f>
        <v>0.1</v>
      </c>
      <c r="L624">
        <v>1500</v>
      </c>
      <c r="M624">
        <v>1350</v>
      </c>
      <c r="N624" t="s">
        <v>75</v>
      </c>
      <c r="O624" t="s">
        <v>33</v>
      </c>
      <c r="P624" s="2">
        <v>863</v>
      </c>
      <c r="Q624">
        <v>33.669460000000001</v>
      </c>
      <c r="R624">
        <v>-117.82311</v>
      </c>
    </row>
    <row r="625" spans="1:18" x14ac:dyDescent="0.35">
      <c r="A625">
        <v>2353</v>
      </c>
      <c r="B625" t="s">
        <v>978</v>
      </c>
      <c r="C625" t="s">
        <v>69</v>
      </c>
      <c r="D625" t="s">
        <v>22</v>
      </c>
      <c r="E625" t="s">
        <v>23</v>
      </c>
      <c r="F625">
        <v>110</v>
      </c>
      <c r="G625" s="3">
        <v>44727</v>
      </c>
      <c r="H625" s="6" t="str">
        <f>TEXT(Layoffs[[#This Row],[Date layoffs]], "mmmm")</f>
        <v>June</v>
      </c>
      <c r="I625" s="7">
        <f>MONTH(Layoffs[[#This Row],[Date layoffs]])</f>
        <v>6</v>
      </c>
      <c r="J625">
        <f>YEAR(Layoffs[[#This Row],[Date layoffs]])</f>
        <v>2022</v>
      </c>
      <c r="K625" s="1">
        <f>(Layoffs[[#This Row],[Company Size before Layoffs]]-Layoffs[[#This Row],[Company Size after layoffs]])/Layoffs[[#This Row],[Company Size before Layoffs]]</f>
        <v>0.25</v>
      </c>
      <c r="L625">
        <v>440</v>
      </c>
      <c r="M625">
        <v>330</v>
      </c>
      <c r="N625" t="s">
        <v>483</v>
      </c>
      <c r="O625" t="s">
        <v>107</v>
      </c>
      <c r="P625" s="2">
        <v>213</v>
      </c>
      <c r="Q625">
        <v>42.358429999999998</v>
      </c>
      <c r="R625">
        <v>-71.05977</v>
      </c>
    </row>
    <row r="626" spans="1:18" x14ac:dyDescent="0.35">
      <c r="A626">
        <v>2355</v>
      </c>
      <c r="B626" t="s">
        <v>979</v>
      </c>
      <c r="C626" t="s">
        <v>21</v>
      </c>
      <c r="D626" t="s">
        <v>22</v>
      </c>
      <c r="E626" t="s">
        <v>23</v>
      </c>
      <c r="F626">
        <v>23</v>
      </c>
      <c r="G626" s="3">
        <v>44727</v>
      </c>
      <c r="H626" s="6" t="str">
        <f>TEXT(Layoffs[[#This Row],[Date layoffs]], "mmmm")</f>
        <v>June</v>
      </c>
      <c r="I626" s="7">
        <f>MONTH(Layoffs[[#This Row],[Date layoffs]])</f>
        <v>6</v>
      </c>
      <c r="J626">
        <f>YEAR(Layoffs[[#This Row],[Date layoffs]])</f>
        <v>2022</v>
      </c>
      <c r="K626" s="1">
        <f>(Layoffs[[#This Row],[Company Size before Layoffs]]-Layoffs[[#This Row],[Company Size after layoffs]])/Layoffs[[#This Row],[Company Size before Layoffs]]</f>
        <v>0.23</v>
      </c>
      <c r="L626">
        <v>100</v>
      </c>
      <c r="M626">
        <v>77</v>
      </c>
      <c r="N626" t="s">
        <v>58</v>
      </c>
      <c r="O626" t="s">
        <v>46</v>
      </c>
      <c r="P626" s="2">
        <v>83</v>
      </c>
      <c r="Q626">
        <v>37.774929999999998</v>
      </c>
      <c r="R626">
        <v>-122.41942</v>
      </c>
    </row>
    <row r="627" spans="1:18" x14ac:dyDescent="0.35">
      <c r="A627">
        <v>2357</v>
      </c>
      <c r="B627" t="s">
        <v>980</v>
      </c>
      <c r="C627" t="s">
        <v>44</v>
      </c>
      <c r="D627" t="s">
        <v>17</v>
      </c>
      <c r="E627" t="s">
        <v>12</v>
      </c>
      <c r="F627">
        <v>14</v>
      </c>
      <c r="G627" s="3">
        <v>44727</v>
      </c>
      <c r="H627" s="6" t="str">
        <f>TEXT(Layoffs[[#This Row],[Date layoffs]], "mmmm")</f>
        <v>June</v>
      </c>
      <c r="I627" s="7">
        <f>MONTH(Layoffs[[#This Row],[Date layoffs]])</f>
        <v>6</v>
      </c>
      <c r="J627">
        <f>YEAR(Layoffs[[#This Row],[Date layoffs]])</f>
        <v>2022</v>
      </c>
      <c r="K627" s="1">
        <f>(Layoffs[[#This Row],[Company Size before Layoffs]]-Layoffs[[#This Row],[Company Size after layoffs]])/Layoffs[[#This Row],[Company Size before Layoffs]]</f>
        <v>0.05</v>
      </c>
      <c r="L627">
        <v>280</v>
      </c>
      <c r="M627">
        <v>266</v>
      </c>
      <c r="N627" t="s">
        <v>51</v>
      </c>
      <c r="O627" t="s">
        <v>33</v>
      </c>
      <c r="P627" s="2">
        <v>223</v>
      </c>
      <c r="Q627">
        <v>32.080880000000001</v>
      </c>
      <c r="R627">
        <v>34.780569999999997</v>
      </c>
    </row>
    <row r="628" spans="1:18" x14ac:dyDescent="0.35">
      <c r="A628">
        <v>2358</v>
      </c>
      <c r="B628" t="s">
        <v>981</v>
      </c>
      <c r="C628" t="s">
        <v>180</v>
      </c>
      <c r="D628" t="s">
        <v>93</v>
      </c>
      <c r="E628" t="s">
        <v>23</v>
      </c>
      <c r="F628">
        <v>10</v>
      </c>
      <c r="G628" s="3">
        <v>44727</v>
      </c>
      <c r="H628" s="6" t="str">
        <f>TEXT(Layoffs[[#This Row],[Date layoffs]], "mmmm")</f>
        <v>June</v>
      </c>
      <c r="I628" s="7">
        <f>MONTH(Layoffs[[#This Row],[Date layoffs]])</f>
        <v>6</v>
      </c>
      <c r="J628">
        <f>YEAR(Layoffs[[#This Row],[Date layoffs]])</f>
        <v>2022</v>
      </c>
      <c r="K628" s="1">
        <f>(Layoffs[[#This Row],[Company Size before Layoffs]]-Layoffs[[#This Row],[Company Size after layoffs]])/Layoffs[[#This Row],[Company Size before Layoffs]]</f>
        <v>0.30303030303030304</v>
      </c>
      <c r="L628">
        <v>33</v>
      </c>
      <c r="M628">
        <v>23</v>
      </c>
      <c r="N628" t="s">
        <v>88</v>
      </c>
      <c r="O628" t="s">
        <v>67</v>
      </c>
      <c r="P628" s="2">
        <v>20</v>
      </c>
      <c r="Q628">
        <v>43.706429999999997</v>
      </c>
      <c r="R628">
        <v>-79.39864</v>
      </c>
    </row>
    <row r="629" spans="1:18" x14ac:dyDescent="0.35">
      <c r="A629">
        <v>2361</v>
      </c>
      <c r="B629" t="s">
        <v>563</v>
      </c>
      <c r="C629" t="s">
        <v>21</v>
      </c>
      <c r="D629" t="s">
        <v>22</v>
      </c>
      <c r="E629" t="s">
        <v>23</v>
      </c>
      <c r="F629">
        <v>1100</v>
      </c>
      <c r="G629" s="3">
        <v>44726</v>
      </c>
      <c r="H629" s="6" t="str">
        <f>TEXT(Layoffs[[#This Row],[Date layoffs]], "mmmm")</f>
        <v>June</v>
      </c>
      <c r="I629" s="7">
        <f>MONTH(Layoffs[[#This Row],[Date layoffs]])</f>
        <v>6</v>
      </c>
      <c r="J629">
        <f>YEAR(Layoffs[[#This Row],[Date layoffs]])</f>
        <v>2022</v>
      </c>
      <c r="K629" s="1">
        <f>(Layoffs[[#This Row],[Company Size before Layoffs]]-Layoffs[[#This Row],[Company Size after layoffs]])/Layoffs[[#This Row],[Company Size before Layoffs]]</f>
        <v>0.18000327278677794</v>
      </c>
      <c r="L629">
        <v>6111</v>
      </c>
      <c r="M629">
        <v>5011</v>
      </c>
      <c r="N629" t="s">
        <v>117</v>
      </c>
      <c r="O629" t="s">
        <v>25</v>
      </c>
      <c r="P629" s="2">
        <v>549</v>
      </c>
      <c r="Q629">
        <v>37.774929999999998</v>
      </c>
      <c r="R629">
        <v>-122.41942</v>
      </c>
    </row>
    <row r="630" spans="1:18" x14ac:dyDescent="0.35">
      <c r="A630">
        <v>2362</v>
      </c>
      <c r="B630" t="s">
        <v>346</v>
      </c>
      <c r="C630" t="s">
        <v>40</v>
      </c>
      <c r="D630" t="s">
        <v>22</v>
      </c>
      <c r="E630" t="s">
        <v>23</v>
      </c>
      <c r="F630">
        <v>470</v>
      </c>
      <c r="G630" s="3">
        <v>44726</v>
      </c>
      <c r="H630" s="6" t="str">
        <f>TEXT(Layoffs[[#This Row],[Date layoffs]], "mmmm")</f>
        <v>June</v>
      </c>
      <c r="I630" s="7">
        <f>MONTH(Layoffs[[#This Row],[Date layoffs]])</f>
        <v>6</v>
      </c>
      <c r="J630">
        <f>YEAR(Layoffs[[#This Row],[Date layoffs]])</f>
        <v>2022</v>
      </c>
      <c r="K630" s="1">
        <f>(Layoffs[[#This Row],[Company Size before Layoffs]]-Layoffs[[#This Row],[Company Size after layoffs]])/Layoffs[[#This Row],[Company Size before Layoffs]]</f>
        <v>0.08</v>
      </c>
      <c r="L630">
        <v>5875</v>
      </c>
      <c r="M630">
        <v>5405</v>
      </c>
      <c r="N630" t="s">
        <v>138</v>
      </c>
      <c r="O630" t="s">
        <v>25</v>
      </c>
      <c r="P630" s="2">
        <v>319</v>
      </c>
      <c r="Q630">
        <v>47.606209999999997</v>
      </c>
      <c r="R630">
        <v>-122.33207</v>
      </c>
    </row>
    <row r="631" spans="1:18" x14ac:dyDescent="0.35">
      <c r="A631">
        <v>2363</v>
      </c>
      <c r="B631" t="s">
        <v>786</v>
      </c>
      <c r="C631" t="s">
        <v>36</v>
      </c>
      <c r="D631" t="s">
        <v>22</v>
      </c>
      <c r="E631" t="s">
        <v>23</v>
      </c>
      <c r="F631">
        <v>450</v>
      </c>
      <c r="G631" s="3">
        <v>44726</v>
      </c>
      <c r="H631" s="6" t="str">
        <f>TEXT(Layoffs[[#This Row],[Date layoffs]], "mmmm")</f>
        <v>June</v>
      </c>
      <c r="I631" s="7">
        <f>MONTH(Layoffs[[#This Row],[Date layoffs]])</f>
        <v>6</v>
      </c>
      <c r="J631">
        <f>YEAR(Layoffs[[#This Row],[Date layoffs]])</f>
        <v>2022</v>
      </c>
      <c r="K631" s="1">
        <f>(Layoffs[[#This Row],[Company Size before Layoffs]]-Layoffs[[#This Row],[Company Size after layoffs]])/Layoffs[[#This Row],[Company Size before Layoffs]]</f>
        <v>0.1</v>
      </c>
      <c r="L631">
        <v>4500</v>
      </c>
      <c r="M631">
        <v>4050</v>
      </c>
      <c r="N631" t="s">
        <v>138</v>
      </c>
      <c r="O631" t="s">
        <v>25</v>
      </c>
      <c r="P631" s="2">
        <v>1600</v>
      </c>
      <c r="Q631">
        <v>40.714269999999999</v>
      </c>
      <c r="R631">
        <v>-74.005970000000005</v>
      </c>
    </row>
    <row r="632" spans="1:18" x14ac:dyDescent="0.35">
      <c r="A632">
        <v>2364</v>
      </c>
      <c r="B632" t="s">
        <v>982</v>
      </c>
      <c r="C632" t="s">
        <v>188</v>
      </c>
      <c r="D632" t="s">
        <v>189</v>
      </c>
      <c r="E632" t="s">
        <v>190</v>
      </c>
      <c r="F632">
        <v>75</v>
      </c>
      <c r="G632" s="3">
        <v>44726</v>
      </c>
      <c r="H632" s="6" t="str">
        <f>TEXT(Layoffs[[#This Row],[Date layoffs]], "mmmm")</f>
        <v>June</v>
      </c>
      <c r="I632" s="7">
        <f>MONTH(Layoffs[[#This Row],[Date layoffs]])</f>
        <v>6</v>
      </c>
      <c r="J632">
        <f>YEAR(Layoffs[[#This Row],[Date layoffs]])</f>
        <v>2022</v>
      </c>
      <c r="K632" s="1">
        <f>(Layoffs[[#This Row],[Company Size before Layoffs]]-Layoffs[[#This Row],[Company Size after layoffs]])/Layoffs[[#This Row],[Company Size before Layoffs]]</f>
        <v>0.15</v>
      </c>
      <c r="L632">
        <v>500</v>
      </c>
      <c r="M632">
        <v>425</v>
      </c>
      <c r="N632" t="s">
        <v>18</v>
      </c>
      <c r="O632" t="s">
        <v>19</v>
      </c>
      <c r="P632" s="2">
        <v>36</v>
      </c>
      <c r="Q632">
        <v>-23.547499999999999</v>
      </c>
      <c r="R632">
        <v>-46.636110000000002</v>
      </c>
    </row>
    <row r="633" spans="1:18" x14ac:dyDescent="0.35">
      <c r="A633">
        <v>2365</v>
      </c>
      <c r="B633" t="s">
        <v>983</v>
      </c>
      <c r="C633" t="s">
        <v>755</v>
      </c>
      <c r="D633" t="s">
        <v>11</v>
      </c>
      <c r="E633" t="s">
        <v>12</v>
      </c>
      <c r="F633">
        <v>50</v>
      </c>
      <c r="G633" s="3">
        <v>44726</v>
      </c>
      <c r="H633" s="6" t="str">
        <f>TEXT(Layoffs[[#This Row],[Date layoffs]], "mmmm")</f>
        <v>June</v>
      </c>
      <c r="I633" s="7">
        <f>MONTH(Layoffs[[#This Row],[Date layoffs]])</f>
        <v>6</v>
      </c>
      <c r="J633">
        <f>YEAR(Layoffs[[#This Row],[Date layoffs]])</f>
        <v>2022</v>
      </c>
      <c r="K633" s="1">
        <f>(Layoffs[[#This Row],[Company Size before Layoffs]]-Layoffs[[#This Row],[Company Size after layoffs]])/Layoffs[[#This Row],[Company Size before Layoffs]]</f>
        <v>0.32894736842105265</v>
      </c>
      <c r="L633">
        <v>152</v>
      </c>
      <c r="M633">
        <v>102</v>
      </c>
      <c r="N633" t="s">
        <v>18</v>
      </c>
      <c r="O633" t="s">
        <v>67</v>
      </c>
      <c r="P633" s="2">
        <v>6</v>
      </c>
      <c r="Q633">
        <v>28.651949999999999</v>
      </c>
      <c r="R633">
        <v>77.231489999999994</v>
      </c>
    </row>
    <row r="634" spans="1:18" x14ac:dyDescent="0.35">
      <c r="A634">
        <v>2367</v>
      </c>
      <c r="B634" t="s">
        <v>984</v>
      </c>
      <c r="C634" t="s">
        <v>537</v>
      </c>
      <c r="D634" t="s">
        <v>22</v>
      </c>
      <c r="E634" t="s">
        <v>23</v>
      </c>
      <c r="F634">
        <v>24</v>
      </c>
      <c r="G634" s="3">
        <v>44726</v>
      </c>
      <c r="H634" s="6" t="str">
        <f>TEXT(Layoffs[[#This Row],[Date layoffs]], "mmmm")</f>
        <v>June</v>
      </c>
      <c r="I634" s="7">
        <f>MONTH(Layoffs[[#This Row],[Date layoffs]])</f>
        <v>6</v>
      </c>
      <c r="J634">
        <f>YEAR(Layoffs[[#This Row],[Date layoffs]])</f>
        <v>2022</v>
      </c>
      <c r="K634" s="1">
        <f>(Layoffs[[#This Row],[Company Size before Layoffs]]-Layoffs[[#This Row],[Company Size after layoffs]])/Layoffs[[#This Row],[Company Size before Layoffs]]</f>
        <v>0.1</v>
      </c>
      <c r="L634">
        <v>240</v>
      </c>
      <c r="M634">
        <v>216</v>
      </c>
      <c r="N634" t="s">
        <v>117</v>
      </c>
      <c r="O634" t="s">
        <v>107</v>
      </c>
      <c r="P634" s="2">
        <v>204</v>
      </c>
      <c r="Q634">
        <v>40.014989999999997</v>
      </c>
      <c r="R634">
        <v>-105.27055</v>
      </c>
    </row>
    <row r="635" spans="1:18" x14ac:dyDescent="0.35">
      <c r="A635">
        <v>2370</v>
      </c>
      <c r="B635" t="s">
        <v>985</v>
      </c>
      <c r="C635" t="s">
        <v>36</v>
      </c>
      <c r="D635" t="s">
        <v>22</v>
      </c>
      <c r="E635" t="s">
        <v>23</v>
      </c>
      <c r="F635">
        <v>250</v>
      </c>
      <c r="G635" s="3">
        <v>44725</v>
      </c>
      <c r="H635" s="6" t="str">
        <f>TEXT(Layoffs[[#This Row],[Date layoffs]], "mmmm")</f>
        <v>June</v>
      </c>
      <c r="I635" s="7">
        <f>MONTH(Layoffs[[#This Row],[Date layoffs]])</f>
        <v>6</v>
      </c>
      <c r="J635">
        <f>YEAR(Layoffs[[#This Row],[Date layoffs]])</f>
        <v>2022</v>
      </c>
      <c r="K635" s="1">
        <f>(Layoffs[[#This Row],[Company Size before Layoffs]]-Layoffs[[#This Row],[Company Size after layoffs]])/Layoffs[[#This Row],[Company Size before Layoffs]]</f>
        <v>0.2</v>
      </c>
      <c r="L635">
        <v>1250</v>
      </c>
      <c r="M635">
        <v>1000</v>
      </c>
      <c r="N635" t="s">
        <v>117</v>
      </c>
      <c r="O635" t="s">
        <v>33</v>
      </c>
      <c r="P635" s="2">
        <v>1000</v>
      </c>
      <c r="Q635">
        <v>40.714269999999999</v>
      </c>
      <c r="R635">
        <v>-74.005970000000005</v>
      </c>
    </row>
    <row r="636" spans="1:18" x14ac:dyDescent="0.35">
      <c r="A636">
        <v>2371</v>
      </c>
      <c r="B636" t="s">
        <v>986</v>
      </c>
      <c r="C636" t="s">
        <v>74</v>
      </c>
      <c r="D636" t="s">
        <v>22</v>
      </c>
      <c r="E636" t="s">
        <v>23</v>
      </c>
      <c r="F636">
        <v>56</v>
      </c>
      <c r="G636" s="3">
        <v>44725</v>
      </c>
      <c r="H636" s="6" t="str">
        <f>TEXT(Layoffs[[#This Row],[Date layoffs]], "mmmm")</f>
        <v>June</v>
      </c>
      <c r="I636" s="7">
        <f>MONTH(Layoffs[[#This Row],[Date layoffs]])</f>
        <v>6</v>
      </c>
      <c r="J636">
        <f>YEAR(Layoffs[[#This Row],[Date layoffs]])</f>
        <v>2022</v>
      </c>
      <c r="K636" s="1">
        <f>(Layoffs[[#This Row],[Company Size before Layoffs]]-Layoffs[[#This Row],[Company Size after layoffs]])/Layoffs[[#This Row],[Company Size before Layoffs]]</f>
        <v>0.32941176470588235</v>
      </c>
      <c r="L636">
        <v>170</v>
      </c>
      <c r="M636">
        <v>114</v>
      </c>
      <c r="N636" t="s">
        <v>51</v>
      </c>
      <c r="O636" t="s">
        <v>46</v>
      </c>
      <c r="P636" s="2">
        <v>65</v>
      </c>
      <c r="Q636">
        <v>34.052230000000002</v>
      </c>
      <c r="R636">
        <v>-118.24368</v>
      </c>
    </row>
    <row r="637" spans="1:18" x14ac:dyDescent="0.35">
      <c r="A637">
        <v>2372</v>
      </c>
      <c r="B637" t="s">
        <v>987</v>
      </c>
      <c r="C637" t="s">
        <v>21</v>
      </c>
      <c r="D637" t="s">
        <v>22</v>
      </c>
      <c r="E637" t="s">
        <v>23</v>
      </c>
      <c r="F637">
        <v>33</v>
      </c>
      <c r="G637" s="3">
        <v>44725</v>
      </c>
      <c r="H637" s="6" t="str">
        <f>TEXT(Layoffs[[#This Row],[Date layoffs]], "mmmm")</f>
        <v>June</v>
      </c>
      <c r="I637" s="7">
        <f>MONTH(Layoffs[[#This Row],[Date layoffs]])</f>
        <v>6</v>
      </c>
      <c r="J637">
        <f>YEAR(Layoffs[[#This Row],[Date layoffs]])</f>
        <v>2022</v>
      </c>
      <c r="K637" s="1">
        <f>(Layoffs[[#This Row],[Company Size before Layoffs]]-Layoffs[[#This Row],[Company Size after layoffs]])/Layoffs[[#This Row],[Company Size before Layoffs]]</f>
        <v>0.39759036144578314</v>
      </c>
      <c r="L637">
        <v>83</v>
      </c>
      <c r="M637">
        <v>50</v>
      </c>
      <c r="N637" t="s">
        <v>66</v>
      </c>
      <c r="O637" t="s">
        <v>46</v>
      </c>
      <c r="P637" s="2">
        <v>50</v>
      </c>
      <c r="Q637">
        <v>37.774929999999998</v>
      </c>
      <c r="R637">
        <v>-122.41942</v>
      </c>
    </row>
    <row r="638" spans="1:18" x14ac:dyDescent="0.35">
      <c r="A638">
        <v>2375</v>
      </c>
      <c r="B638" t="s">
        <v>775</v>
      </c>
      <c r="C638" t="s">
        <v>245</v>
      </c>
      <c r="D638" t="s">
        <v>245</v>
      </c>
      <c r="E638" t="s">
        <v>12</v>
      </c>
      <c r="F638">
        <v>260</v>
      </c>
      <c r="G638" s="3">
        <v>44722</v>
      </c>
      <c r="H638" s="6" t="str">
        <f>TEXT(Layoffs[[#This Row],[Date layoffs]], "mmmm")</f>
        <v>June</v>
      </c>
      <c r="I638" s="7">
        <f>MONTH(Layoffs[[#This Row],[Date layoffs]])</f>
        <v>6</v>
      </c>
      <c r="J638">
        <f>YEAR(Layoffs[[#This Row],[Date layoffs]])</f>
        <v>2022</v>
      </c>
      <c r="K638" s="1">
        <f>(Layoffs[[#This Row],[Company Size before Layoffs]]-Layoffs[[#This Row],[Company Size after layoffs]])/Layoffs[[#This Row],[Company Size before Layoffs]]</f>
        <v>0.05</v>
      </c>
      <c r="L638">
        <v>5200</v>
      </c>
      <c r="M638">
        <v>4940</v>
      </c>
      <c r="N638" t="s">
        <v>117</v>
      </c>
      <c r="O638" t="s">
        <v>19</v>
      </c>
      <c r="P638" s="2">
        <v>156</v>
      </c>
      <c r="Q638">
        <v>1.2896700000000001</v>
      </c>
      <c r="R638">
        <v>103.85007</v>
      </c>
    </row>
    <row r="639" spans="1:18" x14ac:dyDescent="0.35">
      <c r="A639">
        <v>2376</v>
      </c>
      <c r="B639" t="s">
        <v>988</v>
      </c>
      <c r="C639" t="s">
        <v>755</v>
      </c>
      <c r="D639" t="s">
        <v>11</v>
      </c>
      <c r="E639" t="s">
        <v>12</v>
      </c>
      <c r="F639">
        <v>250</v>
      </c>
      <c r="G639" s="3">
        <v>44722</v>
      </c>
      <c r="H639" s="6" t="str">
        <f>TEXT(Layoffs[[#This Row],[Date layoffs]], "mmmm")</f>
        <v>June</v>
      </c>
      <c r="I639" s="7">
        <f>MONTH(Layoffs[[#This Row],[Date layoffs]])</f>
        <v>6</v>
      </c>
      <c r="J639">
        <f>YEAR(Layoffs[[#This Row],[Date layoffs]])</f>
        <v>2022</v>
      </c>
      <c r="K639" s="1">
        <f>(Layoffs[[#This Row],[Company Size before Layoffs]]-Layoffs[[#This Row],[Company Size after layoffs]])/Layoffs[[#This Row],[Company Size before Layoffs]]</f>
        <v>0.30012004801920766</v>
      </c>
      <c r="L639">
        <v>833</v>
      </c>
      <c r="M639">
        <v>583</v>
      </c>
      <c r="N639" t="s">
        <v>88</v>
      </c>
      <c r="O639" t="s">
        <v>33</v>
      </c>
      <c r="P639" s="2">
        <v>150</v>
      </c>
      <c r="Q639">
        <v>28.651949999999999</v>
      </c>
      <c r="R639">
        <v>77.231489999999994</v>
      </c>
    </row>
    <row r="640" spans="1:18" x14ac:dyDescent="0.35">
      <c r="A640">
        <v>2377</v>
      </c>
      <c r="B640" t="s">
        <v>989</v>
      </c>
      <c r="C640" t="s">
        <v>136</v>
      </c>
      <c r="D640" t="s">
        <v>137</v>
      </c>
      <c r="E640" t="s">
        <v>50</v>
      </c>
      <c r="F640">
        <v>100</v>
      </c>
      <c r="G640" s="3">
        <v>44722</v>
      </c>
      <c r="H640" s="6" t="str">
        <f>TEXT(Layoffs[[#This Row],[Date layoffs]], "mmmm")</f>
        <v>June</v>
      </c>
      <c r="I640" s="7">
        <f>MONTH(Layoffs[[#This Row],[Date layoffs]])</f>
        <v>6</v>
      </c>
      <c r="J640">
        <f>YEAR(Layoffs[[#This Row],[Date layoffs]])</f>
        <v>2022</v>
      </c>
      <c r="K640" s="1">
        <f>(Layoffs[[#This Row],[Company Size before Layoffs]]-Layoffs[[#This Row],[Company Size after layoffs]])/Layoffs[[#This Row],[Company Size before Layoffs]]</f>
        <v>0.1</v>
      </c>
      <c r="L640">
        <v>1000</v>
      </c>
      <c r="M640">
        <v>900</v>
      </c>
      <c r="N640" t="s">
        <v>27</v>
      </c>
      <c r="O640" t="s">
        <v>19</v>
      </c>
      <c r="P640" s="2">
        <v>1000</v>
      </c>
      <c r="Q640">
        <v>52.524369999999998</v>
      </c>
      <c r="R640">
        <v>13.41053</v>
      </c>
    </row>
    <row r="641" spans="1:18" x14ac:dyDescent="0.35">
      <c r="A641">
        <v>2378</v>
      </c>
      <c r="B641" t="s">
        <v>990</v>
      </c>
      <c r="C641" t="s">
        <v>188</v>
      </c>
      <c r="D641" t="s">
        <v>189</v>
      </c>
      <c r="E641" t="s">
        <v>190</v>
      </c>
      <c r="F641">
        <v>60</v>
      </c>
      <c r="G641" s="3">
        <v>44722</v>
      </c>
      <c r="H641" s="6" t="str">
        <f>TEXT(Layoffs[[#This Row],[Date layoffs]], "mmmm")</f>
        <v>June</v>
      </c>
      <c r="I641" s="7">
        <f>MONTH(Layoffs[[#This Row],[Date layoffs]])</f>
        <v>6</v>
      </c>
      <c r="J641">
        <f>YEAR(Layoffs[[#This Row],[Date layoffs]])</f>
        <v>2022</v>
      </c>
      <c r="K641" s="1">
        <f>(Layoffs[[#This Row],[Company Size before Layoffs]]-Layoffs[[#This Row],[Company Size after layoffs]])/Layoffs[[#This Row],[Company Size before Layoffs]]</f>
        <v>0.2</v>
      </c>
      <c r="L641">
        <v>300</v>
      </c>
      <c r="M641">
        <v>240</v>
      </c>
      <c r="N641" t="s">
        <v>18</v>
      </c>
      <c r="O641" t="s">
        <v>19</v>
      </c>
      <c r="P641" s="2">
        <v>11</v>
      </c>
      <c r="Q641">
        <v>-23.547499999999999</v>
      </c>
      <c r="R641">
        <v>-46.636110000000002</v>
      </c>
    </row>
    <row r="642" spans="1:18" x14ac:dyDescent="0.35">
      <c r="A642">
        <v>2379</v>
      </c>
      <c r="B642" t="s">
        <v>991</v>
      </c>
      <c r="C642" t="s">
        <v>55</v>
      </c>
      <c r="D642" t="s">
        <v>56</v>
      </c>
      <c r="E642" t="s">
        <v>50</v>
      </c>
      <c r="F642">
        <v>45</v>
      </c>
      <c r="G642" s="3">
        <v>44722</v>
      </c>
      <c r="H642" s="6" t="str">
        <f>TEXT(Layoffs[[#This Row],[Date layoffs]], "mmmm")</f>
        <v>June</v>
      </c>
      <c r="I642" s="7">
        <f>MONTH(Layoffs[[#This Row],[Date layoffs]])</f>
        <v>6</v>
      </c>
      <c r="J642">
        <f>YEAR(Layoffs[[#This Row],[Date layoffs]])</f>
        <v>2022</v>
      </c>
      <c r="K642" s="1">
        <f>(Layoffs[[#This Row],[Company Size before Layoffs]]-Layoffs[[#This Row],[Company Size after layoffs]])/Layoffs[[#This Row],[Company Size before Layoffs]]</f>
        <v>0.15</v>
      </c>
      <c r="L642">
        <v>300</v>
      </c>
      <c r="M642">
        <v>255</v>
      </c>
      <c r="N642" t="s">
        <v>32</v>
      </c>
      <c r="O642" t="s">
        <v>19</v>
      </c>
      <c r="P642" s="2">
        <v>133</v>
      </c>
      <c r="Q642">
        <v>51.50853</v>
      </c>
      <c r="R642">
        <v>-0.12573999999999999</v>
      </c>
    </row>
    <row r="643" spans="1:18" x14ac:dyDescent="0.35">
      <c r="A643">
        <v>2380</v>
      </c>
      <c r="B643" t="s">
        <v>992</v>
      </c>
      <c r="C643" t="s">
        <v>74</v>
      </c>
      <c r="D643" t="s">
        <v>22</v>
      </c>
      <c r="E643" t="s">
        <v>23</v>
      </c>
      <c r="F643">
        <v>20</v>
      </c>
      <c r="G643" s="3">
        <v>44722</v>
      </c>
      <c r="H643" s="6" t="str">
        <f>TEXT(Layoffs[[#This Row],[Date layoffs]], "mmmm")</f>
        <v>June</v>
      </c>
      <c r="I643" s="7">
        <f>MONTH(Layoffs[[#This Row],[Date layoffs]])</f>
        <v>6</v>
      </c>
      <c r="J643">
        <f>YEAR(Layoffs[[#This Row],[Date layoffs]])</f>
        <v>2022</v>
      </c>
      <c r="K643" s="1">
        <f>(Layoffs[[#This Row],[Company Size before Layoffs]]-Layoffs[[#This Row],[Company Size after layoffs]])/Layoffs[[#This Row],[Company Size before Layoffs]]</f>
        <v>0.08</v>
      </c>
      <c r="L643">
        <v>250</v>
      </c>
      <c r="M643">
        <v>230</v>
      </c>
      <c r="N643" t="s">
        <v>32</v>
      </c>
      <c r="O643" t="s">
        <v>38</v>
      </c>
      <c r="P643" s="2">
        <v>175</v>
      </c>
      <c r="Q643">
        <v>34.052230000000002</v>
      </c>
      <c r="R643">
        <v>-118.24368</v>
      </c>
    </row>
    <row r="644" spans="1:18" x14ac:dyDescent="0.35">
      <c r="A644">
        <v>2384</v>
      </c>
      <c r="B644" t="s">
        <v>993</v>
      </c>
      <c r="C644" t="s">
        <v>172</v>
      </c>
      <c r="D644" t="s">
        <v>22</v>
      </c>
      <c r="E644" t="s">
        <v>23</v>
      </c>
      <c r="F644">
        <v>950</v>
      </c>
      <c r="G644" s="3">
        <v>44721</v>
      </c>
      <c r="H644" s="6" t="str">
        <f>TEXT(Layoffs[[#This Row],[Date layoffs]], "mmmm")</f>
        <v>June</v>
      </c>
      <c r="I644" s="7">
        <f>MONTH(Layoffs[[#This Row],[Date layoffs]])</f>
        <v>6</v>
      </c>
      <c r="J644">
        <f>YEAR(Layoffs[[#This Row],[Date layoffs]])</f>
        <v>2022</v>
      </c>
      <c r="K644" s="1">
        <f>(Layoffs[[#This Row],[Company Size before Layoffs]]-Layoffs[[#This Row],[Company Size after layoffs]])/Layoffs[[#This Row],[Company Size before Layoffs]]</f>
        <v>0.25</v>
      </c>
      <c r="L644">
        <v>3800</v>
      </c>
      <c r="M644">
        <v>2850</v>
      </c>
      <c r="N644" t="s">
        <v>140</v>
      </c>
      <c r="O644" t="s">
        <v>38</v>
      </c>
      <c r="P644" s="2">
        <v>926</v>
      </c>
      <c r="Q644">
        <v>33.749000000000002</v>
      </c>
      <c r="R644">
        <v>-84.387979999999999</v>
      </c>
    </row>
    <row r="645" spans="1:18" x14ac:dyDescent="0.35">
      <c r="A645">
        <v>2385</v>
      </c>
      <c r="B645" t="s">
        <v>994</v>
      </c>
      <c r="C645" t="s">
        <v>21</v>
      </c>
      <c r="D645" t="s">
        <v>22</v>
      </c>
      <c r="E645" t="s">
        <v>23</v>
      </c>
      <c r="F645">
        <v>330</v>
      </c>
      <c r="G645" s="3">
        <v>44721</v>
      </c>
      <c r="H645" s="6" t="str">
        <f>TEXT(Layoffs[[#This Row],[Date layoffs]], "mmmm")</f>
        <v>June</v>
      </c>
      <c r="I645" s="7">
        <f>MONTH(Layoffs[[#This Row],[Date layoffs]])</f>
        <v>6</v>
      </c>
      <c r="J645">
        <f>YEAR(Layoffs[[#This Row],[Date layoffs]])</f>
        <v>2022</v>
      </c>
      <c r="K645" s="1">
        <f>(Layoffs[[#This Row],[Company Size before Layoffs]]-Layoffs[[#This Row],[Company Size after layoffs]])/Layoffs[[#This Row],[Company Size before Layoffs]]</f>
        <v>0.15</v>
      </c>
      <c r="L645">
        <v>2200</v>
      </c>
      <c r="M645">
        <v>1870</v>
      </c>
      <c r="N645" t="s">
        <v>27</v>
      </c>
      <c r="O645" t="s">
        <v>25</v>
      </c>
      <c r="P645" s="2">
        <v>79</v>
      </c>
      <c r="Q645">
        <v>37.774929999999998</v>
      </c>
      <c r="R645">
        <v>-122.41942</v>
      </c>
    </row>
    <row r="646" spans="1:18" x14ac:dyDescent="0.35">
      <c r="A646">
        <v>2387</v>
      </c>
      <c r="B646" t="s">
        <v>87</v>
      </c>
      <c r="C646" t="s">
        <v>40</v>
      </c>
      <c r="D646" t="s">
        <v>22</v>
      </c>
      <c r="E646" t="s">
        <v>23</v>
      </c>
      <c r="F646">
        <v>90</v>
      </c>
      <c r="G646" s="3">
        <v>44721</v>
      </c>
      <c r="H646" s="6" t="str">
        <f>TEXT(Layoffs[[#This Row],[Date layoffs]], "mmmm")</f>
        <v>June</v>
      </c>
      <c r="I646" s="7">
        <f>MONTH(Layoffs[[#This Row],[Date layoffs]])</f>
        <v>6</v>
      </c>
      <c r="J646">
        <f>YEAR(Layoffs[[#This Row],[Date layoffs]])</f>
        <v>2022</v>
      </c>
      <c r="K646" s="1">
        <f>(Layoffs[[#This Row],[Company Size before Layoffs]]-Layoffs[[#This Row],[Company Size after layoffs]])/Layoffs[[#This Row],[Company Size before Layoffs]]</f>
        <v>6.9984447900466568E-2</v>
      </c>
      <c r="L646">
        <v>1286</v>
      </c>
      <c r="M646">
        <v>1196</v>
      </c>
      <c r="N646" t="s">
        <v>88</v>
      </c>
      <c r="O646" t="s">
        <v>33</v>
      </c>
      <c r="P646" s="2">
        <v>1100</v>
      </c>
      <c r="Q646">
        <v>47.606209999999997</v>
      </c>
      <c r="R646">
        <v>-122.33207</v>
      </c>
    </row>
    <row r="647" spans="1:18" x14ac:dyDescent="0.35">
      <c r="A647">
        <v>2388</v>
      </c>
      <c r="B647" t="s">
        <v>995</v>
      </c>
      <c r="C647" t="s">
        <v>155</v>
      </c>
      <c r="D647" t="s">
        <v>22</v>
      </c>
      <c r="E647" t="s">
        <v>23</v>
      </c>
      <c r="F647">
        <v>80</v>
      </c>
      <c r="G647" s="3">
        <v>44721</v>
      </c>
      <c r="H647" s="6" t="str">
        <f>TEXT(Layoffs[[#This Row],[Date layoffs]], "mmmm")</f>
        <v>June</v>
      </c>
      <c r="I647" s="7">
        <f>MONTH(Layoffs[[#This Row],[Date layoffs]])</f>
        <v>6</v>
      </c>
      <c r="J647">
        <f>YEAR(Layoffs[[#This Row],[Date layoffs]])</f>
        <v>2022</v>
      </c>
      <c r="K647" s="1">
        <f>(Layoffs[[#This Row],[Company Size before Layoffs]]-Layoffs[[#This Row],[Company Size after layoffs]])/Layoffs[[#This Row],[Company Size before Layoffs]]</f>
        <v>0.4</v>
      </c>
      <c r="L647">
        <v>200</v>
      </c>
      <c r="M647">
        <v>120</v>
      </c>
      <c r="N647" t="s">
        <v>240</v>
      </c>
      <c r="O647" t="s">
        <v>46</v>
      </c>
      <c r="P647" s="2">
        <v>82</v>
      </c>
      <c r="Q647">
        <v>41.850029999999997</v>
      </c>
      <c r="R647">
        <v>-87.650049999999993</v>
      </c>
    </row>
    <row r="648" spans="1:18" x14ac:dyDescent="0.35">
      <c r="A648">
        <v>2389</v>
      </c>
      <c r="B648" t="s">
        <v>996</v>
      </c>
      <c r="C648" t="s">
        <v>997</v>
      </c>
      <c r="D648" t="s">
        <v>49</v>
      </c>
      <c r="E648" t="s">
        <v>50</v>
      </c>
      <c r="F648">
        <v>70</v>
      </c>
      <c r="G648" s="3">
        <v>44721</v>
      </c>
      <c r="H648" s="6" t="str">
        <f>TEXT(Layoffs[[#This Row],[Date layoffs]], "mmmm")</f>
        <v>June</v>
      </c>
      <c r="I648" s="7">
        <f>MONTH(Layoffs[[#This Row],[Date layoffs]])</f>
        <v>6</v>
      </c>
      <c r="J648">
        <f>YEAR(Layoffs[[#This Row],[Date layoffs]])</f>
        <v>2022</v>
      </c>
      <c r="K648" s="1">
        <f>(Layoffs[[#This Row],[Company Size before Layoffs]]-Layoffs[[#This Row],[Company Size after layoffs]])/Layoffs[[#This Row],[Company Size before Layoffs]]</f>
        <v>0.05</v>
      </c>
      <c r="L648">
        <v>1400</v>
      </c>
      <c r="M648">
        <v>1330</v>
      </c>
      <c r="N648" t="s">
        <v>27</v>
      </c>
      <c r="O648" t="s">
        <v>25</v>
      </c>
      <c r="P648" s="2">
        <v>56</v>
      </c>
      <c r="Q648">
        <v>55.605870000000003</v>
      </c>
      <c r="R648">
        <v>13.000730000000001</v>
      </c>
    </row>
    <row r="649" spans="1:18" x14ac:dyDescent="0.35">
      <c r="A649">
        <v>2390</v>
      </c>
      <c r="B649" t="s">
        <v>998</v>
      </c>
      <c r="C649" t="s">
        <v>69</v>
      </c>
      <c r="D649" t="s">
        <v>22</v>
      </c>
      <c r="E649" t="s">
        <v>23</v>
      </c>
      <c r="F649">
        <v>40</v>
      </c>
      <c r="G649" s="3">
        <v>44721</v>
      </c>
      <c r="H649" s="6" t="str">
        <f>TEXT(Layoffs[[#This Row],[Date layoffs]], "mmmm")</f>
        <v>June</v>
      </c>
      <c r="I649" s="7">
        <f>MONTH(Layoffs[[#This Row],[Date layoffs]])</f>
        <v>6</v>
      </c>
      <c r="J649">
        <f>YEAR(Layoffs[[#This Row],[Date layoffs]])</f>
        <v>2022</v>
      </c>
      <c r="K649" s="1">
        <f>(Layoffs[[#This Row],[Company Size before Layoffs]]-Layoffs[[#This Row],[Company Size after layoffs]])/Layoffs[[#This Row],[Company Size before Layoffs]]</f>
        <v>1</v>
      </c>
      <c r="L649">
        <v>40</v>
      </c>
      <c r="M649">
        <v>0</v>
      </c>
      <c r="N649" t="s">
        <v>27</v>
      </c>
      <c r="O649" t="s">
        <v>30</v>
      </c>
      <c r="P649" s="2">
        <v>5</v>
      </c>
      <c r="Q649">
        <v>42.358429999999998</v>
      </c>
      <c r="R649">
        <v>-71.05977</v>
      </c>
    </row>
    <row r="650" spans="1:18" x14ac:dyDescent="0.35">
      <c r="A650">
        <v>2391</v>
      </c>
      <c r="B650" t="s">
        <v>999</v>
      </c>
      <c r="C650" t="s">
        <v>245</v>
      </c>
      <c r="D650" t="s">
        <v>245</v>
      </c>
      <c r="E650" t="s">
        <v>12</v>
      </c>
      <c r="F650">
        <v>31</v>
      </c>
      <c r="G650" s="3">
        <v>44721</v>
      </c>
      <c r="H650" s="6" t="str">
        <f>TEXT(Layoffs[[#This Row],[Date layoffs]], "mmmm")</f>
        <v>June</v>
      </c>
      <c r="I650" s="7">
        <f>MONTH(Layoffs[[#This Row],[Date layoffs]])</f>
        <v>6</v>
      </c>
      <c r="J650">
        <f>YEAR(Layoffs[[#This Row],[Date layoffs]])</f>
        <v>2022</v>
      </c>
      <c r="K650" s="1">
        <f>(Layoffs[[#This Row],[Company Size before Layoffs]]-Layoffs[[#This Row],[Company Size after layoffs]])/Layoffs[[#This Row],[Company Size before Layoffs]]</f>
        <v>0.14027149321266968</v>
      </c>
      <c r="L650">
        <v>221</v>
      </c>
      <c r="M650">
        <v>190</v>
      </c>
      <c r="N650" t="s">
        <v>32</v>
      </c>
      <c r="O650" t="s">
        <v>107</v>
      </c>
      <c r="P650" s="2">
        <v>61</v>
      </c>
      <c r="Q650">
        <v>1.2896700000000001</v>
      </c>
      <c r="R650">
        <v>103.85007</v>
      </c>
    </row>
    <row r="651" spans="1:18" x14ac:dyDescent="0.35">
      <c r="A651">
        <v>2392</v>
      </c>
      <c r="B651" t="s">
        <v>1000</v>
      </c>
      <c r="C651" t="s">
        <v>69</v>
      </c>
      <c r="D651" t="s">
        <v>22</v>
      </c>
      <c r="E651" t="s">
        <v>23</v>
      </c>
      <c r="F651">
        <v>26</v>
      </c>
      <c r="G651" s="3">
        <v>44721</v>
      </c>
      <c r="H651" s="6" t="str">
        <f>TEXT(Layoffs[[#This Row],[Date layoffs]], "mmmm")</f>
        <v>June</v>
      </c>
      <c r="I651" s="7">
        <f>MONTH(Layoffs[[#This Row],[Date layoffs]])</f>
        <v>6</v>
      </c>
      <c r="J651">
        <f>YEAR(Layoffs[[#This Row],[Date layoffs]])</f>
        <v>2022</v>
      </c>
      <c r="K651" s="1">
        <f>(Layoffs[[#This Row],[Company Size before Layoffs]]-Layoffs[[#This Row],[Company Size after layoffs]])/Layoffs[[#This Row],[Company Size before Layoffs]]</f>
        <v>0.05</v>
      </c>
      <c r="L651">
        <v>520</v>
      </c>
      <c r="M651">
        <v>494</v>
      </c>
      <c r="N651" t="s">
        <v>66</v>
      </c>
      <c r="O651" t="s">
        <v>38</v>
      </c>
      <c r="P651" s="2">
        <v>100</v>
      </c>
      <c r="Q651">
        <v>42.358429999999998</v>
      </c>
      <c r="R651">
        <v>-71.05977</v>
      </c>
    </row>
    <row r="652" spans="1:18" x14ac:dyDescent="0.35">
      <c r="A652">
        <v>2396</v>
      </c>
      <c r="B652" t="s">
        <v>415</v>
      </c>
      <c r="C652" t="s">
        <v>21</v>
      </c>
      <c r="D652" t="s">
        <v>22</v>
      </c>
      <c r="E652" t="s">
        <v>23</v>
      </c>
      <c r="F652">
        <v>250</v>
      </c>
      <c r="G652" s="3">
        <v>44720</v>
      </c>
      <c r="H652" s="6" t="str">
        <f>TEXT(Layoffs[[#This Row],[Date layoffs]], "mmmm")</f>
        <v>June</v>
      </c>
      <c r="I652" s="7">
        <f>MONTH(Layoffs[[#This Row],[Date layoffs]])</f>
        <v>6</v>
      </c>
      <c r="J652">
        <f>YEAR(Layoffs[[#This Row],[Date layoffs]])</f>
        <v>2022</v>
      </c>
      <c r="K652" s="1">
        <f>(Layoffs[[#This Row],[Company Size before Layoffs]]-Layoffs[[#This Row],[Company Size after layoffs]])/Layoffs[[#This Row],[Company Size before Layoffs]]</f>
        <v>0.21008403361344538</v>
      </c>
      <c r="L652">
        <v>1190</v>
      </c>
      <c r="M652">
        <v>940</v>
      </c>
      <c r="N652" t="s">
        <v>70</v>
      </c>
      <c r="O652" t="s">
        <v>25</v>
      </c>
      <c r="P652" s="2">
        <v>839</v>
      </c>
      <c r="Q652">
        <v>37.774929999999998</v>
      </c>
      <c r="R652">
        <v>-122.41942</v>
      </c>
    </row>
    <row r="653" spans="1:18" x14ac:dyDescent="0.35">
      <c r="A653">
        <v>2398</v>
      </c>
      <c r="B653" t="s">
        <v>836</v>
      </c>
      <c r="C653" t="s">
        <v>21</v>
      </c>
      <c r="D653" t="s">
        <v>22</v>
      </c>
      <c r="E653" t="s">
        <v>23</v>
      </c>
      <c r="F653">
        <v>150</v>
      </c>
      <c r="G653" s="3">
        <v>44720</v>
      </c>
      <c r="H653" s="6" t="str">
        <f>TEXT(Layoffs[[#This Row],[Date layoffs]], "mmmm")</f>
        <v>June</v>
      </c>
      <c r="I653" s="7">
        <f>MONTH(Layoffs[[#This Row],[Date layoffs]])</f>
        <v>6</v>
      </c>
      <c r="J653">
        <f>YEAR(Layoffs[[#This Row],[Date layoffs]])</f>
        <v>2022</v>
      </c>
      <c r="K653" s="1">
        <f>(Layoffs[[#This Row],[Company Size before Layoffs]]-Layoffs[[#This Row],[Company Size after layoffs]])/Layoffs[[#This Row],[Company Size before Layoffs]]</f>
        <v>0.15</v>
      </c>
      <c r="L653">
        <v>1000</v>
      </c>
      <c r="M653">
        <v>850</v>
      </c>
      <c r="N653" t="s">
        <v>18</v>
      </c>
      <c r="O653" t="s">
        <v>107</v>
      </c>
      <c r="P653" s="2">
        <v>255</v>
      </c>
      <c r="Q653">
        <v>37.668819999999997</v>
      </c>
      <c r="R653">
        <v>-122.0808</v>
      </c>
    </row>
    <row r="654" spans="1:18" x14ac:dyDescent="0.35">
      <c r="A654">
        <v>2399</v>
      </c>
      <c r="B654" t="s">
        <v>1001</v>
      </c>
      <c r="C654" t="s">
        <v>1002</v>
      </c>
      <c r="D654" t="s">
        <v>1003</v>
      </c>
      <c r="E654" t="s">
        <v>12</v>
      </c>
      <c r="F654">
        <v>50</v>
      </c>
      <c r="G654" s="3">
        <v>44720</v>
      </c>
      <c r="H654" s="6" t="str">
        <f>TEXT(Layoffs[[#This Row],[Date layoffs]], "mmmm")</f>
        <v>June</v>
      </c>
      <c r="I654" s="7">
        <f>MONTH(Layoffs[[#This Row],[Date layoffs]])</f>
        <v>6</v>
      </c>
      <c r="J654">
        <f>YEAR(Layoffs[[#This Row],[Date layoffs]])</f>
        <v>2022</v>
      </c>
      <c r="K654" s="1">
        <f>(Layoffs[[#This Row],[Company Size before Layoffs]]-Layoffs[[#This Row],[Company Size after layoffs]])/Layoffs[[#This Row],[Company Size before Layoffs]]</f>
        <v>0.2</v>
      </c>
      <c r="L654">
        <v>250</v>
      </c>
      <c r="M654">
        <v>200</v>
      </c>
      <c r="N654" t="s">
        <v>27</v>
      </c>
      <c r="O654" t="s">
        <v>19</v>
      </c>
      <c r="P654" s="2">
        <v>26</v>
      </c>
      <c r="Q654">
        <v>3.1412</v>
      </c>
      <c r="R654">
        <v>101.68653</v>
      </c>
    </row>
    <row r="655" spans="1:18" x14ac:dyDescent="0.35">
      <c r="A655">
        <v>2401</v>
      </c>
      <c r="B655" t="s">
        <v>1004</v>
      </c>
      <c r="C655" t="s">
        <v>55</v>
      </c>
      <c r="D655" t="s">
        <v>56</v>
      </c>
      <c r="E655" t="s">
        <v>50</v>
      </c>
      <c r="F655">
        <v>750</v>
      </c>
      <c r="G655" s="3">
        <v>44719</v>
      </c>
      <c r="H655" s="6" t="str">
        <f>TEXT(Layoffs[[#This Row],[Date layoffs]], "mmmm")</f>
        <v>June</v>
      </c>
      <c r="I655" s="7">
        <f>MONTH(Layoffs[[#This Row],[Date layoffs]])</f>
        <v>6</v>
      </c>
      <c r="J655">
        <f>YEAR(Layoffs[[#This Row],[Date layoffs]])</f>
        <v>2022</v>
      </c>
      <c r="K655" s="1">
        <f>(Layoffs[[#This Row],[Company Size before Layoffs]]-Layoffs[[#This Row],[Company Size after layoffs]])/Layoffs[[#This Row],[Company Size before Layoffs]]</f>
        <v>0.15</v>
      </c>
      <c r="L655">
        <v>5000</v>
      </c>
      <c r="M655">
        <v>4250</v>
      </c>
      <c r="N655" t="s">
        <v>29</v>
      </c>
      <c r="O655" t="s">
        <v>25</v>
      </c>
      <c r="P655" s="2">
        <v>2000</v>
      </c>
      <c r="Q655">
        <v>51.50853</v>
      </c>
      <c r="R655">
        <v>-0.12573999999999999</v>
      </c>
    </row>
    <row r="656" spans="1:18" x14ac:dyDescent="0.35">
      <c r="A656">
        <v>2402</v>
      </c>
      <c r="B656" t="s">
        <v>1004</v>
      </c>
      <c r="C656" t="s">
        <v>55</v>
      </c>
      <c r="D656" t="s">
        <v>56</v>
      </c>
      <c r="E656" t="s">
        <v>50</v>
      </c>
      <c r="F656">
        <v>750</v>
      </c>
      <c r="G656" s="3">
        <v>44719</v>
      </c>
      <c r="H656" s="6" t="str">
        <f>TEXT(Layoffs[[#This Row],[Date layoffs]], "mmmm")</f>
        <v>June</v>
      </c>
      <c r="I656" s="7">
        <f>MONTH(Layoffs[[#This Row],[Date layoffs]])</f>
        <v>6</v>
      </c>
      <c r="J656">
        <f>YEAR(Layoffs[[#This Row],[Date layoffs]])</f>
        <v>2022</v>
      </c>
      <c r="K656" s="1">
        <f>(Layoffs[[#This Row],[Company Size before Layoffs]]-Layoffs[[#This Row],[Company Size after layoffs]])/Layoffs[[#This Row],[Company Size before Layoffs]]</f>
        <v>0.15</v>
      </c>
      <c r="L656">
        <v>5000</v>
      </c>
      <c r="M656">
        <v>4250</v>
      </c>
      <c r="N656" t="s">
        <v>29</v>
      </c>
      <c r="O656" t="s">
        <v>25</v>
      </c>
      <c r="P656" s="2">
        <v>2000</v>
      </c>
      <c r="Q656">
        <v>51.50853</v>
      </c>
      <c r="R656">
        <v>-0.12573999999999999</v>
      </c>
    </row>
    <row r="657" spans="1:18" x14ac:dyDescent="0.35">
      <c r="A657">
        <v>2403</v>
      </c>
      <c r="B657" t="s">
        <v>1005</v>
      </c>
      <c r="C657" t="s">
        <v>10</v>
      </c>
      <c r="D657" t="s">
        <v>11</v>
      </c>
      <c r="E657" t="s">
        <v>12</v>
      </c>
      <c r="F657">
        <v>180</v>
      </c>
      <c r="G657" s="3">
        <v>44719</v>
      </c>
      <c r="H657" s="6" t="str">
        <f>TEXT(Layoffs[[#This Row],[Date layoffs]], "mmmm")</f>
        <v>June</v>
      </c>
      <c r="I657" s="7">
        <f>MONTH(Layoffs[[#This Row],[Date layoffs]])</f>
        <v>6</v>
      </c>
      <c r="J657">
        <f>YEAR(Layoffs[[#This Row],[Date layoffs]])</f>
        <v>2022</v>
      </c>
      <c r="K657" s="1">
        <f>(Layoffs[[#This Row],[Company Size before Layoffs]]-Layoffs[[#This Row],[Company Size after layoffs]])/Layoffs[[#This Row],[Company Size before Layoffs]]</f>
        <v>0.15</v>
      </c>
      <c r="L657">
        <v>1200</v>
      </c>
      <c r="M657">
        <v>1020</v>
      </c>
      <c r="N657" t="s">
        <v>32</v>
      </c>
      <c r="O657" t="s">
        <v>19</v>
      </c>
      <c r="P657" s="2">
        <v>172</v>
      </c>
      <c r="Q657">
        <v>12.97194</v>
      </c>
      <c r="R657">
        <v>77.593689999999995</v>
      </c>
    </row>
    <row r="658" spans="1:18" x14ac:dyDescent="0.35">
      <c r="A658">
        <v>2405</v>
      </c>
      <c r="B658" t="s">
        <v>1006</v>
      </c>
      <c r="C658" t="s">
        <v>74</v>
      </c>
      <c r="D658" t="s">
        <v>22</v>
      </c>
      <c r="E658" t="s">
        <v>23</v>
      </c>
      <c r="F658">
        <v>138</v>
      </c>
      <c r="G658" s="3">
        <v>44719</v>
      </c>
      <c r="H658" s="6" t="str">
        <f>TEXT(Layoffs[[#This Row],[Date layoffs]], "mmmm")</f>
        <v>June</v>
      </c>
      <c r="I658" s="7">
        <f>MONTH(Layoffs[[#This Row],[Date layoffs]])</f>
        <v>6</v>
      </c>
      <c r="J658">
        <f>YEAR(Layoffs[[#This Row],[Date layoffs]])</f>
        <v>2022</v>
      </c>
      <c r="K658" s="1">
        <f>(Layoffs[[#This Row],[Company Size before Layoffs]]-Layoffs[[#This Row],[Company Size after layoffs]])/Layoffs[[#This Row],[Company Size before Layoffs]]</f>
        <v>0.23</v>
      </c>
      <c r="L658">
        <v>600</v>
      </c>
      <c r="M658">
        <v>462</v>
      </c>
      <c r="N658" t="s">
        <v>29</v>
      </c>
      <c r="O658" t="s">
        <v>25</v>
      </c>
      <c r="P658" s="2">
        <v>783</v>
      </c>
      <c r="Q658">
        <v>34.052230000000002</v>
      </c>
      <c r="R658">
        <v>-118.24368</v>
      </c>
    </row>
    <row r="659" spans="1:18" x14ac:dyDescent="0.35">
      <c r="A659">
        <v>2412</v>
      </c>
      <c r="B659" t="s">
        <v>1007</v>
      </c>
      <c r="C659" t="s">
        <v>1008</v>
      </c>
      <c r="D659" t="s">
        <v>22</v>
      </c>
      <c r="E659" t="s">
        <v>23</v>
      </c>
      <c r="F659">
        <v>50</v>
      </c>
      <c r="G659" s="3">
        <v>44718</v>
      </c>
      <c r="H659" s="6" t="str">
        <f>TEXT(Layoffs[[#This Row],[Date layoffs]], "mmmm")</f>
        <v>June</v>
      </c>
      <c r="I659" s="7">
        <f>MONTH(Layoffs[[#This Row],[Date layoffs]])</f>
        <v>6</v>
      </c>
      <c r="J659">
        <f>YEAR(Layoffs[[#This Row],[Date layoffs]])</f>
        <v>2022</v>
      </c>
      <c r="K659" s="1">
        <f>(Layoffs[[#This Row],[Company Size before Layoffs]]-Layoffs[[#This Row],[Company Size after layoffs]])/Layoffs[[#This Row],[Company Size before Layoffs]]</f>
        <v>7.0028011204481794E-2</v>
      </c>
      <c r="L659">
        <v>714</v>
      </c>
      <c r="M659">
        <v>664</v>
      </c>
      <c r="N659" t="s">
        <v>58</v>
      </c>
      <c r="O659" t="s">
        <v>107</v>
      </c>
      <c r="P659" s="2">
        <v>603</v>
      </c>
      <c r="Q659">
        <v>44.058169999999997</v>
      </c>
      <c r="R659">
        <v>-121.31531</v>
      </c>
    </row>
    <row r="660" spans="1:18" x14ac:dyDescent="0.35">
      <c r="A660">
        <v>2418</v>
      </c>
      <c r="B660" t="s">
        <v>1009</v>
      </c>
      <c r="C660" t="s">
        <v>21</v>
      </c>
      <c r="D660" t="s">
        <v>22</v>
      </c>
      <c r="E660" t="s">
        <v>23</v>
      </c>
      <c r="F660">
        <v>23</v>
      </c>
      <c r="G660" s="3">
        <v>44715</v>
      </c>
      <c r="H660" s="6" t="str">
        <f>TEXT(Layoffs[[#This Row],[Date layoffs]], "mmmm")</f>
        <v>June</v>
      </c>
      <c r="I660" s="7">
        <f>MONTH(Layoffs[[#This Row],[Date layoffs]])</f>
        <v>6</v>
      </c>
      <c r="J660">
        <f>YEAR(Layoffs[[#This Row],[Date layoffs]])</f>
        <v>2022</v>
      </c>
      <c r="K660" s="1">
        <f>(Layoffs[[#This Row],[Company Size before Layoffs]]-Layoffs[[#This Row],[Company Size after layoffs]])/Layoffs[[#This Row],[Company Size before Layoffs]]</f>
        <v>0.21904761904761905</v>
      </c>
      <c r="L660">
        <v>105</v>
      </c>
      <c r="M660">
        <v>82</v>
      </c>
      <c r="N660" t="s">
        <v>13</v>
      </c>
      <c r="O660" t="s">
        <v>38</v>
      </c>
      <c r="P660" s="2">
        <v>108</v>
      </c>
      <c r="Q660">
        <v>37.774929999999998</v>
      </c>
      <c r="R660">
        <v>-122.41942</v>
      </c>
    </row>
    <row r="661" spans="1:18" x14ac:dyDescent="0.35">
      <c r="A661">
        <v>2419</v>
      </c>
      <c r="B661" t="s">
        <v>1010</v>
      </c>
      <c r="C661" t="s">
        <v>36</v>
      </c>
      <c r="D661" t="s">
        <v>22</v>
      </c>
      <c r="E661" t="s">
        <v>23</v>
      </c>
      <c r="F661">
        <v>21</v>
      </c>
      <c r="G661" s="3">
        <v>44715</v>
      </c>
      <c r="H661" s="6" t="str">
        <f>TEXT(Layoffs[[#This Row],[Date layoffs]], "mmmm")</f>
        <v>June</v>
      </c>
      <c r="I661" s="7">
        <f>MONTH(Layoffs[[#This Row],[Date layoffs]])</f>
        <v>6</v>
      </c>
      <c r="J661">
        <f>YEAR(Layoffs[[#This Row],[Date layoffs]])</f>
        <v>2022</v>
      </c>
      <c r="K661" s="1">
        <f>(Layoffs[[#This Row],[Company Size before Layoffs]]-Layoffs[[#This Row],[Company Size after layoffs]])/Layoffs[[#This Row],[Company Size before Layoffs]]</f>
        <v>0.15</v>
      </c>
      <c r="L661">
        <v>140</v>
      </c>
      <c r="M661">
        <v>119</v>
      </c>
      <c r="N661" t="s">
        <v>75</v>
      </c>
      <c r="O661" t="s">
        <v>30</v>
      </c>
      <c r="P661" s="2">
        <v>176</v>
      </c>
      <c r="Q661">
        <v>40.714269999999999</v>
      </c>
      <c r="R661">
        <v>-74.005970000000005</v>
      </c>
    </row>
    <row r="662" spans="1:18" x14ac:dyDescent="0.35">
      <c r="A662">
        <v>2423</v>
      </c>
      <c r="B662" t="s">
        <v>106</v>
      </c>
      <c r="C662" t="s">
        <v>21</v>
      </c>
      <c r="D662" t="s">
        <v>22</v>
      </c>
      <c r="E662" t="s">
        <v>23</v>
      </c>
      <c r="F662">
        <v>250</v>
      </c>
      <c r="G662" s="3">
        <v>44714</v>
      </c>
      <c r="H662" s="6" t="str">
        <f>TEXT(Layoffs[[#This Row],[Date layoffs]], "mmmm")</f>
        <v>June</v>
      </c>
      <c r="I662" s="7">
        <f>MONTH(Layoffs[[#This Row],[Date layoffs]])</f>
        <v>6</v>
      </c>
      <c r="J662">
        <f>YEAR(Layoffs[[#This Row],[Date layoffs]])</f>
        <v>2022</v>
      </c>
      <c r="K662" s="1">
        <f>(Layoffs[[#This Row],[Company Size before Layoffs]]-Layoffs[[#This Row],[Company Size after layoffs]])/Layoffs[[#This Row],[Company Size before Layoffs]]</f>
        <v>0.08</v>
      </c>
      <c r="L662">
        <v>3125</v>
      </c>
      <c r="M662">
        <v>2875</v>
      </c>
      <c r="N662" t="s">
        <v>18</v>
      </c>
      <c r="O662" t="s">
        <v>107</v>
      </c>
      <c r="P662" s="2">
        <v>522</v>
      </c>
      <c r="Q662">
        <v>37.774929999999998</v>
      </c>
      <c r="R662">
        <v>-122.41942</v>
      </c>
    </row>
    <row r="663" spans="1:18" x14ac:dyDescent="0.35">
      <c r="A663">
        <v>2425</v>
      </c>
      <c r="B663" t="s">
        <v>1011</v>
      </c>
      <c r="C663" t="s">
        <v>36</v>
      </c>
      <c r="D663" t="s">
        <v>22</v>
      </c>
      <c r="E663" t="s">
        <v>23</v>
      </c>
      <c r="F663">
        <v>170</v>
      </c>
      <c r="G663" s="3">
        <v>44714</v>
      </c>
      <c r="H663" s="6" t="str">
        <f>TEXT(Layoffs[[#This Row],[Date layoffs]], "mmmm")</f>
        <v>June</v>
      </c>
      <c r="I663" s="7">
        <f>MONTH(Layoffs[[#This Row],[Date layoffs]])</f>
        <v>6</v>
      </c>
      <c r="J663">
        <f>YEAR(Layoffs[[#This Row],[Date layoffs]])</f>
        <v>2022</v>
      </c>
      <c r="K663" s="1">
        <f>(Layoffs[[#This Row],[Company Size before Layoffs]]-Layoffs[[#This Row],[Company Size after layoffs]])/Layoffs[[#This Row],[Company Size before Layoffs]]</f>
        <v>0.25</v>
      </c>
      <c r="L663">
        <v>680</v>
      </c>
      <c r="M663">
        <v>510</v>
      </c>
      <c r="N663" t="s">
        <v>32</v>
      </c>
      <c r="O663" t="s">
        <v>33</v>
      </c>
      <c r="P663" s="2">
        <v>286</v>
      </c>
      <c r="Q663">
        <v>40.714269999999999</v>
      </c>
      <c r="R663">
        <v>-74.005970000000005</v>
      </c>
    </row>
    <row r="664" spans="1:18" x14ac:dyDescent="0.35">
      <c r="A664">
        <v>2426</v>
      </c>
      <c r="B664" t="s">
        <v>1012</v>
      </c>
      <c r="C664" t="s">
        <v>183</v>
      </c>
      <c r="D664" t="s">
        <v>11</v>
      </c>
      <c r="E664" t="s">
        <v>12</v>
      </c>
      <c r="F664">
        <v>140</v>
      </c>
      <c r="G664" s="3">
        <v>44714</v>
      </c>
      <c r="H664" s="6" t="str">
        <f>TEXT(Layoffs[[#This Row],[Date layoffs]], "mmmm")</f>
        <v>June</v>
      </c>
      <c r="I664" s="7">
        <f>MONTH(Layoffs[[#This Row],[Date layoffs]])</f>
        <v>6</v>
      </c>
      <c r="J664">
        <f>YEAR(Layoffs[[#This Row],[Date layoffs]])</f>
        <v>2022</v>
      </c>
      <c r="K664" s="1">
        <f>(Layoffs[[#This Row],[Company Size before Layoffs]]-Layoffs[[#This Row],[Company Size after layoffs]])/Layoffs[[#This Row],[Company Size before Layoffs]]</f>
        <v>0.5</v>
      </c>
      <c r="L664">
        <v>280</v>
      </c>
      <c r="M664">
        <v>140</v>
      </c>
      <c r="N664" t="s">
        <v>629</v>
      </c>
      <c r="O664" t="s">
        <v>148</v>
      </c>
      <c r="P664" s="2">
        <v>3</v>
      </c>
      <c r="Q664">
        <v>28.460100000000001</v>
      </c>
      <c r="R664">
        <v>77.026349999999994</v>
      </c>
    </row>
    <row r="665" spans="1:18" x14ac:dyDescent="0.35">
      <c r="A665">
        <v>2428</v>
      </c>
      <c r="B665" t="s">
        <v>885</v>
      </c>
      <c r="C665" t="s">
        <v>36</v>
      </c>
      <c r="D665" t="s">
        <v>22</v>
      </c>
      <c r="E665" t="s">
        <v>23</v>
      </c>
      <c r="F665">
        <v>100</v>
      </c>
      <c r="G665" s="3">
        <v>44714</v>
      </c>
      <c r="H665" s="6" t="str">
        <f>TEXT(Layoffs[[#This Row],[Date layoffs]], "mmmm")</f>
        <v>June</v>
      </c>
      <c r="I665" s="7">
        <f>MONTH(Layoffs[[#This Row],[Date layoffs]])</f>
        <v>6</v>
      </c>
      <c r="J665">
        <f>YEAR(Layoffs[[#This Row],[Date layoffs]])</f>
        <v>2022</v>
      </c>
      <c r="K665" s="1">
        <f>(Layoffs[[#This Row],[Company Size before Layoffs]]-Layoffs[[#This Row],[Company Size after layoffs]])/Layoffs[[#This Row],[Company Size before Layoffs]]</f>
        <v>0.1</v>
      </c>
      <c r="L665">
        <v>1000</v>
      </c>
      <c r="M665">
        <v>900</v>
      </c>
      <c r="N665" t="s">
        <v>117</v>
      </c>
      <c r="O665" t="s">
        <v>19</v>
      </c>
      <c r="P665" s="2">
        <v>423</v>
      </c>
      <c r="Q665">
        <v>40.714269999999999</v>
      </c>
      <c r="R665">
        <v>-74.005970000000005</v>
      </c>
    </row>
    <row r="666" spans="1:18" x14ac:dyDescent="0.35">
      <c r="A666">
        <v>2429</v>
      </c>
      <c r="B666" t="s">
        <v>1013</v>
      </c>
      <c r="C666" t="s">
        <v>172</v>
      </c>
      <c r="D666" t="s">
        <v>22</v>
      </c>
      <c r="E666" t="s">
        <v>23</v>
      </c>
      <c r="F666">
        <v>59</v>
      </c>
      <c r="G666" s="3">
        <v>44714</v>
      </c>
      <c r="H666" s="6" t="str">
        <f>TEXT(Layoffs[[#This Row],[Date layoffs]], "mmmm")</f>
        <v>June</v>
      </c>
      <c r="I666" s="7">
        <f>MONTH(Layoffs[[#This Row],[Date layoffs]])</f>
        <v>6</v>
      </c>
      <c r="J666">
        <f>YEAR(Layoffs[[#This Row],[Date layoffs]])</f>
        <v>2022</v>
      </c>
      <c r="K666" s="1">
        <f>(Layoffs[[#This Row],[Company Size before Layoffs]]-Layoffs[[#This Row],[Company Size after layoffs]])/Layoffs[[#This Row],[Company Size before Layoffs]]</f>
        <v>7.9945799457994585E-2</v>
      </c>
      <c r="L666">
        <v>738</v>
      </c>
      <c r="M666">
        <v>679</v>
      </c>
      <c r="N666" t="s">
        <v>88</v>
      </c>
      <c r="O666" t="s">
        <v>107</v>
      </c>
      <c r="P666" s="2">
        <v>325</v>
      </c>
      <c r="Q666">
        <v>33.749000000000002</v>
      </c>
      <c r="R666">
        <v>-84.387979999999999</v>
      </c>
    </row>
    <row r="667" spans="1:18" x14ac:dyDescent="0.35">
      <c r="A667">
        <v>2430</v>
      </c>
      <c r="B667" t="s">
        <v>1014</v>
      </c>
      <c r="C667" t="s">
        <v>21</v>
      </c>
      <c r="D667" t="s">
        <v>22</v>
      </c>
      <c r="E667" t="s">
        <v>23</v>
      </c>
      <c r="F667">
        <v>30</v>
      </c>
      <c r="G667" s="3">
        <v>44714</v>
      </c>
      <c r="H667" s="6" t="str">
        <f>TEXT(Layoffs[[#This Row],[Date layoffs]], "mmmm")</f>
        <v>June</v>
      </c>
      <c r="I667" s="7">
        <f>MONTH(Layoffs[[#This Row],[Date layoffs]])</f>
        <v>6</v>
      </c>
      <c r="J667">
        <f>YEAR(Layoffs[[#This Row],[Date layoffs]])</f>
        <v>2022</v>
      </c>
      <c r="K667" s="1">
        <f>(Layoffs[[#This Row],[Company Size before Layoffs]]-Layoffs[[#This Row],[Company Size after layoffs]])/Layoffs[[#This Row],[Company Size before Layoffs]]</f>
        <v>0.32967032967032966</v>
      </c>
      <c r="L667">
        <v>91</v>
      </c>
      <c r="M667">
        <v>61</v>
      </c>
      <c r="N667" t="s">
        <v>13</v>
      </c>
      <c r="O667" t="s">
        <v>46</v>
      </c>
      <c r="P667" s="2">
        <v>76</v>
      </c>
      <c r="Q667">
        <v>37.441879999999998</v>
      </c>
      <c r="R667">
        <v>-122.14302000000001</v>
      </c>
    </row>
    <row r="668" spans="1:18" x14ac:dyDescent="0.35">
      <c r="A668">
        <v>2432</v>
      </c>
      <c r="B668" t="s">
        <v>1015</v>
      </c>
      <c r="C668" t="s">
        <v>21</v>
      </c>
      <c r="D668" t="s">
        <v>22</v>
      </c>
      <c r="E668" t="s">
        <v>23</v>
      </c>
      <c r="F668">
        <v>25</v>
      </c>
      <c r="G668" s="3">
        <v>44714</v>
      </c>
      <c r="H668" s="6" t="str">
        <f>TEXT(Layoffs[[#This Row],[Date layoffs]], "mmmm")</f>
        <v>June</v>
      </c>
      <c r="I668" s="7">
        <f>MONTH(Layoffs[[#This Row],[Date layoffs]])</f>
        <v>6</v>
      </c>
      <c r="J668">
        <f>YEAR(Layoffs[[#This Row],[Date layoffs]])</f>
        <v>2022</v>
      </c>
      <c r="K668" s="1">
        <f>(Layoffs[[#This Row],[Company Size before Layoffs]]-Layoffs[[#This Row],[Company Size after layoffs]])/Layoffs[[#This Row],[Company Size before Layoffs]]</f>
        <v>0.25</v>
      </c>
      <c r="L668">
        <v>100</v>
      </c>
      <c r="M668">
        <v>75</v>
      </c>
      <c r="N668" t="s">
        <v>13</v>
      </c>
      <c r="O668" t="s">
        <v>38</v>
      </c>
      <c r="P668" s="2">
        <v>197</v>
      </c>
      <c r="Q668">
        <v>37.774929999999998</v>
      </c>
      <c r="R668">
        <v>-122.41942</v>
      </c>
    </row>
    <row r="669" spans="1:18" x14ac:dyDescent="0.35">
      <c r="A669">
        <v>2437</v>
      </c>
      <c r="B669" t="s">
        <v>743</v>
      </c>
      <c r="C669" t="s">
        <v>69</v>
      </c>
      <c r="D669" t="s">
        <v>22</v>
      </c>
      <c r="E669" t="s">
        <v>23</v>
      </c>
      <c r="F669">
        <v>100</v>
      </c>
      <c r="G669" s="3">
        <v>44713</v>
      </c>
      <c r="H669" s="6" t="str">
        <f>TEXT(Layoffs[[#This Row],[Date layoffs]], "mmmm")</f>
        <v>June</v>
      </c>
      <c r="I669" s="7">
        <f>MONTH(Layoffs[[#This Row],[Date layoffs]])</f>
        <v>6</v>
      </c>
      <c r="J669">
        <f>YEAR(Layoffs[[#This Row],[Date layoffs]])</f>
        <v>2022</v>
      </c>
      <c r="K669" s="1">
        <f>(Layoffs[[#This Row],[Company Size before Layoffs]]-Layoffs[[#This Row],[Company Size after layoffs]])/Layoffs[[#This Row],[Company Size before Layoffs]]</f>
        <v>5.9988002399520096E-2</v>
      </c>
      <c r="L669">
        <v>1667</v>
      </c>
      <c r="M669">
        <v>1567</v>
      </c>
      <c r="N669" t="s">
        <v>140</v>
      </c>
      <c r="O669" t="s">
        <v>61</v>
      </c>
      <c r="P669" s="2">
        <v>750</v>
      </c>
      <c r="Q669">
        <v>42.358429999999998</v>
      </c>
      <c r="R669">
        <v>-71.05977</v>
      </c>
    </row>
    <row r="670" spans="1:18" x14ac:dyDescent="0.35">
      <c r="A670">
        <v>2438</v>
      </c>
      <c r="B670" t="s">
        <v>1016</v>
      </c>
      <c r="C670" t="s">
        <v>183</v>
      </c>
      <c r="D670" t="s">
        <v>11</v>
      </c>
      <c r="E670" t="s">
        <v>12</v>
      </c>
      <c r="F670">
        <v>100</v>
      </c>
      <c r="G670" s="3">
        <v>44713</v>
      </c>
      <c r="H670" s="6" t="str">
        <f>TEXT(Layoffs[[#This Row],[Date layoffs]], "mmmm")</f>
        <v>June</v>
      </c>
      <c r="I670" s="7">
        <f>MONTH(Layoffs[[#This Row],[Date layoffs]])</f>
        <v>6</v>
      </c>
      <c r="J670">
        <f>YEAR(Layoffs[[#This Row],[Date layoffs]])</f>
        <v>2022</v>
      </c>
      <c r="K670" s="1">
        <f>(Layoffs[[#This Row],[Company Size before Layoffs]]-Layoffs[[#This Row],[Company Size after layoffs]])/Layoffs[[#This Row],[Company Size before Layoffs]]</f>
        <v>1</v>
      </c>
      <c r="L670">
        <v>100</v>
      </c>
      <c r="M670">
        <v>0</v>
      </c>
      <c r="N670" t="s">
        <v>66</v>
      </c>
      <c r="O670" t="s">
        <v>148</v>
      </c>
      <c r="P670" s="2">
        <v>2</v>
      </c>
      <c r="Q670">
        <v>28.460100000000001</v>
      </c>
      <c r="R670">
        <v>77.026349999999994</v>
      </c>
    </row>
    <row r="671" spans="1:18" x14ac:dyDescent="0.35">
      <c r="A671">
        <v>2439</v>
      </c>
      <c r="B671" t="s">
        <v>809</v>
      </c>
      <c r="C671" t="s">
        <v>188</v>
      </c>
      <c r="D671" t="s">
        <v>189</v>
      </c>
      <c r="E671" t="s">
        <v>190</v>
      </c>
      <c r="F671">
        <v>90</v>
      </c>
      <c r="G671" s="3">
        <v>44713</v>
      </c>
      <c r="H671" s="6" t="str">
        <f>TEXT(Layoffs[[#This Row],[Date layoffs]], "mmmm")</f>
        <v>June</v>
      </c>
      <c r="I671" s="7">
        <f>MONTH(Layoffs[[#This Row],[Date layoffs]])</f>
        <v>6</v>
      </c>
      <c r="J671">
        <f>YEAR(Layoffs[[#This Row],[Date layoffs]])</f>
        <v>2022</v>
      </c>
      <c r="K671" s="1">
        <f>(Layoffs[[#This Row],[Company Size before Layoffs]]-Layoffs[[#This Row],[Company Size after layoffs]])/Layoffs[[#This Row],[Company Size before Layoffs]]</f>
        <v>0.12</v>
      </c>
      <c r="L671">
        <v>750</v>
      </c>
      <c r="M671">
        <v>660</v>
      </c>
      <c r="N671" t="s">
        <v>117</v>
      </c>
      <c r="O671" t="s">
        <v>19</v>
      </c>
      <c r="P671" s="2">
        <v>250</v>
      </c>
      <c r="Q671">
        <v>-23.547499999999999</v>
      </c>
      <c r="R671">
        <v>-46.636110000000002</v>
      </c>
    </row>
    <row r="672" spans="1:18" x14ac:dyDescent="0.35">
      <c r="A672">
        <v>2440</v>
      </c>
      <c r="B672" t="s">
        <v>1017</v>
      </c>
      <c r="C672" t="s">
        <v>55</v>
      </c>
      <c r="D672" t="s">
        <v>56</v>
      </c>
      <c r="E672" t="s">
        <v>50</v>
      </c>
      <c r="F672">
        <v>65</v>
      </c>
      <c r="G672" s="3">
        <v>44713</v>
      </c>
      <c r="H672" s="6" t="str">
        <f>TEXT(Layoffs[[#This Row],[Date layoffs]], "mmmm")</f>
        <v>June</v>
      </c>
      <c r="I672" s="7">
        <f>MONTH(Layoffs[[#This Row],[Date layoffs]])</f>
        <v>6</v>
      </c>
      <c r="J672">
        <f>YEAR(Layoffs[[#This Row],[Date layoffs]])</f>
        <v>2022</v>
      </c>
      <c r="K672" s="1">
        <f>(Layoffs[[#This Row],[Company Size before Layoffs]]-Layoffs[[#This Row],[Company Size after layoffs]])/Layoffs[[#This Row],[Company Size before Layoffs]]</f>
        <v>0.1</v>
      </c>
      <c r="L672">
        <v>650</v>
      </c>
      <c r="M672">
        <v>585</v>
      </c>
      <c r="N672" t="s">
        <v>32</v>
      </c>
      <c r="O672" t="s">
        <v>38</v>
      </c>
      <c r="P672" s="2">
        <v>182</v>
      </c>
      <c r="Q672">
        <v>51.50853</v>
      </c>
      <c r="R672">
        <v>-0.12573999999999999</v>
      </c>
    </row>
    <row r="673" spans="1:18" x14ac:dyDescent="0.35">
      <c r="A673">
        <v>2441</v>
      </c>
      <c r="B673" t="s">
        <v>759</v>
      </c>
      <c r="C673" t="s">
        <v>21</v>
      </c>
      <c r="D673" t="s">
        <v>22</v>
      </c>
      <c r="E673" t="s">
        <v>23</v>
      </c>
      <c r="F673">
        <v>34</v>
      </c>
      <c r="G673" s="3">
        <v>44713</v>
      </c>
      <c r="H673" s="6" t="str">
        <f>TEXT(Layoffs[[#This Row],[Date layoffs]], "mmmm")</f>
        <v>June</v>
      </c>
      <c r="I673" s="7">
        <f>MONTH(Layoffs[[#This Row],[Date layoffs]])</f>
        <v>6</v>
      </c>
      <c r="J673">
        <f>YEAR(Layoffs[[#This Row],[Date layoffs]])</f>
        <v>2022</v>
      </c>
      <c r="K673" s="1">
        <f>(Layoffs[[#This Row],[Company Size before Layoffs]]-Layoffs[[#This Row],[Company Size after layoffs]])/Layoffs[[#This Row],[Company Size before Layoffs]]</f>
        <v>0.13991769547325103</v>
      </c>
      <c r="L673">
        <v>243</v>
      </c>
      <c r="M673">
        <v>209</v>
      </c>
      <c r="N673" t="s">
        <v>45</v>
      </c>
      <c r="O673" t="s">
        <v>38</v>
      </c>
      <c r="P673" s="2">
        <v>203</v>
      </c>
      <c r="Q673">
        <v>37.774929999999998</v>
      </c>
      <c r="R673">
        <v>-122.41942</v>
      </c>
    </row>
    <row r="674" spans="1:18" x14ac:dyDescent="0.35">
      <c r="A674">
        <v>2443</v>
      </c>
      <c r="B674" t="s">
        <v>1018</v>
      </c>
      <c r="C674" t="s">
        <v>55</v>
      </c>
      <c r="D674" t="s">
        <v>56</v>
      </c>
      <c r="E674" t="s">
        <v>50</v>
      </c>
      <c r="F674">
        <v>30</v>
      </c>
      <c r="G674" s="3">
        <v>44713</v>
      </c>
      <c r="H674" s="6" t="str">
        <f>TEXT(Layoffs[[#This Row],[Date layoffs]], "mmmm")</f>
        <v>June</v>
      </c>
      <c r="I674" s="7">
        <f>MONTH(Layoffs[[#This Row],[Date layoffs]])</f>
        <v>6</v>
      </c>
      <c r="J674">
        <f>YEAR(Layoffs[[#This Row],[Date layoffs]])</f>
        <v>2022</v>
      </c>
      <c r="K674" s="1">
        <f>(Layoffs[[#This Row],[Company Size before Layoffs]]-Layoffs[[#This Row],[Company Size after layoffs]])/Layoffs[[#This Row],[Company Size before Layoffs]]</f>
        <v>0.34883720930232559</v>
      </c>
      <c r="L674">
        <v>86</v>
      </c>
      <c r="M674">
        <v>56</v>
      </c>
      <c r="N674" t="s">
        <v>70</v>
      </c>
      <c r="O674" t="s">
        <v>46</v>
      </c>
      <c r="P674" s="2">
        <v>32</v>
      </c>
      <c r="Q674">
        <v>51.50853</v>
      </c>
      <c r="R674">
        <v>-0.12573999999999999</v>
      </c>
    </row>
    <row r="675" spans="1:18" x14ac:dyDescent="0.35">
      <c r="A675">
        <v>2606</v>
      </c>
      <c r="B675" t="s">
        <v>1076</v>
      </c>
      <c r="C675" t="s">
        <v>21</v>
      </c>
      <c r="D675" t="s">
        <v>22</v>
      </c>
      <c r="E675" t="s">
        <v>23</v>
      </c>
      <c r="F675">
        <v>2434</v>
      </c>
      <c r="G675" s="3">
        <v>44348</v>
      </c>
      <c r="H675" s="6" t="str">
        <f>TEXT(Layoffs[[#This Row],[Date layoffs]], "mmmm")</f>
        <v>June</v>
      </c>
      <c r="I675" s="7">
        <f>MONTH(Layoffs[[#This Row],[Date layoffs]])</f>
        <v>6</v>
      </c>
      <c r="J675">
        <f>YEAR(Layoffs[[#This Row],[Date layoffs]])</f>
        <v>2021</v>
      </c>
      <c r="K675" s="1">
        <f>(Layoffs[[#This Row],[Company Size before Layoffs]]-Layoffs[[#This Row],[Company Size after layoffs]])/Layoffs[[#This Row],[Company Size before Layoffs]]</f>
        <v>1</v>
      </c>
      <c r="L675">
        <v>2434</v>
      </c>
      <c r="M675">
        <v>0</v>
      </c>
      <c r="N675" t="s">
        <v>629</v>
      </c>
      <c r="O675" t="s">
        <v>19</v>
      </c>
      <c r="P675" s="2">
        <v>1600</v>
      </c>
      <c r="Q675">
        <v>37.453830000000004</v>
      </c>
      <c r="R675">
        <v>-122.18219000000001</v>
      </c>
    </row>
    <row r="676" spans="1:18" x14ac:dyDescent="0.35">
      <c r="A676">
        <v>2719</v>
      </c>
      <c r="B676" t="s">
        <v>1106</v>
      </c>
      <c r="C676" t="s">
        <v>155</v>
      </c>
      <c r="D676" t="s">
        <v>22</v>
      </c>
      <c r="E676" t="s">
        <v>23</v>
      </c>
      <c r="F676">
        <v>17</v>
      </c>
      <c r="G676" s="3">
        <v>44012</v>
      </c>
      <c r="H676" s="6" t="str">
        <f>TEXT(Layoffs[[#This Row],[Date layoffs]], "mmmm")</f>
        <v>June</v>
      </c>
      <c r="I676" s="7">
        <f>MONTH(Layoffs[[#This Row],[Date layoffs]])</f>
        <v>6</v>
      </c>
      <c r="J676">
        <f>YEAR(Layoffs[[#This Row],[Date layoffs]])</f>
        <v>2020</v>
      </c>
      <c r="K676" s="1">
        <f>(Layoffs[[#This Row],[Company Size before Layoffs]]-Layoffs[[#This Row],[Company Size after layoffs]])/Layoffs[[#This Row],[Company Size before Layoffs]]</f>
        <v>0.05</v>
      </c>
      <c r="L676">
        <v>340</v>
      </c>
      <c r="M676">
        <v>323</v>
      </c>
      <c r="N676" t="s">
        <v>131</v>
      </c>
      <c r="O676" t="s">
        <v>38</v>
      </c>
      <c r="P676" s="2">
        <v>101</v>
      </c>
      <c r="Q676">
        <v>41.850029999999997</v>
      </c>
      <c r="R676">
        <v>-87.650049999999993</v>
      </c>
    </row>
    <row r="677" spans="1:18" x14ac:dyDescent="0.35">
      <c r="A677">
        <v>2721</v>
      </c>
      <c r="B677" t="s">
        <v>1076</v>
      </c>
      <c r="C677" t="s">
        <v>21</v>
      </c>
      <c r="D677" t="s">
        <v>22</v>
      </c>
      <c r="E677" t="s">
        <v>23</v>
      </c>
      <c r="F677">
        <v>400</v>
      </c>
      <c r="G677" s="3">
        <v>44011</v>
      </c>
      <c r="H677" s="6" t="str">
        <f>TEXT(Layoffs[[#This Row],[Date layoffs]], "mmmm")</f>
        <v>June</v>
      </c>
      <c r="I677" s="7">
        <f>MONTH(Layoffs[[#This Row],[Date layoffs]])</f>
        <v>6</v>
      </c>
      <c r="J677">
        <f>YEAR(Layoffs[[#This Row],[Date layoffs]])</f>
        <v>2020</v>
      </c>
      <c r="K677" s="1">
        <f>(Layoffs[[#This Row],[Company Size before Layoffs]]-Layoffs[[#This Row],[Company Size after layoffs]])/Layoffs[[#This Row],[Company Size before Layoffs]]</f>
        <v>7.0003500175008754E-2</v>
      </c>
      <c r="L677">
        <v>5714</v>
      </c>
      <c r="M677">
        <v>5314</v>
      </c>
      <c r="N677" t="s">
        <v>629</v>
      </c>
      <c r="O677" t="s">
        <v>33</v>
      </c>
      <c r="P677" s="2">
        <v>1300</v>
      </c>
      <c r="Q677">
        <v>37.453830000000004</v>
      </c>
      <c r="R677">
        <v>-122.18219000000001</v>
      </c>
    </row>
    <row r="678" spans="1:18" x14ac:dyDescent="0.35">
      <c r="A678">
        <v>2722</v>
      </c>
      <c r="B678" t="s">
        <v>577</v>
      </c>
      <c r="C678" t="s">
        <v>10</v>
      </c>
      <c r="D678" t="s">
        <v>11</v>
      </c>
      <c r="E678" t="s">
        <v>12</v>
      </c>
      <c r="F678">
        <v>130</v>
      </c>
      <c r="G678" s="3">
        <v>44011</v>
      </c>
      <c r="H678" s="6" t="str">
        <f>TEXT(Layoffs[[#This Row],[Date layoffs]], "mmmm")</f>
        <v>June</v>
      </c>
      <c r="I678" s="7">
        <f>MONTH(Layoffs[[#This Row],[Date layoffs]])</f>
        <v>6</v>
      </c>
      <c r="J678">
        <f>YEAR(Layoffs[[#This Row],[Date layoffs]])</f>
        <v>2020</v>
      </c>
      <c r="K678" s="1">
        <f>(Layoffs[[#This Row],[Company Size before Layoffs]]-Layoffs[[#This Row],[Company Size after layoffs]])/Layoffs[[#This Row],[Company Size before Layoffs]]</f>
        <v>0.21996615905245348</v>
      </c>
      <c r="L678">
        <v>591</v>
      </c>
      <c r="M678">
        <v>461</v>
      </c>
      <c r="N678" t="s">
        <v>29</v>
      </c>
      <c r="O678" t="s">
        <v>107</v>
      </c>
      <c r="P678" s="2">
        <v>214</v>
      </c>
      <c r="Q678">
        <v>12.97194</v>
      </c>
      <c r="R678">
        <v>77.593689999999995</v>
      </c>
    </row>
    <row r="679" spans="1:18" x14ac:dyDescent="0.35">
      <c r="A679">
        <v>2730</v>
      </c>
      <c r="B679" t="s">
        <v>252</v>
      </c>
      <c r="C679" t="s">
        <v>36</v>
      </c>
      <c r="D679" t="s">
        <v>22</v>
      </c>
      <c r="E679" t="s">
        <v>23</v>
      </c>
      <c r="F679">
        <v>174</v>
      </c>
      <c r="G679" s="3">
        <v>44006</v>
      </c>
      <c r="H679" s="6" t="str">
        <f>TEXT(Layoffs[[#This Row],[Date layoffs]], "mmmm")</f>
        <v>June</v>
      </c>
      <c r="I679" s="7">
        <f>MONTH(Layoffs[[#This Row],[Date layoffs]])</f>
        <v>6</v>
      </c>
      <c r="J679">
        <f>YEAR(Layoffs[[#This Row],[Date layoffs]])</f>
        <v>2020</v>
      </c>
      <c r="K679" s="1">
        <f>(Layoffs[[#This Row],[Company Size before Layoffs]]-Layoffs[[#This Row],[Company Size after layoffs]])/Layoffs[[#This Row],[Company Size before Layoffs]]</f>
        <v>0.12</v>
      </c>
      <c r="L679">
        <v>1450</v>
      </c>
      <c r="M679">
        <v>1276</v>
      </c>
      <c r="N679" t="s">
        <v>13</v>
      </c>
      <c r="O679" t="s">
        <v>25</v>
      </c>
      <c r="P679" s="2">
        <v>455</v>
      </c>
      <c r="Q679">
        <v>40.714269999999999</v>
      </c>
      <c r="R679">
        <v>-74.005970000000005</v>
      </c>
    </row>
    <row r="680" spans="1:18" x14ac:dyDescent="0.35">
      <c r="A680">
        <v>2732</v>
      </c>
      <c r="B680" t="s">
        <v>1107</v>
      </c>
      <c r="C680" t="s">
        <v>450</v>
      </c>
      <c r="D680" t="s">
        <v>451</v>
      </c>
      <c r="E680" t="s">
        <v>12</v>
      </c>
      <c r="F680">
        <v>430</v>
      </c>
      <c r="G680" s="3">
        <v>44005</v>
      </c>
      <c r="H680" s="6" t="str">
        <f>TEXT(Layoffs[[#This Row],[Date layoffs]], "mmmm")</f>
        <v>June</v>
      </c>
      <c r="I680" s="7">
        <f>MONTH(Layoffs[[#This Row],[Date layoffs]])</f>
        <v>6</v>
      </c>
      <c r="J680">
        <f>YEAR(Layoffs[[#This Row],[Date layoffs]])</f>
        <v>2020</v>
      </c>
      <c r="K680" s="1">
        <f>(Layoffs[[#This Row],[Company Size before Layoffs]]-Layoffs[[#This Row],[Company Size after layoffs]])/Layoffs[[#This Row],[Company Size before Layoffs]]</f>
        <v>8.9995814148179157E-2</v>
      </c>
      <c r="L680">
        <v>4778</v>
      </c>
      <c r="M680">
        <v>4348</v>
      </c>
      <c r="N680" t="s">
        <v>29</v>
      </c>
      <c r="O680" t="s">
        <v>61</v>
      </c>
      <c r="P680" s="2">
        <v>4800</v>
      </c>
      <c r="Q680">
        <v>-6.21462</v>
      </c>
      <c r="R680">
        <v>106.84513</v>
      </c>
    </row>
    <row r="681" spans="1:18" x14ac:dyDescent="0.35">
      <c r="A681">
        <v>2733</v>
      </c>
      <c r="B681" t="s">
        <v>1108</v>
      </c>
      <c r="C681" t="s">
        <v>81</v>
      </c>
      <c r="D681" t="s">
        <v>22</v>
      </c>
      <c r="E681" t="s">
        <v>23</v>
      </c>
      <c r="F681">
        <v>90</v>
      </c>
      <c r="G681" s="3">
        <v>44005</v>
      </c>
      <c r="H681" s="6" t="str">
        <f>TEXT(Layoffs[[#This Row],[Date layoffs]], "mmmm")</f>
        <v>June</v>
      </c>
      <c r="I681" s="7">
        <f>MONTH(Layoffs[[#This Row],[Date layoffs]])</f>
        <v>6</v>
      </c>
      <c r="J681">
        <f>YEAR(Layoffs[[#This Row],[Date layoffs]])</f>
        <v>2020</v>
      </c>
      <c r="K681" s="1">
        <f>(Layoffs[[#This Row],[Company Size before Layoffs]]-Layoffs[[#This Row],[Company Size after layoffs]])/Layoffs[[#This Row],[Company Size before Layoffs]]</f>
        <v>0.9</v>
      </c>
      <c r="L681">
        <v>100</v>
      </c>
      <c r="M681">
        <v>10</v>
      </c>
      <c r="N681" t="s">
        <v>32</v>
      </c>
      <c r="O681" t="s">
        <v>38</v>
      </c>
      <c r="P681" s="2">
        <v>103</v>
      </c>
      <c r="Q681">
        <v>30.267150000000001</v>
      </c>
      <c r="R681">
        <v>-97.74306</v>
      </c>
    </row>
    <row r="682" spans="1:18" x14ac:dyDescent="0.35">
      <c r="A682">
        <v>2734</v>
      </c>
      <c r="B682" t="s">
        <v>1109</v>
      </c>
      <c r="C682" t="s">
        <v>21</v>
      </c>
      <c r="D682" t="s">
        <v>22</v>
      </c>
      <c r="E682" t="s">
        <v>23</v>
      </c>
      <c r="F682">
        <v>6</v>
      </c>
      <c r="G682" s="3">
        <v>44005</v>
      </c>
      <c r="H682" s="6" t="str">
        <f>TEXT(Layoffs[[#This Row],[Date layoffs]], "mmmm")</f>
        <v>June</v>
      </c>
      <c r="I682" s="7">
        <f>MONTH(Layoffs[[#This Row],[Date layoffs]])</f>
        <v>6</v>
      </c>
      <c r="J682">
        <f>YEAR(Layoffs[[#This Row],[Date layoffs]])</f>
        <v>2020</v>
      </c>
      <c r="K682" s="1">
        <f>(Layoffs[[#This Row],[Company Size before Layoffs]]-Layoffs[[#This Row],[Company Size after layoffs]])/Layoffs[[#This Row],[Company Size before Layoffs]]</f>
        <v>1</v>
      </c>
      <c r="L682">
        <v>6</v>
      </c>
      <c r="M682">
        <v>0</v>
      </c>
      <c r="N682" t="s">
        <v>45</v>
      </c>
      <c r="O682" t="s">
        <v>148</v>
      </c>
      <c r="P682" s="2">
        <v>3</v>
      </c>
      <c r="Q682">
        <v>37.774929999999998</v>
      </c>
      <c r="R682">
        <v>-122.41942</v>
      </c>
    </row>
    <row r="683" spans="1:18" x14ac:dyDescent="0.35">
      <c r="A683">
        <v>2735</v>
      </c>
      <c r="B683" t="s">
        <v>1110</v>
      </c>
      <c r="C683" t="s">
        <v>21</v>
      </c>
      <c r="D683" t="s">
        <v>22</v>
      </c>
      <c r="E683" t="s">
        <v>23</v>
      </c>
      <c r="F683">
        <v>715</v>
      </c>
      <c r="G683" s="3">
        <v>44004</v>
      </c>
      <c r="H683" s="6" t="str">
        <f>TEXT(Layoffs[[#This Row],[Date layoffs]], "mmmm")</f>
        <v>June</v>
      </c>
      <c r="I683" s="7">
        <f>MONTH(Layoffs[[#This Row],[Date layoffs]])</f>
        <v>6</v>
      </c>
      <c r="J683">
        <f>YEAR(Layoffs[[#This Row],[Date layoffs]])</f>
        <v>2020</v>
      </c>
      <c r="K683" s="1">
        <f>(Layoffs[[#This Row],[Company Size before Layoffs]]-Layoffs[[#This Row],[Company Size after layoffs]])/Layoffs[[#This Row],[Company Size before Layoffs]]</f>
        <v>7.0001958096729974E-2</v>
      </c>
      <c r="L683">
        <v>10214</v>
      </c>
      <c r="M683">
        <v>9499</v>
      </c>
      <c r="N683" t="s">
        <v>32</v>
      </c>
      <c r="O683" t="s">
        <v>25</v>
      </c>
      <c r="P683" s="2">
        <v>18</v>
      </c>
      <c r="Q683">
        <v>37.386049999999997</v>
      </c>
      <c r="R683">
        <v>-122.08385</v>
      </c>
    </row>
    <row r="684" spans="1:18" x14ac:dyDescent="0.35">
      <c r="A684">
        <v>2738</v>
      </c>
      <c r="B684" t="s">
        <v>1111</v>
      </c>
      <c r="C684" t="s">
        <v>10</v>
      </c>
      <c r="D684" t="s">
        <v>11</v>
      </c>
      <c r="E684" t="s">
        <v>12</v>
      </c>
      <c r="F684">
        <v>40</v>
      </c>
      <c r="G684" s="3">
        <v>43999</v>
      </c>
      <c r="H684" s="6" t="str">
        <f>TEXT(Layoffs[[#This Row],[Date layoffs]], "mmmm")</f>
        <v>June</v>
      </c>
      <c r="I684" s="7">
        <f>MONTH(Layoffs[[#This Row],[Date layoffs]])</f>
        <v>6</v>
      </c>
      <c r="J684">
        <f>YEAR(Layoffs[[#This Row],[Date layoffs]])</f>
        <v>2020</v>
      </c>
      <c r="K684" s="1">
        <f>(Layoffs[[#This Row],[Company Size before Layoffs]]-Layoffs[[#This Row],[Company Size after layoffs]])/Layoffs[[#This Row],[Company Size before Layoffs]]</f>
        <v>0.25</v>
      </c>
      <c r="L684">
        <v>160</v>
      </c>
      <c r="M684">
        <v>120</v>
      </c>
      <c r="N684" t="s">
        <v>32</v>
      </c>
      <c r="O684" t="s">
        <v>109</v>
      </c>
      <c r="P684" s="2">
        <v>582</v>
      </c>
      <c r="Q684">
        <v>12.97194</v>
      </c>
      <c r="R684">
        <v>77.593689999999995</v>
      </c>
    </row>
    <row r="685" spans="1:18" x14ac:dyDescent="0.35">
      <c r="A685">
        <v>2739</v>
      </c>
      <c r="B685" t="s">
        <v>1112</v>
      </c>
      <c r="C685" t="s">
        <v>183</v>
      </c>
      <c r="D685" t="s">
        <v>11</v>
      </c>
      <c r="E685" t="s">
        <v>12</v>
      </c>
      <c r="F685">
        <v>1500</v>
      </c>
      <c r="G685" s="3">
        <v>43998</v>
      </c>
      <c r="H685" s="6" t="str">
        <f>TEXT(Layoffs[[#This Row],[Date layoffs]], "mmmm")</f>
        <v>June</v>
      </c>
      <c r="I685" s="7">
        <f>MONTH(Layoffs[[#This Row],[Date layoffs]])</f>
        <v>6</v>
      </c>
      <c r="J685">
        <f>YEAR(Layoffs[[#This Row],[Date layoffs]])</f>
        <v>2020</v>
      </c>
      <c r="K685" s="1">
        <f>(Layoffs[[#This Row],[Company Size before Layoffs]]-Layoffs[[#This Row],[Company Size after layoffs]])/Layoffs[[#This Row],[Company Size before Layoffs]]</f>
        <v>0.5</v>
      </c>
      <c r="L685">
        <v>3000</v>
      </c>
      <c r="M685">
        <v>1500</v>
      </c>
      <c r="N685" t="s">
        <v>32</v>
      </c>
      <c r="O685" t="s">
        <v>79</v>
      </c>
      <c r="P685" s="2">
        <v>496</v>
      </c>
      <c r="Q685">
        <v>28.460100000000001</v>
      </c>
      <c r="R685">
        <v>77.026349999999994</v>
      </c>
    </row>
    <row r="686" spans="1:18" x14ac:dyDescent="0.35">
      <c r="A686">
        <v>2740</v>
      </c>
      <c r="B686" t="s">
        <v>244</v>
      </c>
      <c r="C686" t="s">
        <v>245</v>
      </c>
      <c r="D686" t="s">
        <v>245</v>
      </c>
      <c r="E686" t="s">
        <v>12</v>
      </c>
      <c r="F686">
        <v>360</v>
      </c>
      <c r="G686" s="3">
        <v>43998</v>
      </c>
      <c r="H686" s="6" t="str">
        <f>TEXT(Layoffs[[#This Row],[Date layoffs]], "mmmm")</f>
        <v>June</v>
      </c>
      <c r="I686" s="7">
        <f>MONTH(Layoffs[[#This Row],[Date layoffs]])</f>
        <v>6</v>
      </c>
      <c r="J686">
        <f>YEAR(Layoffs[[#This Row],[Date layoffs]])</f>
        <v>2020</v>
      </c>
      <c r="K686" s="1">
        <f>(Layoffs[[#This Row],[Company Size before Layoffs]]-Layoffs[[#This Row],[Company Size after layoffs]])/Layoffs[[#This Row],[Company Size before Layoffs]]</f>
        <v>0.05</v>
      </c>
      <c r="L686">
        <v>7200</v>
      </c>
      <c r="M686">
        <v>6840</v>
      </c>
      <c r="N686" t="s">
        <v>29</v>
      </c>
      <c r="O686" t="s">
        <v>573</v>
      </c>
      <c r="P686" s="2">
        <v>9900</v>
      </c>
      <c r="Q686">
        <v>1.2896700000000001</v>
      </c>
      <c r="R686">
        <v>103.85007</v>
      </c>
    </row>
    <row r="687" spans="1:18" x14ac:dyDescent="0.35">
      <c r="A687">
        <v>2741</v>
      </c>
      <c r="B687" t="s">
        <v>76</v>
      </c>
      <c r="C687" t="s">
        <v>21</v>
      </c>
      <c r="D687" t="s">
        <v>22</v>
      </c>
      <c r="E687" t="s">
        <v>23</v>
      </c>
      <c r="F687">
        <v>70</v>
      </c>
      <c r="G687" s="3">
        <v>43998</v>
      </c>
      <c r="H687" s="6" t="str">
        <f>TEXT(Layoffs[[#This Row],[Date layoffs]], "mmmm")</f>
        <v>June</v>
      </c>
      <c r="I687" s="7">
        <f>MONTH(Layoffs[[#This Row],[Date layoffs]])</f>
        <v>6</v>
      </c>
      <c r="J687">
        <f>YEAR(Layoffs[[#This Row],[Date layoffs]])</f>
        <v>2020</v>
      </c>
      <c r="K687" s="1">
        <f>(Layoffs[[#This Row],[Company Size before Layoffs]]-Layoffs[[#This Row],[Company Size after layoffs]])/Layoffs[[#This Row],[Company Size before Layoffs]]</f>
        <v>0.01</v>
      </c>
      <c r="L687">
        <v>7000</v>
      </c>
      <c r="M687">
        <v>6930</v>
      </c>
      <c r="N687" t="s">
        <v>77</v>
      </c>
      <c r="O687" t="s">
        <v>25</v>
      </c>
      <c r="P687" s="2">
        <v>40</v>
      </c>
      <c r="Q687">
        <v>37.774929999999998</v>
      </c>
      <c r="R687">
        <v>-122.41942</v>
      </c>
    </row>
    <row r="688" spans="1:18" x14ac:dyDescent="0.35">
      <c r="A688">
        <v>2742</v>
      </c>
      <c r="B688" t="s">
        <v>1113</v>
      </c>
      <c r="C688" t="s">
        <v>390</v>
      </c>
      <c r="D688" t="s">
        <v>22</v>
      </c>
      <c r="E688" t="s">
        <v>23</v>
      </c>
      <c r="F688">
        <v>44</v>
      </c>
      <c r="G688" s="3">
        <v>43998</v>
      </c>
      <c r="H688" s="6" t="str">
        <f>TEXT(Layoffs[[#This Row],[Date layoffs]], "mmmm")</f>
        <v>June</v>
      </c>
      <c r="I688" s="7">
        <f>MONTH(Layoffs[[#This Row],[Date layoffs]])</f>
        <v>6</v>
      </c>
      <c r="J688">
        <f>YEAR(Layoffs[[#This Row],[Date layoffs]])</f>
        <v>2020</v>
      </c>
      <c r="K688" s="1">
        <f>(Layoffs[[#This Row],[Company Size before Layoffs]]-Layoffs[[#This Row],[Company Size after layoffs]])/Layoffs[[#This Row],[Company Size before Layoffs]]</f>
        <v>0.25</v>
      </c>
      <c r="L688">
        <v>176</v>
      </c>
      <c r="M688">
        <v>132</v>
      </c>
      <c r="N688" t="s">
        <v>18</v>
      </c>
      <c r="O688" t="s">
        <v>38</v>
      </c>
      <c r="P688" s="2">
        <v>50</v>
      </c>
      <c r="Q688">
        <v>43.073050000000002</v>
      </c>
      <c r="R688">
        <v>-89.401229999999998</v>
      </c>
    </row>
    <row r="689" spans="1:18" x14ac:dyDescent="0.35">
      <c r="A689">
        <v>2745</v>
      </c>
      <c r="B689" t="s">
        <v>242</v>
      </c>
      <c r="C689" t="s">
        <v>97</v>
      </c>
      <c r="D689" t="s">
        <v>98</v>
      </c>
      <c r="E689" t="s">
        <v>50</v>
      </c>
      <c r="F689">
        <v>225</v>
      </c>
      <c r="G689" s="3">
        <v>43994</v>
      </c>
      <c r="H689" s="6" t="str">
        <f>TEXT(Layoffs[[#This Row],[Date layoffs]], "mmmm")</f>
        <v>June</v>
      </c>
      <c r="I689" s="7">
        <f>MONTH(Layoffs[[#This Row],[Date layoffs]])</f>
        <v>6</v>
      </c>
      <c r="J689">
        <f>YEAR(Layoffs[[#This Row],[Date layoffs]])</f>
        <v>2020</v>
      </c>
      <c r="K689" s="1">
        <f>(Layoffs[[#This Row],[Company Size before Layoffs]]-Layoffs[[#This Row],[Company Size after layoffs]])/Layoffs[[#This Row],[Company Size before Layoffs]]</f>
        <v>0.25</v>
      </c>
      <c r="L689">
        <v>900</v>
      </c>
      <c r="M689">
        <v>675</v>
      </c>
      <c r="N689" t="s">
        <v>29</v>
      </c>
      <c r="O689" t="s">
        <v>25</v>
      </c>
      <c r="P689" s="2">
        <v>24700</v>
      </c>
      <c r="Q689">
        <v>52.374029999999998</v>
      </c>
      <c r="R689">
        <v>4.8896899999999999</v>
      </c>
    </row>
    <row r="690" spans="1:18" x14ac:dyDescent="0.35">
      <c r="A690">
        <v>2746</v>
      </c>
      <c r="B690" t="s">
        <v>1114</v>
      </c>
      <c r="C690" t="s">
        <v>21</v>
      </c>
      <c r="D690" t="s">
        <v>22</v>
      </c>
      <c r="E690" t="s">
        <v>23</v>
      </c>
      <c r="F690">
        <v>63</v>
      </c>
      <c r="G690" s="3">
        <v>43994</v>
      </c>
      <c r="H690" s="6" t="str">
        <f>TEXT(Layoffs[[#This Row],[Date layoffs]], "mmmm")</f>
        <v>June</v>
      </c>
      <c r="I690" s="7">
        <f>MONTH(Layoffs[[#This Row],[Date layoffs]])</f>
        <v>6</v>
      </c>
      <c r="J690">
        <f>YEAR(Layoffs[[#This Row],[Date layoffs]])</f>
        <v>2020</v>
      </c>
      <c r="K690" s="1">
        <f>(Layoffs[[#This Row],[Company Size before Layoffs]]-Layoffs[[#This Row],[Company Size after layoffs]])/Layoffs[[#This Row],[Company Size before Layoffs]]</f>
        <v>0.48091603053435117</v>
      </c>
      <c r="L690">
        <v>131</v>
      </c>
      <c r="M690">
        <v>68</v>
      </c>
      <c r="N690" t="s">
        <v>32</v>
      </c>
      <c r="O690" t="s">
        <v>46</v>
      </c>
      <c r="P690" s="2">
        <v>50</v>
      </c>
      <c r="Q690">
        <v>37.774929999999998</v>
      </c>
      <c r="R690">
        <v>-122.41942</v>
      </c>
    </row>
    <row r="691" spans="1:18" x14ac:dyDescent="0.35">
      <c r="A691">
        <v>2748</v>
      </c>
      <c r="B691" t="s">
        <v>1115</v>
      </c>
      <c r="C691" t="s">
        <v>36</v>
      </c>
      <c r="D691" t="s">
        <v>22</v>
      </c>
      <c r="E691" t="s">
        <v>23</v>
      </c>
      <c r="F691">
        <v>3</v>
      </c>
      <c r="G691" s="3">
        <v>43993</v>
      </c>
      <c r="H691" s="6" t="str">
        <f>TEXT(Layoffs[[#This Row],[Date layoffs]], "mmmm")</f>
        <v>June</v>
      </c>
      <c r="I691" s="7">
        <f>MONTH(Layoffs[[#This Row],[Date layoffs]])</f>
        <v>6</v>
      </c>
      <c r="J691">
        <f>YEAR(Layoffs[[#This Row],[Date layoffs]])</f>
        <v>2020</v>
      </c>
      <c r="K691" s="1">
        <f>(Layoffs[[#This Row],[Company Size before Layoffs]]-Layoffs[[#This Row],[Company Size after layoffs]])/Layoffs[[#This Row],[Company Size before Layoffs]]</f>
        <v>0.27272727272727271</v>
      </c>
      <c r="L691">
        <v>11</v>
      </c>
      <c r="M691">
        <v>8</v>
      </c>
      <c r="N691" t="s">
        <v>27</v>
      </c>
      <c r="O691" t="s">
        <v>148</v>
      </c>
      <c r="P691" s="2">
        <v>2</v>
      </c>
      <c r="Q691">
        <v>40.714269999999999</v>
      </c>
      <c r="R691">
        <v>-74.005970000000005</v>
      </c>
    </row>
    <row r="692" spans="1:18" x14ac:dyDescent="0.35">
      <c r="A692">
        <v>2751</v>
      </c>
      <c r="B692" t="s">
        <v>1116</v>
      </c>
      <c r="C692" t="s">
        <v>21</v>
      </c>
      <c r="D692" t="s">
        <v>22</v>
      </c>
      <c r="E692" t="s">
        <v>23</v>
      </c>
      <c r="F692">
        <v>46</v>
      </c>
      <c r="G692" s="3">
        <v>43987</v>
      </c>
      <c r="H692" s="6" t="str">
        <f>TEXT(Layoffs[[#This Row],[Date layoffs]], "mmmm")</f>
        <v>June</v>
      </c>
      <c r="I692" s="7">
        <f>MONTH(Layoffs[[#This Row],[Date layoffs]])</f>
        <v>6</v>
      </c>
      <c r="J692">
        <f>YEAR(Layoffs[[#This Row],[Date layoffs]])</f>
        <v>2020</v>
      </c>
      <c r="K692" s="1">
        <f>(Layoffs[[#This Row],[Company Size before Layoffs]]-Layoffs[[#This Row],[Company Size after layoffs]])/Layoffs[[#This Row],[Company Size before Layoffs]]</f>
        <v>0.08</v>
      </c>
      <c r="L692">
        <v>575</v>
      </c>
      <c r="M692">
        <v>529</v>
      </c>
      <c r="N692" t="s">
        <v>51</v>
      </c>
      <c r="O692" t="s">
        <v>107</v>
      </c>
      <c r="P692" s="2">
        <v>139</v>
      </c>
      <c r="Q692">
        <v>37.774929999999998</v>
      </c>
      <c r="R692">
        <v>-122.41942</v>
      </c>
    </row>
    <row r="693" spans="1:18" x14ac:dyDescent="0.35">
      <c r="A693">
        <v>2752</v>
      </c>
      <c r="B693" t="s">
        <v>950</v>
      </c>
      <c r="C693" t="s">
        <v>21</v>
      </c>
      <c r="D693" t="s">
        <v>22</v>
      </c>
      <c r="E693" t="s">
        <v>23</v>
      </c>
      <c r="F693">
        <v>18</v>
      </c>
      <c r="G693" s="3">
        <v>43987</v>
      </c>
      <c r="H693" s="6" t="str">
        <f>TEXT(Layoffs[[#This Row],[Date layoffs]], "mmmm")</f>
        <v>June</v>
      </c>
      <c r="I693" s="7">
        <f>MONTH(Layoffs[[#This Row],[Date layoffs]])</f>
        <v>6</v>
      </c>
      <c r="J693">
        <f>YEAR(Layoffs[[#This Row],[Date layoffs]])</f>
        <v>2020</v>
      </c>
      <c r="K693" s="1">
        <f>(Layoffs[[#This Row],[Company Size before Layoffs]]-Layoffs[[#This Row],[Company Size after layoffs]])/Layoffs[[#This Row],[Company Size before Layoffs]]</f>
        <v>0.13953488372093023</v>
      </c>
      <c r="L693">
        <v>129</v>
      </c>
      <c r="M693">
        <v>111</v>
      </c>
      <c r="N693" t="s">
        <v>32</v>
      </c>
      <c r="O693" t="s">
        <v>38</v>
      </c>
      <c r="P693" s="2">
        <v>106</v>
      </c>
      <c r="Q693">
        <v>37.774929999999998</v>
      </c>
      <c r="R693">
        <v>-122.41942</v>
      </c>
    </row>
    <row r="694" spans="1:18" x14ac:dyDescent="0.35">
      <c r="A694">
        <v>2753</v>
      </c>
      <c r="B694" t="s">
        <v>1117</v>
      </c>
      <c r="C694" t="s">
        <v>21</v>
      </c>
      <c r="D694" t="s">
        <v>22</v>
      </c>
      <c r="E694" t="s">
        <v>23</v>
      </c>
      <c r="F694">
        <v>50</v>
      </c>
      <c r="G694" s="3">
        <v>43986</v>
      </c>
      <c r="H694" s="6" t="str">
        <f>TEXT(Layoffs[[#This Row],[Date layoffs]], "mmmm")</f>
        <v>June</v>
      </c>
      <c r="I694" s="7">
        <f>MONTH(Layoffs[[#This Row],[Date layoffs]])</f>
        <v>6</v>
      </c>
      <c r="J694">
        <f>YEAR(Layoffs[[#This Row],[Date layoffs]])</f>
        <v>2020</v>
      </c>
      <c r="K694" s="1">
        <f>(Layoffs[[#This Row],[Company Size before Layoffs]]-Layoffs[[#This Row],[Company Size after layoffs]])/Layoffs[[#This Row],[Company Size before Layoffs]]</f>
        <v>0.4</v>
      </c>
      <c r="L694">
        <v>125</v>
      </c>
      <c r="M694">
        <v>75</v>
      </c>
      <c r="N694" t="s">
        <v>140</v>
      </c>
      <c r="O694" t="s">
        <v>38</v>
      </c>
      <c r="P694" s="2">
        <v>52</v>
      </c>
      <c r="Q694">
        <v>37.774929999999998</v>
      </c>
      <c r="R694">
        <v>-122.41942</v>
      </c>
    </row>
    <row r="695" spans="1:18" x14ac:dyDescent="0.35">
      <c r="A695">
        <v>2754</v>
      </c>
      <c r="B695" t="s">
        <v>1118</v>
      </c>
      <c r="C695" t="s">
        <v>74</v>
      </c>
      <c r="D695" t="s">
        <v>22</v>
      </c>
      <c r="E695" t="s">
        <v>23</v>
      </c>
      <c r="F695">
        <v>39</v>
      </c>
      <c r="G695" s="3">
        <v>43986</v>
      </c>
      <c r="H695" s="6" t="str">
        <f>TEXT(Layoffs[[#This Row],[Date layoffs]], "mmmm")</f>
        <v>June</v>
      </c>
      <c r="I695" s="7">
        <f>MONTH(Layoffs[[#This Row],[Date layoffs]])</f>
        <v>6</v>
      </c>
      <c r="J695">
        <f>YEAR(Layoffs[[#This Row],[Date layoffs]])</f>
        <v>2020</v>
      </c>
      <c r="K695" s="1">
        <f>(Layoffs[[#This Row],[Company Size before Layoffs]]-Layoffs[[#This Row],[Company Size after layoffs]])/Layoffs[[#This Row],[Company Size before Layoffs]]</f>
        <v>0.13978494623655913</v>
      </c>
      <c r="L695">
        <v>279</v>
      </c>
      <c r="M695">
        <v>240</v>
      </c>
      <c r="N695" t="s">
        <v>45</v>
      </c>
      <c r="O695" t="s">
        <v>67</v>
      </c>
      <c r="P695" s="2">
        <v>29</v>
      </c>
      <c r="Q695">
        <v>34.052230000000002</v>
      </c>
      <c r="R695">
        <v>-118.24368</v>
      </c>
    </row>
    <row r="696" spans="1:18" x14ac:dyDescent="0.35">
      <c r="A696">
        <v>2756</v>
      </c>
      <c r="B696" t="s">
        <v>1119</v>
      </c>
      <c r="C696" t="s">
        <v>55</v>
      </c>
      <c r="D696" t="s">
        <v>56</v>
      </c>
      <c r="E696" t="s">
        <v>50</v>
      </c>
      <c r="F696">
        <v>120</v>
      </c>
      <c r="G696" s="3">
        <v>43985</v>
      </c>
      <c r="H696" s="6" t="str">
        <f>TEXT(Layoffs[[#This Row],[Date layoffs]], "mmmm")</f>
        <v>June</v>
      </c>
      <c r="I696" s="7">
        <f>MONTH(Layoffs[[#This Row],[Date layoffs]])</f>
        <v>6</v>
      </c>
      <c r="J696">
        <f>YEAR(Layoffs[[#This Row],[Date layoffs]])</f>
        <v>2020</v>
      </c>
      <c r="K696" s="1">
        <f>(Layoffs[[#This Row],[Company Size before Layoffs]]-Layoffs[[#This Row],[Company Size after layoffs]])/Layoffs[[#This Row],[Company Size before Layoffs]]</f>
        <v>0.08</v>
      </c>
      <c r="L696">
        <v>1500</v>
      </c>
      <c r="M696">
        <v>1380</v>
      </c>
      <c r="N696" t="s">
        <v>32</v>
      </c>
      <c r="O696" t="s">
        <v>61</v>
      </c>
      <c r="P696" s="2">
        <v>324</v>
      </c>
      <c r="Q696">
        <v>51.50853</v>
      </c>
      <c r="R696">
        <v>-0.12573999999999999</v>
      </c>
    </row>
    <row r="697" spans="1:18" x14ac:dyDescent="0.35">
      <c r="A697">
        <v>2758</v>
      </c>
      <c r="B697" t="s">
        <v>1120</v>
      </c>
      <c r="C697" t="s">
        <v>155</v>
      </c>
      <c r="D697" t="s">
        <v>22</v>
      </c>
      <c r="E697" t="s">
        <v>23</v>
      </c>
      <c r="F697">
        <v>40</v>
      </c>
      <c r="G697" s="3">
        <v>43985</v>
      </c>
      <c r="H697" s="6" t="str">
        <f>TEXT(Layoffs[[#This Row],[Date layoffs]], "mmmm")</f>
        <v>June</v>
      </c>
      <c r="I697" s="7">
        <f>MONTH(Layoffs[[#This Row],[Date layoffs]])</f>
        <v>6</v>
      </c>
      <c r="J697">
        <f>YEAR(Layoffs[[#This Row],[Date layoffs]])</f>
        <v>2020</v>
      </c>
      <c r="K697" s="1">
        <f>(Layoffs[[#This Row],[Company Size before Layoffs]]-Layoffs[[#This Row],[Company Size after layoffs]])/Layoffs[[#This Row],[Company Size before Layoffs]]</f>
        <v>0.21052631578947367</v>
      </c>
      <c r="L697">
        <v>190</v>
      </c>
      <c r="M697">
        <v>150</v>
      </c>
      <c r="N697" t="s">
        <v>29</v>
      </c>
      <c r="O697" t="s">
        <v>107</v>
      </c>
      <c r="P697" s="2">
        <v>117</v>
      </c>
      <c r="Q697">
        <v>41.850029999999997</v>
      </c>
      <c r="R697">
        <v>-87.650049999999993</v>
      </c>
    </row>
    <row r="698" spans="1:18" x14ac:dyDescent="0.35">
      <c r="A698">
        <v>2759</v>
      </c>
      <c r="B698" t="s">
        <v>1121</v>
      </c>
      <c r="C698" t="s">
        <v>21</v>
      </c>
      <c r="D698" t="s">
        <v>22</v>
      </c>
      <c r="E698" t="s">
        <v>23</v>
      </c>
      <c r="F698">
        <v>22</v>
      </c>
      <c r="G698" s="3">
        <v>43985</v>
      </c>
      <c r="H698" s="6" t="str">
        <f>TEXT(Layoffs[[#This Row],[Date layoffs]], "mmmm")</f>
        <v>June</v>
      </c>
      <c r="I698" s="7">
        <f>MONTH(Layoffs[[#This Row],[Date layoffs]])</f>
        <v>6</v>
      </c>
      <c r="J698">
        <f>YEAR(Layoffs[[#This Row],[Date layoffs]])</f>
        <v>2020</v>
      </c>
      <c r="K698" s="1">
        <f>(Layoffs[[#This Row],[Company Size before Layoffs]]-Layoffs[[#This Row],[Company Size after layoffs]])/Layoffs[[#This Row],[Company Size before Layoffs]]</f>
        <v>0.14012738853503184</v>
      </c>
      <c r="L698">
        <v>157</v>
      </c>
      <c r="M698">
        <v>135</v>
      </c>
      <c r="N698" t="s">
        <v>32</v>
      </c>
      <c r="O698" t="s">
        <v>61</v>
      </c>
      <c r="P698" s="2">
        <v>120</v>
      </c>
      <c r="Q698">
        <v>37.386049999999997</v>
      </c>
      <c r="R698">
        <v>-122.08385</v>
      </c>
    </row>
    <row r="699" spans="1:18" x14ac:dyDescent="0.35">
      <c r="A699">
        <v>2761</v>
      </c>
      <c r="B699" t="s">
        <v>866</v>
      </c>
      <c r="C699" t="s">
        <v>63</v>
      </c>
      <c r="D699" t="s">
        <v>22</v>
      </c>
      <c r="E699" t="s">
        <v>23</v>
      </c>
      <c r="F699">
        <v>40</v>
      </c>
      <c r="G699" s="3">
        <v>43984</v>
      </c>
      <c r="H699" s="6" t="str">
        <f>TEXT(Layoffs[[#This Row],[Date layoffs]], "mmmm")</f>
        <v>June</v>
      </c>
      <c r="I699" s="7">
        <f>MONTH(Layoffs[[#This Row],[Date layoffs]])</f>
        <v>6</v>
      </c>
      <c r="J699">
        <f>YEAR(Layoffs[[#This Row],[Date layoffs]])</f>
        <v>2020</v>
      </c>
      <c r="K699" s="1">
        <f>(Layoffs[[#This Row],[Company Size before Layoffs]]-Layoffs[[#This Row],[Company Size after layoffs]])/Layoffs[[#This Row],[Company Size before Layoffs]]</f>
        <v>0.02</v>
      </c>
      <c r="L699">
        <v>2000</v>
      </c>
      <c r="M699">
        <v>1960</v>
      </c>
      <c r="N699" t="s">
        <v>29</v>
      </c>
      <c r="O699" t="s">
        <v>109</v>
      </c>
      <c r="P699" s="2">
        <v>3100</v>
      </c>
      <c r="Q699">
        <v>42.331429999999997</v>
      </c>
      <c r="R699">
        <v>-83.045749999999998</v>
      </c>
    </row>
    <row r="700" spans="1:18" x14ac:dyDescent="0.35">
      <c r="A700">
        <v>2762</v>
      </c>
      <c r="B700" t="s">
        <v>745</v>
      </c>
      <c r="C700" t="s">
        <v>21</v>
      </c>
      <c r="D700" t="s">
        <v>22</v>
      </c>
      <c r="E700" t="s">
        <v>23</v>
      </c>
      <c r="F700">
        <v>14</v>
      </c>
      <c r="G700" s="3">
        <v>43984</v>
      </c>
      <c r="H700" s="6" t="str">
        <f>TEXT(Layoffs[[#This Row],[Date layoffs]], "mmmm")</f>
        <v>June</v>
      </c>
      <c r="I700" s="7">
        <f>MONTH(Layoffs[[#This Row],[Date layoffs]])</f>
        <v>6</v>
      </c>
      <c r="J700">
        <f>YEAR(Layoffs[[#This Row],[Date layoffs]])</f>
        <v>2020</v>
      </c>
      <c r="K700" s="1">
        <f>(Layoffs[[#This Row],[Company Size before Layoffs]]-Layoffs[[#This Row],[Company Size after layoffs]])/Layoffs[[#This Row],[Company Size before Layoffs]]</f>
        <v>0.15053763440860216</v>
      </c>
      <c r="L700">
        <v>93</v>
      </c>
      <c r="M700">
        <v>79</v>
      </c>
      <c r="N700" t="s">
        <v>32</v>
      </c>
      <c r="O700" t="s">
        <v>38</v>
      </c>
      <c r="P700" s="2">
        <v>453</v>
      </c>
      <c r="Q700">
        <v>37.774929999999998</v>
      </c>
      <c r="R700">
        <v>-122.41942</v>
      </c>
    </row>
    <row r="701" spans="1:18" x14ac:dyDescent="0.35">
      <c r="A701">
        <v>2763</v>
      </c>
      <c r="B701" t="s">
        <v>1122</v>
      </c>
      <c r="C701" t="s">
        <v>1123</v>
      </c>
      <c r="D701" t="s">
        <v>22</v>
      </c>
      <c r="E701" t="s">
        <v>23</v>
      </c>
      <c r="F701">
        <v>12</v>
      </c>
      <c r="G701" s="3">
        <v>43984</v>
      </c>
      <c r="H701" s="6" t="str">
        <f>TEXT(Layoffs[[#This Row],[Date layoffs]], "mmmm")</f>
        <v>June</v>
      </c>
      <c r="I701" s="7">
        <f>MONTH(Layoffs[[#This Row],[Date layoffs]])</f>
        <v>6</v>
      </c>
      <c r="J701">
        <f>YEAR(Layoffs[[#This Row],[Date layoffs]])</f>
        <v>2020</v>
      </c>
      <c r="K701" s="1">
        <f>(Layoffs[[#This Row],[Company Size before Layoffs]]-Layoffs[[#This Row],[Company Size after layoffs]])/Layoffs[[#This Row],[Company Size before Layoffs]]</f>
        <v>0.16</v>
      </c>
      <c r="L701">
        <v>75</v>
      </c>
      <c r="M701">
        <v>63</v>
      </c>
      <c r="N701" t="s">
        <v>77</v>
      </c>
      <c r="O701" t="s">
        <v>46</v>
      </c>
      <c r="P701" s="2">
        <v>58</v>
      </c>
      <c r="Q701">
        <v>33.947240000000001</v>
      </c>
      <c r="R701">
        <v>-118.08535000000001</v>
      </c>
    </row>
    <row r="702" spans="1:18" x14ac:dyDescent="0.35">
      <c r="A702">
        <v>2765</v>
      </c>
      <c r="B702" t="s">
        <v>994</v>
      </c>
      <c r="C702" t="s">
        <v>21</v>
      </c>
      <c r="D702" t="s">
        <v>22</v>
      </c>
      <c r="E702" t="s">
        <v>23</v>
      </c>
      <c r="F702">
        <v>1400</v>
      </c>
      <c r="G702" s="3">
        <v>43983</v>
      </c>
      <c r="H702" s="6" t="str">
        <f>TEXT(Layoffs[[#This Row],[Date layoffs]], "mmmm")</f>
        <v>June</v>
      </c>
      <c r="I702" s="7">
        <f>MONTH(Layoffs[[#This Row],[Date layoffs]])</f>
        <v>6</v>
      </c>
      <c r="J702">
        <f>YEAR(Layoffs[[#This Row],[Date layoffs]])</f>
        <v>2020</v>
      </c>
      <c r="K702" s="1">
        <f>(Layoffs[[#This Row],[Company Size before Layoffs]]-Layoffs[[#This Row],[Company Size after layoffs]])/Layoffs[[#This Row],[Company Size before Layoffs]]</f>
        <v>0.17999485728979173</v>
      </c>
      <c r="L702">
        <v>7778</v>
      </c>
      <c r="M702">
        <v>6378</v>
      </c>
      <c r="N702" t="s">
        <v>27</v>
      </c>
      <c r="O702" t="s">
        <v>25</v>
      </c>
      <c r="P702" s="2">
        <v>79</v>
      </c>
      <c r="Q702">
        <v>37.774929999999998</v>
      </c>
      <c r="R702">
        <v>-122.41942</v>
      </c>
    </row>
    <row r="703" spans="1:18" x14ac:dyDescent="0.35">
      <c r="A703">
        <v>2766</v>
      </c>
      <c r="B703" t="s">
        <v>1092</v>
      </c>
      <c r="C703" t="s">
        <v>183</v>
      </c>
      <c r="D703" t="s">
        <v>11</v>
      </c>
      <c r="E703" t="s">
        <v>12</v>
      </c>
      <c r="F703">
        <v>350</v>
      </c>
      <c r="G703" s="3">
        <v>43983</v>
      </c>
      <c r="H703" s="6" t="str">
        <f>TEXT(Layoffs[[#This Row],[Date layoffs]], "mmmm")</f>
        <v>June</v>
      </c>
      <c r="I703" s="7">
        <f>MONTH(Layoffs[[#This Row],[Date layoffs]])</f>
        <v>6</v>
      </c>
      <c r="J703">
        <f>YEAR(Layoffs[[#This Row],[Date layoffs]])</f>
        <v>2020</v>
      </c>
      <c r="K703" s="1">
        <f>(Layoffs[[#This Row],[Company Size before Layoffs]]-Layoffs[[#This Row],[Company Size after layoffs]])/Layoffs[[#This Row],[Company Size before Layoffs]]</f>
        <v>0.1</v>
      </c>
      <c r="L703">
        <v>3500</v>
      </c>
      <c r="M703">
        <v>3150</v>
      </c>
      <c r="N703" t="s">
        <v>70</v>
      </c>
      <c r="O703" t="s">
        <v>25</v>
      </c>
      <c r="P703" s="2">
        <v>548</v>
      </c>
      <c r="Q703">
        <v>28.460100000000001</v>
      </c>
      <c r="R703">
        <v>77.026349999999994</v>
      </c>
    </row>
    <row r="704" spans="1:18" x14ac:dyDescent="0.35">
      <c r="A704">
        <v>2767</v>
      </c>
      <c r="B704" t="s">
        <v>1124</v>
      </c>
      <c r="C704" t="s">
        <v>146</v>
      </c>
      <c r="D704" t="s">
        <v>22</v>
      </c>
      <c r="E704" t="s">
        <v>23</v>
      </c>
      <c r="F704">
        <v>24</v>
      </c>
      <c r="G704" s="3">
        <v>43983</v>
      </c>
      <c r="H704" s="6" t="str">
        <f>TEXT(Layoffs[[#This Row],[Date layoffs]], "mmmm")</f>
        <v>June</v>
      </c>
      <c r="I704" s="7">
        <f>MONTH(Layoffs[[#This Row],[Date layoffs]])</f>
        <v>6</v>
      </c>
      <c r="J704">
        <f>YEAR(Layoffs[[#This Row],[Date layoffs]])</f>
        <v>2020</v>
      </c>
      <c r="K704" s="1">
        <f>(Layoffs[[#This Row],[Company Size before Layoffs]]-Layoffs[[#This Row],[Company Size after layoffs]])/Layoffs[[#This Row],[Company Size before Layoffs]]</f>
        <v>0.22018348623853212</v>
      </c>
      <c r="L704">
        <v>109</v>
      </c>
      <c r="M704">
        <v>85</v>
      </c>
      <c r="N704" t="s">
        <v>138</v>
      </c>
      <c r="O704" t="s">
        <v>38</v>
      </c>
      <c r="P704" s="2">
        <v>24</v>
      </c>
      <c r="Q704">
        <v>45.523449999999997</v>
      </c>
      <c r="R704">
        <v>-122.67621</v>
      </c>
    </row>
    <row r="705" spans="1:18" x14ac:dyDescent="0.35">
      <c r="A705">
        <v>370</v>
      </c>
      <c r="B705" t="s">
        <v>195</v>
      </c>
      <c r="C705" t="s">
        <v>180</v>
      </c>
      <c r="D705" t="s">
        <v>93</v>
      </c>
      <c r="E705" t="s">
        <v>23</v>
      </c>
      <c r="F705">
        <v>13</v>
      </c>
      <c r="G705" s="3">
        <v>45138</v>
      </c>
      <c r="H705" s="6" t="str">
        <f>TEXT(Layoffs[[#This Row],[Date layoffs]], "mmmm")</f>
        <v>July</v>
      </c>
      <c r="I705" s="7">
        <f>MONTH(Layoffs[[#This Row],[Date layoffs]])</f>
        <v>7</v>
      </c>
      <c r="J705">
        <f>YEAR(Layoffs[[#This Row],[Date layoffs]])</f>
        <v>2023</v>
      </c>
      <c r="K705" s="1">
        <f>(Layoffs[[#This Row],[Company Size before Layoffs]]-Layoffs[[#This Row],[Company Size after layoffs]])/Layoffs[[#This Row],[Company Size before Layoffs]]</f>
        <v>9.0277777777777776E-2</v>
      </c>
      <c r="L705">
        <v>144</v>
      </c>
      <c r="M705">
        <v>131</v>
      </c>
      <c r="N705" t="s">
        <v>58</v>
      </c>
      <c r="O705" t="s">
        <v>67</v>
      </c>
      <c r="P705" s="2">
        <v>12</v>
      </c>
      <c r="Q705">
        <v>43.706429999999997</v>
      </c>
      <c r="R705">
        <v>-79.39864</v>
      </c>
    </row>
    <row r="706" spans="1:18" x14ac:dyDescent="0.35">
      <c r="A706">
        <v>373</v>
      </c>
      <c r="B706" t="s">
        <v>196</v>
      </c>
      <c r="C706" t="s">
        <v>55</v>
      </c>
      <c r="D706" t="s">
        <v>56</v>
      </c>
      <c r="E706" t="s">
        <v>50</v>
      </c>
      <c r="F706">
        <v>200</v>
      </c>
      <c r="G706" s="3">
        <v>45137</v>
      </c>
      <c r="H706" s="6" t="str">
        <f>TEXT(Layoffs[[#This Row],[Date layoffs]], "mmmm")</f>
        <v>July</v>
      </c>
      <c r="I706" s="7">
        <f>MONTH(Layoffs[[#This Row],[Date layoffs]])</f>
        <v>7</v>
      </c>
      <c r="J706">
        <f>YEAR(Layoffs[[#This Row],[Date layoffs]])</f>
        <v>2023</v>
      </c>
      <c r="K706" s="1">
        <f>(Layoffs[[#This Row],[Company Size before Layoffs]]-Layoffs[[#This Row],[Company Size after layoffs]])/Layoffs[[#This Row],[Company Size before Layoffs]]</f>
        <v>0.29985007496251875</v>
      </c>
      <c r="L706">
        <v>667</v>
      </c>
      <c r="M706">
        <v>467</v>
      </c>
      <c r="N706" t="s">
        <v>140</v>
      </c>
      <c r="O706" t="s">
        <v>25</v>
      </c>
      <c r="P706" s="2">
        <v>188</v>
      </c>
      <c r="Q706">
        <v>51.50853</v>
      </c>
      <c r="R706">
        <v>-0.12573999999999999</v>
      </c>
    </row>
    <row r="707" spans="1:18" x14ac:dyDescent="0.35">
      <c r="A707">
        <v>374</v>
      </c>
      <c r="B707" t="s">
        <v>197</v>
      </c>
      <c r="C707" t="s">
        <v>198</v>
      </c>
      <c r="D707" t="s">
        <v>199</v>
      </c>
      <c r="E707" t="s">
        <v>200</v>
      </c>
      <c r="F707">
        <v>200</v>
      </c>
      <c r="G707" s="3">
        <v>45135</v>
      </c>
      <c r="H707" s="6" t="str">
        <f>TEXT(Layoffs[[#This Row],[Date layoffs]], "mmmm")</f>
        <v>July</v>
      </c>
      <c r="I707" s="7">
        <f>MONTH(Layoffs[[#This Row],[Date layoffs]])</f>
        <v>7</v>
      </c>
      <c r="J707">
        <f>YEAR(Layoffs[[#This Row],[Date layoffs]])</f>
        <v>2023</v>
      </c>
      <c r="K707" s="1">
        <f>(Layoffs[[#This Row],[Company Size before Layoffs]]-Layoffs[[#This Row],[Company Size after layoffs]])/Layoffs[[#This Row],[Company Size before Layoffs]]</f>
        <v>0.31007751937984496</v>
      </c>
      <c r="L707">
        <v>645</v>
      </c>
      <c r="M707">
        <v>445</v>
      </c>
      <c r="N707" t="s">
        <v>29</v>
      </c>
      <c r="O707" t="s">
        <v>19</v>
      </c>
      <c r="P707" s="2">
        <v>46</v>
      </c>
      <c r="Q707">
        <v>-36.848529999999997</v>
      </c>
      <c r="R707">
        <v>174.76348999999999</v>
      </c>
    </row>
    <row r="708" spans="1:18" x14ac:dyDescent="0.35">
      <c r="A708">
        <v>377</v>
      </c>
      <c r="B708" t="s">
        <v>201</v>
      </c>
      <c r="C708" t="s">
        <v>183</v>
      </c>
      <c r="D708" t="s">
        <v>11</v>
      </c>
      <c r="E708" t="s">
        <v>12</v>
      </c>
      <c r="F708">
        <v>400</v>
      </c>
      <c r="G708" s="3">
        <v>45134</v>
      </c>
      <c r="H708" s="6" t="str">
        <f>TEXT(Layoffs[[#This Row],[Date layoffs]], "mmmm")</f>
        <v>July</v>
      </c>
      <c r="I708" s="7">
        <f>MONTH(Layoffs[[#This Row],[Date layoffs]])</f>
        <v>7</v>
      </c>
      <c r="J708">
        <f>YEAR(Layoffs[[#This Row],[Date layoffs]])</f>
        <v>2023</v>
      </c>
      <c r="K708" s="1">
        <f>(Layoffs[[#This Row],[Company Size before Layoffs]]-Layoffs[[#This Row],[Company Size after layoffs]])/Layoffs[[#This Row],[Company Size before Layoffs]]</f>
        <v>0.67001675041876052</v>
      </c>
      <c r="L708">
        <v>597</v>
      </c>
      <c r="M708">
        <v>197</v>
      </c>
      <c r="N708" t="s">
        <v>75</v>
      </c>
      <c r="O708" t="s">
        <v>30</v>
      </c>
      <c r="P708" s="2">
        <v>39</v>
      </c>
      <c r="Q708">
        <v>28.460100000000001</v>
      </c>
      <c r="R708">
        <v>77.026349999999994</v>
      </c>
    </row>
    <row r="709" spans="1:18" x14ac:dyDescent="0.35">
      <c r="A709">
        <v>378</v>
      </c>
      <c r="B709" t="s">
        <v>202</v>
      </c>
      <c r="C709" t="s">
        <v>21</v>
      </c>
      <c r="D709" t="s">
        <v>22</v>
      </c>
      <c r="E709" t="s">
        <v>23</v>
      </c>
      <c r="F709">
        <v>255</v>
      </c>
      <c r="G709" s="3">
        <v>45134</v>
      </c>
      <c r="H709" s="6" t="str">
        <f>TEXT(Layoffs[[#This Row],[Date layoffs]], "mmmm")</f>
        <v>July</v>
      </c>
      <c r="I709" s="7">
        <f>MONTH(Layoffs[[#This Row],[Date layoffs]])</f>
        <v>7</v>
      </c>
      <c r="J709">
        <f>YEAR(Layoffs[[#This Row],[Date layoffs]])</f>
        <v>2023</v>
      </c>
      <c r="K709" s="1">
        <f>(Layoffs[[#This Row],[Company Size before Layoffs]]-Layoffs[[#This Row],[Company Size after layoffs]])/Layoffs[[#This Row],[Company Size before Layoffs]]</f>
        <v>0.34</v>
      </c>
      <c r="L709">
        <v>750</v>
      </c>
      <c r="M709">
        <v>495</v>
      </c>
      <c r="N709" t="s">
        <v>27</v>
      </c>
      <c r="O709" t="s">
        <v>25</v>
      </c>
      <c r="P709" s="2">
        <v>1600</v>
      </c>
      <c r="Q709">
        <v>37.774929999999998</v>
      </c>
      <c r="R709">
        <v>-122.41942</v>
      </c>
    </row>
    <row r="710" spans="1:18" x14ac:dyDescent="0.35">
      <c r="A710">
        <v>379</v>
      </c>
      <c r="B710" t="s">
        <v>203</v>
      </c>
      <c r="C710" t="s">
        <v>21</v>
      </c>
      <c r="D710" t="s">
        <v>22</v>
      </c>
      <c r="E710" t="s">
        <v>23</v>
      </c>
      <c r="F710">
        <v>61</v>
      </c>
      <c r="G710" s="3">
        <v>45134</v>
      </c>
      <c r="H710" s="6" t="str">
        <f>TEXT(Layoffs[[#This Row],[Date layoffs]], "mmmm")</f>
        <v>July</v>
      </c>
      <c r="I710" s="7">
        <f>MONTH(Layoffs[[#This Row],[Date layoffs]])</f>
        <v>7</v>
      </c>
      <c r="J710">
        <f>YEAR(Layoffs[[#This Row],[Date layoffs]])</f>
        <v>2023</v>
      </c>
      <c r="K710" s="1">
        <f>(Layoffs[[#This Row],[Company Size before Layoffs]]-Layoffs[[#This Row],[Company Size after layoffs]])/Layoffs[[#This Row],[Company Size before Layoffs]]</f>
        <v>0.27981651376146788</v>
      </c>
      <c r="L710">
        <v>218</v>
      </c>
      <c r="M710">
        <v>157</v>
      </c>
      <c r="N710" t="s">
        <v>138</v>
      </c>
      <c r="O710" t="s">
        <v>38</v>
      </c>
      <c r="P710" s="2">
        <v>149</v>
      </c>
      <c r="Q710">
        <v>37.774929999999998</v>
      </c>
      <c r="R710">
        <v>-122.41942</v>
      </c>
    </row>
    <row r="711" spans="1:18" x14ac:dyDescent="0.35">
      <c r="A711">
        <v>381</v>
      </c>
      <c r="B711" t="s">
        <v>204</v>
      </c>
      <c r="C711" t="s">
        <v>36</v>
      </c>
      <c r="D711" t="s">
        <v>22</v>
      </c>
      <c r="E711" t="s">
        <v>23</v>
      </c>
      <c r="F711">
        <v>60</v>
      </c>
      <c r="G711" s="3">
        <v>45134</v>
      </c>
      <c r="H711" s="6" t="str">
        <f>TEXT(Layoffs[[#This Row],[Date layoffs]], "mmmm")</f>
        <v>July</v>
      </c>
      <c r="I711" s="7">
        <f>MONTH(Layoffs[[#This Row],[Date layoffs]])</f>
        <v>7</v>
      </c>
      <c r="J711">
        <f>YEAR(Layoffs[[#This Row],[Date layoffs]])</f>
        <v>2023</v>
      </c>
      <c r="K711" s="1">
        <f>(Layoffs[[#This Row],[Company Size before Layoffs]]-Layoffs[[#This Row],[Company Size after layoffs]])/Layoffs[[#This Row],[Company Size before Layoffs]]</f>
        <v>0.06</v>
      </c>
      <c r="L711">
        <v>1000</v>
      </c>
      <c r="M711">
        <v>940</v>
      </c>
      <c r="N711" t="s">
        <v>77</v>
      </c>
      <c r="O711" t="s">
        <v>33</v>
      </c>
      <c r="P711" s="2">
        <v>569</v>
      </c>
      <c r="Q711">
        <v>40.714269999999999</v>
      </c>
      <c r="R711">
        <v>-74.005970000000005</v>
      </c>
    </row>
    <row r="712" spans="1:18" x14ac:dyDescent="0.35">
      <c r="A712">
        <v>384</v>
      </c>
      <c r="B712" t="s">
        <v>205</v>
      </c>
      <c r="C712" t="s">
        <v>165</v>
      </c>
      <c r="D712" t="s">
        <v>166</v>
      </c>
      <c r="E712" t="s">
        <v>167</v>
      </c>
      <c r="F712">
        <v>350</v>
      </c>
      <c r="G712" s="3">
        <v>45133</v>
      </c>
      <c r="H712" s="6" t="str">
        <f>TEXT(Layoffs[[#This Row],[Date layoffs]], "mmmm")</f>
        <v>July</v>
      </c>
      <c r="I712" s="7">
        <f>MONTH(Layoffs[[#This Row],[Date layoffs]])</f>
        <v>7</v>
      </c>
      <c r="J712">
        <f>YEAR(Layoffs[[#This Row],[Date layoffs]])</f>
        <v>2023</v>
      </c>
      <c r="K712" s="1">
        <f>(Layoffs[[#This Row],[Company Size before Layoffs]]-Layoffs[[#This Row],[Company Size after layoffs]])/Layoffs[[#This Row],[Company Size before Layoffs]]</f>
        <v>0.25</v>
      </c>
      <c r="L712">
        <v>1400</v>
      </c>
      <c r="M712">
        <v>1050</v>
      </c>
      <c r="N712" t="s">
        <v>27</v>
      </c>
      <c r="O712" t="s">
        <v>38</v>
      </c>
      <c r="P712" s="2">
        <v>103</v>
      </c>
      <c r="Q712">
        <v>-1.2833300000000001</v>
      </c>
      <c r="R712">
        <v>36.816670000000002</v>
      </c>
    </row>
    <row r="713" spans="1:18" x14ac:dyDescent="0.35">
      <c r="A713">
        <v>385</v>
      </c>
      <c r="B713" t="s">
        <v>206</v>
      </c>
      <c r="C713" t="s">
        <v>21</v>
      </c>
      <c r="D713" t="s">
        <v>22</v>
      </c>
      <c r="E713" t="s">
        <v>23</v>
      </c>
      <c r="F713">
        <v>90</v>
      </c>
      <c r="G713" s="3">
        <v>45133</v>
      </c>
      <c r="H713" s="6" t="str">
        <f>TEXT(Layoffs[[#This Row],[Date layoffs]], "mmmm")</f>
        <v>July</v>
      </c>
      <c r="I713" s="7">
        <f>MONTH(Layoffs[[#This Row],[Date layoffs]])</f>
        <v>7</v>
      </c>
      <c r="J713">
        <f>YEAR(Layoffs[[#This Row],[Date layoffs]])</f>
        <v>2023</v>
      </c>
      <c r="K713" s="1">
        <f>(Layoffs[[#This Row],[Company Size before Layoffs]]-Layoffs[[#This Row],[Company Size after layoffs]])/Layoffs[[#This Row],[Company Size before Layoffs]]</f>
        <v>0.2</v>
      </c>
      <c r="L713">
        <v>450</v>
      </c>
      <c r="M713">
        <v>360</v>
      </c>
      <c r="N713" t="s">
        <v>117</v>
      </c>
      <c r="O713" t="s">
        <v>19</v>
      </c>
      <c r="P713" s="2">
        <v>1500</v>
      </c>
      <c r="Q713">
        <v>37.774929999999998</v>
      </c>
      <c r="R713">
        <v>-122.41942</v>
      </c>
    </row>
    <row r="714" spans="1:18" x14ac:dyDescent="0.35">
      <c r="A714">
        <v>386</v>
      </c>
      <c r="B714" t="s">
        <v>207</v>
      </c>
      <c r="C714" t="s">
        <v>172</v>
      </c>
      <c r="D714" t="s">
        <v>22</v>
      </c>
      <c r="E714" t="s">
        <v>23</v>
      </c>
      <c r="F714">
        <v>60</v>
      </c>
      <c r="G714" s="3">
        <v>45133</v>
      </c>
      <c r="H714" s="6" t="str">
        <f>TEXT(Layoffs[[#This Row],[Date layoffs]], "mmmm")</f>
        <v>July</v>
      </c>
      <c r="I714" s="7">
        <f>MONTH(Layoffs[[#This Row],[Date layoffs]])</f>
        <v>7</v>
      </c>
      <c r="J714">
        <f>YEAR(Layoffs[[#This Row],[Date layoffs]])</f>
        <v>2023</v>
      </c>
      <c r="K714" s="1">
        <f>(Layoffs[[#This Row],[Company Size before Layoffs]]-Layoffs[[#This Row],[Company Size after layoffs]])/Layoffs[[#This Row],[Company Size before Layoffs]]</f>
        <v>0.1</v>
      </c>
      <c r="L714">
        <v>600</v>
      </c>
      <c r="M714">
        <v>540</v>
      </c>
      <c r="N714" t="s">
        <v>58</v>
      </c>
      <c r="O714" t="s">
        <v>46</v>
      </c>
      <c r="P714" s="2">
        <v>351</v>
      </c>
      <c r="Q714">
        <v>33.749000000000002</v>
      </c>
      <c r="R714">
        <v>-84.387979999999999</v>
      </c>
    </row>
    <row r="715" spans="1:18" x14ac:dyDescent="0.35">
      <c r="A715">
        <v>389</v>
      </c>
      <c r="B715" t="s">
        <v>208</v>
      </c>
      <c r="C715" t="s">
        <v>36</v>
      </c>
      <c r="D715" t="s">
        <v>22</v>
      </c>
      <c r="E715" t="s">
        <v>23</v>
      </c>
      <c r="F715">
        <v>46</v>
      </c>
      <c r="G715" s="3">
        <v>45132</v>
      </c>
      <c r="H715" s="6" t="str">
        <f>TEXT(Layoffs[[#This Row],[Date layoffs]], "mmmm")</f>
        <v>July</v>
      </c>
      <c r="I715" s="7">
        <f>MONTH(Layoffs[[#This Row],[Date layoffs]])</f>
        <v>7</v>
      </c>
      <c r="J715">
        <f>YEAR(Layoffs[[#This Row],[Date layoffs]])</f>
        <v>2023</v>
      </c>
      <c r="K715" s="1">
        <f>(Layoffs[[#This Row],[Company Size before Layoffs]]-Layoffs[[#This Row],[Company Size after layoffs]])/Layoffs[[#This Row],[Company Size before Layoffs]]</f>
        <v>0.14983713355048861</v>
      </c>
      <c r="L715">
        <v>307</v>
      </c>
      <c r="M715">
        <v>261</v>
      </c>
      <c r="N715" t="s">
        <v>140</v>
      </c>
      <c r="O715" t="s">
        <v>19</v>
      </c>
      <c r="P715" s="2">
        <v>322</v>
      </c>
      <c r="Q715">
        <v>40.714269999999999</v>
      </c>
      <c r="R715">
        <v>-74.005970000000005</v>
      </c>
    </row>
    <row r="716" spans="1:18" x14ac:dyDescent="0.35">
      <c r="A716">
        <v>402</v>
      </c>
      <c r="B716" t="s">
        <v>209</v>
      </c>
      <c r="C716" t="s">
        <v>133</v>
      </c>
      <c r="D716" t="s">
        <v>22</v>
      </c>
      <c r="E716" t="s">
        <v>23</v>
      </c>
      <c r="F716">
        <v>67</v>
      </c>
      <c r="G716" s="3">
        <v>45126</v>
      </c>
      <c r="H716" s="6" t="str">
        <f>TEXT(Layoffs[[#This Row],[Date layoffs]], "mmmm")</f>
        <v>July</v>
      </c>
      <c r="I716" s="7">
        <f>MONTH(Layoffs[[#This Row],[Date layoffs]])</f>
        <v>7</v>
      </c>
      <c r="J716">
        <f>YEAR(Layoffs[[#This Row],[Date layoffs]])</f>
        <v>2023</v>
      </c>
      <c r="K716" s="1">
        <f>(Layoffs[[#This Row],[Company Size before Layoffs]]-Layoffs[[#This Row],[Company Size after layoffs]])/Layoffs[[#This Row],[Company Size before Layoffs]]</f>
        <v>0.24014336917562723</v>
      </c>
      <c r="L716">
        <v>279</v>
      </c>
      <c r="M716">
        <v>212</v>
      </c>
      <c r="N716" t="s">
        <v>32</v>
      </c>
      <c r="O716" t="s">
        <v>46</v>
      </c>
      <c r="P716" s="2">
        <v>111</v>
      </c>
      <c r="Q716">
        <v>39.739150000000002</v>
      </c>
      <c r="R716">
        <v>-104.9847</v>
      </c>
    </row>
    <row r="717" spans="1:18" x14ac:dyDescent="0.35">
      <c r="A717">
        <v>403</v>
      </c>
      <c r="B717" t="s">
        <v>210</v>
      </c>
      <c r="C717" t="s">
        <v>133</v>
      </c>
      <c r="D717" t="s">
        <v>22</v>
      </c>
      <c r="E717" t="s">
        <v>23</v>
      </c>
      <c r="F717">
        <v>50</v>
      </c>
      <c r="G717" s="3">
        <v>45126</v>
      </c>
      <c r="H717" s="6" t="str">
        <f>TEXT(Layoffs[[#This Row],[Date layoffs]], "mmmm")</f>
        <v>July</v>
      </c>
      <c r="I717" s="7">
        <f>MONTH(Layoffs[[#This Row],[Date layoffs]])</f>
        <v>7</v>
      </c>
      <c r="J717">
        <f>YEAR(Layoffs[[#This Row],[Date layoffs]])</f>
        <v>2023</v>
      </c>
      <c r="K717" s="1">
        <f>(Layoffs[[#This Row],[Company Size before Layoffs]]-Layoffs[[#This Row],[Company Size after layoffs]])/Layoffs[[#This Row],[Company Size before Layoffs]]</f>
        <v>6.0024009603841535E-2</v>
      </c>
      <c r="L717">
        <v>833</v>
      </c>
      <c r="M717">
        <v>783</v>
      </c>
      <c r="N717" t="s">
        <v>70</v>
      </c>
      <c r="O717" t="s">
        <v>25</v>
      </c>
      <c r="P717" s="2">
        <v>179</v>
      </c>
      <c r="Q717">
        <v>39.739150000000002</v>
      </c>
      <c r="R717">
        <v>-104.9847</v>
      </c>
    </row>
    <row r="718" spans="1:18" x14ac:dyDescent="0.35">
      <c r="A718">
        <v>404</v>
      </c>
      <c r="B718" t="s">
        <v>211</v>
      </c>
      <c r="C718" t="s">
        <v>21</v>
      </c>
      <c r="D718" t="s">
        <v>22</v>
      </c>
      <c r="E718" t="s">
        <v>23</v>
      </c>
      <c r="F718">
        <v>28</v>
      </c>
      <c r="G718" s="3">
        <v>45126</v>
      </c>
      <c r="H718" s="6" t="str">
        <f>TEXT(Layoffs[[#This Row],[Date layoffs]], "mmmm")</f>
        <v>July</v>
      </c>
      <c r="I718" s="7">
        <f>MONTH(Layoffs[[#This Row],[Date layoffs]])</f>
        <v>7</v>
      </c>
      <c r="J718">
        <f>YEAR(Layoffs[[#This Row],[Date layoffs]])</f>
        <v>2023</v>
      </c>
      <c r="K718" s="1">
        <f>(Layoffs[[#This Row],[Company Size before Layoffs]]-Layoffs[[#This Row],[Company Size after layoffs]])/Layoffs[[#This Row],[Company Size before Layoffs]]</f>
        <v>0.31818181818181818</v>
      </c>
      <c r="L718">
        <v>88</v>
      </c>
      <c r="M718">
        <v>60</v>
      </c>
      <c r="N718" t="s">
        <v>32</v>
      </c>
      <c r="O718" t="s">
        <v>19</v>
      </c>
      <c r="P718" s="2">
        <v>32</v>
      </c>
      <c r="Q718">
        <v>37.774929999999998</v>
      </c>
      <c r="R718">
        <v>-122.41942</v>
      </c>
    </row>
    <row r="719" spans="1:18" x14ac:dyDescent="0.35">
      <c r="A719">
        <v>409</v>
      </c>
      <c r="B719" t="s">
        <v>212</v>
      </c>
      <c r="C719" t="s">
        <v>113</v>
      </c>
      <c r="D719" t="s">
        <v>22</v>
      </c>
      <c r="E719" t="s">
        <v>23</v>
      </c>
      <c r="F719">
        <v>75</v>
      </c>
      <c r="G719" s="3">
        <v>45124</v>
      </c>
      <c r="H719" s="6" t="str">
        <f>TEXT(Layoffs[[#This Row],[Date layoffs]], "mmmm")</f>
        <v>July</v>
      </c>
      <c r="I719" s="7">
        <f>MONTH(Layoffs[[#This Row],[Date layoffs]])</f>
        <v>7</v>
      </c>
      <c r="J719">
        <f>YEAR(Layoffs[[#This Row],[Date layoffs]])</f>
        <v>2023</v>
      </c>
      <c r="K719" s="1">
        <f>(Layoffs[[#This Row],[Company Size before Layoffs]]-Layoffs[[#This Row],[Company Size after layoffs]])/Layoffs[[#This Row],[Company Size before Layoffs]]</f>
        <v>0.25</v>
      </c>
      <c r="L719">
        <v>300</v>
      </c>
      <c r="M719">
        <v>225</v>
      </c>
      <c r="N719" t="s">
        <v>193</v>
      </c>
      <c r="O719" t="s">
        <v>25</v>
      </c>
      <c r="P719" s="2">
        <v>316</v>
      </c>
      <c r="Q719">
        <v>40.760779999999997</v>
      </c>
      <c r="R719">
        <v>-111.89105000000001</v>
      </c>
    </row>
    <row r="720" spans="1:18" x14ac:dyDescent="0.35">
      <c r="A720">
        <v>415</v>
      </c>
      <c r="B720" t="s">
        <v>213</v>
      </c>
      <c r="C720" t="s">
        <v>40</v>
      </c>
      <c r="D720" t="s">
        <v>22</v>
      </c>
      <c r="E720" t="s">
        <v>23</v>
      </c>
      <c r="F720">
        <v>14</v>
      </c>
      <c r="G720" s="3">
        <v>45121</v>
      </c>
      <c r="H720" s="6" t="str">
        <f>TEXT(Layoffs[[#This Row],[Date layoffs]], "mmmm")</f>
        <v>July</v>
      </c>
      <c r="I720" s="7">
        <f>MONTH(Layoffs[[#This Row],[Date layoffs]])</f>
        <v>7</v>
      </c>
      <c r="J720">
        <f>YEAR(Layoffs[[#This Row],[Date layoffs]])</f>
        <v>2023</v>
      </c>
      <c r="K720" s="1">
        <f>(Layoffs[[#This Row],[Company Size before Layoffs]]-Layoffs[[#This Row],[Company Size after layoffs]])/Layoffs[[#This Row],[Company Size before Layoffs]]</f>
        <v>0.02</v>
      </c>
      <c r="L720">
        <v>700</v>
      </c>
      <c r="M720">
        <v>686</v>
      </c>
      <c r="N720" t="s">
        <v>82</v>
      </c>
      <c r="O720" t="s">
        <v>30</v>
      </c>
      <c r="P720" s="2">
        <v>33</v>
      </c>
      <c r="Q720">
        <v>47.606209999999997</v>
      </c>
      <c r="R720">
        <v>-122.33207</v>
      </c>
    </row>
    <row r="721" spans="1:18" x14ac:dyDescent="0.35">
      <c r="A721">
        <v>419</v>
      </c>
      <c r="B721" t="s">
        <v>214</v>
      </c>
      <c r="C721" t="s">
        <v>44</v>
      </c>
      <c r="D721" t="s">
        <v>17</v>
      </c>
      <c r="E721" t="s">
        <v>12</v>
      </c>
      <c r="F721">
        <v>80</v>
      </c>
      <c r="G721" s="3">
        <v>45120</v>
      </c>
      <c r="H721" s="6" t="str">
        <f>TEXT(Layoffs[[#This Row],[Date layoffs]], "mmmm")</f>
        <v>July</v>
      </c>
      <c r="I721" s="7">
        <f>MONTH(Layoffs[[#This Row],[Date layoffs]])</f>
        <v>7</v>
      </c>
      <c r="J721">
        <f>YEAR(Layoffs[[#This Row],[Date layoffs]])</f>
        <v>2023</v>
      </c>
      <c r="K721" s="1">
        <f>(Layoffs[[#This Row],[Company Size before Layoffs]]-Layoffs[[#This Row],[Company Size after layoffs]])/Layoffs[[#This Row],[Company Size before Layoffs]]</f>
        <v>6.0015003750937733E-2</v>
      </c>
      <c r="L721">
        <v>1333</v>
      </c>
      <c r="M721">
        <v>1253</v>
      </c>
      <c r="N721" t="s">
        <v>58</v>
      </c>
      <c r="O721" t="s">
        <v>25</v>
      </c>
      <c r="P721" s="2">
        <v>91</v>
      </c>
      <c r="Q721">
        <v>32.080880000000001</v>
      </c>
      <c r="R721">
        <v>34.780569999999997</v>
      </c>
    </row>
    <row r="722" spans="1:18" x14ac:dyDescent="0.35">
      <c r="A722">
        <v>422</v>
      </c>
      <c r="B722" t="s">
        <v>215</v>
      </c>
      <c r="C722" t="s">
        <v>216</v>
      </c>
      <c r="D722" t="s">
        <v>22</v>
      </c>
      <c r="E722" t="s">
        <v>23</v>
      </c>
      <c r="F722">
        <v>30</v>
      </c>
      <c r="G722" s="3">
        <v>45120</v>
      </c>
      <c r="H722" s="6" t="str">
        <f>TEXT(Layoffs[[#This Row],[Date layoffs]], "mmmm")</f>
        <v>July</v>
      </c>
      <c r="I722" s="7">
        <f>MONTH(Layoffs[[#This Row],[Date layoffs]])</f>
        <v>7</v>
      </c>
      <c r="J722">
        <f>YEAR(Layoffs[[#This Row],[Date layoffs]])</f>
        <v>2023</v>
      </c>
      <c r="K722" s="1">
        <f>(Layoffs[[#This Row],[Company Size before Layoffs]]-Layoffs[[#This Row],[Company Size after layoffs]])/Layoffs[[#This Row],[Company Size before Layoffs]]</f>
        <v>6.9930069930069935E-2</v>
      </c>
      <c r="L722">
        <v>429</v>
      </c>
      <c r="M722">
        <v>399</v>
      </c>
      <c r="N722" t="s">
        <v>140</v>
      </c>
      <c r="O722" t="s">
        <v>38</v>
      </c>
      <c r="P722" s="2">
        <v>256</v>
      </c>
      <c r="Q722">
        <v>27.947520000000001</v>
      </c>
      <c r="R722">
        <v>-82.458430000000007</v>
      </c>
    </row>
    <row r="723" spans="1:18" x14ac:dyDescent="0.35">
      <c r="A723">
        <v>432</v>
      </c>
      <c r="B723" t="s">
        <v>217</v>
      </c>
      <c r="C723" t="s">
        <v>218</v>
      </c>
      <c r="D723" t="s">
        <v>219</v>
      </c>
      <c r="E723" t="s">
        <v>50</v>
      </c>
      <c r="F723">
        <v>50</v>
      </c>
      <c r="G723" s="3">
        <v>45119</v>
      </c>
      <c r="H723" s="6" t="str">
        <f>TEXT(Layoffs[[#This Row],[Date layoffs]], "mmmm")</f>
        <v>July</v>
      </c>
      <c r="I723" s="7">
        <f>MONTH(Layoffs[[#This Row],[Date layoffs]])</f>
        <v>7</v>
      </c>
      <c r="J723">
        <f>YEAR(Layoffs[[#This Row],[Date layoffs]])</f>
        <v>2023</v>
      </c>
      <c r="K723" s="1">
        <f>(Layoffs[[#This Row],[Company Size before Layoffs]]-Layoffs[[#This Row],[Company Size after layoffs]])/Layoffs[[#This Row],[Company Size before Layoffs]]</f>
        <v>1</v>
      </c>
      <c r="L723">
        <v>50</v>
      </c>
      <c r="M723">
        <v>0</v>
      </c>
      <c r="N723" t="s">
        <v>18</v>
      </c>
      <c r="O723" t="s">
        <v>25</v>
      </c>
      <c r="P723" s="2">
        <v>20</v>
      </c>
      <c r="Q723">
        <v>53.333060000000003</v>
      </c>
      <c r="R723">
        <v>-6.2488900000000003</v>
      </c>
    </row>
    <row r="724" spans="1:18" x14ac:dyDescent="0.35">
      <c r="A724">
        <v>433</v>
      </c>
      <c r="B724" t="s">
        <v>220</v>
      </c>
      <c r="C724" t="s">
        <v>221</v>
      </c>
      <c r="D724" t="s">
        <v>22</v>
      </c>
      <c r="E724" t="s">
        <v>23</v>
      </c>
      <c r="F724">
        <v>50</v>
      </c>
      <c r="G724" s="3">
        <v>45119</v>
      </c>
      <c r="H724" s="6" t="str">
        <f>TEXT(Layoffs[[#This Row],[Date layoffs]], "mmmm")</f>
        <v>July</v>
      </c>
      <c r="I724" s="7">
        <f>MONTH(Layoffs[[#This Row],[Date layoffs]])</f>
        <v>7</v>
      </c>
      <c r="J724">
        <f>YEAR(Layoffs[[#This Row],[Date layoffs]])</f>
        <v>2023</v>
      </c>
      <c r="K724" s="1">
        <f>(Layoffs[[#This Row],[Company Size before Layoffs]]-Layoffs[[#This Row],[Company Size after layoffs]])/Layoffs[[#This Row],[Company Size before Layoffs]]</f>
        <v>0.12987012987012986</v>
      </c>
      <c r="L724">
        <v>385</v>
      </c>
      <c r="M724">
        <v>335</v>
      </c>
      <c r="N724" t="s">
        <v>88</v>
      </c>
      <c r="O724" t="s">
        <v>25</v>
      </c>
      <c r="P724" s="2">
        <v>118</v>
      </c>
      <c r="Q724">
        <v>25.774270000000001</v>
      </c>
      <c r="R724">
        <v>-80.193659999999994</v>
      </c>
    </row>
    <row r="725" spans="1:18" x14ac:dyDescent="0.35">
      <c r="A725">
        <v>438</v>
      </c>
      <c r="B725" t="s">
        <v>222</v>
      </c>
      <c r="C725" t="s">
        <v>223</v>
      </c>
      <c r="D725" t="s">
        <v>11</v>
      </c>
      <c r="E725" t="s">
        <v>12</v>
      </c>
      <c r="F725">
        <v>300</v>
      </c>
      <c r="G725" s="3">
        <v>45118</v>
      </c>
      <c r="H725" s="6" t="str">
        <f>TEXT(Layoffs[[#This Row],[Date layoffs]], "mmmm")</f>
        <v>July</v>
      </c>
      <c r="I725" s="7">
        <f>MONTH(Layoffs[[#This Row],[Date layoffs]])</f>
        <v>7</v>
      </c>
      <c r="J725">
        <f>YEAR(Layoffs[[#This Row],[Date layoffs]])</f>
        <v>2023</v>
      </c>
      <c r="K725" s="1">
        <f>(Layoffs[[#This Row],[Company Size before Layoffs]]-Layoffs[[#This Row],[Company Size after layoffs]])/Layoffs[[#This Row],[Company Size before Layoffs]]</f>
        <v>0.12</v>
      </c>
      <c r="L725">
        <v>2500</v>
      </c>
      <c r="M725">
        <v>2200</v>
      </c>
      <c r="N725" t="s">
        <v>75</v>
      </c>
      <c r="O725" t="s">
        <v>19</v>
      </c>
      <c r="P725" s="2">
        <v>363</v>
      </c>
      <c r="Q725">
        <v>13.08784</v>
      </c>
      <c r="R725">
        <v>80.278469999999999</v>
      </c>
    </row>
    <row r="726" spans="1:18" x14ac:dyDescent="0.35">
      <c r="A726">
        <v>439</v>
      </c>
      <c r="B726" t="s">
        <v>224</v>
      </c>
      <c r="C726" t="s">
        <v>21</v>
      </c>
      <c r="D726" t="s">
        <v>22</v>
      </c>
      <c r="E726" t="s">
        <v>23</v>
      </c>
      <c r="F726">
        <v>170</v>
      </c>
      <c r="G726" s="3">
        <v>45118</v>
      </c>
      <c r="H726" s="6" t="str">
        <f>TEXT(Layoffs[[#This Row],[Date layoffs]], "mmmm")</f>
        <v>July</v>
      </c>
      <c r="I726" s="7">
        <f>MONTH(Layoffs[[#This Row],[Date layoffs]])</f>
        <v>7</v>
      </c>
      <c r="J726">
        <f>YEAR(Layoffs[[#This Row],[Date layoffs]])</f>
        <v>2023</v>
      </c>
      <c r="K726" s="1">
        <f>(Layoffs[[#This Row],[Company Size before Layoffs]]-Layoffs[[#This Row],[Company Size after layoffs]])/Layoffs[[#This Row],[Company Size before Layoffs]]</f>
        <v>0.29982363315696647</v>
      </c>
      <c r="L726">
        <v>567</v>
      </c>
      <c r="M726">
        <v>397</v>
      </c>
      <c r="N726" t="s">
        <v>77</v>
      </c>
      <c r="O726" t="s">
        <v>25</v>
      </c>
      <c r="P726" s="2">
        <v>409</v>
      </c>
      <c r="Q726">
        <v>37.368830000000003</v>
      </c>
      <c r="R726">
        <v>-122.03635</v>
      </c>
    </row>
    <row r="727" spans="1:18" x14ac:dyDescent="0.35">
      <c r="A727">
        <v>441</v>
      </c>
      <c r="B727" t="s">
        <v>225</v>
      </c>
      <c r="C727" t="s">
        <v>36</v>
      </c>
      <c r="D727" t="s">
        <v>22</v>
      </c>
      <c r="E727" t="s">
        <v>23</v>
      </c>
      <c r="F727">
        <v>100</v>
      </c>
      <c r="G727" s="3">
        <v>45118</v>
      </c>
      <c r="H727" s="6" t="str">
        <f>TEXT(Layoffs[[#This Row],[Date layoffs]], "mmmm")</f>
        <v>July</v>
      </c>
      <c r="I727" s="7">
        <f>MONTH(Layoffs[[#This Row],[Date layoffs]])</f>
        <v>7</v>
      </c>
      <c r="J727">
        <f>YEAR(Layoffs[[#This Row],[Date layoffs]])</f>
        <v>2023</v>
      </c>
      <c r="K727" s="1">
        <f>(Layoffs[[#This Row],[Company Size before Layoffs]]-Layoffs[[#This Row],[Company Size after layoffs]])/Layoffs[[#This Row],[Company Size before Layoffs]]</f>
        <v>0.14992503748125938</v>
      </c>
      <c r="L727">
        <v>667</v>
      </c>
      <c r="M727">
        <v>567</v>
      </c>
      <c r="N727" t="s">
        <v>77</v>
      </c>
      <c r="O727" t="s">
        <v>61</v>
      </c>
      <c r="P727" s="2">
        <v>274</v>
      </c>
      <c r="Q727">
        <v>40.714269999999999</v>
      </c>
      <c r="R727">
        <v>-74.005970000000005</v>
      </c>
    </row>
    <row r="728" spans="1:18" x14ac:dyDescent="0.35">
      <c r="A728">
        <v>447</v>
      </c>
      <c r="B728" t="s">
        <v>226</v>
      </c>
      <c r="C728" t="s">
        <v>10</v>
      </c>
      <c r="D728" t="s">
        <v>11</v>
      </c>
      <c r="E728" t="s">
        <v>12</v>
      </c>
      <c r="F728">
        <v>4</v>
      </c>
      <c r="G728" s="3">
        <v>45117</v>
      </c>
      <c r="H728" s="6" t="str">
        <f>TEXT(Layoffs[[#This Row],[Date layoffs]], "mmmm")</f>
        <v>July</v>
      </c>
      <c r="I728" s="7">
        <f>MONTH(Layoffs[[#This Row],[Date layoffs]])</f>
        <v>7</v>
      </c>
      <c r="J728">
        <f>YEAR(Layoffs[[#This Row],[Date layoffs]])</f>
        <v>2023</v>
      </c>
      <c r="K728" s="1">
        <f>(Layoffs[[#This Row],[Company Size before Layoffs]]-Layoffs[[#This Row],[Company Size after layoffs]])/Layoffs[[#This Row],[Company Size before Layoffs]]</f>
        <v>1</v>
      </c>
      <c r="L728">
        <v>4</v>
      </c>
      <c r="M728">
        <v>0</v>
      </c>
      <c r="N728" t="s">
        <v>66</v>
      </c>
      <c r="O728" t="s">
        <v>67</v>
      </c>
      <c r="P728" s="2">
        <v>17</v>
      </c>
      <c r="Q728">
        <v>12.97194</v>
      </c>
      <c r="R728">
        <v>77.593689999999995</v>
      </c>
    </row>
    <row r="729" spans="1:18" x14ac:dyDescent="0.35">
      <c r="A729">
        <v>456</v>
      </c>
      <c r="B729" t="s">
        <v>227</v>
      </c>
      <c r="C729" t="s">
        <v>55</v>
      </c>
      <c r="D729" t="s">
        <v>56</v>
      </c>
      <c r="E729" t="s">
        <v>50</v>
      </c>
      <c r="F729">
        <v>1000</v>
      </c>
      <c r="G729" s="3">
        <v>45113</v>
      </c>
      <c r="H729" s="6" t="str">
        <f>TEXT(Layoffs[[#This Row],[Date layoffs]], "mmmm")</f>
        <v>July</v>
      </c>
      <c r="I729" s="7">
        <f>MONTH(Layoffs[[#This Row],[Date layoffs]])</f>
        <v>7</v>
      </c>
      <c r="J729">
        <f>YEAR(Layoffs[[#This Row],[Date layoffs]])</f>
        <v>2023</v>
      </c>
      <c r="K729" s="1">
        <f>(Layoffs[[#This Row],[Company Size before Layoffs]]-Layoffs[[#This Row],[Company Size after layoffs]])/Layoffs[[#This Row],[Company Size before Layoffs]]</f>
        <v>0.14999250037498124</v>
      </c>
      <c r="L729">
        <v>6667</v>
      </c>
      <c r="M729">
        <v>5667</v>
      </c>
      <c r="N729" t="s">
        <v>32</v>
      </c>
      <c r="O729" t="s">
        <v>109</v>
      </c>
      <c r="P729" s="2">
        <v>1400</v>
      </c>
      <c r="Q729">
        <v>51.50853</v>
      </c>
      <c r="R729">
        <v>-0.12573999999999999</v>
      </c>
    </row>
    <row r="730" spans="1:18" x14ac:dyDescent="0.35">
      <c r="A730">
        <v>457</v>
      </c>
      <c r="B730" t="s">
        <v>228</v>
      </c>
      <c r="C730" t="s">
        <v>21</v>
      </c>
      <c r="D730" t="s">
        <v>22</v>
      </c>
      <c r="E730" t="s">
        <v>23</v>
      </c>
      <c r="F730">
        <v>134</v>
      </c>
      <c r="G730" s="3">
        <v>45113</v>
      </c>
      <c r="H730" s="6" t="str">
        <f>TEXT(Layoffs[[#This Row],[Date layoffs]], "mmmm")</f>
        <v>July</v>
      </c>
      <c r="I730" s="7">
        <f>MONTH(Layoffs[[#This Row],[Date layoffs]])</f>
        <v>7</v>
      </c>
      <c r="J730">
        <f>YEAR(Layoffs[[#This Row],[Date layoffs]])</f>
        <v>2023</v>
      </c>
      <c r="K730" s="1">
        <f>(Layoffs[[#This Row],[Company Size before Layoffs]]-Layoffs[[#This Row],[Company Size after layoffs]])/Layoffs[[#This Row],[Company Size before Layoffs]]</f>
        <v>0.15005599104143338</v>
      </c>
      <c r="L730">
        <v>893</v>
      </c>
      <c r="M730">
        <v>759</v>
      </c>
      <c r="N730" t="s">
        <v>75</v>
      </c>
      <c r="O730" t="s">
        <v>107</v>
      </c>
      <c r="P730" s="2">
        <v>711</v>
      </c>
      <c r="Q730">
        <v>37.871589999999998</v>
      </c>
      <c r="R730">
        <v>-122.27275</v>
      </c>
    </row>
    <row r="731" spans="1:18" x14ac:dyDescent="0.35">
      <c r="A731">
        <v>459</v>
      </c>
      <c r="B731" t="s">
        <v>229</v>
      </c>
      <c r="C731" t="s">
        <v>36</v>
      </c>
      <c r="D731" t="s">
        <v>22</v>
      </c>
      <c r="E731" t="s">
        <v>23</v>
      </c>
      <c r="F731">
        <v>20</v>
      </c>
      <c r="G731" s="3">
        <v>45113</v>
      </c>
      <c r="H731" s="6" t="str">
        <f>TEXT(Layoffs[[#This Row],[Date layoffs]], "mmmm")</f>
        <v>July</v>
      </c>
      <c r="I731" s="7">
        <f>MONTH(Layoffs[[#This Row],[Date layoffs]])</f>
        <v>7</v>
      </c>
      <c r="J731">
        <f>YEAR(Layoffs[[#This Row],[Date layoffs]])</f>
        <v>2023</v>
      </c>
      <c r="K731" s="1">
        <f>(Layoffs[[#This Row],[Company Size before Layoffs]]-Layoffs[[#This Row],[Company Size after layoffs]])/Layoffs[[#This Row],[Company Size before Layoffs]]</f>
        <v>0.1</v>
      </c>
      <c r="L731">
        <v>200</v>
      </c>
      <c r="M731">
        <v>180</v>
      </c>
      <c r="N731" t="s">
        <v>18</v>
      </c>
      <c r="O731" t="s">
        <v>107</v>
      </c>
      <c r="P731" s="2">
        <v>156</v>
      </c>
      <c r="Q731">
        <v>40.714269999999999</v>
      </c>
      <c r="R731">
        <v>-74.005970000000005</v>
      </c>
    </row>
    <row r="732" spans="1:18" x14ac:dyDescent="0.35">
      <c r="A732">
        <v>466</v>
      </c>
      <c r="B732" t="s">
        <v>230</v>
      </c>
      <c r="C732" t="s">
        <v>136</v>
      </c>
      <c r="D732" t="s">
        <v>137</v>
      </c>
      <c r="E732" t="s">
        <v>50</v>
      </c>
      <c r="F732">
        <v>24</v>
      </c>
      <c r="G732" s="3">
        <v>45110</v>
      </c>
      <c r="H732" s="6" t="str">
        <f>TEXT(Layoffs[[#This Row],[Date layoffs]], "mmmm")</f>
        <v>July</v>
      </c>
      <c r="I732" s="7">
        <f>MONTH(Layoffs[[#This Row],[Date layoffs]])</f>
        <v>7</v>
      </c>
      <c r="J732">
        <f>YEAR(Layoffs[[#This Row],[Date layoffs]])</f>
        <v>2023</v>
      </c>
      <c r="K732" s="1">
        <f>(Layoffs[[#This Row],[Company Size before Layoffs]]-Layoffs[[#This Row],[Company Size after layoffs]])/Layoffs[[#This Row],[Company Size before Layoffs]]</f>
        <v>0.1</v>
      </c>
      <c r="L732">
        <v>240</v>
      </c>
      <c r="M732">
        <v>216</v>
      </c>
      <c r="N732" t="s">
        <v>51</v>
      </c>
      <c r="O732" t="s">
        <v>30</v>
      </c>
      <c r="P732" s="2">
        <v>8</v>
      </c>
      <c r="Q732">
        <v>52.524369999999998</v>
      </c>
      <c r="R732">
        <v>13.41053</v>
      </c>
    </row>
    <row r="733" spans="1:18" x14ac:dyDescent="0.35">
      <c r="A733">
        <v>467</v>
      </c>
      <c r="B733" t="s">
        <v>231</v>
      </c>
      <c r="C733" t="s">
        <v>232</v>
      </c>
      <c r="D733" t="s">
        <v>200</v>
      </c>
      <c r="E733" t="s">
        <v>200</v>
      </c>
      <c r="F733">
        <v>300</v>
      </c>
      <c r="G733" s="3">
        <v>45109</v>
      </c>
      <c r="H733" s="6" t="str">
        <f>TEXT(Layoffs[[#This Row],[Date layoffs]], "mmmm")</f>
        <v>July</v>
      </c>
      <c r="I733" s="7">
        <f>MONTH(Layoffs[[#This Row],[Date layoffs]])</f>
        <v>7</v>
      </c>
      <c r="J733">
        <f>YEAR(Layoffs[[#This Row],[Date layoffs]])</f>
        <v>2023</v>
      </c>
      <c r="K733" s="1">
        <f>(Layoffs[[#This Row],[Company Size before Layoffs]]-Layoffs[[#This Row],[Company Size after layoffs]])/Layoffs[[#This Row],[Company Size before Layoffs]]</f>
        <v>0.2</v>
      </c>
      <c r="L733">
        <v>1500</v>
      </c>
      <c r="M733">
        <v>1200</v>
      </c>
      <c r="N733" t="s">
        <v>32</v>
      </c>
      <c r="O733" t="s">
        <v>25</v>
      </c>
      <c r="P733" s="2">
        <v>896</v>
      </c>
      <c r="Q733">
        <v>-33.867849999999997</v>
      </c>
      <c r="R733">
        <v>151.20732000000001</v>
      </c>
    </row>
    <row r="734" spans="1:18" x14ac:dyDescent="0.35">
      <c r="A734">
        <v>2090</v>
      </c>
      <c r="B734" t="s">
        <v>861</v>
      </c>
      <c r="C734" t="s">
        <v>232</v>
      </c>
      <c r="D734" t="s">
        <v>200</v>
      </c>
      <c r="E734" t="s">
        <v>200</v>
      </c>
      <c r="F734">
        <v>75</v>
      </c>
      <c r="G734" s="3">
        <v>44773</v>
      </c>
      <c r="H734" s="6" t="str">
        <f>TEXT(Layoffs[[#This Row],[Date layoffs]], "mmmm")</f>
        <v>July</v>
      </c>
      <c r="I734" s="7">
        <f>MONTH(Layoffs[[#This Row],[Date layoffs]])</f>
        <v>7</v>
      </c>
      <c r="J734">
        <f>YEAR(Layoffs[[#This Row],[Date layoffs]])</f>
        <v>2022</v>
      </c>
      <c r="K734" s="1">
        <f>(Layoffs[[#This Row],[Company Size before Layoffs]]-Layoffs[[#This Row],[Company Size after layoffs]])/Layoffs[[#This Row],[Company Size before Layoffs]]</f>
        <v>1</v>
      </c>
      <c r="L734">
        <v>75</v>
      </c>
      <c r="M734">
        <v>0</v>
      </c>
      <c r="N734" t="s">
        <v>131</v>
      </c>
      <c r="O734" t="s">
        <v>46</v>
      </c>
      <c r="P734" s="2">
        <v>18</v>
      </c>
      <c r="Q734">
        <v>-33.867849999999997</v>
      </c>
      <c r="R734">
        <v>151.20732000000001</v>
      </c>
    </row>
    <row r="735" spans="1:18" x14ac:dyDescent="0.35">
      <c r="A735">
        <v>2091</v>
      </c>
      <c r="B735" t="s">
        <v>747</v>
      </c>
      <c r="C735" t="s">
        <v>44</v>
      </c>
      <c r="D735" t="s">
        <v>17</v>
      </c>
      <c r="E735" t="s">
        <v>12</v>
      </c>
      <c r="F735">
        <v>16</v>
      </c>
      <c r="G735" s="3">
        <v>44773</v>
      </c>
      <c r="H735" s="6" t="str">
        <f>TEXT(Layoffs[[#This Row],[Date layoffs]], "mmmm")</f>
        <v>July</v>
      </c>
      <c r="I735" s="7">
        <f>MONTH(Layoffs[[#This Row],[Date layoffs]])</f>
        <v>7</v>
      </c>
      <c r="J735">
        <f>YEAR(Layoffs[[#This Row],[Date layoffs]])</f>
        <v>2022</v>
      </c>
      <c r="K735" s="1">
        <f>(Layoffs[[#This Row],[Company Size before Layoffs]]-Layoffs[[#This Row],[Company Size after layoffs]])/Layoffs[[#This Row],[Company Size before Layoffs]]</f>
        <v>0.32</v>
      </c>
      <c r="L735">
        <v>50</v>
      </c>
      <c r="M735">
        <v>34</v>
      </c>
      <c r="N735" t="s">
        <v>82</v>
      </c>
      <c r="O735" t="s">
        <v>148</v>
      </c>
      <c r="P735" s="2">
        <v>15</v>
      </c>
      <c r="Q735">
        <v>32.080880000000001</v>
      </c>
      <c r="R735">
        <v>34.780569999999997</v>
      </c>
    </row>
    <row r="736" spans="1:18" x14ac:dyDescent="0.35">
      <c r="A736">
        <v>2094</v>
      </c>
      <c r="B736" t="s">
        <v>862</v>
      </c>
      <c r="C736" t="s">
        <v>180</v>
      </c>
      <c r="D736" t="s">
        <v>93</v>
      </c>
      <c r="E736" t="s">
        <v>23</v>
      </c>
      <c r="F736">
        <v>125</v>
      </c>
      <c r="G736" s="3">
        <v>44771</v>
      </c>
      <c r="H736" s="6" t="str">
        <f>TEXT(Layoffs[[#This Row],[Date layoffs]], "mmmm")</f>
        <v>July</v>
      </c>
      <c r="I736" s="7">
        <f>MONTH(Layoffs[[#This Row],[Date layoffs]])</f>
        <v>7</v>
      </c>
      <c r="J736">
        <f>YEAR(Layoffs[[#This Row],[Date layoffs]])</f>
        <v>2022</v>
      </c>
      <c r="K736" s="1">
        <f>(Layoffs[[#This Row],[Company Size before Layoffs]]-Layoffs[[#This Row],[Company Size after layoffs]])/Layoffs[[#This Row],[Company Size before Layoffs]]</f>
        <v>0.25</v>
      </c>
      <c r="L736">
        <v>500</v>
      </c>
      <c r="M736">
        <v>375</v>
      </c>
      <c r="N736" t="s">
        <v>32</v>
      </c>
      <c r="O736" t="s">
        <v>38</v>
      </c>
      <c r="P736" s="2">
        <v>681</v>
      </c>
      <c r="Q736">
        <v>43.706429999999997</v>
      </c>
      <c r="R736">
        <v>-79.39864</v>
      </c>
    </row>
    <row r="737" spans="1:18" x14ac:dyDescent="0.35">
      <c r="A737">
        <v>2097</v>
      </c>
      <c r="B737" t="s">
        <v>863</v>
      </c>
      <c r="C737" t="s">
        <v>21</v>
      </c>
      <c r="D737" t="s">
        <v>22</v>
      </c>
      <c r="E737" t="s">
        <v>23</v>
      </c>
      <c r="F737">
        <v>40</v>
      </c>
      <c r="G737" s="3">
        <v>44771</v>
      </c>
      <c r="H737" s="6" t="str">
        <f>TEXT(Layoffs[[#This Row],[Date layoffs]], "mmmm")</f>
        <v>July</v>
      </c>
      <c r="I737" s="7">
        <f>MONTH(Layoffs[[#This Row],[Date layoffs]])</f>
        <v>7</v>
      </c>
      <c r="J737">
        <f>YEAR(Layoffs[[#This Row],[Date layoffs]])</f>
        <v>2022</v>
      </c>
      <c r="K737" s="1">
        <f>(Layoffs[[#This Row],[Company Size before Layoffs]]-Layoffs[[#This Row],[Company Size after layoffs]])/Layoffs[[#This Row],[Company Size before Layoffs]]</f>
        <v>5.9970014992503748E-2</v>
      </c>
      <c r="L737">
        <v>667</v>
      </c>
      <c r="M737">
        <v>627</v>
      </c>
      <c r="N737" t="s">
        <v>131</v>
      </c>
      <c r="O737" t="s">
        <v>38</v>
      </c>
      <c r="P737" s="2">
        <v>65</v>
      </c>
      <c r="Q737">
        <v>37.774929999999998</v>
      </c>
      <c r="R737">
        <v>-122.41942</v>
      </c>
    </row>
    <row r="738" spans="1:18" x14ac:dyDescent="0.35">
      <c r="A738">
        <v>2103</v>
      </c>
      <c r="B738" t="s">
        <v>864</v>
      </c>
      <c r="C738" t="s">
        <v>21</v>
      </c>
      <c r="D738" t="s">
        <v>22</v>
      </c>
      <c r="E738" t="s">
        <v>23</v>
      </c>
      <c r="F738">
        <v>60</v>
      </c>
      <c r="G738" s="3">
        <v>44770</v>
      </c>
      <c r="H738" s="6" t="str">
        <f>TEXT(Layoffs[[#This Row],[Date layoffs]], "mmmm")</f>
        <v>July</v>
      </c>
      <c r="I738" s="7">
        <f>MONTH(Layoffs[[#This Row],[Date layoffs]])</f>
        <v>7</v>
      </c>
      <c r="J738">
        <f>YEAR(Layoffs[[#This Row],[Date layoffs]])</f>
        <v>2022</v>
      </c>
      <c r="K738" s="1">
        <f>(Layoffs[[#This Row],[Company Size before Layoffs]]-Layoffs[[#This Row],[Company Size after layoffs]])/Layoffs[[#This Row],[Company Size before Layoffs]]</f>
        <v>0.32967032967032966</v>
      </c>
      <c r="L738">
        <v>182</v>
      </c>
      <c r="M738">
        <v>122</v>
      </c>
      <c r="N738" t="s">
        <v>66</v>
      </c>
      <c r="O738" t="s">
        <v>46</v>
      </c>
      <c r="P738" s="2">
        <v>51</v>
      </c>
      <c r="Q738">
        <v>37.774929999999998</v>
      </c>
      <c r="R738">
        <v>-122.41942</v>
      </c>
    </row>
    <row r="739" spans="1:18" x14ac:dyDescent="0.35">
      <c r="A739">
        <v>2104</v>
      </c>
      <c r="B739" t="s">
        <v>865</v>
      </c>
      <c r="C739" t="s">
        <v>21</v>
      </c>
      <c r="D739" t="s">
        <v>22</v>
      </c>
      <c r="E739" t="s">
        <v>23</v>
      </c>
      <c r="F739">
        <v>60</v>
      </c>
      <c r="G739" s="3">
        <v>44770</v>
      </c>
      <c r="H739" s="6" t="str">
        <f>TEXT(Layoffs[[#This Row],[Date layoffs]], "mmmm")</f>
        <v>July</v>
      </c>
      <c r="I739" s="7">
        <f>MONTH(Layoffs[[#This Row],[Date layoffs]])</f>
        <v>7</v>
      </c>
      <c r="J739">
        <f>YEAR(Layoffs[[#This Row],[Date layoffs]])</f>
        <v>2022</v>
      </c>
      <c r="K739" s="1">
        <f>(Layoffs[[#This Row],[Company Size before Layoffs]]-Layoffs[[#This Row],[Company Size after layoffs]])/Layoffs[[#This Row],[Company Size before Layoffs]]</f>
        <v>0.2</v>
      </c>
      <c r="L739">
        <v>300</v>
      </c>
      <c r="M739">
        <v>240</v>
      </c>
      <c r="N739" t="s">
        <v>32</v>
      </c>
      <c r="O739" t="s">
        <v>30</v>
      </c>
      <c r="P739" s="2">
        <v>510</v>
      </c>
      <c r="Q739">
        <v>37.774929999999998</v>
      </c>
      <c r="R739">
        <v>-122.41942</v>
      </c>
    </row>
    <row r="740" spans="1:18" x14ac:dyDescent="0.35">
      <c r="A740">
        <v>2114</v>
      </c>
      <c r="B740" t="s">
        <v>866</v>
      </c>
      <c r="C740" t="s">
        <v>63</v>
      </c>
      <c r="D740" t="s">
        <v>22</v>
      </c>
      <c r="E740" t="s">
        <v>23</v>
      </c>
      <c r="F740">
        <v>840</v>
      </c>
      <c r="G740" s="3">
        <v>44769</v>
      </c>
      <c r="H740" s="6" t="str">
        <f>TEXT(Layoffs[[#This Row],[Date layoffs]], "mmmm")</f>
        <v>July</v>
      </c>
      <c r="I740" s="7">
        <f>MONTH(Layoffs[[#This Row],[Date layoffs]])</f>
        <v>7</v>
      </c>
      <c r="J740">
        <f>YEAR(Layoffs[[#This Row],[Date layoffs]])</f>
        <v>2022</v>
      </c>
      <c r="K740" s="1">
        <f>(Layoffs[[#This Row],[Company Size before Layoffs]]-Layoffs[[#This Row],[Company Size after layoffs]])/Layoffs[[#This Row],[Company Size before Layoffs]]</f>
        <v>0.06</v>
      </c>
      <c r="L740">
        <v>14000</v>
      </c>
      <c r="M740">
        <v>13160</v>
      </c>
      <c r="N740" t="s">
        <v>29</v>
      </c>
      <c r="O740" t="s">
        <v>25</v>
      </c>
      <c r="P740" s="2">
        <v>10700</v>
      </c>
      <c r="Q740">
        <v>42.331429999999997</v>
      </c>
      <c r="R740">
        <v>-83.045749999999998</v>
      </c>
    </row>
    <row r="741" spans="1:18" x14ac:dyDescent="0.35">
      <c r="A741">
        <v>2115</v>
      </c>
      <c r="B741" t="s">
        <v>523</v>
      </c>
      <c r="C741" t="s">
        <v>262</v>
      </c>
      <c r="D741" t="s">
        <v>22</v>
      </c>
      <c r="E741" t="s">
        <v>23</v>
      </c>
      <c r="F741">
        <v>39</v>
      </c>
      <c r="G741" s="3">
        <v>44769</v>
      </c>
      <c r="H741" s="6" t="str">
        <f>TEXT(Layoffs[[#This Row],[Date layoffs]], "mmmm")</f>
        <v>July</v>
      </c>
      <c r="I741" s="7">
        <f>MONTH(Layoffs[[#This Row],[Date layoffs]])</f>
        <v>7</v>
      </c>
      <c r="J741">
        <f>YEAR(Layoffs[[#This Row],[Date layoffs]])</f>
        <v>2022</v>
      </c>
      <c r="K741" s="1">
        <f>(Layoffs[[#This Row],[Company Size before Layoffs]]-Layoffs[[#This Row],[Company Size after layoffs]])/Layoffs[[#This Row],[Company Size before Layoffs]]</f>
        <v>0.02</v>
      </c>
      <c r="L741">
        <v>1950</v>
      </c>
      <c r="M741">
        <v>1911</v>
      </c>
      <c r="N741" t="s">
        <v>51</v>
      </c>
      <c r="O741" t="s">
        <v>61</v>
      </c>
      <c r="P741" s="2">
        <v>307</v>
      </c>
      <c r="Q741">
        <v>38.895110000000003</v>
      </c>
      <c r="R741">
        <v>-77.036370000000005</v>
      </c>
    </row>
    <row r="742" spans="1:18" x14ac:dyDescent="0.35">
      <c r="A742">
        <v>2116</v>
      </c>
      <c r="B742" t="s">
        <v>867</v>
      </c>
      <c r="C742" t="s">
        <v>180</v>
      </c>
      <c r="D742" t="s">
        <v>93</v>
      </c>
      <c r="E742" t="s">
        <v>23</v>
      </c>
      <c r="F742">
        <v>30</v>
      </c>
      <c r="G742" s="3">
        <v>44769</v>
      </c>
      <c r="H742" s="6" t="str">
        <f>TEXT(Layoffs[[#This Row],[Date layoffs]], "mmmm")</f>
        <v>July</v>
      </c>
      <c r="I742" s="7">
        <f>MONTH(Layoffs[[#This Row],[Date layoffs]])</f>
        <v>7</v>
      </c>
      <c r="J742">
        <f>YEAR(Layoffs[[#This Row],[Date layoffs]])</f>
        <v>2022</v>
      </c>
      <c r="K742" s="1">
        <f>(Layoffs[[#This Row],[Company Size before Layoffs]]-Layoffs[[#This Row],[Company Size after layoffs]])/Layoffs[[#This Row],[Company Size before Layoffs]]</f>
        <v>0.24</v>
      </c>
      <c r="L742">
        <v>125</v>
      </c>
      <c r="M742">
        <v>95</v>
      </c>
      <c r="N742" t="s">
        <v>117</v>
      </c>
      <c r="O742" t="s">
        <v>19</v>
      </c>
      <c r="P742" s="2">
        <v>98</v>
      </c>
      <c r="Q742">
        <v>43.706429999999997</v>
      </c>
      <c r="R742">
        <v>-79.39864</v>
      </c>
    </row>
    <row r="743" spans="1:18" x14ac:dyDescent="0.35">
      <c r="A743">
        <v>2117</v>
      </c>
      <c r="B743" t="s">
        <v>868</v>
      </c>
      <c r="C743" t="s">
        <v>44</v>
      </c>
      <c r="D743" t="s">
        <v>17</v>
      </c>
      <c r="E743" t="s">
        <v>12</v>
      </c>
      <c r="F743">
        <v>30</v>
      </c>
      <c r="G743" s="3">
        <v>44769</v>
      </c>
      <c r="H743" s="6" t="str">
        <f>TEXT(Layoffs[[#This Row],[Date layoffs]], "mmmm")</f>
        <v>July</v>
      </c>
      <c r="I743" s="7">
        <f>MONTH(Layoffs[[#This Row],[Date layoffs]])</f>
        <v>7</v>
      </c>
      <c r="J743">
        <f>YEAR(Layoffs[[#This Row],[Date layoffs]])</f>
        <v>2022</v>
      </c>
      <c r="K743" s="1">
        <f>(Layoffs[[#This Row],[Company Size before Layoffs]]-Layoffs[[#This Row],[Company Size after layoffs]])/Layoffs[[#This Row],[Company Size before Layoffs]]</f>
        <v>0.04</v>
      </c>
      <c r="L743">
        <v>750</v>
      </c>
      <c r="M743">
        <v>720</v>
      </c>
      <c r="N743" t="s">
        <v>131</v>
      </c>
      <c r="O743" t="s">
        <v>33</v>
      </c>
      <c r="P743" s="2">
        <v>60</v>
      </c>
      <c r="Q743">
        <v>32.080880000000001</v>
      </c>
      <c r="R743">
        <v>34.780569999999997</v>
      </c>
    </row>
    <row r="744" spans="1:18" x14ac:dyDescent="0.35">
      <c r="A744">
        <v>2118</v>
      </c>
      <c r="B744" t="s">
        <v>303</v>
      </c>
      <c r="C744" t="s">
        <v>304</v>
      </c>
      <c r="D744" t="s">
        <v>93</v>
      </c>
      <c r="E744" t="s">
        <v>23</v>
      </c>
      <c r="F744">
        <v>1000</v>
      </c>
      <c r="G744" s="3">
        <v>44768</v>
      </c>
      <c r="H744" s="6" t="str">
        <f>TEXT(Layoffs[[#This Row],[Date layoffs]], "mmmm")</f>
        <v>July</v>
      </c>
      <c r="I744" s="7">
        <f>MONTH(Layoffs[[#This Row],[Date layoffs]])</f>
        <v>7</v>
      </c>
      <c r="J744">
        <f>YEAR(Layoffs[[#This Row],[Date layoffs]])</f>
        <v>2022</v>
      </c>
      <c r="K744" s="1">
        <f>(Layoffs[[#This Row],[Company Size before Layoffs]]-Layoffs[[#This Row],[Company Size after layoffs]])/Layoffs[[#This Row],[Company Size before Layoffs]]</f>
        <v>0.1</v>
      </c>
      <c r="L744">
        <v>10000</v>
      </c>
      <c r="M744">
        <v>9000</v>
      </c>
      <c r="N744" t="s">
        <v>27</v>
      </c>
      <c r="O744" t="s">
        <v>25</v>
      </c>
      <c r="P744" s="2">
        <v>122</v>
      </c>
      <c r="Q744">
        <v>45.411169999999998</v>
      </c>
      <c r="R744">
        <v>-75.698120000000003</v>
      </c>
    </row>
    <row r="745" spans="1:18" x14ac:dyDescent="0.35">
      <c r="A745">
        <v>2120</v>
      </c>
      <c r="B745" t="s">
        <v>869</v>
      </c>
      <c r="C745" t="s">
        <v>44</v>
      </c>
      <c r="D745" t="s">
        <v>17</v>
      </c>
      <c r="E745" t="s">
        <v>12</v>
      </c>
      <c r="F745">
        <v>60</v>
      </c>
      <c r="G745" s="3">
        <v>44768</v>
      </c>
      <c r="H745" s="6" t="str">
        <f>TEXT(Layoffs[[#This Row],[Date layoffs]], "mmmm")</f>
        <v>July</v>
      </c>
      <c r="I745" s="7">
        <f>MONTH(Layoffs[[#This Row],[Date layoffs]])</f>
        <v>7</v>
      </c>
      <c r="J745">
        <f>YEAR(Layoffs[[#This Row],[Date layoffs]])</f>
        <v>2022</v>
      </c>
      <c r="K745" s="1">
        <f>(Layoffs[[#This Row],[Company Size before Layoffs]]-Layoffs[[#This Row],[Company Size after layoffs]])/Layoffs[[#This Row],[Company Size before Layoffs]]</f>
        <v>0.08</v>
      </c>
      <c r="L745">
        <v>750</v>
      </c>
      <c r="M745">
        <v>690</v>
      </c>
      <c r="N745" t="s">
        <v>58</v>
      </c>
      <c r="O745" t="s">
        <v>25</v>
      </c>
      <c r="P745" s="2">
        <v>111</v>
      </c>
      <c r="Q745">
        <v>32.080880000000001</v>
      </c>
      <c r="R745">
        <v>34.780569999999997</v>
      </c>
    </row>
    <row r="746" spans="1:18" x14ac:dyDescent="0.35">
      <c r="A746">
        <v>2121</v>
      </c>
      <c r="B746" t="s">
        <v>870</v>
      </c>
      <c r="C746" t="s">
        <v>232</v>
      </c>
      <c r="D746" t="s">
        <v>200</v>
      </c>
      <c r="E746" t="s">
        <v>200</v>
      </c>
      <c r="F746">
        <v>40</v>
      </c>
      <c r="G746" s="3">
        <v>44768</v>
      </c>
      <c r="H746" s="6" t="str">
        <f>TEXT(Layoffs[[#This Row],[Date layoffs]], "mmmm")</f>
        <v>July</v>
      </c>
      <c r="I746" s="7">
        <f>MONTH(Layoffs[[#This Row],[Date layoffs]])</f>
        <v>7</v>
      </c>
      <c r="J746">
        <f>YEAR(Layoffs[[#This Row],[Date layoffs]])</f>
        <v>2022</v>
      </c>
      <c r="K746" s="1">
        <f>(Layoffs[[#This Row],[Company Size before Layoffs]]-Layoffs[[#This Row],[Company Size after layoffs]])/Layoffs[[#This Row],[Company Size before Layoffs]]</f>
        <v>0.1702127659574468</v>
      </c>
      <c r="L746">
        <v>235</v>
      </c>
      <c r="M746">
        <v>195</v>
      </c>
      <c r="N746" t="s">
        <v>32</v>
      </c>
      <c r="O746" t="s">
        <v>46</v>
      </c>
      <c r="P746" s="2">
        <v>41</v>
      </c>
      <c r="Q746">
        <v>-33.867849999999997</v>
      </c>
      <c r="R746">
        <v>151.20732000000001</v>
      </c>
    </row>
    <row r="747" spans="1:18" x14ac:dyDescent="0.35">
      <c r="A747">
        <v>2122</v>
      </c>
      <c r="B747" t="s">
        <v>274</v>
      </c>
      <c r="C747" t="s">
        <v>36</v>
      </c>
      <c r="D747" t="s">
        <v>22</v>
      </c>
      <c r="E747" t="s">
        <v>23</v>
      </c>
      <c r="F747">
        <v>38</v>
      </c>
      <c r="G747" s="3">
        <v>44768</v>
      </c>
      <c r="H747" s="6" t="str">
        <f>TEXT(Layoffs[[#This Row],[Date layoffs]], "mmmm")</f>
        <v>July</v>
      </c>
      <c r="I747" s="7">
        <f>MONTH(Layoffs[[#This Row],[Date layoffs]])</f>
        <v>7</v>
      </c>
      <c r="J747">
        <f>YEAR(Layoffs[[#This Row],[Date layoffs]])</f>
        <v>2022</v>
      </c>
      <c r="K747" s="1">
        <f>(Layoffs[[#This Row],[Company Size before Layoffs]]-Layoffs[[#This Row],[Company Size after layoffs]])/Layoffs[[#This Row],[Company Size before Layoffs]]</f>
        <v>2.999210734017364E-2</v>
      </c>
      <c r="L747">
        <v>1267</v>
      </c>
      <c r="M747">
        <v>1229</v>
      </c>
      <c r="N747" t="s">
        <v>131</v>
      </c>
      <c r="O747" t="s">
        <v>25</v>
      </c>
      <c r="P747" s="2">
        <v>394</v>
      </c>
      <c r="Q747">
        <v>40.714269999999999</v>
      </c>
      <c r="R747">
        <v>-74.005970000000005</v>
      </c>
    </row>
    <row r="748" spans="1:18" x14ac:dyDescent="0.35">
      <c r="A748">
        <v>2123</v>
      </c>
      <c r="B748" t="s">
        <v>684</v>
      </c>
      <c r="C748" t="s">
        <v>21</v>
      </c>
      <c r="D748" t="s">
        <v>22</v>
      </c>
      <c r="E748" t="s">
        <v>23</v>
      </c>
      <c r="F748">
        <v>23</v>
      </c>
      <c r="G748" s="3">
        <v>44768</v>
      </c>
      <c r="H748" s="6" t="str">
        <f>TEXT(Layoffs[[#This Row],[Date layoffs]], "mmmm")</f>
        <v>July</v>
      </c>
      <c r="I748" s="7">
        <f>MONTH(Layoffs[[#This Row],[Date layoffs]])</f>
        <v>7</v>
      </c>
      <c r="J748">
        <f>YEAR(Layoffs[[#This Row],[Date layoffs]])</f>
        <v>2022</v>
      </c>
      <c r="K748" s="1">
        <f>(Layoffs[[#This Row],[Company Size before Layoffs]]-Layoffs[[#This Row],[Company Size after layoffs]])/Layoffs[[#This Row],[Company Size before Layoffs]]</f>
        <v>0.29870129870129869</v>
      </c>
      <c r="L748">
        <v>77</v>
      </c>
      <c r="M748">
        <v>54</v>
      </c>
      <c r="N748" t="s">
        <v>100</v>
      </c>
      <c r="O748" t="s">
        <v>67</v>
      </c>
      <c r="P748" s="2">
        <v>22</v>
      </c>
      <c r="Q748">
        <v>37.339390000000002</v>
      </c>
      <c r="R748">
        <v>-121.89496</v>
      </c>
    </row>
    <row r="749" spans="1:18" x14ac:dyDescent="0.35">
      <c r="A749">
        <v>2124</v>
      </c>
      <c r="B749" t="s">
        <v>871</v>
      </c>
      <c r="C749" t="s">
        <v>232</v>
      </c>
      <c r="D749" t="s">
        <v>200</v>
      </c>
      <c r="E749" t="s">
        <v>200</v>
      </c>
      <c r="F749">
        <v>20</v>
      </c>
      <c r="G749" s="3">
        <v>44768</v>
      </c>
      <c r="H749" s="6" t="str">
        <f>TEXT(Layoffs[[#This Row],[Date layoffs]], "mmmm")</f>
        <v>July</v>
      </c>
      <c r="I749" s="7">
        <f>MONTH(Layoffs[[#This Row],[Date layoffs]])</f>
        <v>7</v>
      </c>
      <c r="J749">
        <f>YEAR(Layoffs[[#This Row],[Date layoffs]])</f>
        <v>2022</v>
      </c>
      <c r="K749" s="1">
        <f>(Layoffs[[#This Row],[Company Size before Layoffs]]-Layoffs[[#This Row],[Company Size after layoffs]])/Layoffs[[#This Row],[Company Size before Layoffs]]</f>
        <v>6.006006006006006E-2</v>
      </c>
      <c r="L749">
        <v>333</v>
      </c>
      <c r="M749">
        <v>313</v>
      </c>
      <c r="N749" t="s">
        <v>117</v>
      </c>
      <c r="O749" t="s">
        <v>38</v>
      </c>
      <c r="P749" s="2">
        <v>279</v>
      </c>
      <c r="Q749">
        <v>-33.867849999999997</v>
      </c>
      <c r="R749">
        <v>151.20732000000001</v>
      </c>
    </row>
    <row r="750" spans="1:18" x14ac:dyDescent="0.35">
      <c r="A750">
        <v>2126</v>
      </c>
      <c r="B750" t="s">
        <v>352</v>
      </c>
      <c r="C750" t="s">
        <v>69</v>
      </c>
      <c r="D750" t="s">
        <v>22</v>
      </c>
      <c r="E750" t="s">
        <v>23</v>
      </c>
      <c r="F750">
        <v>25</v>
      </c>
      <c r="G750" s="3">
        <v>44767</v>
      </c>
      <c r="H750" s="6" t="str">
        <f>TEXT(Layoffs[[#This Row],[Date layoffs]], "mmmm")</f>
        <v>July</v>
      </c>
      <c r="I750" s="7">
        <f>MONTH(Layoffs[[#This Row],[Date layoffs]])</f>
        <v>7</v>
      </c>
      <c r="J750">
        <f>YEAR(Layoffs[[#This Row],[Date layoffs]])</f>
        <v>2022</v>
      </c>
      <c r="K750" s="1">
        <f>(Layoffs[[#This Row],[Company Size before Layoffs]]-Layoffs[[#This Row],[Company Size after layoffs]])/Layoffs[[#This Row],[Company Size before Layoffs]]</f>
        <v>8.9928057553956831E-2</v>
      </c>
      <c r="L750">
        <v>278</v>
      </c>
      <c r="M750">
        <v>253</v>
      </c>
      <c r="N750" t="s">
        <v>18</v>
      </c>
      <c r="O750" t="s">
        <v>25</v>
      </c>
      <c r="P750" s="2">
        <v>409</v>
      </c>
      <c r="Q750">
        <v>42.358429999999998</v>
      </c>
      <c r="R750">
        <v>-71.05977</v>
      </c>
    </row>
    <row r="751" spans="1:18" x14ac:dyDescent="0.35">
      <c r="A751">
        <v>2128</v>
      </c>
      <c r="B751" t="s">
        <v>872</v>
      </c>
      <c r="C751" t="s">
        <v>44</v>
      </c>
      <c r="D751" t="s">
        <v>17</v>
      </c>
      <c r="E751" t="s">
        <v>12</v>
      </c>
      <c r="F751">
        <v>120</v>
      </c>
      <c r="G751" s="3">
        <v>44766</v>
      </c>
      <c r="H751" s="6" t="str">
        <f>TEXT(Layoffs[[#This Row],[Date layoffs]], "mmmm")</f>
        <v>July</v>
      </c>
      <c r="I751" s="7">
        <f>MONTH(Layoffs[[#This Row],[Date layoffs]])</f>
        <v>7</v>
      </c>
      <c r="J751">
        <f>YEAR(Layoffs[[#This Row],[Date layoffs]])</f>
        <v>2022</v>
      </c>
      <c r="K751" s="1">
        <f>(Layoffs[[#This Row],[Company Size before Layoffs]]-Layoffs[[#This Row],[Company Size after layoffs]])/Layoffs[[#This Row],[Company Size before Layoffs]]</f>
        <v>1</v>
      </c>
      <c r="L751">
        <v>120</v>
      </c>
      <c r="M751">
        <v>0</v>
      </c>
      <c r="N751" t="s">
        <v>276</v>
      </c>
      <c r="O751" t="s">
        <v>30</v>
      </c>
      <c r="P751" s="2">
        <v>18</v>
      </c>
      <c r="Q751">
        <v>32.080880000000001</v>
      </c>
      <c r="R751">
        <v>34.780569999999997</v>
      </c>
    </row>
    <row r="752" spans="1:18" x14ac:dyDescent="0.35">
      <c r="A752">
        <v>2129</v>
      </c>
      <c r="B752" t="s">
        <v>873</v>
      </c>
      <c r="C752" t="s">
        <v>232</v>
      </c>
      <c r="D752" t="s">
        <v>200</v>
      </c>
      <c r="E752" t="s">
        <v>200</v>
      </c>
      <c r="F752">
        <v>50</v>
      </c>
      <c r="G752" s="3">
        <v>44764</v>
      </c>
      <c r="H752" s="6" t="str">
        <f>TEXT(Layoffs[[#This Row],[Date layoffs]], "mmmm")</f>
        <v>July</v>
      </c>
      <c r="I752" s="7">
        <f>MONTH(Layoffs[[#This Row],[Date layoffs]])</f>
        <v>7</v>
      </c>
      <c r="J752">
        <f>YEAR(Layoffs[[#This Row],[Date layoffs]])</f>
        <v>2022</v>
      </c>
      <c r="K752" s="1">
        <f>(Layoffs[[#This Row],[Company Size before Layoffs]]-Layoffs[[#This Row],[Company Size after layoffs]])/Layoffs[[#This Row],[Company Size before Layoffs]]</f>
        <v>0.2</v>
      </c>
      <c r="L752">
        <v>250</v>
      </c>
      <c r="M752">
        <v>200</v>
      </c>
      <c r="N752" t="s">
        <v>18</v>
      </c>
      <c r="O752" t="s">
        <v>38</v>
      </c>
      <c r="P752" s="2">
        <v>69</v>
      </c>
      <c r="Q752">
        <v>-33.867849999999997</v>
      </c>
      <c r="R752">
        <v>151.20732000000001</v>
      </c>
    </row>
    <row r="753" spans="1:18" x14ac:dyDescent="0.35">
      <c r="A753">
        <v>2131</v>
      </c>
      <c r="B753" t="s">
        <v>874</v>
      </c>
      <c r="C753" t="s">
        <v>188</v>
      </c>
      <c r="D753" t="s">
        <v>189</v>
      </c>
      <c r="E753" t="s">
        <v>190</v>
      </c>
      <c r="F753">
        <v>28</v>
      </c>
      <c r="G753" s="3">
        <v>44764</v>
      </c>
      <c r="H753" s="6" t="str">
        <f>TEXT(Layoffs[[#This Row],[Date layoffs]], "mmmm")</f>
        <v>July</v>
      </c>
      <c r="I753" s="7">
        <f>MONTH(Layoffs[[#This Row],[Date layoffs]])</f>
        <v>7</v>
      </c>
      <c r="J753">
        <f>YEAR(Layoffs[[#This Row],[Date layoffs]])</f>
        <v>2022</v>
      </c>
      <c r="K753" s="1">
        <f>(Layoffs[[#This Row],[Company Size before Layoffs]]-Layoffs[[#This Row],[Company Size after layoffs]])/Layoffs[[#This Row],[Company Size before Layoffs]]</f>
        <v>0.22047244094488189</v>
      </c>
      <c r="L753">
        <v>127</v>
      </c>
      <c r="M753">
        <v>99</v>
      </c>
      <c r="N753" t="s">
        <v>32</v>
      </c>
      <c r="O753" t="s">
        <v>67</v>
      </c>
      <c r="P753" s="2">
        <v>15</v>
      </c>
      <c r="Q753">
        <v>-23.547499999999999</v>
      </c>
      <c r="R753">
        <v>-46.636110000000002</v>
      </c>
    </row>
    <row r="754" spans="1:18" x14ac:dyDescent="0.35">
      <c r="A754">
        <v>2132</v>
      </c>
      <c r="B754" t="s">
        <v>875</v>
      </c>
      <c r="C754" t="s">
        <v>21</v>
      </c>
      <c r="D754" t="s">
        <v>22</v>
      </c>
      <c r="E754" t="s">
        <v>23</v>
      </c>
      <c r="F754">
        <v>15</v>
      </c>
      <c r="G754" s="3">
        <v>44764</v>
      </c>
      <c r="H754" s="6" t="str">
        <f>TEXT(Layoffs[[#This Row],[Date layoffs]], "mmmm")</f>
        <v>July</v>
      </c>
      <c r="I754" s="7">
        <f>MONTH(Layoffs[[#This Row],[Date layoffs]])</f>
        <v>7</v>
      </c>
      <c r="J754">
        <f>YEAR(Layoffs[[#This Row],[Date layoffs]])</f>
        <v>2022</v>
      </c>
      <c r="K754" s="1">
        <f>(Layoffs[[#This Row],[Company Size before Layoffs]]-Layoffs[[#This Row],[Company Size after layoffs]])/Layoffs[[#This Row],[Company Size before Layoffs]]</f>
        <v>0.05</v>
      </c>
      <c r="L754">
        <v>300</v>
      </c>
      <c r="M754">
        <v>285</v>
      </c>
      <c r="N754" t="s">
        <v>18</v>
      </c>
      <c r="O754" t="s">
        <v>107</v>
      </c>
      <c r="P754" s="2">
        <v>328</v>
      </c>
      <c r="Q754">
        <v>37.774929999999998</v>
      </c>
      <c r="R754">
        <v>-122.41942</v>
      </c>
    </row>
    <row r="755" spans="1:18" x14ac:dyDescent="0.35">
      <c r="A755">
        <v>2138</v>
      </c>
      <c r="B755" t="s">
        <v>556</v>
      </c>
      <c r="C755" t="s">
        <v>55</v>
      </c>
      <c r="D755" t="s">
        <v>56</v>
      </c>
      <c r="E755" t="s">
        <v>50</v>
      </c>
      <c r="F755">
        <v>150</v>
      </c>
      <c r="G755" s="3">
        <v>44763</v>
      </c>
      <c r="H755" s="6" t="str">
        <f>TEXT(Layoffs[[#This Row],[Date layoffs]], "mmmm")</f>
        <v>July</v>
      </c>
      <c r="I755" s="7">
        <f>MONTH(Layoffs[[#This Row],[Date layoffs]])</f>
        <v>7</v>
      </c>
      <c r="J755">
        <f>YEAR(Layoffs[[#This Row],[Date layoffs]])</f>
        <v>2022</v>
      </c>
      <c r="K755" s="1">
        <f>(Layoffs[[#This Row],[Company Size before Layoffs]]-Layoffs[[#This Row],[Company Size after layoffs]])/Layoffs[[#This Row],[Company Size before Layoffs]]</f>
        <v>0.25</v>
      </c>
      <c r="L755">
        <v>600</v>
      </c>
      <c r="M755">
        <v>450</v>
      </c>
      <c r="N755" t="s">
        <v>117</v>
      </c>
      <c r="O755" t="s">
        <v>107</v>
      </c>
      <c r="P755" s="2">
        <v>490</v>
      </c>
      <c r="Q755">
        <v>51.50853</v>
      </c>
      <c r="R755">
        <v>-0.12573999999999999</v>
      </c>
    </row>
    <row r="756" spans="1:18" x14ac:dyDescent="0.35">
      <c r="A756">
        <v>2141</v>
      </c>
      <c r="B756" t="s">
        <v>876</v>
      </c>
      <c r="C756" t="s">
        <v>69</v>
      </c>
      <c r="D756" t="s">
        <v>22</v>
      </c>
      <c r="E756" t="s">
        <v>23</v>
      </c>
      <c r="F756">
        <v>95</v>
      </c>
      <c r="G756" s="3">
        <v>44763</v>
      </c>
      <c r="H756" s="6" t="str">
        <f>TEXT(Layoffs[[#This Row],[Date layoffs]], "mmmm")</f>
        <v>July</v>
      </c>
      <c r="I756" s="7">
        <f>MONTH(Layoffs[[#This Row],[Date layoffs]])</f>
        <v>7</v>
      </c>
      <c r="J756">
        <f>YEAR(Layoffs[[#This Row],[Date layoffs]])</f>
        <v>2022</v>
      </c>
      <c r="K756" s="1">
        <f>(Layoffs[[#This Row],[Company Size before Layoffs]]-Layoffs[[#This Row],[Company Size after layoffs]])/Layoffs[[#This Row],[Company Size before Layoffs]]</f>
        <v>0.1500789889415482</v>
      </c>
      <c r="L756">
        <v>633</v>
      </c>
      <c r="M756">
        <v>538</v>
      </c>
      <c r="N756" t="s">
        <v>402</v>
      </c>
      <c r="O756" t="s">
        <v>61</v>
      </c>
      <c r="P756" s="2">
        <v>404</v>
      </c>
      <c r="Q756">
        <v>42.358429999999998</v>
      </c>
      <c r="R756">
        <v>-71.05977</v>
      </c>
    </row>
    <row r="757" spans="1:18" x14ac:dyDescent="0.35">
      <c r="A757">
        <v>2142</v>
      </c>
      <c r="B757" t="s">
        <v>877</v>
      </c>
      <c r="C757" t="s">
        <v>40</v>
      </c>
      <c r="D757" t="s">
        <v>22</v>
      </c>
      <c r="E757" t="s">
        <v>23</v>
      </c>
      <c r="F757">
        <v>63</v>
      </c>
      <c r="G757" s="3">
        <v>44763</v>
      </c>
      <c r="H757" s="6" t="str">
        <f>TEXT(Layoffs[[#This Row],[Date layoffs]], "mmmm")</f>
        <v>July</v>
      </c>
      <c r="I757" s="7">
        <f>MONTH(Layoffs[[#This Row],[Date layoffs]])</f>
        <v>7</v>
      </c>
      <c r="J757">
        <f>YEAR(Layoffs[[#This Row],[Date layoffs]])</f>
        <v>2022</v>
      </c>
      <c r="K757" s="1">
        <f>(Layoffs[[#This Row],[Company Size before Layoffs]]-Layoffs[[#This Row],[Company Size after layoffs]])/Layoffs[[#This Row],[Company Size before Layoffs]]</f>
        <v>0.1</v>
      </c>
      <c r="L757">
        <v>630</v>
      </c>
      <c r="M757">
        <v>567</v>
      </c>
      <c r="N757" t="s">
        <v>29</v>
      </c>
      <c r="O757" t="s">
        <v>107</v>
      </c>
      <c r="P757" s="2">
        <v>329</v>
      </c>
      <c r="Q757">
        <v>47.606209999999997</v>
      </c>
      <c r="R757">
        <v>-122.33207</v>
      </c>
    </row>
    <row r="758" spans="1:18" x14ac:dyDescent="0.35">
      <c r="A758">
        <v>2143</v>
      </c>
      <c r="B758" t="s">
        <v>878</v>
      </c>
      <c r="C758" t="s">
        <v>36</v>
      </c>
      <c r="D758" t="s">
        <v>22</v>
      </c>
      <c r="E758" t="s">
        <v>23</v>
      </c>
      <c r="F758">
        <v>60</v>
      </c>
      <c r="G758" s="3">
        <v>44763</v>
      </c>
      <c r="H758" s="6" t="str">
        <f>TEXT(Layoffs[[#This Row],[Date layoffs]], "mmmm")</f>
        <v>July</v>
      </c>
      <c r="I758" s="7">
        <f>MONTH(Layoffs[[#This Row],[Date layoffs]])</f>
        <v>7</v>
      </c>
      <c r="J758">
        <f>YEAR(Layoffs[[#This Row],[Date layoffs]])</f>
        <v>2022</v>
      </c>
      <c r="K758" s="1">
        <f>(Layoffs[[#This Row],[Company Size before Layoffs]]-Layoffs[[#This Row],[Company Size after layoffs]])/Layoffs[[#This Row],[Company Size before Layoffs]]</f>
        <v>0.32967032967032966</v>
      </c>
      <c r="L758">
        <v>182</v>
      </c>
      <c r="M758">
        <v>122</v>
      </c>
      <c r="N758" t="s">
        <v>75</v>
      </c>
      <c r="O758" t="s">
        <v>46</v>
      </c>
      <c r="P758" s="2">
        <v>72</v>
      </c>
      <c r="Q758">
        <v>40.714269999999999</v>
      </c>
      <c r="R758">
        <v>-74.005970000000005</v>
      </c>
    </row>
    <row r="759" spans="1:18" x14ac:dyDescent="0.35">
      <c r="A759">
        <v>2144</v>
      </c>
      <c r="B759" t="s">
        <v>879</v>
      </c>
      <c r="C759" t="s">
        <v>40</v>
      </c>
      <c r="D759" t="s">
        <v>22</v>
      </c>
      <c r="E759" t="s">
        <v>23</v>
      </c>
      <c r="F759">
        <v>11</v>
      </c>
      <c r="G759" s="3">
        <v>44763</v>
      </c>
      <c r="H759" s="6" t="str">
        <f>TEXT(Layoffs[[#This Row],[Date layoffs]], "mmmm")</f>
        <v>July</v>
      </c>
      <c r="I759" s="7">
        <f>MONTH(Layoffs[[#This Row],[Date layoffs]])</f>
        <v>7</v>
      </c>
      <c r="J759">
        <f>YEAR(Layoffs[[#This Row],[Date layoffs]])</f>
        <v>2022</v>
      </c>
      <c r="K759" s="1">
        <f>(Layoffs[[#This Row],[Company Size before Layoffs]]-Layoffs[[#This Row],[Company Size after layoffs]])/Layoffs[[#This Row],[Company Size before Layoffs]]</f>
        <v>0.05</v>
      </c>
      <c r="L759">
        <v>220</v>
      </c>
      <c r="M759">
        <v>209</v>
      </c>
      <c r="N759" t="s">
        <v>18</v>
      </c>
      <c r="O759" t="s">
        <v>46</v>
      </c>
      <c r="P759" s="2">
        <v>42</v>
      </c>
      <c r="Q759">
        <v>47.606209999999997</v>
      </c>
      <c r="R759">
        <v>-122.33207</v>
      </c>
    </row>
    <row r="760" spans="1:18" x14ac:dyDescent="0.35">
      <c r="A760">
        <v>2151</v>
      </c>
      <c r="B760" t="s">
        <v>706</v>
      </c>
      <c r="C760" t="s">
        <v>40</v>
      </c>
      <c r="D760" t="s">
        <v>22</v>
      </c>
      <c r="E760" t="s">
        <v>23</v>
      </c>
      <c r="F760">
        <v>200</v>
      </c>
      <c r="G760" s="3">
        <v>44762</v>
      </c>
      <c r="H760" s="6" t="str">
        <f>TEXT(Layoffs[[#This Row],[Date layoffs]], "mmmm")</f>
        <v>July</v>
      </c>
      <c r="I760" s="7">
        <f>MONTH(Layoffs[[#This Row],[Date layoffs]])</f>
        <v>7</v>
      </c>
      <c r="J760">
        <f>YEAR(Layoffs[[#This Row],[Date layoffs]])</f>
        <v>2022</v>
      </c>
      <c r="K760" s="1">
        <f>(Layoffs[[#This Row],[Company Size before Layoffs]]-Layoffs[[#This Row],[Company Size after layoffs]])/Layoffs[[#This Row],[Company Size before Layoffs]]</f>
        <v>0.2</v>
      </c>
      <c r="L760">
        <v>1000</v>
      </c>
      <c r="M760">
        <v>800</v>
      </c>
      <c r="N760" t="s">
        <v>138</v>
      </c>
      <c r="O760" t="s">
        <v>38</v>
      </c>
      <c r="P760" s="2">
        <v>310</v>
      </c>
      <c r="Q760">
        <v>47.606209999999997</v>
      </c>
      <c r="R760">
        <v>-122.33207</v>
      </c>
    </row>
    <row r="761" spans="1:18" x14ac:dyDescent="0.35">
      <c r="A761">
        <v>2154</v>
      </c>
      <c r="B761" t="s">
        <v>330</v>
      </c>
      <c r="C761" t="s">
        <v>21</v>
      </c>
      <c r="D761" t="s">
        <v>22</v>
      </c>
      <c r="E761" t="s">
        <v>23</v>
      </c>
      <c r="F761">
        <v>60</v>
      </c>
      <c r="G761" s="3">
        <v>44762</v>
      </c>
      <c r="H761" s="6" t="str">
        <f>TEXT(Layoffs[[#This Row],[Date layoffs]], "mmmm")</f>
        <v>July</v>
      </c>
      <c r="I761" s="7">
        <f>MONTH(Layoffs[[#This Row],[Date layoffs]])</f>
        <v>7</v>
      </c>
      <c r="J761">
        <f>YEAR(Layoffs[[#This Row],[Date layoffs]])</f>
        <v>2022</v>
      </c>
      <c r="K761" s="1">
        <f>(Layoffs[[#This Row],[Company Size before Layoffs]]-Layoffs[[#This Row],[Company Size after layoffs]])/Layoffs[[#This Row],[Company Size before Layoffs]]</f>
        <v>0.02</v>
      </c>
      <c r="L761">
        <v>3000</v>
      </c>
      <c r="M761">
        <v>2940</v>
      </c>
      <c r="N761" t="s">
        <v>29</v>
      </c>
      <c r="O761" t="s">
        <v>25</v>
      </c>
      <c r="P761" s="2">
        <v>4900</v>
      </c>
      <c r="Q761">
        <v>37.774929999999998</v>
      </c>
      <c r="R761">
        <v>-122.41942</v>
      </c>
    </row>
    <row r="762" spans="1:18" x14ac:dyDescent="0.35">
      <c r="A762">
        <v>2155</v>
      </c>
      <c r="B762" t="s">
        <v>880</v>
      </c>
      <c r="C762" t="s">
        <v>881</v>
      </c>
      <c r="D762" t="s">
        <v>93</v>
      </c>
      <c r="E762" t="s">
        <v>23</v>
      </c>
      <c r="F762">
        <v>57</v>
      </c>
      <c r="G762" s="3">
        <v>44762</v>
      </c>
      <c r="H762" s="6" t="str">
        <f>TEXT(Layoffs[[#This Row],[Date layoffs]], "mmmm")</f>
        <v>July</v>
      </c>
      <c r="I762" s="7">
        <f>MONTH(Layoffs[[#This Row],[Date layoffs]])</f>
        <v>7</v>
      </c>
      <c r="J762">
        <f>YEAR(Layoffs[[#This Row],[Date layoffs]])</f>
        <v>2022</v>
      </c>
      <c r="K762" s="1">
        <f>(Layoffs[[#This Row],[Company Size before Layoffs]]-Layoffs[[#This Row],[Company Size after layoffs]])/Layoffs[[#This Row],[Company Size before Layoffs]]</f>
        <v>0.1601123595505618</v>
      </c>
      <c r="L762">
        <v>356</v>
      </c>
      <c r="M762">
        <v>299</v>
      </c>
      <c r="N762" t="s">
        <v>90</v>
      </c>
      <c r="O762" t="s">
        <v>38</v>
      </c>
      <c r="P762" s="2">
        <v>125</v>
      </c>
      <c r="Q762">
        <v>45.9636</v>
      </c>
      <c r="R762">
        <v>-66.643100000000004</v>
      </c>
    </row>
    <row r="763" spans="1:18" x14ac:dyDescent="0.35">
      <c r="A763">
        <v>2156</v>
      </c>
      <c r="B763" t="s">
        <v>882</v>
      </c>
      <c r="C763" t="s">
        <v>44</v>
      </c>
      <c r="D763" t="s">
        <v>17</v>
      </c>
      <c r="E763" t="s">
        <v>12</v>
      </c>
      <c r="F763">
        <v>30</v>
      </c>
      <c r="G763" s="3">
        <v>44762</v>
      </c>
      <c r="H763" s="6" t="str">
        <f>TEXT(Layoffs[[#This Row],[Date layoffs]], "mmmm")</f>
        <v>July</v>
      </c>
      <c r="I763" s="7">
        <f>MONTH(Layoffs[[#This Row],[Date layoffs]])</f>
        <v>7</v>
      </c>
      <c r="J763">
        <f>YEAR(Layoffs[[#This Row],[Date layoffs]])</f>
        <v>2022</v>
      </c>
      <c r="K763" s="1">
        <f>(Layoffs[[#This Row],[Company Size before Layoffs]]-Layoffs[[#This Row],[Company Size after layoffs]])/Layoffs[[#This Row],[Company Size before Layoffs]]</f>
        <v>0.2</v>
      </c>
      <c r="L763">
        <v>150</v>
      </c>
      <c r="M763">
        <v>120</v>
      </c>
      <c r="N763" t="s">
        <v>58</v>
      </c>
      <c r="O763" t="s">
        <v>19</v>
      </c>
      <c r="P763" s="2">
        <v>51</v>
      </c>
      <c r="Q763">
        <v>32.080880000000001</v>
      </c>
      <c r="R763">
        <v>34.780569999999997</v>
      </c>
    </row>
    <row r="764" spans="1:18" x14ac:dyDescent="0.35">
      <c r="A764">
        <v>2158</v>
      </c>
      <c r="B764" t="s">
        <v>883</v>
      </c>
      <c r="C764" t="s">
        <v>180</v>
      </c>
      <c r="D764" t="s">
        <v>93</v>
      </c>
      <c r="E764" t="s">
        <v>23</v>
      </c>
      <c r="F764">
        <v>15</v>
      </c>
      <c r="G764" s="3">
        <v>44762</v>
      </c>
      <c r="H764" s="6" t="str">
        <f>TEXT(Layoffs[[#This Row],[Date layoffs]], "mmmm")</f>
        <v>July</v>
      </c>
      <c r="I764" s="7">
        <f>MONTH(Layoffs[[#This Row],[Date layoffs]])</f>
        <v>7</v>
      </c>
      <c r="J764">
        <f>YEAR(Layoffs[[#This Row],[Date layoffs]])</f>
        <v>2022</v>
      </c>
      <c r="K764" s="1">
        <f>(Layoffs[[#This Row],[Company Size before Layoffs]]-Layoffs[[#This Row],[Company Size after layoffs]])/Layoffs[[#This Row],[Company Size before Layoffs]]</f>
        <v>8.9820359281437126E-2</v>
      </c>
      <c r="L764">
        <v>167</v>
      </c>
      <c r="M764">
        <v>152</v>
      </c>
      <c r="N764" t="s">
        <v>90</v>
      </c>
      <c r="O764" t="s">
        <v>46</v>
      </c>
      <c r="P764" s="2">
        <v>58</v>
      </c>
      <c r="Q764">
        <v>43.706429999999997</v>
      </c>
      <c r="R764">
        <v>-79.39864</v>
      </c>
    </row>
    <row r="765" spans="1:18" x14ac:dyDescent="0.35">
      <c r="A765">
        <v>2161</v>
      </c>
      <c r="B765" t="s">
        <v>884</v>
      </c>
      <c r="C765" t="s">
        <v>457</v>
      </c>
      <c r="D765" t="s">
        <v>22</v>
      </c>
      <c r="E765" t="s">
        <v>23</v>
      </c>
      <c r="F765">
        <v>450</v>
      </c>
      <c r="G765" s="3">
        <v>44761</v>
      </c>
      <c r="H765" s="6" t="str">
        <f>TEXT(Layoffs[[#This Row],[Date layoffs]], "mmmm")</f>
        <v>July</v>
      </c>
      <c r="I765" s="7">
        <f>MONTH(Layoffs[[#This Row],[Date layoffs]])</f>
        <v>7</v>
      </c>
      <c r="J765">
        <f>YEAR(Layoffs[[#This Row],[Date layoffs]])</f>
        <v>2022</v>
      </c>
      <c r="K765" s="1">
        <f>(Layoffs[[#This Row],[Company Size before Layoffs]]-Layoffs[[#This Row],[Company Size after layoffs]])/Layoffs[[#This Row],[Company Size before Layoffs]]</f>
        <v>0.30991735537190085</v>
      </c>
      <c r="L765">
        <v>1452</v>
      </c>
      <c r="M765">
        <v>1002</v>
      </c>
      <c r="N765" t="s">
        <v>18</v>
      </c>
      <c r="O765" t="s">
        <v>14</v>
      </c>
      <c r="P765" s="2">
        <v>856</v>
      </c>
      <c r="Q765">
        <v>39.961179999999999</v>
      </c>
      <c r="R765">
        <v>-82.99879</v>
      </c>
    </row>
    <row r="766" spans="1:18" x14ac:dyDescent="0.35">
      <c r="A766">
        <v>2167</v>
      </c>
      <c r="B766" t="s">
        <v>885</v>
      </c>
      <c r="C766" t="s">
        <v>36</v>
      </c>
      <c r="D766" t="s">
        <v>22</v>
      </c>
      <c r="E766" t="s">
        <v>23</v>
      </c>
      <c r="F766">
        <v>68</v>
      </c>
      <c r="G766" s="3">
        <v>44760</v>
      </c>
      <c r="H766" s="6" t="str">
        <f>TEXT(Layoffs[[#This Row],[Date layoffs]], "mmmm")</f>
        <v>July</v>
      </c>
      <c r="I766" s="7">
        <f>MONTH(Layoffs[[#This Row],[Date layoffs]])</f>
        <v>7</v>
      </c>
      <c r="J766">
        <f>YEAR(Layoffs[[#This Row],[Date layoffs]])</f>
        <v>2022</v>
      </c>
      <c r="K766" s="1">
        <f>(Layoffs[[#This Row],[Company Size before Layoffs]]-Layoffs[[#This Row],[Company Size after layoffs]])/Layoffs[[#This Row],[Company Size before Layoffs]]</f>
        <v>7.0030895983522148E-2</v>
      </c>
      <c r="L766">
        <v>971</v>
      </c>
      <c r="M766">
        <v>903</v>
      </c>
      <c r="N766" t="s">
        <v>117</v>
      </c>
      <c r="O766" t="s">
        <v>19</v>
      </c>
      <c r="P766" s="2">
        <v>423</v>
      </c>
      <c r="Q766">
        <v>40.714269999999999</v>
      </c>
      <c r="R766">
        <v>-74.005970000000005</v>
      </c>
    </row>
    <row r="767" spans="1:18" x14ac:dyDescent="0.35">
      <c r="A767">
        <v>2168</v>
      </c>
      <c r="B767" t="s">
        <v>886</v>
      </c>
      <c r="C767" t="s">
        <v>36</v>
      </c>
      <c r="D767" t="s">
        <v>22</v>
      </c>
      <c r="E767" t="s">
        <v>23</v>
      </c>
      <c r="F767">
        <v>30</v>
      </c>
      <c r="G767" s="3">
        <v>44760</v>
      </c>
      <c r="H767" s="6" t="str">
        <f>TEXT(Layoffs[[#This Row],[Date layoffs]], "mmmm")</f>
        <v>July</v>
      </c>
      <c r="I767" s="7">
        <f>MONTH(Layoffs[[#This Row],[Date layoffs]])</f>
        <v>7</v>
      </c>
      <c r="J767">
        <f>YEAR(Layoffs[[#This Row],[Date layoffs]])</f>
        <v>2022</v>
      </c>
      <c r="K767" s="1">
        <f>(Layoffs[[#This Row],[Company Size before Layoffs]]-Layoffs[[#This Row],[Company Size after layoffs]])/Layoffs[[#This Row],[Company Size before Layoffs]]</f>
        <v>0.1</v>
      </c>
      <c r="L767">
        <v>300</v>
      </c>
      <c r="M767">
        <v>270</v>
      </c>
      <c r="N767" t="s">
        <v>131</v>
      </c>
      <c r="O767" t="s">
        <v>46</v>
      </c>
      <c r="P767" s="2">
        <v>245</v>
      </c>
      <c r="Q767">
        <v>40.714269999999999</v>
      </c>
      <c r="R767">
        <v>-74.005970000000005</v>
      </c>
    </row>
    <row r="768" spans="1:18" x14ac:dyDescent="0.35">
      <c r="A768">
        <v>2174</v>
      </c>
      <c r="B768" t="s">
        <v>887</v>
      </c>
      <c r="C768" t="s">
        <v>10</v>
      </c>
      <c r="D768" t="s">
        <v>11</v>
      </c>
      <c r="E768" t="s">
        <v>12</v>
      </c>
      <c r="F768">
        <v>100</v>
      </c>
      <c r="G768" s="3">
        <v>44757</v>
      </c>
      <c r="H768" s="6" t="str">
        <f>TEXT(Layoffs[[#This Row],[Date layoffs]], "mmmm")</f>
        <v>July</v>
      </c>
      <c r="I768" s="7">
        <f>MONTH(Layoffs[[#This Row],[Date layoffs]])</f>
        <v>7</v>
      </c>
      <c r="J768">
        <f>YEAR(Layoffs[[#This Row],[Date layoffs]])</f>
        <v>2022</v>
      </c>
      <c r="K768" s="1">
        <f>(Layoffs[[#This Row],[Company Size before Layoffs]]-Layoffs[[#This Row],[Company Size after layoffs]])/Layoffs[[#This Row],[Company Size before Layoffs]]</f>
        <v>0.5</v>
      </c>
      <c r="L768">
        <v>200</v>
      </c>
      <c r="M768">
        <v>100</v>
      </c>
      <c r="N768" t="s">
        <v>32</v>
      </c>
      <c r="O768" t="s">
        <v>67</v>
      </c>
      <c r="P768" s="2">
        <v>31</v>
      </c>
      <c r="Q768">
        <v>12.97194</v>
      </c>
      <c r="R768">
        <v>77.593689999999995</v>
      </c>
    </row>
    <row r="769" spans="1:18" x14ac:dyDescent="0.35">
      <c r="A769">
        <v>2175</v>
      </c>
      <c r="B769" t="s">
        <v>282</v>
      </c>
      <c r="C769" t="s">
        <v>155</v>
      </c>
      <c r="D769" t="s">
        <v>22</v>
      </c>
      <c r="E769" t="s">
        <v>23</v>
      </c>
      <c r="F769">
        <v>63</v>
      </c>
      <c r="G769" s="3">
        <v>44757</v>
      </c>
      <c r="H769" s="6" t="str">
        <f>TEXT(Layoffs[[#This Row],[Date layoffs]], "mmmm")</f>
        <v>July</v>
      </c>
      <c r="I769" s="7">
        <f>MONTH(Layoffs[[#This Row],[Date layoffs]])</f>
        <v>7</v>
      </c>
      <c r="J769">
        <f>YEAR(Layoffs[[#This Row],[Date layoffs]])</f>
        <v>2022</v>
      </c>
      <c r="K769" s="1">
        <f>(Layoffs[[#This Row],[Company Size before Layoffs]]-Layoffs[[#This Row],[Company Size after layoffs]])/Layoffs[[#This Row],[Company Size before Layoffs]]</f>
        <v>0.05</v>
      </c>
      <c r="L769">
        <v>1260</v>
      </c>
      <c r="M769">
        <v>1197</v>
      </c>
      <c r="N769" t="s">
        <v>88</v>
      </c>
      <c r="O769" t="s">
        <v>19</v>
      </c>
      <c r="P769" s="2">
        <v>817</v>
      </c>
      <c r="Q769">
        <v>41.850029999999997</v>
      </c>
      <c r="R769">
        <v>-87.650049999999993</v>
      </c>
    </row>
    <row r="770" spans="1:18" x14ac:dyDescent="0.35">
      <c r="A770">
        <v>2176</v>
      </c>
      <c r="B770" t="s">
        <v>888</v>
      </c>
      <c r="C770" t="s">
        <v>55</v>
      </c>
      <c r="D770" t="s">
        <v>56</v>
      </c>
      <c r="E770" t="s">
        <v>50</v>
      </c>
      <c r="F770">
        <v>24</v>
      </c>
      <c r="G770" s="3">
        <v>44757</v>
      </c>
      <c r="H770" s="6" t="str">
        <f>TEXT(Layoffs[[#This Row],[Date layoffs]], "mmmm")</f>
        <v>July</v>
      </c>
      <c r="I770" s="7">
        <f>MONTH(Layoffs[[#This Row],[Date layoffs]])</f>
        <v>7</v>
      </c>
      <c r="J770">
        <f>YEAR(Layoffs[[#This Row],[Date layoffs]])</f>
        <v>2022</v>
      </c>
      <c r="K770" s="1">
        <f>(Layoffs[[#This Row],[Company Size before Layoffs]]-Layoffs[[#This Row],[Company Size after layoffs]])/Layoffs[[#This Row],[Company Size before Layoffs]]</f>
        <v>0.2</v>
      </c>
      <c r="L770">
        <v>120</v>
      </c>
      <c r="M770">
        <v>96</v>
      </c>
      <c r="N770" t="s">
        <v>27</v>
      </c>
      <c r="O770" t="s">
        <v>19</v>
      </c>
      <c r="P770" s="2">
        <v>265</v>
      </c>
      <c r="Q770">
        <v>51.50853</v>
      </c>
      <c r="R770">
        <v>-0.12573999999999999</v>
      </c>
    </row>
    <row r="771" spans="1:18" x14ac:dyDescent="0.35">
      <c r="A771">
        <v>2179</v>
      </c>
      <c r="B771" t="s">
        <v>889</v>
      </c>
      <c r="C771" t="s">
        <v>55</v>
      </c>
      <c r="D771" t="s">
        <v>56</v>
      </c>
      <c r="E771" t="s">
        <v>50</v>
      </c>
      <c r="F771">
        <v>85</v>
      </c>
      <c r="G771" s="3">
        <v>44756</v>
      </c>
      <c r="H771" s="6" t="str">
        <f>TEXT(Layoffs[[#This Row],[Date layoffs]], "mmmm")</f>
        <v>July</v>
      </c>
      <c r="I771" s="7">
        <f>MONTH(Layoffs[[#This Row],[Date layoffs]])</f>
        <v>7</v>
      </c>
      <c r="J771">
        <f>YEAR(Layoffs[[#This Row],[Date layoffs]])</f>
        <v>2022</v>
      </c>
      <c r="K771" s="1">
        <f>(Layoffs[[#This Row],[Company Size before Layoffs]]-Layoffs[[#This Row],[Company Size after layoffs]])/Layoffs[[#This Row],[Company Size before Layoffs]]</f>
        <v>0.17</v>
      </c>
      <c r="L771">
        <v>500</v>
      </c>
      <c r="M771">
        <v>415</v>
      </c>
      <c r="N771" t="s">
        <v>32</v>
      </c>
      <c r="O771" t="s">
        <v>38</v>
      </c>
      <c r="P771" s="2">
        <v>202</v>
      </c>
      <c r="Q771">
        <v>51.50853</v>
      </c>
      <c r="R771">
        <v>-0.12573999999999999</v>
      </c>
    </row>
    <row r="772" spans="1:18" x14ac:dyDescent="0.35">
      <c r="A772">
        <v>2180</v>
      </c>
      <c r="B772" t="s">
        <v>890</v>
      </c>
      <c r="C772" t="s">
        <v>155</v>
      </c>
      <c r="D772" t="s">
        <v>22</v>
      </c>
      <c r="E772" t="s">
        <v>23</v>
      </c>
      <c r="F772">
        <v>54</v>
      </c>
      <c r="G772" s="3">
        <v>44756</v>
      </c>
      <c r="H772" s="6" t="str">
        <f>TEXT(Layoffs[[#This Row],[Date layoffs]], "mmmm")</f>
        <v>July</v>
      </c>
      <c r="I772" s="7">
        <f>MONTH(Layoffs[[#This Row],[Date layoffs]])</f>
        <v>7</v>
      </c>
      <c r="J772">
        <f>YEAR(Layoffs[[#This Row],[Date layoffs]])</f>
        <v>2022</v>
      </c>
      <c r="K772" s="1">
        <f>(Layoffs[[#This Row],[Company Size before Layoffs]]-Layoffs[[#This Row],[Company Size after layoffs]])/Layoffs[[#This Row],[Company Size before Layoffs]]</f>
        <v>0.15</v>
      </c>
      <c r="L772">
        <v>360</v>
      </c>
      <c r="M772">
        <v>306</v>
      </c>
      <c r="N772" t="s">
        <v>82</v>
      </c>
      <c r="O772" t="s">
        <v>38</v>
      </c>
      <c r="P772" s="2">
        <v>115</v>
      </c>
      <c r="Q772">
        <v>41.850029999999997</v>
      </c>
      <c r="R772">
        <v>-87.650049999999993</v>
      </c>
    </row>
    <row r="773" spans="1:18" x14ac:dyDescent="0.35">
      <c r="A773">
        <v>2181</v>
      </c>
      <c r="B773" t="s">
        <v>891</v>
      </c>
      <c r="C773" t="s">
        <v>21</v>
      </c>
      <c r="D773" t="s">
        <v>22</v>
      </c>
      <c r="E773" t="s">
        <v>23</v>
      </c>
      <c r="F773">
        <v>42</v>
      </c>
      <c r="G773" s="3">
        <v>44756</v>
      </c>
      <c r="H773" s="6" t="str">
        <f>TEXT(Layoffs[[#This Row],[Date layoffs]], "mmmm")</f>
        <v>July</v>
      </c>
      <c r="I773" s="7">
        <f>MONTH(Layoffs[[#This Row],[Date layoffs]])</f>
        <v>7</v>
      </c>
      <c r="J773">
        <f>YEAR(Layoffs[[#This Row],[Date layoffs]])</f>
        <v>2022</v>
      </c>
      <c r="K773" s="1">
        <f>(Layoffs[[#This Row],[Company Size before Layoffs]]-Layoffs[[#This Row],[Company Size after layoffs]])/Layoffs[[#This Row],[Company Size before Layoffs]]</f>
        <v>0.25</v>
      </c>
      <c r="L773">
        <v>168</v>
      </c>
      <c r="M773">
        <v>126</v>
      </c>
      <c r="N773" t="s">
        <v>117</v>
      </c>
      <c r="O773" t="s">
        <v>46</v>
      </c>
      <c r="P773" s="2">
        <v>7</v>
      </c>
      <c r="Q773">
        <v>37.774929999999998</v>
      </c>
      <c r="R773">
        <v>-122.41942</v>
      </c>
    </row>
    <row r="774" spans="1:18" x14ac:dyDescent="0.35">
      <c r="A774">
        <v>2182</v>
      </c>
      <c r="B774" t="s">
        <v>892</v>
      </c>
      <c r="C774" t="s">
        <v>21</v>
      </c>
      <c r="D774" t="s">
        <v>22</v>
      </c>
      <c r="E774" t="s">
        <v>23</v>
      </c>
      <c r="F774">
        <v>39</v>
      </c>
      <c r="G774" s="3">
        <v>44756</v>
      </c>
      <c r="H774" s="6" t="str">
        <f>TEXT(Layoffs[[#This Row],[Date layoffs]], "mmmm")</f>
        <v>July</v>
      </c>
      <c r="I774" s="7">
        <f>MONTH(Layoffs[[#This Row],[Date layoffs]])</f>
        <v>7</v>
      </c>
      <c r="J774">
        <f>YEAR(Layoffs[[#This Row],[Date layoffs]])</f>
        <v>2022</v>
      </c>
      <c r="K774" s="1">
        <f>(Layoffs[[#This Row],[Company Size before Layoffs]]-Layoffs[[#This Row],[Company Size after layoffs]])/Layoffs[[#This Row],[Company Size before Layoffs]]</f>
        <v>7.0017953321364457E-2</v>
      </c>
      <c r="L774">
        <v>557</v>
      </c>
      <c r="M774">
        <v>518</v>
      </c>
      <c r="N774" t="s">
        <v>138</v>
      </c>
      <c r="O774" t="s">
        <v>33</v>
      </c>
      <c r="P774" s="2">
        <v>240</v>
      </c>
      <c r="Q774">
        <v>37.774929999999998</v>
      </c>
      <c r="R774">
        <v>-122.41942</v>
      </c>
    </row>
    <row r="775" spans="1:18" x14ac:dyDescent="0.35">
      <c r="A775">
        <v>2186</v>
      </c>
      <c r="B775" t="s">
        <v>893</v>
      </c>
      <c r="C775" t="s">
        <v>894</v>
      </c>
      <c r="D775" t="s">
        <v>895</v>
      </c>
      <c r="E775" t="s">
        <v>167</v>
      </c>
      <c r="F775">
        <v>300</v>
      </c>
      <c r="G775" s="3">
        <v>44755</v>
      </c>
      <c r="H775" s="6" t="str">
        <f>TEXT(Layoffs[[#This Row],[Date layoffs]], "mmmm")</f>
        <v>July</v>
      </c>
      <c r="I775" s="7">
        <f>MONTH(Layoffs[[#This Row],[Date layoffs]])</f>
        <v>7</v>
      </c>
      <c r="J775">
        <f>YEAR(Layoffs[[#This Row],[Date layoffs]])</f>
        <v>2022</v>
      </c>
      <c r="K775" s="1">
        <f>(Layoffs[[#This Row],[Company Size before Layoffs]]-Layoffs[[#This Row],[Company Size after layoffs]])/Layoffs[[#This Row],[Company Size before Layoffs]]</f>
        <v>0.15</v>
      </c>
      <c r="L775">
        <v>2000</v>
      </c>
      <c r="M775">
        <v>1700</v>
      </c>
      <c r="N775" t="s">
        <v>32</v>
      </c>
      <c r="O775" t="s">
        <v>67</v>
      </c>
      <c r="P775" s="2">
        <v>292</v>
      </c>
      <c r="Q775">
        <v>14.6937</v>
      </c>
      <c r="R775">
        <v>-17.44406</v>
      </c>
    </row>
    <row r="776" spans="1:18" x14ac:dyDescent="0.35">
      <c r="A776">
        <v>2187</v>
      </c>
      <c r="B776" t="s">
        <v>896</v>
      </c>
      <c r="C776" t="s">
        <v>21</v>
      </c>
      <c r="D776" t="s">
        <v>22</v>
      </c>
      <c r="E776" t="s">
        <v>23</v>
      </c>
      <c r="F776">
        <v>262</v>
      </c>
      <c r="G776" s="3">
        <v>44755</v>
      </c>
      <c r="H776" s="6" t="str">
        <f>TEXT(Layoffs[[#This Row],[Date layoffs]], "mmmm")</f>
        <v>July</v>
      </c>
      <c r="I776" s="7">
        <f>MONTH(Layoffs[[#This Row],[Date layoffs]])</f>
        <v>7</v>
      </c>
      <c r="J776">
        <f>YEAR(Layoffs[[#This Row],[Date layoffs]])</f>
        <v>2022</v>
      </c>
      <c r="K776" s="1">
        <f>(Layoffs[[#This Row],[Company Size before Layoffs]]-Layoffs[[#This Row],[Company Size after layoffs]])/Layoffs[[#This Row],[Company Size before Layoffs]]</f>
        <v>0.34979973297730305</v>
      </c>
      <c r="L776">
        <v>749</v>
      </c>
      <c r="M776">
        <v>487</v>
      </c>
      <c r="N776" t="s">
        <v>402</v>
      </c>
      <c r="O776" t="s">
        <v>33</v>
      </c>
      <c r="P776" s="2">
        <v>450</v>
      </c>
      <c r="Q776">
        <v>37.774929999999998</v>
      </c>
      <c r="R776">
        <v>-122.41942</v>
      </c>
    </row>
    <row r="777" spans="1:18" x14ac:dyDescent="0.35">
      <c r="A777">
        <v>2188</v>
      </c>
      <c r="B777" t="s">
        <v>897</v>
      </c>
      <c r="C777" t="s">
        <v>36</v>
      </c>
      <c r="D777" t="s">
        <v>22</v>
      </c>
      <c r="E777" t="s">
        <v>23</v>
      </c>
      <c r="F777">
        <v>120</v>
      </c>
      <c r="G777" s="3">
        <v>44755</v>
      </c>
      <c r="H777" s="6" t="str">
        <f>TEXT(Layoffs[[#This Row],[Date layoffs]], "mmmm")</f>
        <v>July</v>
      </c>
      <c r="I777" s="7">
        <f>MONTH(Layoffs[[#This Row],[Date layoffs]])</f>
        <v>7</v>
      </c>
      <c r="J777">
        <f>YEAR(Layoffs[[#This Row],[Date layoffs]])</f>
        <v>2022</v>
      </c>
      <c r="K777" s="1">
        <f>(Layoffs[[#This Row],[Company Size before Layoffs]]-Layoffs[[#This Row],[Company Size after layoffs]])/Layoffs[[#This Row],[Company Size before Layoffs]]</f>
        <v>0.4</v>
      </c>
      <c r="L777">
        <v>300</v>
      </c>
      <c r="M777">
        <v>180</v>
      </c>
      <c r="N777" t="s">
        <v>88</v>
      </c>
      <c r="O777" t="s">
        <v>38</v>
      </c>
      <c r="P777" s="2">
        <v>336</v>
      </c>
      <c r="Q777">
        <v>40.714269999999999</v>
      </c>
      <c r="R777">
        <v>-74.005970000000005</v>
      </c>
    </row>
    <row r="778" spans="1:18" x14ac:dyDescent="0.35">
      <c r="A778">
        <v>2189</v>
      </c>
      <c r="B778" t="s">
        <v>898</v>
      </c>
      <c r="C778" t="s">
        <v>136</v>
      </c>
      <c r="D778" t="s">
        <v>137</v>
      </c>
      <c r="E778" t="s">
        <v>50</v>
      </c>
      <c r="F778">
        <v>100</v>
      </c>
      <c r="G778" s="3">
        <v>44755</v>
      </c>
      <c r="H778" s="6" t="str">
        <f>TEXT(Layoffs[[#This Row],[Date layoffs]], "mmmm")</f>
        <v>July</v>
      </c>
      <c r="I778" s="7">
        <f>MONTH(Layoffs[[#This Row],[Date layoffs]])</f>
        <v>7</v>
      </c>
      <c r="J778">
        <f>YEAR(Layoffs[[#This Row],[Date layoffs]])</f>
        <v>2022</v>
      </c>
      <c r="K778" s="1">
        <f>(Layoffs[[#This Row],[Company Size before Layoffs]]-Layoffs[[#This Row],[Company Size after layoffs]])/Layoffs[[#This Row],[Company Size before Layoffs]]</f>
        <v>0.3003003003003003</v>
      </c>
      <c r="L778">
        <v>333</v>
      </c>
      <c r="M778">
        <v>233</v>
      </c>
      <c r="N778" t="s">
        <v>45</v>
      </c>
      <c r="O778" t="s">
        <v>46</v>
      </c>
      <c r="P778" s="2">
        <v>89</v>
      </c>
      <c r="Q778">
        <v>52.524369999999998</v>
      </c>
      <c r="R778">
        <v>13.41053</v>
      </c>
    </row>
    <row r="779" spans="1:18" x14ac:dyDescent="0.35">
      <c r="A779">
        <v>2190</v>
      </c>
      <c r="B779" t="s">
        <v>601</v>
      </c>
      <c r="C779" t="s">
        <v>74</v>
      </c>
      <c r="D779" t="s">
        <v>22</v>
      </c>
      <c r="E779" t="s">
        <v>23</v>
      </c>
      <c r="F779">
        <v>100</v>
      </c>
      <c r="G779" s="3">
        <v>44755</v>
      </c>
      <c r="H779" s="6" t="str">
        <f>TEXT(Layoffs[[#This Row],[Date layoffs]], "mmmm")</f>
        <v>July</v>
      </c>
      <c r="I779" s="7">
        <f>MONTH(Layoffs[[#This Row],[Date layoffs]])</f>
        <v>7</v>
      </c>
      <c r="J779">
        <f>YEAR(Layoffs[[#This Row],[Date layoffs]])</f>
        <v>2022</v>
      </c>
      <c r="K779" s="1">
        <f>(Layoffs[[#This Row],[Company Size before Layoffs]]-Layoffs[[#This Row],[Company Size after layoffs]])/Layoffs[[#This Row],[Company Size before Layoffs]]</f>
        <v>0.2</v>
      </c>
      <c r="L779">
        <v>500</v>
      </c>
      <c r="M779">
        <v>400</v>
      </c>
      <c r="N779" t="s">
        <v>75</v>
      </c>
      <c r="O779" t="s">
        <v>38</v>
      </c>
      <c r="P779" s="2">
        <v>64</v>
      </c>
      <c r="Q779">
        <v>34.052230000000002</v>
      </c>
      <c r="R779">
        <v>-118.24368</v>
      </c>
    </row>
    <row r="780" spans="1:18" x14ac:dyDescent="0.35">
      <c r="A780">
        <v>2191</v>
      </c>
      <c r="B780" t="s">
        <v>899</v>
      </c>
      <c r="C780" t="s">
        <v>900</v>
      </c>
      <c r="D780" t="s">
        <v>189</v>
      </c>
      <c r="E780" t="s">
        <v>190</v>
      </c>
      <c r="F780">
        <v>70</v>
      </c>
      <c r="G780" s="3">
        <v>44755</v>
      </c>
      <c r="H780" s="6" t="str">
        <f>TEXT(Layoffs[[#This Row],[Date layoffs]], "mmmm")</f>
        <v>July</v>
      </c>
      <c r="I780" s="7">
        <f>MONTH(Layoffs[[#This Row],[Date layoffs]])</f>
        <v>7</v>
      </c>
      <c r="J780">
        <f>YEAR(Layoffs[[#This Row],[Date layoffs]])</f>
        <v>2022</v>
      </c>
      <c r="K780" s="1">
        <f>(Layoffs[[#This Row],[Company Size before Layoffs]]-Layoffs[[#This Row],[Company Size after layoffs]])/Layoffs[[#This Row],[Company Size before Layoffs]]</f>
        <v>0.17994858611825193</v>
      </c>
      <c r="L780">
        <v>389</v>
      </c>
      <c r="M780">
        <v>319</v>
      </c>
      <c r="N780" t="s">
        <v>27</v>
      </c>
      <c r="O780" t="s">
        <v>19</v>
      </c>
      <c r="P780" s="2">
        <v>23</v>
      </c>
      <c r="Q780">
        <v>-27.59667</v>
      </c>
      <c r="R780">
        <v>-48.549169999999997</v>
      </c>
    </row>
    <row r="781" spans="1:18" x14ac:dyDescent="0.35">
      <c r="A781">
        <v>2194</v>
      </c>
      <c r="B781" t="s">
        <v>111</v>
      </c>
      <c r="C781" t="s">
        <v>55</v>
      </c>
      <c r="D781" t="s">
        <v>56</v>
      </c>
      <c r="E781" t="s">
        <v>50</v>
      </c>
      <c r="F781">
        <v>480</v>
      </c>
      <c r="G781" s="3">
        <v>44755</v>
      </c>
      <c r="H781" s="6" t="str">
        <f>TEXT(Layoffs[[#This Row],[Date layoffs]], "mmmm")</f>
        <v>July</v>
      </c>
      <c r="I781" s="7">
        <f>MONTH(Layoffs[[#This Row],[Date layoffs]])</f>
        <v>7</v>
      </c>
      <c r="J781">
        <f>YEAR(Layoffs[[#This Row],[Date layoffs]])</f>
        <v>2022</v>
      </c>
      <c r="K781" s="1">
        <f>(Layoffs[[#This Row],[Company Size before Layoffs]]-Layoffs[[#This Row],[Company Size after layoffs]])/Layoffs[[#This Row],[Company Size before Layoffs]]</f>
        <v>0.23076923076923078</v>
      </c>
      <c r="L781">
        <v>2080</v>
      </c>
      <c r="M781">
        <v>1600</v>
      </c>
      <c r="N781" t="s">
        <v>29</v>
      </c>
      <c r="O781" t="s">
        <v>25</v>
      </c>
      <c r="P781" s="2">
        <v>629</v>
      </c>
      <c r="Q781">
        <v>51.50853</v>
      </c>
      <c r="R781">
        <v>-0.12573999999999999</v>
      </c>
    </row>
    <row r="782" spans="1:18" x14ac:dyDescent="0.35">
      <c r="A782">
        <v>2197</v>
      </c>
      <c r="B782" t="s">
        <v>398</v>
      </c>
      <c r="C782" t="s">
        <v>365</v>
      </c>
      <c r="D782" t="s">
        <v>22</v>
      </c>
      <c r="E782" t="s">
        <v>23</v>
      </c>
      <c r="F782">
        <v>1500</v>
      </c>
      <c r="G782" s="3">
        <v>44754</v>
      </c>
      <c r="H782" s="6" t="str">
        <f>TEXT(Layoffs[[#This Row],[Date layoffs]], "mmmm")</f>
        <v>July</v>
      </c>
      <c r="I782" s="7">
        <f>MONTH(Layoffs[[#This Row],[Date layoffs]])</f>
        <v>7</v>
      </c>
      <c r="J782">
        <f>YEAR(Layoffs[[#This Row],[Date layoffs]])</f>
        <v>2022</v>
      </c>
      <c r="K782" s="1">
        <f>(Layoffs[[#This Row],[Company Size before Layoffs]]-Layoffs[[#This Row],[Company Size after layoffs]])/Layoffs[[#This Row],[Company Size before Layoffs]]</f>
        <v>0.1</v>
      </c>
      <c r="L782">
        <v>15000</v>
      </c>
      <c r="M782">
        <v>13500</v>
      </c>
      <c r="N782" t="s">
        <v>75</v>
      </c>
      <c r="O782" t="s">
        <v>14</v>
      </c>
      <c r="P782" s="2">
        <v>3400</v>
      </c>
      <c r="Q782">
        <v>39.952379999999998</v>
      </c>
      <c r="R782">
        <v>-75.163619999999995</v>
      </c>
    </row>
    <row r="783" spans="1:18" x14ac:dyDescent="0.35">
      <c r="A783">
        <v>2200</v>
      </c>
      <c r="B783" t="s">
        <v>526</v>
      </c>
      <c r="C783" t="s">
        <v>21</v>
      </c>
      <c r="D783" t="s">
        <v>22</v>
      </c>
      <c r="E783" t="s">
        <v>23</v>
      </c>
      <c r="F783">
        <v>45</v>
      </c>
      <c r="G783" s="3">
        <v>44754</v>
      </c>
      <c r="H783" s="6" t="str">
        <f>TEXT(Layoffs[[#This Row],[Date layoffs]], "mmmm")</f>
        <v>July</v>
      </c>
      <c r="I783" s="7">
        <f>MONTH(Layoffs[[#This Row],[Date layoffs]])</f>
        <v>7</v>
      </c>
      <c r="J783">
        <f>YEAR(Layoffs[[#This Row],[Date layoffs]])</f>
        <v>2022</v>
      </c>
      <c r="K783" s="1">
        <f>(Layoffs[[#This Row],[Company Size before Layoffs]]-Layoffs[[#This Row],[Company Size after layoffs]])/Layoffs[[#This Row],[Company Size before Layoffs]]</f>
        <v>0.12</v>
      </c>
      <c r="L783">
        <v>375</v>
      </c>
      <c r="M783">
        <v>330</v>
      </c>
      <c r="N783" t="s">
        <v>131</v>
      </c>
      <c r="O783" t="s">
        <v>46</v>
      </c>
      <c r="P783" s="2">
        <v>153</v>
      </c>
      <c r="Q783">
        <v>37.774929999999998</v>
      </c>
      <c r="R783">
        <v>-122.41942</v>
      </c>
    </row>
    <row r="784" spans="1:18" x14ac:dyDescent="0.35">
      <c r="A784">
        <v>2204</v>
      </c>
      <c r="B784" t="s">
        <v>901</v>
      </c>
      <c r="C784" t="s">
        <v>55</v>
      </c>
      <c r="D784" t="s">
        <v>56</v>
      </c>
      <c r="E784" t="s">
        <v>50</v>
      </c>
      <c r="F784">
        <v>242</v>
      </c>
      <c r="G784" s="3">
        <v>44753</v>
      </c>
      <c r="H784" s="6" t="str">
        <f>TEXT(Layoffs[[#This Row],[Date layoffs]], "mmmm")</f>
        <v>July</v>
      </c>
      <c r="I784" s="7">
        <f>MONTH(Layoffs[[#This Row],[Date layoffs]])</f>
        <v>7</v>
      </c>
      <c r="J784">
        <f>YEAR(Layoffs[[#This Row],[Date layoffs]])</f>
        <v>2022</v>
      </c>
      <c r="K784" s="1">
        <f>(Layoffs[[#This Row],[Company Size before Layoffs]]-Layoffs[[#This Row],[Company Size after layoffs]])/Layoffs[[#This Row],[Company Size before Layoffs]]</f>
        <v>0.29016786570743403</v>
      </c>
      <c r="L784">
        <v>834</v>
      </c>
      <c r="M784">
        <v>592</v>
      </c>
      <c r="N784" t="s">
        <v>58</v>
      </c>
      <c r="O784" t="s">
        <v>107</v>
      </c>
      <c r="P784" s="2">
        <v>1000</v>
      </c>
      <c r="Q784">
        <v>51.50853</v>
      </c>
      <c r="R784">
        <v>-0.12573999999999999</v>
      </c>
    </row>
    <row r="785" spans="1:18" x14ac:dyDescent="0.35">
      <c r="A785">
        <v>2206</v>
      </c>
      <c r="B785" t="s">
        <v>902</v>
      </c>
      <c r="C785" t="s">
        <v>36</v>
      </c>
      <c r="D785" t="s">
        <v>22</v>
      </c>
      <c r="E785" t="s">
        <v>23</v>
      </c>
      <c r="F785">
        <v>24</v>
      </c>
      <c r="G785" s="3">
        <v>44753</v>
      </c>
      <c r="H785" s="6" t="str">
        <f>TEXT(Layoffs[[#This Row],[Date layoffs]], "mmmm")</f>
        <v>July</v>
      </c>
      <c r="I785" s="7">
        <f>MONTH(Layoffs[[#This Row],[Date layoffs]])</f>
        <v>7</v>
      </c>
      <c r="J785">
        <f>YEAR(Layoffs[[#This Row],[Date layoffs]])</f>
        <v>2022</v>
      </c>
      <c r="K785" s="1">
        <f>(Layoffs[[#This Row],[Company Size before Layoffs]]-Layoffs[[#This Row],[Company Size after layoffs]])/Layoffs[[#This Row],[Company Size before Layoffs]]</f>
        <v>0.12972972972972974</v>
      </c>
      <c r="L785">
        <v>185</v>
      </c>
      <c r="M785">
        <v>161</v>
      </c>
      <c r="N785" t="s">
        <v>131</v>
      </c>
      <c r="O785" t="s">
        <v>107</v>
      </c>
      <c r="P785" s="2">
        <v>74</v>
      </c>
      <c r="Q785">
        <v>40.714269999999999</v>
      </c>
      <c r="R785">
        <v>-74.005970000000005</v>
      </c>
    </row>
    <row r="786" spans="1:18" x14ac:dyDescent="0.35">
      <c r="A786">
        <v>2212</v>
      </c>
      <c r="B786" t="s">
        <v>903</v>
      </c>
      <c r="C786" t="s">
        <v>36</v>
      </c>
      <c r="D786" t="s">
        <v>22</v>
      </c>
      <c r="E786" t="s">
        <v>23</v>
      </c>
      <c r="F786">
        <v>1000</v>
      </c>
      <c r="G786" s="3">
        <v>44750</v>
      </c>
      <c r="H786" s="6" t="str">
        <f>TEXT(Layoffs[[#This Row],[Date layoffs]], "mmmm")</f>
        <v>July</v>
      </c>
      <c r="I786" s="7">
        <f>MONTH(Layoffs[[#This Row],[Date layoffs]])</f>
        <v>7</v>
      </c>
      <c r="J786">
        <f>YEAR(Layoffs[[#This Row],[Date layoffs]])</f>
        <v>2022</v>
      </c>
      <c r="K786" s="1">
        <f>(Layoffs[[#This Row],[Company Size before Layoffs]]-Layoffs[[#This Row],[Company Size after layoffs]])/Layoffs[[#This Row],[Company Size before Layoffs]]</f>
        <v>1</v>
      </c>
      <c r="L786">
        <v>1000</v>
      </c>
      <c r="M786">
        <v>0</v>
      </c>
      <c r="N786" t="s">
        <v>75</v>
      </c>
      <c r="O786" t="s">
        <v>46</v>
      </c>
      <c r="P786" s="2">
        <v>50</v>
      </c>
      <c r="Q786">
        <v>40.714269999999999</v>
      </c>
      <c r="R786">
        <v>-74.005970000000005</v>
      </c>
    </row>
    <row r="787" spans="1:18" x14ac:dyDescent="0.35">
      <c r="A787">
        <v>2213</v>
      </c>
      <c r="B787" t="s">
        <v>904</v>
      </c>
      <c r="C787" t="s">
        <v>36</v>
      </c>
      <c r="D787" t="s">
        <v>22</v>
      </c>
      <c r="E787" t="s">
        <v>23</v>
      </c>
      <c r="F787">
        <v>156</v>
      </c>
      <c r="G787" s="3">
        <v>44750</v>
      </c>
      <c r="H787" s="6" t="str">
        <f>TEXT(Layoffs[[#This Row],[Date layoffs]], "mmmm")</f>
        <v>July</v>
      </c>
      <c r="I787" s="7">
        <f>MONTH(Layoffs[[#This Row],[Date layoffs]])</f>
        <v>7</v>
      </c>
      <c r="J787">
        <f>YEAR(Layoffs[[#This Row],[Date layoffs]])</f>
        <v>2022</v>
      </c>
      <c r="K787" s="1">
        <f>(Layoffs[[#This Row],[Company Size before Layoffs]]-Layoffs[[#This Row],[Company Size after layoffs]])/Layoffs[[#This Row],[Company Size before Layoffs]]</f>
        <v>0.24</v>
      </c>
      <c r="L787">
        <v>650</v>
      </c>
      <c r="M787">
        <v>494</v>
      </c>
      <c r="N787" t="s">
        <v>18</v>
      </c>
      <c r="O787" t="s">
        <v>46</v>
      </c>
      <c r="P787" s="2">
        <v>127</v>
      </c>
      <c r="Q787">
        <v>40.714269999999999</v>
      </c>
      <c r="R787">
        <v>-74.005970000000005</v>
      </c>
    </row>
    <row r="788" spans="1:18" x14ac:dyDescent="0.35">
      <c r="A788">
        <v>2215</v>
      </c>
      <c r="B788" t="s">
        <v>744</v>
      </c>
      <c r="C788" t="s">
        <v>737</v>
      </c>
      <c r="D788" t="s">
        <v>22</v>
      </c>
      <c r="E788" t="s">
        <v>23</v>
      </c>
      <c r="F788">
        <v>150</v>
      </c>
      <c r="G788" s="3">
        <v>44749</v>
      </c>
      <c r="H788" s="6" t="str">
        <f>TEXT(Layoffs[[#This Row],[Date layoffs]], "mmmm")</f>
        <v>July</v>
      </c>
      <c r="I788" s="7">
        <f>MONTH(Layoffs[[#This Row],[Date layoffs]])</f>
        <v>7</v>
      </c>
      <c r="J788">
        <f>YEAR(Layoffs[[#This Row],[Date layoffs]])</f>
        <v>2022</v>
      </c>
      <c r="K788" s="1">
        <f>(Layoffs[[#This Row],[Company Size before Layoffs]]-Layoffs[[#This Row],[Company Size after layoffs]])/Layoffs[[#This Row],[Company Size before Layoffs]]</f>
        <v>0.05</v>
      </c>
      <c r="L788">
        <v>3000</v>
      </c>
      <c r="M788">
        <v>2850</v>
      </c>
      <c r="N788" t="s">
        <v>29</v>
      </c>
      <c r="O788" t="s">
        <v>19</v>
      </c>
      <c r="P788" s="2">
        <v>3600</v>
      </c>
      <c r="Q788">
        <v>40.440620000000003</v>
      </c>
      <c r="R788">
        <v>-79.995890000000003</v>
      </c>
    </row>
    <row r="789" spans="1:18" x14ac:dyDescent="0.35">
      <c r="A789">
        <v>2216</v>
      </c>
      <c r="B789" t="s">
        <v>905</v>
      </c>
      <c r="C789" t="s">
        <v>21</v>
      </c>
      <c r="D789" t="s">
        <v>22</v>
      </c>
      <c r="E789" t="s">
        <v>23</v>
      </c>
      <c r="F789">
        <v>150</v>
      </c>
      <c r="G789" s="3">
        <v>44749</v>
      </c>
      <c r="H789" s="6" t="str">
        <f>TEXT(Layoffs[[#This Row],[Date layoffs]], "mmmm")</f>
        <v>July</v>
      </c>
      <c r="I789" s="7">
        <f>MONTH(Layoffs[[#This Row],[Date layoffs]])</f>
        <v>7</v>
      </c>
      <c r="J789">
        <f>YEAR(Layoffs[[#This Row],[Date layoffs]])</f>
        <v>2022</v>
      </c>
      <c r="K789" s="1">
        <f>(Layoffs[[#This Row],[Company Size before Layoffs]]-Layoffs[[#This Row],[Company Size after layoffs]])/Layoffs[[#This Row],[Company Size before Layoffs]]</f>
        <v>0.17006802721088435</v>
      </c>
      <c r="L789">
        <v>882</v>
      </c>
      <c r="M789">
        <v>732</v>
      </c>
      <c r="N789" t="s">
        <v>32</v>
      </c>
      <c r="O789" t="s">
        <v>33</v>
      </c>
      <c r="P789" s="2">
        <v>881</v>
      </c>
      <c r="Q789">
        <v>37.441879999999998</v>
      </c>
      <c r="R789">
        <v>-122.14302000000001</v>
      </c>
    </row>
    <row r="790" spans="1:18" x14ac:dyDescent="0.35">
      <c r="A790">
        <v>2218</v>
      </c>
      <c r="B790" t="s">
        <v>906</v>
      </c>
      <c r="C790" t="s">
        <v>74</v>
      </c>
      <c r="D790" t="s">
        <v>22</v>
      </c>
      <c r="E790" t="s">
        <v>23</v>
      </c>
      <c r="F790">
        <v>30</v>
      </c>
      <c r="G790" s="3">
        <v>44749</v>
      </c>
      <c r="H790" s="6" t="str">
        <f>TEXT(Layoffs[[#This Row],[Date layoffs]], "mmmm")</f>
        <v>July</v>
      </c>
      <c r="I790" s="7">
        <f>MONTH(Layoffs[[#This Row],[Date layoffs]])</f>
        <v>7</v>
      </c>
      <c r="J790">
        <f>YEAR(Layoffs[[#This Row],[Date layoffs]])</f>
        <v>2022</v>
      </c>
      <c r="K790" s="1">
        <f>(Layoffs[[#This Row],[Company Size before Layoffs]]-Layoffs[[#This Row],[Company Size after layoffs]])/Layoffs[[#This Row],[Company Size before Layoffs]]</f>
        <v>0.17964071856287425</v>
      </c>
      <c r="L790">
        <v>167</v>
      </c>
      <c r="M790">
        <v>137</v>
      </c>
      <c r="N790" t="s">
        <v>131</v>
      </c>
      <c r="O790" t="s">
        <v>46</v>
      </c>
      <c r="P790" s="2">
        <v>78</v>
      </c>
      <c r="Q790">
        <v>34.052230000000002</v>
      </c>
      <c r="R790">
        <v>-118.24368</v>
      </c>
    </row>
    <row r="791" spans="1:18" x14ac:dyDescent="0.35">
      <c r="A791">
        <v>2221</v>
      </c>
      <c r="B791" t="s">
        <v>907</v>
      </c>
      <c r="C791" t="s">
        <v>21</v>
      </c>
      <c r="D791" t="s">
        <v>22</v>
      </c>
      <c r="E791" t="s">
        <v>23</v>
      </c>
      <c r="F791">
        <v>100</v>
      </c>
      <c r="G791" s="3">
        <v>44748</v>
      </c>
      <c r="H791" s="6" t="str">
        <f>TEXT(Layoffs[[#This Row],[Date layoffs]], "mmmm")</f>
        <v>July</v>
      </c>
      <c r="I791" s="7">
        <f>MONTH(Layoffs[[#This Row],[Date layoffs]])</f>
        <v>7</v>
      </c>
      <c r="J791">
        <f>YEAR(Layoffs[[#This Row],[Date layoffs]])</f>
        <v>2022</v>
      </c>
      <c r="K791" s="1">
        <f>(Layoffs[[#This Row],[Company Size before Layoffs]]-Layoffs[[#This Row],[Company Size after layoffs]])/Layoffs[[#This Row],[Company Size before Layoffs]]</f>
        <v>9.0009000900090008E-2</v>
      </c>
      <c r="L791">
        <v>1111</v>
      </c>
      <c r="M791">
        <v>1011</v>
      </c>
      <c r="N791" t="s">
        <v>82</v>
      </c>
      <c r="O791" t="s">
        <v>38</v>
      </c>
      <c r="P791" s="2">
        <v>496</v>
      </c>
      <c r="Q791">
        <v>37.774929999999998</v>
      </c>
      <c r="R791">
        <v>-122.41942</v>
      </c>
    </row>
    <row r="792" spans="1:18" x14ac:dyDescent="0.35">
      <c r="A792">
        <v>2223</v>
      </c>
      <c r="B792" t="s">
        <v>908</v>
      </c>
      <c r="C792" t="s">
        <v>44</v>
      </c>
      <c r="D792" t="s">
        <v>17</v>
      </c>
      <c r="E792" t="s">
        <v>12</v>
      </c>
      <c r="F792">
        <v>35</v>
      </c>
      <c r="G792" s="3">
        <v>44748</v>
      </c>
      <c r="H792" s="6" t="str">
        <f>TEXT(Layoffs[[#This Row],[Date layoffs]], "mmmm")</f>
        <v>July</v>
      </c>
      <c r="I792" s="7">
        <f>MONTH(Layoffs[[#This Row],[Date layoffs]])</f>
        <v>7</v>
      </c>
      <c r="J792">
        <f>YEAR(Layoffs[[#This Row],[Date layoffs]])</f>
        <v>2022</v>
      </c>
      <c r="K792" s="1">
        <f>(Layoffs[[#This Row],[Company Size before Layoffs]]-Layoffs[[#This Row],[Company Size after layoffs]])/Layoffs[[#This Row],[Company Size before Layoffs]]</f>
        <v>0.26923076923076922</v>
      </c>
      <c r="L792">
        <v>130</v>
      </c>
      <c r="M792">
        <v>95</v>
      </c>
      <c r="N792" t="s">
        <v>77</v>
      </c>
      <c r="O792" t="s">
        <v>38</v>
      </c>
      <c r="P792" s="2">
        <v>64</v>
      </c>
      <c r="Q792">
        <v>32.080880000000001</v>
      </c>
      <c r="R792">
        <v>34.780569999999997</v>
      </c>
    </row>
    <row r="793" spans="1:18" x14ac:dyDescent="0.35">
      <c r="A793">
        <v>2224</v>
      </c>
      <c r="B793" t="s">
        <v>909</v>
      </c>
      <c r="C793" t="s">
        <v>36</v>
      </c>
      <c r="D793" t="s">
        <v>22</v>
      </c>
      <c r="E793" t="s">
        <v>23</v>
      </c>
      <c r="F793">
        <v>30</v>
      </c>
      <c r="G793" s="3">
        <v>44748</v>
      </c>
      <c r="H793" s="6" t="str">
        <f>TEXT(Layoffs[[#This Row],[Date layoffs]], "mmmm")</f>
        <v>July</v>
      </c>
      <c r="I793" s="7">
        <f>MONTH(Layoffs[[#This Row],[Date layoffs]])</f>
        <v>7</v>
      </c>
      <c r="J793">
        <f>YEAR(Layoffs[[#This Row],[Date layoffs]])</f>
        <v>2022</v>
      </c>
      <c r="K793" s="1">
        <f>(Layoffs[[#This Row],[Company Size before Layoffs]]-Layoffs[[#This Row],[Company Size after layoffs]])/Layoffs[[#This Row],[Company Size before Layoffs]]</f>
        <v>0.17964071856287425</v>
      </c>
      <c r="L793">
        <v>167</v>
      </c>
      <c r="M793">
        <v>137</v>
      </c>
      <c r="N793" t="s">
        <v>77</v>
      </c>
      <c r="O793" t="s">
        <v>46</v>
      </c>
      <c r="P793" s="2">
        <v>77</v>
      </c>
      <c r="Q793">
        <v>40.714269999999999</v>
      </c>
      <c r="R793">
        <v>-74.005970000000005</v>
      </c>
    </row>
    <row r="794" spans="1:18" x14ac:dyDescent="0.35">
      <c r="A794">
        <v>2225</v>
      </c>
      <c r="B794" t="s">
        <v>908</v>
      </c>
      <c r="C794" t="s">
        <v>44</v>
      </c>
      <c r="D794" t="s">
        <v>17</v>
      </c>
      <c r="E794" t="s">
        <v>12</v>
      </c>
      <c r="F794">
        <v>15</v>
      </c>
      <c r="G794" s="3">
        <v>44748</v>
      </c>
      <c r="H794" s="6" t="str">
        <f>TEXT(Layoffs[[#This Row],[Date layoffs]], "mmmm")</f>
        <v>July</v>
      </c>
      <c r="I794" s="7">
        <f>MONTH(Layoffs[[#This Row],[Date layoffs]])</f>
        <v>7</v>
      </c>
      <c r="J794">
        <f>YEAR(Layoffs[[#This Row],[Date layoffs]])</f>
        <v>2022</v>
      </c>
      <c r="K794" s="1">
        <f>(Layoffs[[#This Row],[Company Size before Layoffs]]-Layoffs[[#This Row],[Company Size after layoffs]])/Layoffs[[#This Row],[Company Size before Layoffs]]</f>
        <v>0.2</v>
      </c>
      <c r="L794">
        <v>75</v>
      </c>
      <c r="M794">
        <v>60</v>
      </c>
      <c r="N794" t="s">
        <v>77</v>
      </c>
      <c r="O794" t="s">
        <v>38</v>
      </c>
      <c r="P794" s="2">
        <v>64</v>
      </c>
      <c r="Q794">
        <v>32.080880000000001</v>
      </c>
      <c r="R794">
        <v>34.780569999999997</v>
      </c>
    </row>
    <row r="795" spans="1:18" x14ac:dyDescent="0.35">
      <c r="A795">
        <v>2227</v>
      </c>
      <c r="B795" t="s">
        <v>405</v>
      </c>
      <c r="C795" t="s">
        <v>188</v>
      </c>
      <c r="D795" t="s">
        <v>189</v>
      </c>
      <c r="E795" t="s">
        <v>190</v>
      </c>
      <c r="F795">
        <v>384</v>
      </c>
      <c r="G795" s="3">
        <v>44747</v>
      </c>
      <c r="H795" s="6" t="str">
        <f>TEXT(Layoffs[[#This Row],[Date layoffs]], "mmmm")</f>
        <v>July</v>
      </c>
      <c r="I795" s="7">
        <f>MONTH(Layoffs[[#This Row],[Date layoffs]])</f>
        <v>7</v>
      </c>
      <c r="J795">
        <f>YEAR(Layoffs[[#This Row],[Date layoffs]])</f>
        <v>2022</v>
      </c>
      <c r="K795" s="1">
        <f>(Layoffs[[#This Row],[Company Size before Layoffs]]-Layoffs[[#This Row],[Company Size after layoffs]])/Layoffs[[#This Row],[Company Size before Layoffs]]</f>
        <v>0.12</v>
      </c>
      <c r="L795">
        <v>3200</v>
      </c>
      <c r="M795">
        <v>2816</v>
      </c>
      <c r="N795" t="s">
        <v>138</v>
      </c>
      <c r="O795" t="s">
        <v>19</v>
      </c>
      <c r="P795" s="2">
        <v>788</v>
      </c>
      <c r="Q795">
        <v>-23.547499999999999</v>
      </c>
      <c r="R795">
        <v>-46.636110000000002</v>
      </c>
    </row>
    <row r="796" spans="1:18" x14ac:dyDescent="0.35">
      <c r="A796">
        <v>2228</v>
      </c>
      <c r="B796" t="s">
        <v>635</v>
      </c>
      <c r="C796" t="s">
        <v>36</v>
      </c>
      <c r="D796" t="s">
        <v>22</v>
      </c>
      <c r="E796" t="s">
        <v>23</v>
      </c>
      <c r="F796">
        <v>120</v>
      </c>
      <c r="G796" s="3">
        <v>44747</v>
      </c>
      <c r="H796" s="6" t="str">
        <f>TEXT(Layoffs[[#This Row],[Date layoffs]], "mmmm")</f>
        <v>July</v>
      </c>
      <c r="I796" s="7">
        <f>MONTH(Layoffs[[#This Row],[Date layoffs]])</f>
        <v>7</v>
      </c>
      <c r="J796">
        <f>YEAR(Layoffs[[#This Row],[Date layoffs]])</f>
        <v>2022</v>
      </c>
      <c r="K796" s="1">
        <f>(Layoffs[[#This Row],[Company Size before Layoffs]]-Layoffs[[#This Row],[Company Size after layoffs]])/Layoffs[[#This Row],[Company Size before Layoffs]]</f>
        <v>0.3</v>
      </c>
      <c r="L796">
        <v>400</v>
      </c>
      <c r="M796">
        <v>280</v>
      </c>
      <c r="N796" t="s">
        <v>131</v>
      </c>
      <c r="O796" t="s">
        <v>33</v>
      </c>
      <c r="P796" s="2">
        <v>194</v>
      </c>
      <c r="Q796">
        <v>40.714269999999999</v>
      </c>
      <c r="R796">
        <v>-74.005970000000005</v>
      </c>
    </row>
    <row r="797" spans="1:18" x14ac:dyDescent="0.35">
      <c r="A797">
        <v>2229</v>
      </c>
      <c r="B797" t="s">
        <v>910</v>
      </c>
      <c r="C797" t="s">
        <v>44</v>
      </c>
      <c r="D797" t="s">
        <v>17</v>
      </c>
      <c r="E797" t="s">
        <v>12</v>
      </c>
      <c r="F797">
        <v>100</v>
      </c>
      <c r="G797" s="3">
        <v>44747</v>
      </c>
      <c r="H797" s="6" t="str">
        <f>TEXT(Layoffs[[#This Row],[Date layoffs]], "mmmm")</f>
        <v>July</v>
      </c>
      <c r="I797" s="7">
        <f>MONTH(Layoffs[[#This Row],[Date layoffs]])</f>
        <v>7</v>
      </c>
      <c r="J797">
        <f>YEAR(Layoffs[[#This Row],[Date layoffs]])</f>
        <v>2022</v>
      </c>
      <c r="K797" s="1">
        <f>(Layoffs[[#This Row],[Company Size before Layoffs]]-Layoffs[[#This Row],[Company Size after layoffs]])/Layoffs[[#This Row],[Company Size before Layoffs]]</f>
        <v>5.9988002399520096E-2</v>
      </c>
      <c r="L797">
        <v>1667</v>
      </c>
      <c r="M797">
        <v>1567</v>
      </c>
      <c r="N797" t="s">
        <v>32</v>
      </c>
      <c r="O797" t="s">
        <v>19</v>
      </c>
      <c r="P797" s="2">
        <v>322</v>
      </c>
      <c r="Q797">
        <v>32.080880000000001</v>
      </c>
      <c r="R797">
        <v>34.780569999999997</v>
      </c>
    </row>
    <row r="798" spans="1:18" x14ac:dyDescent="0.35">
      <c r="A798">
        <v>2230</v>
      </c>
      <c r="B798" t="s">
        <v>204</v>
      </c>
      <c r="C798" t="s">
        <v>36</v>
      </c>
      <c r="D798" t="s">
        <v>22</v>
      </c>
      <c r="E798" t="s">
        <v>23</v>
      </c>
      <c r="F798">
        <v>80</v>
      </c>
      <c r="G798" s="3">
        <v>44747</v>
      </c>
      <c r="H798" s="6" t="str">
        <f>TEXT(Layoffs[[#This Row],[Date layoffs]], "mmmm")</f>
        <v>July</v>
      </c>
      <c r="I798" s="7">
        <f>MONTH(Layoffs[[#This Row],[Date layoffs]])</f>
        <v>7</v>
      </c>
      <c r="J798">
        <f>YEAR(Layoffs[[#This Row],[Date layoffs]])</f>
        <v>2022</v>
      </c>
      <c r="K798" s="1">
        <f>(Layoffs[[#This Row],[Company Size before Layoffs]]-Layoffs[[#This Row],[Company Size after layoffs]])/Layoffs[[#This Row],[Company Size before Layoffs]]</f>
        <v>0.1</v>
      </c>
      <c r="L798">
        <v>800</v>
      </c>
      <c r="M798">
        <v>720</v>
      </c>
      <c r="N798" t="s">
        <v>77</v>
      </c>
      <c r="O798" t="s">
        <v>33</v>
      </c>
      <c r="P798" s="2">
        <v>569</v>
      </c>
      <c r="Q798">
        <v>40.714269999999999</v>
      </c>
      <c r="R798">
        <v>-74.005970000000005</v>
      </c>
    </row>
    <row r="799" spans="1:18" x14ac:dyDescent="0.35">
      <c r="A799">
        <v>2231</v>
      </c>
      <c r="B799" t="s">
        <v>605</v>
      </c>
      <c r="C799" t="s">
        <v>21</v>
      </c>
      <c r="D799" t="s">
        <v>22</v>
      </c>
      <c r="E799" t="s">
        <v>23</v>
      </c>
      <c r="F799">
        <v>31</v>
      </c>
      <c r="G799" s="3">
        <v>44747</v>
      </c>
      <c r="H799" s="6" t="str">
        <f>TEXT(Layoffs[[#This Row],[Date layoffs]], "mmmm")</f>
        <v>July</v>
      </c>
      <c r="I799" s="7">
        <f>MONTH(Layoffs[[#This Row],[Date layoffs]])</f>
        <v>7</v>
      </c>
      <c r="J799">
        <f>YEAR(Layoffs[[#This Row],[Date layoffs]])</f>
        <v>2022</v>
      </c>
      <c r="K799" s="1">
        <f>(Layoffs[[#This Row],[Company Size before Layoffs]]-Layoffs[[#This Row],[Company Size after layoffs]])/Layoffs[[#This Row],[Company Size before Layoffs]]</f>
        <v>0.18023255813953487</v>
      </c>
      <c r="L799">
        <v>172</v>
      </c>
      <c r="M799">
        <v>141</v>
      </c>
      <c r="N799" t="s">
        <v>66</v>
      </c>
      <c r="O799" t="s">
        <v>107</v>
      </c>
      <c r="P799" s="2">
        <v>240</v>
      </c>
      <c r="Q799">
        <v>37.774929999999998</v>
      </c>
      <c r="R799">
        <v>-122.41942</v>
      </c>
    </row>
    <row r="800" spans="1:18" x14ac:dyDescent="0.35">
      <c r="A800">
        <v>2232</v>
      </c>
      <c r="B800" t="s">
        <v>911</v>
      </c>
      <c r="C800" t="s">
        <v>912</v>
      </c>
      <c r="D800" t="s">
        <v>912</v>
      </c>
      <c r="E800" t="s">
        <v>12</v>
      </c>
      <c r="F800">
        <v>30</v>
      </c>
      <c r="G800" s="3">
        <v>44747</v>
      </c>
      <c r="H800" s="6" t="str">
        <f>TEXT(Layoffs[[#This Row],[Date layoffs]], "mmmm")</f>
        <v>July</v>
      </c>
      <c r="I800" s="7">
        <f>MONTH(Layoffs[[#This Row],[Date layoffs]])</f>
        <v>7</v>
      </c>
      <c r="J800">
        <f>YEAR(Layoffs[[#This Row],[Date layoffs]])</f>
        <v>2022</v>
      </c>
      <c r="K800" s="1">
        <f>(Layoffs[[#This Row],[Company Size before Layoffs]]-Layoffs[[#This Row],[Company Size after layoffs]])/Layoffs[[#This Row],[Company Size before Layoffs]]</f>
        <v>0.08</v>
      </c>
      <c r="L800">
        <v>375</v>
      </c>
      <c r="M800">
        <v>345</v>
      </c>
      <c r="N800" t="s">
        <v>117</v>
      </c>
      <c r="O800" t="s">
        <v>19</v>
      </c>
      <c r="P800" s="2">
        <v>300</v>
      </c>
      <c r="Q800">
        <v>22.278320000000001</v>
      </c>
      <c r="R800">
        <v>114.17469</v>
      </c>
    </row>
    <row r="801" spans="1:18" x14ac:dyDescent="0.35">
      <c r="A801">
        <v>2233</v>
      </c>
      <c r="B801" t="s">
        <v>913</v>
      </c>
      <c r="C801" t="s">
        <v>69</v>
      </c>
      <c r="D801" t="s">
        <v>22</v>
      </c>
      <c r="E801" t="s">
        <v>23</v>
      </c>
      <c r="F801">
        <v>27</v>
      </c>
      <c r="G801" s="3">
        <v>44747</v>
      </c>
      <c r="H801" s="6" t="str">
        <f>TEXT(Layoffs[[#This Row],[Date layoffs]], "mmmm")</f>
        <v>July</v>
      </c>
      <c r="I801" s="7">
        <f>MONTH(Layoffs[[#This Row],[Date layoffs]])</f>
        <v>7</v>
      </c>
      <c r="J801">
        <f>YEAR(Layoffs[[#This Row],[Date layoffs]])</f>
        <v>2022</v>
      </c>
      <c r="K801" s="1">
        <f>(Layoffs[[#This Row],[Company Size before Layoffs]]-Layoffs[[#This Row],[Company Size after layoffs]])/Layoffs[[#This Row],[Company Size before Layoffs]]</f>
        <v>6.9948186528497408E-2</v>
      </c>
      <c r="L801">
        <v>386</v>
      </c>
      <c r="M801">
        <v>359</v>
      </c>
      <c r="N801" t="s">
        <v>140</v>
      </c>
      <c r="O801" t="s">
        <v>67</v>
      </c>
      <c r="P801" s="2">
        <v>583</v>
      </c>
      <c r="Q801">
        <v>42.358429999999998</v>
      </c>
      <c r="R801">
        <v>-71.05977</v>
      </c>
    </row>
    <row r="802" spans="1:18" x14ac:dyDescent="0.35">
      <c r="A802">
        <v>2234</v>
      </c>
      <c r="B802" t="s">
        <v>914</v>
      </c>
      <c r="C802" t="s">
        <v>36</v>
      </c>
      <c r="D802" t="s">
        <v>22</v>
      </c>
      <c r="E802" t="s">
        <v>23</v>
      </c>
      <c r="F802">
        <v>20</v>
      </c>
      <c r="G802" s="3">
        <v>44747</v>
      </c>
      <c r="H802" s="6" t="str">
        <f>TEXT(Layoffs[[#This Row],[Date layoffs]], "mmmm")</f>
        <v>July</v>
      </c>
      <c r="I802" s="7">
        <f>MONTH(Layoffs[[#This Row],[Date layoffs]])</f>
        <v>7</v>
      </c>
      <c r="J802">
        <f>YEAR(Layoffs[[#This Row],[Date layoffs]])</f>
        <v>2022</v>
      </c>
      <c r="K802" s="1">
        <f>(Layoffs[[#This Row],[Company Size before Layoffs]]-Layoffs[[#This Row],[Company Size after layoffs]])/Layoffs[[#This Row],[Company Size before Layoffs]]</f>
        <v>0.32786885245901637</v>
      </c>
      <c r="L802">
        <v>61</v>
      </c>
      <c r="M802">
        <v>41</v>
      </c>
      <c r="N802" t="s">
        <v>32</v>
      </c>
      <c r="O802" t="s">
        <v>67</v>
      </c>
      <c r="P802" s="2">
        <v>28</v>
      </c>
      <c r="Q802">
        <v>40.714269999999999</v>
      </c>
      <c r="R802">
        <v>-74.005970000000005</v>
      </c>
    </row>
    <row r="803" spans="1:18" x14ac:dyDescent="0.35">
      <c r="A803">
        <v>2235</v>
      </c>
      <c r="B803" t="s">
        <v>915</v>
      </c>
      <c r="C803" t="s">
        <v>44</v>
      </c>
      <c r="D803" t="s">
        <v>17</v>
      </c>
      <c r="E803" t="s">
        <v>12</v>
      </c>
      <c r="F803">
        <v>13</v>
      </c>
      <c r="G803" s="3">
        <v>44747</v>
      </c>
      <c r="H803" s="6" t="str">
        <f>TEXT(Layoffs[[#This Row],[Date layoffs]], "mmmm")</f>
        <v>July</v>
      </c>
      <c r="I803" s="7">
        <f>MONTH(Layoffs[[#This Row],[Date layoffs]])</f>
        <v>7</v>
      </c>
      <c r="J803">
        <f>YEAR(Layoffs[[#This Row],[Date layoffs]])</f>
        <v>2022</v>
      </c>
      <c r="K803" s="1">
        <f>(Layoffs[[#This Row],[Company Size before Layoffs]]-Layoffs[[#This Row],[Company Size after layoffs]])/Layoffs[[#This Row],[Company Size before Layoffs]]</f>
        <v>7.9754601226993863E-2</v>
      </c>
      <c r="L803">
        <v>163</v>
      </c>
      <c r="M803">
        <v>150</v>
      </c>
      <c r="N803" t="s">
        <v>27</v>
      </c>
      <c r="O803" t="s">
        <v>38</v>
      </c>
      <c r="P803" s="2">
        <v>71</v>
      </c>
      <c r="Q803">
        <v>32.080880000000001</v>
      </c>
      <c r="R803">
        <v>34.780569999999997</v>
      </c>
    </row>
    <row r="804" spans="1:18" x14ac:dyDescent="0.35">
      <c r="A804">
        <v>2236</v>
      </c>
      <c r="B804" t="s">
        <v>916</v>
      </c>
      <c r="C804" t="s">
        <v>750</v>
      </c>
      <c r="D804" t="s">
        <v>17</v>
      </c>
      <c r="E804" t="s">
        <v>12</v>
      </c>
      <c r="F804">
        <v>80</v>
      </c>
      <c r="G804" s="3">
        <v>44746</v>
      </c>
      <c r="H804" s="6" t="str">
        <f>TEXT(Layoffs[[#This Row],[Date layoffs]], "mmmm")</f>
        <v>July</v>
      </c>
      <c r="I804" s="7">
        <f>MONTH(Layoffs[[#This Row],[Date layoffs]])</f>
        <v>7</v>
      </c>
      <c r="J804">
        <f>YEAR(Layoffs[[#This Row],[Date layoffs]])</f>
        <v>2022</v>
      </c>
      <c r="K804" s="1">
        <f>(Layoffs[[#This Row],[Company Size before Layoffs]]-Layoffs[[#This Row],[Company Size after layoffs]])/Layoffs[[#This Row],[Company Size before Layoffs]]</f>
        <v>0.1199400299850075</v>
      </c>
      <c r="L804">
        <v>667</v>
      </c>
      <c r="M804">
        <v>587</v>
      </c>
      <c r="N804" t="s">
        <v>13</v>
      </c>
      <c r="O804" t="s">
        <v>107</v>
      </c>
      <c r="P804" s="2">
        <v>335</v>
      </c>
      <c r="Q804">
        <v>31.76904</v>
      </c>
      <c r="R804">
        <v>35.216329999999999</v>
      </c>
    </row>
    <row r="805" spans="1:18" x14ac:dyDescent="0.35">
      <c r="A805">
        <v>2238</v>
      </c>
      <c r="B805" t="s">
        <v>917</v>
      </c>
      <c r="C805" t="s">
        <v>232</v>
      </c>
      <c r="D805" t="s">
        <v>200</v>
      </c>
      <c r="E805" t="s">
        <v>200</v>
      </c>
      <c r="F805">
        <v>27</v>
      </c>
      <c r="G805" s="3">
        <v>44746</v>
      </c>
      <c r="H805" s="6" t="str">
        <f>TEXT(Layoffs[[#This Row],[Date layoffs]], "mmmm")</f>
        <v>July</v>
      </c>
      <c r="I805" s="7">
        <f>MONTH(Layoffs[[#This Row],[Date layoffs]])</f>
        <v>7</v>
      </c>
      <c r="J805">
        <f>YEAR(Layoffs[[#This Row],[Date layoffs]])</f>
        <v>2022</v>
      </c>
      <c r="K805" s="1">
        <f>(Layoffs[[#This Row],[Company Size before Layoffs]]-Layoffs[[#This Row],[Company Size after layoffs]])/Layoffs[[#This Row],[Company Size before Layoffs]]</f>
        <v>0.12</v>
      </c>
      <c r="L805">
        <v>225</v>
      </c>
      <c r="M805">
        <v>198</v>
      </c>
      <c r="N805" t="s">
        <v>88</v>
      </c>
      <c r="O805" t="s">
        <v>38</v>
      </c>
      <c r="P805" s="2">
        <v>69</v>
      </c>
      <c r="Q805">
        <v>-33.867849999999997</v>
      </c>
      <c r="R805">
        <v>151.20732000000001</v>
      </c>
    </row>
    <row r="806" spans="1:18" x14ac:dyDescent="0.35">
      <c r="A806">
        <v>2239</v>
      </c>
      <c r="B806" t="s">
        <v>918</v>
      </c>
      <c r="C806" t="s">
        <v>136</v>
      </c>
      <c r="D806" t="s">
        <v>137</v>
      </c>
      <c r="E806" t="s">
        <v>50</v>
      </c>
      <c r="F806">
        <v>18</v>
      </c>
      <c r="G806" s="3">
        <v>44746</v>
      </c>
      <c r="H806" s="6" t="str">
        <f>TEXT(Layoffs[[#This Row],[Date layoffs]], "mmmm")</f>
        <v>July</v>
      </c>
      <c r="I806" s="7">
        <f>MONTH(Layoffs[[#This Row],[Date layoffs]])</f>
        <v>7</v>
      </c>
      <c r="J806">
        <f>YEAR(Layoffs[[#This Row],[Date layoffs]])</f>
        <v>2022</v>
      </c>
      <c r="K806" s="1">
        <f>(Layoffs[[#This Row],[Company Size before Layoffs]]-Layoffs[[#This Row],[Company Size after layoffs]])/Layoffs[[#This Row],[Company Size before Layoffs]]</f>
        <v>0.15</v>
      </c>
      <c r="L806">
        <v>120</v>
      </c>
      <c r="M806">
        <v>102</v>
      </c>
      <c r="N806" t="s">
        <v>58</v>
      </c>
      <c r="O806" t="s">
        <v>67</v>
      </c>
      <c r="P806" s="2">
        <v>90</v>
      </c>
      <c r="Q806">
        <v>52.524369999999998</v>
      </c>
      <c r="R806">
        <v>13.41053</v>
      </c>
    </row>
    <row r="807" spans="1:18" x14ac:dyDescent="0.35">
      <c r="A807">
        <v>2242</v>
      </c>
      <c r="B807" t="s">
        <v>919</v>
      </c>
      <c r="C807" t="s">
        <v>36</v>
      </c>
      <c r="D807" t="s">
        <v>22</v>
      </c>
      <c r="E807" t="s">
        <v>23</v>
      </c>
      <c r="F807">
        <v>150</v>
      </c>
      <c r="G807" s="3">
        <v>44745</v>
      </c>
      <c r="H807" s="6" t="str">
        <f>TEXT(Layoffs[[#This Row],[Date layoffs]], "mmmm")</f>
        <v>July</v>
      </c>
      <c r="I807" s="7">
        <f>MONTH(Layoffs[[#This Row],[Date layoffs]])</f>
        <v>7</v>
      </c>
      <c r="J807">
        <f>YEAR(Layoffs[[#This Row],[Date layoffs]])</f>
        <v>2022</v>
      </c>
      <c r="K807" s="1">
        <f>(Layoffs[[#This Row],[Company Size before Layoffs]]-Layoffs[[#This Row],[Company Size after layoffs]])/Layoffs[[#This Row],[Company Size before Layoffs]]</f>
        <v>0.25</v>
      </c>
      <c r="L807">
        <v>600</v>
      </c>
      <c r="M807">
        <v>450</v>
      </c>
      <c r="N807" t="s">
        <v>117</v>
      </c>
      <c r="O807" t="s">
        <v>46</v>
      </c>
      <c r="P807" s="2">
        <v>864</v>
      </c>
      <c r="Q807">
        <v>40.714269999999999</v>
      </c>
      <c r="R807">
        <v>-74.005970000000005</v>
      </c>
    </row>
    <row r="808" spans="1:18" x14ac:dyDescent="0.35">
      <c r="A808">
        <v>2246</v>
      </c>
      <c r="B808" t="s">
        <v>920</v>
      </c>
      <c r="C808" t="s">
        <v>21</v>
      </c>
      <c r="D808" t="s">
        <v>22</v>
      </c>
      <c r="E808" t="s">
        <v>23</v>
      </c>
      <c r="F808">
        <v>85</v>
      </c>
      <c r="G808" s="3">
        <v>44743</v>
      </c>
      <c r="H808" s="6" t="str">
        <f>TEXT(Layoffs[[#This Row],[Date layoffs]], "mmmm")</f>
        <v>July</v>
      </c>
      <c r="I808" s="7">
        <f>MONTH(Layoffs[[#This Row],[Date layoffs]])</f>
        <v>7</v>
      </c>
      <c r="J808">
        <f>YEAR(Layoffs[[#This Row],[Date layoffs]])</f>
        <v>2022</v>
      </c>
      <c r="K808" s="1">
        <f>(Layoffs[[#This Row],[Company Size before Layoffs]]-Layoffs[[#This Row],[Company Size after layoffs]])/Layoffs[[#This Row],[Company Size before Layoffs]]</f>
        <v>1</v>
      </c>
      <c r="L808">
        <v>85</v>
      </c>
      <c r="M808">
        <v>0</v>
      </c>
      <c r="N808" t="s">
        <v>70</v>
      </c>
      <c r="O808" t="s">
        <v>46</v>
      </c>
      <c r="P808" s="2">
        <v>26</v>
      </c>
      <c r="Q808">
        <v>37.774929999999998</v>
      </c>
      <c r="R808">
        <v>-122.41942</v>
      </c>
    </row>
    <row r="809" spans="1:18" x14ac:dyDescent="0.35">
      <c r="A809">
        <v>2247</v>
      </c>
      <c r="B809" t="s">
        <v>921</v>
      </c>
      <c r="C809" t="s">
        <v>74</v>
      </c>
      <c r="D809" t="s">
        <v>22</v>
      </c>
      <c r="E809" t="s">
        <v>23</v>
      </c>
      <c r="F809">
        <v>58</v>
      </c>
      <c r="G809" s="3">
        <v>44743</v>
      </c>
      <c r="H809" s="6" t="str">
        <f>TEXT(Layoffs[[#This Row],[Date layoffs]], "mmmm")</f>
        <v>July</v>
      </c>
      <c r="I809" s="7">
        <f>MONTH(Layoffs[[#This Row],[Date layoffs]])</f>
        <v>7</v>
      </c>
      <c r="J809">
        <f>YEAR(Layoffs[[#This Row],[Date layoffs]])</f>
        <v>2022</v>
      </c>
      <c r="K809" s="1">
        <f>(Layoffs[[#This Row],[Company Size before Layoffs]]-Layoffs[[#This Row],[Company Size after layoffs]])/Layoffs[[#This Row],[Company Size before Layoffs]]</f>
        <v>5.9979317476732158E-2</v>
      </c>
      <c r="L809">
        <v>967</v>
      </c>
      <c r="M809">
        <v>909</v>
      </c>
      <c r="N809" t="s">
        <v>29</v>
      </c>
      <c r="O809" t="s">
        <v>25</v>
      </c>
      <c r="P809" s="2">
        <v>300</v>
      </c>
      <c r="Q809">
        <v>34.052230000000002</v>
      </c>
      <c r="R809">
        <v>-118.24368</v>
      </c>
    </row>
    <row r="810" spans="1:18" x14ac:dyDescent="0.35">
      <c r="A810">
        <v>2249</v>
      </c>
      <c r="B810" t="s">
        <v>922</v>
      </c>
      <c r="C810" t="s">
        <v>21</v>
      </c>
      <c r="D810" t="s">
        <v>22</v>
      </c>
      <c r="E810" t="s">
        <v>23</v>
      </c>
      <c r="F810">
        <v>15</v>
      </c>
      <c r="G810" s="3">
        <v>44743</v>
      </c>
      <c r="H810" s="6" t="str">
        <f>TEXT(Layoffs[[#This Row],[Date layoffs]], "mmmm")</f>
        <v>July</v>
      </c>
      <c r="I810" s="7">
        <f>MONTH(Layoffs[[#This Row],[Date layoffs]])</f>
        <v>7</v>
      </c>
      <c r="J810">
        <f>YEAR(Layoffs[[#This Row],[Date layoffs]])</f>
        <v>2022</v>
      </c>
      <c r="K810" s="1">
        <f>(Layoffs[[#This Row],[Company Size before Layoffs]]-Layoffs[[#This Row],[Company Size after layoffs]])/Layoffs[[#This Row],[Company Size before Layoffs]]</f>
        <v>0.06</v>
      </c>
      <c r="L810">
        <v>250</v>
      </c>
      <c r="M810">
        <v>235</v>
      </c>
      <c r="N810" t="s">
        <v>240</v>
      </c>
      <c r="O810" t="s">
        <v>38</v>
      </c>
      <c r="P810" s="2">
        <v>169</v>
      </c>
      <c r="Q810">
        <v>37.804369999999999</v>
      </c>
      <c r="R810">
        <v>-122.27079999999999</v>
      </c>
    </row>
    <row r="811" spans="1:18" x14ac:dyDescent="0.35">
      <c r="A811">
        <v>2693</v>
      </c>
      <c r="B811" t="s">
        <v>1097</v>
      </c>
      <c r="C811" t="s">
        <v>21</v>
      </c>
      <c r="D811" t="s">
        <v>22</v>
      </c>
      <c r="E811" t="s">
        <v>23</v>
      </c>
      <c r="F811">
        <v>87</v>
      </c>
      <c r="G811" s="3">
        <v>44042</v>
      </c>
      <c r="H811" s="6" t="str">
        <f>TEXT(Layoffs[[#This Row],[Date layoffs]], "mmmm")</f>
        <v>July</v>
      </c>
      <c r="I811" s="7">
        <f>MONTH(Layoffs[[#This Row],[Date layoffs]])</f>
        <v>7</v>
      </c>
      <c r="J811">
        <f>YEAR(Layoffs[[#This Row],[Date layoffs]])</f>
        <v>2020</v>
      </c>
      <c r="K811" s="1">
        <f>(Layoffs[[#This Row],[Company Size before Layoffs]]-Layoffs[[#This Row],[Company Size after layoffs]])/Layoffs[[#This Row],[Company Size before Layoffs]]</f>
        <v>1</v>
      </c>
      <c r="L811">
        <v>87</v>
      </c>
      <c r="M811">
        <v>0</v>
      </c>
      <c r="N811" t="s">
        <v>27</v>
      </c>
      <c r="O811" t="s">
        <v>30</v>
      </c>
      <c r="P811" s="2">
        <v>42</v>
      </c>
      <c r="Q811">
        <v>37.562989999999999</v>
      </c>
      <c r="R811">
        <v>-122.32553</v>
      </c>
    </row>
    <row r="812" spans="1:18" x14ac:dyDescent="0.35">
      <c r="A812">
        <v>2696</v>
      </c>
      <c r="B812" t="s">
        <v>1098</v>
      </c>
      <c r="C812" t="s">
        <v>74</v>
      </c>
      <c r="D812" t="s">
        <v>22</v>
      </c>
      <c r="E812" t="s">
        <v>23</v>
      </c>
      <c r="F812">
        <v>180</v>
      </c>
      <c r="G812" s="3">
        <v>44040</v>
      </c>
      <c r="H812" s="6" t="str">
        <f>TEXT(Layoffs[[#This Row],[Date layoffs]], "mmmm")</f>
        <v>July</v>
      </c>
      <c r="I812" s="7">
        <f>MONTH(Layoffs[[#This Row],[Date layoffs]])</f>
        <v>7</v>
      </c>
      <c r="J812">
        <f>YEAR(Layoffs[[#This Row],[Date layoffs]])</f>
        <v>2020</v>
      </c>
      <c r="K812" s="1">
        <f>(Layoffs[[#This Row],[Company Size before Layoffs]]-Layoffs[[#This Row],[Company Size after layoffs]])/Layoffs[[#This Row],[Company Size before Layoffs]]</f>
        <v>0.09</v>
      </c>
      <c r="L812">
        <v>2000</v>
      </c>
      <c r="M812">
        <v>1820</v>
      </c>
      <c r="N812" t="s">
        <v>629</v>
      </c>
      <c r="O812" t="s">
        <v>19</v>
      </c>
      <c r="P812" s="2">
        <v>649</v>
      </c>
      <c r="Q812">
        <v>34.052230000000002</v>
      </c>
      <c r="R812">
        <v>-118.24368</v>
      </c>
    </row>
    <row r="813" spans="1:18" x14ac:dyDescent="0.35">
      <c r="A813">
        <v>2697</v>
      </c>
      <c r="B813" t="s">
        <v>521</v>
      </c>
      <c r="C813" t="s">
        <v>10</v>
      </c>
      <c r="D813" t="s">
        <v>11</v>
      </c>
      <c r="E813" t="s">
        <v>12</v>
      </c>
      <c r="F813">
        <v>350</v>
      </c>
      <c r="G813" s="3">
        <v>44039</v>
      </c>
      <c r="H813" s="6" t="str">
        <f>TEXT(Layoffs[[#This Row],[Date layoffs]], "mmmm")</f>
        <v>July</v>
      </c>
      <c r="I813" s="7">
        <f>MONTH(Layoffs[[#This Row],[Date layoffs]])</f>
        <v>7</v>
      </c>
      <c r="J813">
        <f>YEAR(Layoffs[[#This Row],[Date layoffs]])</f>
        <v>2020</v>
      </c>
      <c r="K813" s="1">
        <f>(Layoffs[[#This Row],[Company Size before Layoffs]]-Layoffs[[#This Row],[Company Size after layoffs]])/Layoffs[[#This Row],[Company Size before Layoffs]]</f>
        <v>0.05</v>
      </c>
      <c r="L813">
        <v>7000</v>
      </c>
      <c r="M813">
        <v>6650</v>
      </c>
      <c r="N813" t="s">
        <v>75</v>
      </c>
      <c r="O813" t="s">
        <v>573</v>
      </c>
      <c r="P813" s="2">
        <v>1600</v>
      </c>
      <c r="Q813">
        <v>12.97194</v>
      </c>
      <c r="R813">
        <v>77.593689999999995</v>
      </c>
    </row>
    <row r="814" spans="1:18" x14ac:dyDescent="0.35">
      <c r="A814">
        <v>2698</v>
      </c>
      <c r="B814" t="s">
        <v>1099</v>
      </c>
      <c r="C814" t="s">
        <v>136</v>
      </c>
      <c r="D814" t="s">
        <v>137</v>
      </c>
      <c r="E814" t="s">
        <v>50</v>
      </c>
      <c r="F814">
        <v>75</v>
      </c>
      <c r="G814" s="3">
        <v>44039</v>
      </c>
      <c r="H814" s="6" t="str">
        <f>TEXT(Layoffs[[#This Row],[Date layoffs]], "mmmm")</f>
        <v>July</v>
      </c>
      <c r="I814" s="7">
        <f>MONTH(Layoffs[[#This Row],[Date layoffs]])</f>
        <v>7</v>
      </c>
      <c r="J814">
        <f>YEAR(Layoffs[[#This Row],[Date layoffs]])</f>
        <v>2020</v>
      </c>
      <c r="K814" s="1">
        <f>(Layoffs[[#This Row],[Company Size before Layoffs]]-Layoffs[[#This Row],[Company Size after layoffs]])/Layoffs[[#This Row],[Company Size before Layoffs]]</f>
        <v>0.72115384615384615</v>
      </c>
      <c r="L814">
        <v>104</v>
      </c>
      <c r="M814">
        <v>29</v>
      </c>
      <c r="N814" t="s">
        <v>32</v>
      </c>
      <c r="O814" t="s">
        <v>46</v>
      </c>
      <c r="P814" s="2">
        <v>60</v>
      </c>
      <c r="Q814">
        <v>52.524369999999998</v>
      </c>
      <c r="R814">
        <v>13.41053</v>
      </c>
    </row>
    <row r="815" spans="1:18" x14ac:dyDescent="0.35">
      <c r="A815">
        <v>2700</v>
      </c>
      <c r="B815" t="s">
        <v>1100</v>
      </c>
      <c r="C815" t="s">
        <v>21</v>
      </c>
      <c r="D815" t="s">
        <v>22</v>
      </c>
      <c r="E815" t="s">
        <v>23</v>
      </c>
      <c r="F815">
        <v>64</v>
      </c>
      <c r="G815" s="3">
        <v>44035</v>
      </c>
      <c r="H815" s="6" t="str">
        <f>TEXT(Layoffs[[#This Row],[Date layoffs]], "mmmm")</f>
        <v>July</v>
      </c>
      <c r="I815" s="7">
        <f>MONTH(Layoffs[[#This Row],[Date layoffs]])</f>
        <v>7</v>
      </c>
      <c r="J815">
        <f>YEAR(Layoffs[[#This Row],[Date layoffs]])</f>
        <v>2020</v>
      </c>
      <c r="K815" s="1">
        <f>(Layoffs[[#This Row],[Company Size before Layoffs]]-Layoffs[[#This Row],[Company Size after layoffs]])/Layoffs[[#This Row],[Company Size before Layoffs]]</f>
        <v>0.1200750469043152</v>
      </c>
      <c r="L815">
        <v>533</v>
      </c>
      <c r="M815">
        <v>469</v>
      </c>
      <c r="N815" t="s">
        <v>82</v>
      </c>
      <c r="O815" t="s">
        <v>107</v>
      </c>
      <c r="P815" s="2">
        <v>309</v>
      </c>
      <c r="Q815">
        <v>37.774929999999998</v>
      </c>
      <c r="R815">
        <v>-122.41942</v>
      </c>
    </row>
    <row r="816" spans="1:18" x14ac:dyDescent="0.35">
      <c r="A816">
        <v>2702</v>
      </c>
      <c r="B816" t="s">
        <v>99</v>
      </c>
      <c r="C816" t="s">
        <v>21</v>
      </c>
      <c r="D816" t="s">
        <v>22</v>
      </c>
      <c r="E816" t="s">
        <v>23</v>
      </c>
      <c r="F816">
        <v>960</v>
      </c>
      <c r="G816" s="3">
        <v>44033</v>
      </c>
      <c r="H816" s="6" t="str">
        <f>TEXT(Layoffs[[#This Row],[Date layoffs]], "mmmm")</f>
        <v>July</v>
      </c>
      <c r="I816" s="7">
        <f>MONTH(Layoffs[[#This Row],[Date layoffs]])</f>
        <v>7</v>
      </c>
      <c r="J816">
        <f>YEAR(Layoffs[[#This Row],[Date layoffs]])</f>
        <v>2020</v>
      </c>
      <c r="K816" s="1">
        <f>(Layoffs[[#This Row],[Company Size before Layoffs]]-Layoffs[[#This Row],[Company Size after layoffs]])/Layoffs[[#This Row],[Company Size before Layoffs]]</f>
        <v>0.06</v>
      </c>
      <c r="L816">
        <v>16000</v>
      </c>
      <c r="M816">
        <v>15040</v>
      </c>
      <c r="N816" t="s">
        <v>100</v>
      </c>
      <c r="O816" t="s">
        <v>30</v>
      </c>
      <c r="P816" s="2">
        <v>154</v>
      </c>
      <c r="Q816">
        <v>37.368830000000003</v>
      </c>
      <c r="R816">
        <v>-122.03635</v>
      </c>
    </row>
    <row r="817" spans="1:18" x14ac:dyDescent="0.35">
      <c r="A817">
        <v>2703</v>
      </c>
      <c r="B817" t="s">
        <v>1101</v>
      </c>
      <c r="C817" t="s">
        <v>40</v>
      </c>
      <c r="D817" t="s">
        <v>22</v>
      </c>
      <c r="E817" t="s">
        <v>23</v>
      </c>
      <c r="F817">
        <v>22</v>
      </c>
      <c r="G817" s="3">
        <v>44032</v>
      </c>
      <c r="H817" s="6" t="str">
        <f>TEXT(Layoffs[[#This Row],[Date layoffs]], "mmmm")</f>
        <v>July</v>
      </c>
      <c r="I817" s="7">
        <f>MONTH(Layoffs[[#This Row],[Date layoffs]])</f>
        <v>7</v>
      </c>
      <c r="J817">
        <f>YEAR(Layoffs[[#This Row],[Date layoffs]])</f>
        <v>2020</v>
      </c>
      <c r="K817" s="1">
        <f>(Layoffs[[#This Row],[Company Size before Layoffs]]-Layoffs[[#This Row],[Company Size after layoffs]])/Layoffs[[#This Row],[Company Size before Layoffs]]</f>
        <v>0.48888888888888887</v>
      </c>
      <c r="L817">
        <v>45</v>
      </c>
      <c r="M817">
        <v>23</v>
      </c>
      <c r="N817" t="s">
        <v>32</v>
      </c>
      <c r="O817" t="s">
        <v>46</v>
      </c>
      <c r="P817" s="2">
        <v>15</v>
      </c>
      <c r="Q817">
        <v>47.606209999999997</v>
      </c>
      <c r="R817">
        <v>-122.33207</v>
      </c>
    </row>
    <row r="818" spans="1:18" x14ac:dyDescent="0.35">
      <c r="A818">
        <v>2706</v>
      </c>
      <c r="B818" t="s">
        <v>1102</v>
      </c>
      <c r="C818" t="s">
        <v>21</v>
      </c>
      <c r="D818" t="s">
        <v>22</v>
      </c>
      <c r="E818" t="s">
        <v>23</v>
      </c>
      <c r="F818">
        <v>60</v>
      </c>
      <c r="G818" s="3">
        <v>44027</v>
      </c>
      <c r="H818" s="6" t="str">
        <f>TEXT(Layoffs[[#This Row],[Date layoffs]], "mmmm")</f>
        <v>July</v>
      </c>
      <c r="I818" s="7">
        <f>MONTH(Layoffs[[#This Row],[Date layoffs]])</f>
        <v>7</v>
      </c>
      <c r="J818">
        <f>YEAR(Layoffs[[#This Row],[Date layoffs]])</f>
        <v>2020</v>
      </c>
      <c r="K818" s="1">
        <f>(Layoffs[[#This Row],[Company Size before Layoffs]]-Layoffs[[#This Row],[Company Size after layoffs]])/Layoffs[[#This Row],[Company Size before Layoffs]]</f>
        <v>0.15</v>
      </c>
      <c r="L818">
        <v>400</v>
      </c>
      <c r="M818">
        <v>340</v>
      </c>
      <c r="N818" t="s">
        <v>131</v>
      </c>
      <c r="O818" t="s">
        <v>107</v>
      </c>
      <c r="P818" s="2">
        <v>251</v>
      </c>
      <c r="Q818">
        <v>37.774929999999998</v>
      </c>
      <c r="R818">
        <v>-122.41942</v>
      </c>
    </row>
    <row r="819" spans="1:18" x14ac:dyDescent="0.35">
      <c r="A819">
        <v>2707</v>
      </c>
      <c r="B819" t="s">
        <v>1103</v>
      </c>
      <c r="C819" t="s">
        <v>1104</v>
      </c>
      <c r="D819" t="s">
        <v>56</v>
      </c>
      <c r="E819" t="s">
        <v>50</v>
      </c>
      <c r="F819">
        <v>300</v>
      </c>
      <c r="G819" s="3">
        <v>44026</v>
      </c>
      <c r="H819" s="6" t="str">
        <f>TEXT(Layoffs[[#This Row],[Date layoffs]], "mmmm")</f>
        <v>July</v>
      </c>
      <c r="I819" s="7">
        <f>MONTH(Layoffs[[#This Row],[Date layoffs]])</f>
        <v>7</v>
      </c>
      <c r="J819">
        <f>YEAR(Layoffs[[#This Row],[Date layoffs]])</f>
        <v>2020</v>
      </c>
      <c r="K819" s="1">
        <f>(Layoffs[[#This Row],[Company Size before Layoffs]]-Layoffs[[#This Row],[Company Size after layoffs]])/Layoffs[[#This Row],[Company Size before Layoffs]]</f>
        <v>0.2</v>
      </c>
      <c r="L819">
        <v>1500</v>
      </c>
      <c r="M819">
        <v>1200</v>
      </c>
      <c r="N819" t="s">
        <v>70</v>
      </c>
      <c r="O819" t="s">
        <v>30</v>
      </c>
      <c r="P819" s="2">
        <v>197</v>
      </c>
      <c r="Q819">
        <v>55.952060000000003</v>
      </c>
      <c r="R819">
        <v>-3.1964800000000002</v>
      </c>
    </row>
    <row r="820" spans="1:18" x14ac:dyDescent="0.35">
      <c r="A820">
        <v>2711</v>
      </c>
      <c r="B820" t="s">
        <v>1105</v>
      </c>
      <c r="C820" t="s">
        <v>245</v>
      </c>
      <c r="D820" t="s">
        <v>245</v>
      </c>
      <c r="E820" t="s">
        <v>12</v>
      </c>
      <c r="F820">
        <v>100</v>
      </c>
      <c r="G820" s="3">
        <v>44021</v>
      </c>
      <c r="H820" s="6" t="str">
        <f>TEXT(Layoffs[[#This Row],[Date layoffs]], "mmmm")</f>
        <v>July</v>
      </c>
      <c r="I820" s="7">
        <f>MONTH(Layoffs[[#This Row],[Date layoffs]])</f>
        <v>7</v>
      </c>
      <c r="J820">
        <f>YEAR(Layoffs[[#This Row],[Date layoffs]])</f>
        <v>2020</v>
      </c>
      <c r="K820" s="1">
        <f>(Layoffs[[#This Row],[Company Size before Layoffs]]-Layoffs[[#This Row],[Company Size after layoffs]])/Layoffs[[#This Row],[Company Size before Layoffs]]</f>
        <v>0.12004801920768307</v>
      </c>
      <c r="L820">
        <v>833</v>
      </c>
      <c r="M820">
        <v>733</v>
      </c>
      <c r="N820" t="s">
        <v>27</v>
      </c>
      <c r="O820" t="s">
        <v>107</v>
      </c>
      <c r="P820" s="2">
        <v>307</v>
      </c>
      <c r="Q820">
        <v>1.2896700000000001</v>
      </c>
      <c r="R820">
        <v>103.85007</v>
      </c>
    </row>
    <row r="821" spans="1:18" x14ac:dyDescent="0.35">
      <c r="A821">
        <v>1084</v>
      </c>
      <c r="B821" t="s">
        <v>484</v>
      </c>
      <c r="C821" t="s">
        <v>21</v>
      </c>
      <c r="D821" t="s">
        <v>22</v>
      </c>
      <c r="E821" t="s">
        <v>23</v>
      </c>
      <c r="F821">
        <v>2000</v>
      </c>
      <c r="G821" s="3">
        <v>44957</v>
      </c>
      <c r="H821" s="6" t="str">
        <f>TEXT(Layoffs[[#This Row],[Date layoffs]], "mmmm")</f>
        <v>January</v>
      </c>
      <c r="I821" s="7">
        <f>MONTH(Layoffs[[#This Row],[Date layoffs]])</f>
        <v>1</v>
      </c>
      <c r="J821">
        <f>YEAR(Layoffs[[#This Row],[Date layoffs]])</f>
        <v>2023</v>
      </c>
      <c r="K821" s="1">
        <f>(Layoffs[[#This Row],[Company Size before Layoffs]]-Layoffs[[#This Row],[Company Size after layoffs]])/Layoffs[[#This Row],[Company Size before Layoffs]]</f>
        <v>7.000105001575023E-2</v>
      </c>
      <c r="L821">
        <v>28571</v>
      </c>
      <c r="M821">
        <v>26571</v>
      </c>
      <c r="N821" t="s">
        <v>32</v>
      </c>
      <c r="O821" t="s">
        <v>25</v>
      </c>
      <c r="P821" s="2">
        <v>216</v>
      </c>
      <c r="Q821">
        <v>37.339390000000002</v>
      </c>
      <c r="R821">
        <v>-121.89496</v>
      </c>
    </row>
    <row r="822" spans="1:18" x14ac:dyDescent="0.35">
      <c r="A822">
        <v>1086</v>
      </c>
      <c r="B822" t="s">
        <v>485</v>
      </c>
      <c r="C822" t="s">
        <v>21</v>
      </c>
      <c r="D822" t="s">
        <v>22</v>
      </c>
      <c r="E822" t="s">
        <v>23</v>
      </c>
      <c r="F822">
        <v>525</v>
      </c>
      <c r="G822" s="3">
        <v>44957</v>
      </c>
      <c r="H822" s="6" t="str">
        <f>TEXT(Layoffs[[#This Row],[Date layoffs]], "mmmm")</f>
        <v>January</v>
      </c>
      <c r="I822" s="7">
        <f>MONTH(Layoffs[[#This Row],[Date layoffs]])</f>
        <v>1</v>
      </c>
      <c r="J822">
        <f>YEAR(Layoffs[[#This Row],[Date layoffs]])</f>
        <v>2023</v>
      </c>
      <c r="K822" s="1">
        <f>(Layoffs[[#This Row],[Company Size before Layoffs]]-Layoffs[[#This Row],[Company Size after layoffs]])/Layoffs[[#This Row],[Company Size before Layoffs]]</f>
        <v>0.03</v>
      </c>
      <c r="L822">
        <v>17500</v>
      </c>
      <c r="M822">
        <v>16975</v>
      </c>
      <c r="N822" t="s">
        <v>82</v>
      </c>
      <c r="O822" t="s">
        <v>25</v>
      </c>
      <c r="P822" s="2">
        <v>230</v>
      </c>
      <c r="Q822">
        <v>37.662430000000001</v>
      </c>
      <c r="R822">
        <v>-121.87468</v>
      </c>
    </row>
    <row r="823" spans="1:18" x14ac:dyDescent="0.35">
      <c r="A823">
        <v>1087</v>
      </c>
      <c r="B823" t="s">
        <v>486</v>
      </c>
      <c r="C823" t="s">
        <v>69</v>
      </c>
      <c r="D823" t="s">
        <v>22</v>
      </c>
      <c r="E823" t="s">
        <v>23</v>
      </c>
      <c r="F823">
        <v>500</v>
      </c>
      <c r="G823" s="3">
        <v>44957</v>
      </c>
      <c r="H823" s="6" t="str">
        <f>TEXT(Layoffs[[#This Row],[Date layoffs]], "mmmm")</f>
        <v>January</v>
      </c>
      <c r="I823" s="7">
        <f>MONTH(Layoffs[[#This Row],[Date layoffs]])</f>
        <v>1</v>
      </c>
      <c r="J823">
        <f>YEAR(Layoffs[[#This Row],[Date layoffs]])</f>
        <v>2023</v>
      </c>
      <c r="K823" s="1">
        <f>(Layoffs[[#This Row],[Company Size before Layoffs]]-Layoffs[[#This Row],[Company Size after layoffs]])/Layoffs[[#This Row],[Company Size before Layoffs]]</f>
        <v>6.9998600027999444E-2</v>
      </c>
      <c r="L823">
        <v>7143</v>
      </c>
      <c r="M823">
        <v>6643</v>
      </c>
      <c r="N823" t="s">
        <v>131</v>
      </c>
      <c r="O823" t="s">
        <v>25</v>
      </c>
      <c r="P823" s="2">
        <v>100</v>
      </c>
      <c r="Q823">
        <v>42.358429999999998</v>
      </c>
      <c r="R823">
        <v>-71.05977</v>
      </c>
    </row>
    <row r="824" spans="1:18" x14ac:dyDescent="0.35">
      <c r="A824">
        <v>1088</v>
      </c>
      <c r="B824" t="s">
        <v>487</v>
      </c>
      <c r="C824" t="s">
        <v>21</v>
      </c>
      <c r="D824" t="s">
        <v>22</v>
      </c>
      <c r="E824" t="s">
        <v>23</v>
      </c>
      <c r="F824">
        <v>365</v>
      </c>
      <c r="G824" s="3">
        <v>44957</v>
      </c>
      <c r="H824" s="6" t="str">
        <f>TEXT(Layoffs[[#This Row],[Date layoffs]], "mmmm")</f>
        <v>January</v>
      </c>
      <c r="I824" s="7">
        <f>MONTH(Layoffs[[#This Row],[Date layoffs]])</f>
        <v>1</v>
      </c>
      <c r="J824">
        <f>YEAR(Layoffs[[#This Row],[Date layoffs]])</f>
        <v>2023</v>
      </c>
      <c r="K824" s="1">
        <f>(Layoffs[[#This Row],[Company Size before Layoffs]]-Layoffs[[#This Row],[Company Size after layoffs]])/Layoffs[[#This Row],[Company Size before Layoffs]]</f>
        <v>0.2</v>
      </c>
      <c r="L824">
        <v>1825</v>
      </c>
      <c r="M824">
        <v>1460</v>
      </c>
      <c r="N824" t="s">
        <v>32</v>
      </c>
      <c r="O824" t="s">
        <v>25</v>
      </c>
      <c r="P824" s="2">
        <v>144</v>
      </c>
      <c r="Q824">
        <v>37.562989999999999</v>
      </c>
      <c r="R824">
        <v>-122.32553</v>
      </c>
    </row>
    <row r="825" spans="1:18" x14ac:dyDescent="0.35">
      <c r="A825">
        <v>1089</v>
      </c>
      <c r="B825" t="s">
        <v>488</v>
      </c>
      <c r="C825" t="s">
        <v>489</v>
      </c>
      <c r="D825" t="s">
        <v>137</v>
      </c>
      <c r="E825" t="s">
        <v>50</v>
      </c>
      <c r="F825">
        <v>200</v>
      </c>
      <c r="G825" s="3">
        <v>44957</v>
      </c>
      <c r="H825" s="6" t="str">
        <f>TEXT(Layoffs[[#This Row],[Date layoffs]], "mmmm")</f>
        <v>January</v>
      </c>
      <c r="I825" s="7">
        <f>MONTH(Layoffs[[#This Row],[Date layoffs]])</f>
        <v>1</v>
      </c>
      <c r="J825">
        <f>YEAR(Layoffs[[#This Row],[Date layoffs]])</f>
        <v>2023</v>
      </c>
      <c r="K825" s="1">
        <f>(Layoffs[[#This Row],[Company Size before Layoffs]]-Layoffs[[#This Row],[Company Size after layoffs]])/Layoffs[[#This Row],[Company Size before Layoffs]]</f>
        <v>0.04</v>
      </c>
      <c r="L825">
        <v>5000</v>
      </c>
      <c r="M825">
        <v>4800</v>
      </c>
      <c r="N825" t="s">
        <v>77</v>
      </c>
      <c r="O825" t="s">
        <v>25</v>
      </c>
      <c r="P825" s="2">
        <v>344</v>
      </c>
      <c r="Q825">
        <v>50.115519999999997</v>
      </c>
      <c r="R825">
        <v>8.6841699999999999</v>
      </c>
    </row>
    <row r="826" spans="1:18" x14ac:dyDescent="0.35">
      <c r="A826">
        <v>1090</v>
      </c>
      <c r="B826" t="s">
        <v>202</v>
      </c>
      <c r="C826" t="s">
        <v>21</v>
      </c>
      <c r="D826" t="s">
        <v>22</v>
      </c>
      <c r="E826" t="s">
        <v>23</v>
      </c>
      <c r="F826">
        <v>150</v>
      </c>
      <c r="G826" s="3">
        <v>44957</v>
      </c>
      <c r="H826" s="6" t="str">
        <f>TEXT(Layoffs[[#This Row],[Date layoffs]], "mmmm")</f>
        <v>January</v>
      </c>
      <c r="I826" s="7">
        <f>MONTH(Layoffs[[#This Row],[Date layoffs]])</f>
        <v>1</v>
      </c>
      <c r="J826">
        <f>YEAR(Layoffs[[#This Row],[Date layoffs]])</f>
        <v>2023</v>
      </c>
      <c r="K826" s="1">
        <f>(Layoffs[[#This Row],[Company Size before Layoffs]]-Layoffs[[#This Row],[Company Size after layoffs]])/Layoffs[[#This Row],[Company Size before Layoffs]]</f>
        <v>0.17006802721088435</v>
      </c>
      <c r="L826">
        <v>882</v>
      </c>
      <c r="M826">
        <v>732</v>
      </c>
      <c r="N826" t="s">
        <v>27</v>
      </c>
      <c r="O826" t="s">
        <v>25</v>
      </c>
      <c r="P826" s="2">
        <v>1600</v>
      </c>
      <c r="Q826">
        <v>37.774929999999998</v>
      </c>
      <c r="R826">
        <v>-122.41942</v>
      </c>
    </row>
    <row r="827" spans="1:18" x14ac:dyDescent="0.35">
      <c r="A827">
        <v>1092</v>
      </c>
      <c r="B827" t="s">
        <v>490</v>
      </c>
      <c r="C827" t="s">
        <v>36</v>
      </c>
      <c r="D827" t="s">
        <v>22</v>
      </c>
      <c r="E827" t="s">
        <v>23</v>
      </c>
      <c r="F827">
        <v>60</v>
      </c>
      <c r="G827" s="3">
        <v>44957</v>
      </c>
      <c r="H827" s="6" t="str">
        <f>TEXT(Layoffs[[#This Row],[Date layoffs]], "mmmm")</f>
        <v>January</v>
      </c>
      <c r="I827" s="7">
        <f>MONTH(Layoffs[[#This Row],[Date layoffs]])</f>
        <v>1</v>
      </c>
      <c r="J827">
        <f>YEAR(Layoffs[[#This Row],[Date layoffs]])</f>
        <v>2023</v>
      </c>
      <c r="K827" s="1">
        <f>(Layoffs[[#This Row],[Company Size before Layoffs]]-Layoffs[[#This Row],[Company Size after layoffs]])/Layoffs[[#This Row],[Company Size before Layoffs]]</f>
        <v>0.13986013986013987</v>
      </c>
      <c r="L827">
        <v>429</v>
      </c>
      <c r="M827">
        <v>369</v>
      </c>
      <c r="N827" t="s">
        <v>13</v>
      </c>
      <c r="O827" t="s">
        <v>19</v>
      </c>
      <c r="P827" s="2">
        <v>235</v>
      </c>
      <c r="Q827">
        <v>40.714269999999999</v>
      </c>
      <c r="R827">
        <v>-74.005970000000005</v>
      </c>
    </row>
    <row r="828" spans="1:18" x14ac:dyDescent="0.35">
      <c r="A828">
        <v>1095</v>
      </c>
      <c r="B828" t="s">
        <v>491</v>
      </c>
      <c r="C828" t="s">
        <v>44</v>
      </c>
      <c r="D828" t="s">
        <v>17</v>
      </c>
      <c r="E828" t="s">
        <v>12</v>
      </c>
      <c r="F828">
        <v>19</v>
      </c>
      <c r="G828" s="3">
        <v>44957</v>
      </c>
      <c r="H828" s="6" t="str">
        <f>TEXT(Layoffs[[#This Row],[Date layoffs]], "mmmm")</f>
        <v>January</v>
      </c>
      <c r="I828" s="7">
        <f>MONTH(Layoffs[[#This Row],[Date layoffs]])</f>
        <v>1</v>
      </c>
      <c r="J828">
        <f>YEAR(Layoffs[[#This Row],[Date layoffs]])</f>
        <v>2023</v>
      </c>
      <c r="K828" s="1">
        <f>(Layoffs[[#This Row],[Company Size before Layoffs]]-Layoffs[[#This Row],[Company Size after layoffs]])/Layoffs[[#This Row],[Company Size before Layoffs]]</f>
        <v>9.004739336492891E-2</v>
      </c>
      <c r="L828">
        <v>211</v>
      </c>
      <c r="M828">
        <v>192</v>
      </c>
      <c r="N828" t="s">
        <v>140</v>
      </c>
      <c r="O828" t="s">
        <v>19</v>
      </c>
      <c r="P828" s="2">
        <v>80</v>
      </c>
      <c r="Q828">
        <v>32.080880000000001</v>
      </c>
      <c r="R828">
        <v>34.780569999999997</v>
      </c>
    </row>
    <row r="829" spans="1:18" x14ac:dyDescent="0.35">
      <c r="A829">
        <v>1100</v>
      </c>
      <c r="B829" t="s">
        <v>111</v>
      </c>
      <c r="C829" t="s">
        <v>55</v>
      </c>
      <c r="D829" t="s">
        <v>56</v>
      </c>
      <c r="E829" t="s">
        <v>50</v>
      </c>
      <c r="F829">
        <v>800</v>
      </c>
      <c r="G829" s="3">
        <v>44956</v>
      </c>
      <c r="H829" s="6" t="str">
        <f>TEXT(Layoffs[[#This Row],[Date layoffs]], "mmmm")</f>
        <v>January</v>
      </c>
      <c r="I829" s="7">
        <f>MONTH(Layoffs[[#This Row],[Date layoffs]])</f>
        <v>1</v>
      </c>
      <c r="J829">
        <f>YEAR(Layoffs[[#This Row],[Date layoffs]])</f>
        <v>2023</v>
      </c>
      <c r="K829" s="1">
        <f>(Layoffs[[#This Row],[Company Size before Layoffs]]-Layoffs[[#This Row],[Company Size after layoffs]])/Layoffs[[#This Row],[Company Size before Layoffs]]</f>
        <v>0.5</v>
      </c>
      <c r="L829">
        <v>1600</v>
      </c>
      <c r="M829">
        <v>800</v>
      </c>
      <c r="N829" t="s">
        <v>29</v>
      </c>
      <c r="O829" t="s">
        <v>25</v>
      </c>
      <c r="P829" s="2">
        <v>629</v>
      </c>
      <c r="Q829">
        <v>51.50853</v>
      </c>
      <c r="R829">
        <v>-0.12573999999999999</v>
      </c>
    </row>
    <row r="830" spans="1:18" x14ac:dyDescent="0.35">
      <c r="A830">
        <v>1103</v>
      </c>
      <c r="B830" t="s">
        <v>492</v>
      </c>
      <c r="C830" t="s">
        <v>493</v>
      </c>
      <c r="D830" t="s">
        <v>361</v>
      </c>
      <c r="E830" t="s">
        <v>50</v>
      </c>
      <c r="F830">
        <v>250</v>
      </c>
      <c r="G830" s="3">
        <v>44956</v>
      </c>
      <c r="H830" s="6" t="str">
        <f>TEXT(Layoffs[[#This Row],[Date layoffs]], "mmmm")</f>
        <v>January</v>
      </c>
      <c r="I830" s="7">
        <f>MONTH(Layoffs[[#This Row],[Date layoffs]])</f>
        <v>1</v>
      </c>
      <c r="J830">
        <f>YEAR(Layoffs[[#This Row],[Date layoffs]])</f>
        <v>2023</v>
      </c>
      <c r="K830" s="1">
        <f>(Layoffs[[#This Row],[Company Size before Layoffs]]-Layoffs[[#This Row],[Company Size after layoffs]])/Layoffs[[#This Row],[Company Size before Layoffs]]</f>
        <v>5.9995200383969285E-2</v>
      </c>
      <c r="L830">
        <v>4167</v>
      </c>
      <c r="M830">
        <v>3917</v>
      </c>
      <c r="N830" t="s">
        <v>75</v>
      </c>
      <c r="O830" t="s">
        <v>30</v>
      </c>
      <c r="P830" s="2">
        <v>1200</v>
      </c>
      <c r="Q830">
        <v>41.38879</v>
      </c>
      <c r="R830">
        <v>2.1589900000000002</v>
      </c>
    </row>
    <row r="831" spans="1:18" x14ac:dyDescent="0.35">
      <c r="A831">
        <v>1104</v>
      </c>
      <c r="B831" t="s">
        <v>494</v>
      </c>
      <c r="C831" t="s">
        <v>136</v>
      </c>
      <c r="D831" t="s">
        <v>137</v>
      </c>
      <c r="E831" t="s">
        <v>50</v>
      </c>
      <c r="F831">
        <v>156</v>
      </c>
      <c r="G831" s="3">
        <v>44956</v>
      </c>
      <c r="H831" s="6" t="str">
        <f>TEXT(Layoffs[[#This Row],[Date layoffs]], "mmmm")</f>
        <v>January</v>
      </c>
      <c r="I831" s="7">
        <f>MONTH(Layoffs[[#This Row],[Date layoffs]])</f>
        <v>1</v>
      </c>
      <c r="J831">
        <f>YEAR(Layoffs[[#This Row],[Date layoffs]])</f>
        <v>2023</v>
      </c>
      <c r="K831" s="1">
        <f>(Layoffs[[#This Row],[Company Size before Layoffs]]-Layoffs[[#This Row],[Company Size after layoffs]])/Layoffs[[#This Row],[Company Size before Layoffs]]</f>
        <v>0.04</v>
      </c>
      <c r="L831">
        <v>3900</v>
      </c>
      <c r="M831">
        <v>3744</v>
      </c>
      <c r="N831" t="s">
        <v>75</v>
      </c>
      <c r="O831" t="s">
        <v>25</v>
      </c>
      <c r="P831" s="2">
        <v>9900</v>
      </c>
      <c r="Q831">
        <v>52.524369999999998</v>
      </c>
      <c r="R831">
        <v>13.41053</v>
      </c>
    </row>
    <row r="832" spans="1:18" x14ac:dyDescent="0.35">
      <c r="A832">
        <v>1105</v>
      </c>
      <c r="B832" t="s">
        <v>495</v>
      </c>
      <c r="C832" t="s">
        <v>21</v>
      </c>
      <c r="D832" t="s">
        <v>22</v>
      </c>
      <c r="E832" t="s">
        <v>23</v>
      </c>
      <c r="F832">
        <v>140</v>
      </c>
      <c r="G832" s="3">
        <v>44956</v>
      </c>
      <c r="H832" s="6" t="str">
        <f>TEXT(Layoffs[[#This Row],[Date layoffs]], "mmmm")</f>
        <v>January</v>
      </c>
      <c r="I832" s="7">
        <f>MONTH(Layoffs[[#This Row],[Date layoffs]])</f>
        <v>1</v>
      </c>
      <c r="J832">
        <f>YEAR(Layoffs[[#This Row],[Date layoffs]])</f>
        <v>2023</v>
      </c>
      <c r="K832" s="1">
        <f>(Layoffs[[#This Row],[Company Size before Layoffs]]-Layoffs[[#This Row],[Company Size after layoffs]])/Layoffs[[#This Row],[Company Size before Layoffs]]</f>
        <v>0.2</v>
      </c>
      <c r="L832">
        <v>700</v>
      </c>
      <c r="M832">
        <v>560</v>
      </c>
      <c r="N832" t="s">
        <v>75</v>
      </c>
      <c r="O832" t="s">
        <v>14</v>
      </c>
      <c r="P832" s="2">
        <v>1900</v>
      </c>
      <c r="Q832">
        <v>37.485219999999998</v>
      </c>
      <c r="R832">
        <v>-122.23635</v>
      </c>
    </row>
    <row r="833" spans="1:18" x14ac:dyDescent="0.35">
      <c r="A833">
        <v>1106</v>
      </c>
      <c r="B833" t="s">
        <v>496</v>
      </c>
      <c r="C833" t="s">
        <v>497</v>
      </c>
      <c r="D833" t="s">
        <v>137</v>
      </c>
      <c r="E833" t="s">
        <v>50</v>
      </c>
      <c r="F833">
        <v>65</v>
      </c>
      <c r="G833" s="3">
        <v>44956</v>
      </c>
      <c r="H833" s="6" t="str">
        <f>TEXT(Layoffs[[#This Row],[Date layoffs]], "mmmm")</f>
        <v>January</v>
      </c>
      <c r="I833" s="7">
        <f>MONTH(Layoffs[[#This Row],[Date layoffs]])</f>
        <v>1</v>
      </c>
      <c r="J833">
        <f>YEAR(Layoffs[[#This Row],[Date layoffs]])</f>
        <v>2023</v>
      </c>
      <c r="K833" s="1">
        <f>(Layoffs[[#This Row],[Company Size before Layoffs]]-Layoffs[[#This Row],[Company Size after layoffs]])/Layoffs[[#This Row],[Company Size before Layoffs]]</f>
        <v>0.13</v>
      </c>
      <c r="L833">
        <v>500</v>
      </c>
      <c r="M833">
        <v>435</v>
      </c>
      <c r="N833" t="s">
        <v>27</v>
      </c>
      <c r="O833" t="s">
        <v>38</v>
      </c>
      <c r="P833" s="2">
        <v>205</v>
      </c>
      <c r="Q833">
        <v>49.009369999999997</v>
      </c>
      <c r="R833">
        <v>8.4044399999999992</v>
      </c>
    </row>
    <row r="834" spans="1:18" x14ac:dyDescent="0.35">
      <c r="A834">
        <v>1117</v>
      </c>
      <c r="B834" t="s">
        <v>498</v>
      </c>
      <c r="C834" t="s">
        <v>10</v>
      </c>
      <c r="D834" t="s">
        <v>11</v>
      </c>
      <c r="E834" t="s">
        <v>12</v>
      </c>
      <c r="F834">
        <v>100</v>
      </c>
      <c r="G834" s="3">
        <v>44953</v>
      </c>
      <c r="H834" s="6" t="str">
        <f>TEXT(Layoffs[[#This Row],[Date layoffs]], "mmmm")</f>
        <v>January</v>
      </c>
      <c r="I834" s="7">
        <f>MONTH(Layoffs[[#This Row],[Date layoffs]])</f>
        <v>1</v>
      </c>
      <c r="J834">
        <f>YEAR(Layoffs[[#This Row],[Date layoffs]])</f>
        <v>2023</v>
      </c>
      <c r="K834" s="1">
        <f>(Layoffs[[#This Row],[Company Size before Layoffs]]-Layoffs[[#This Row],[Company Size after layoffs]])/Layoffs[[#This Row],[Company Size before Layoffs]]</f>
        <v>5.9988002399520096E-2</v>
      </c>
      <c r="L834">
        <v>1667</v>
      </c>
      <c r="M834">
        <v>1567</v>
      </c>
      <c r="N834" t="s">
        <v>27</v>
      </c>
      <c r="O834" t="s">
        <v>33</v>
      </c>
      <c r="P834" s="2">
        <v>390</v>
      </c>
      <c r="Q834">
        <v>12.97194</v>
      </c>
      <c r="R834">
        <v>77.593689999999995</v>
      </c>
    </row>
    <row r="835" spans="1:18" x14ac:dyDescent="0.35">
      <c r="A835">
        <v>1121</v>
      </c>
      <c r="B835" t="s">
        <v>499</v>
      </c>
      <c r="C835" t="s">
        <v>245</v>
      </c>
      <c r="D835" t="s">
        <v>245</v>
      </c>
      <c r="E835" t="s">
        <v>12</v>
      </c>
      <c r="F835">
        <v>29</v>
      </c>
      <c r="G835" s="3">
        <v>44953</v>
      </c>
      <c r="H835" s="6" t="str">
        <f>TEXT(Layoffs[[#This Row],[Date layoffs]], "mmmm")</f>
        <v>January</v>
      </c>
      <c r="I835" s="7">
        <f>MONTH(Layoffs[[#This Row],[Date layoffs]])</f>
        <v>1</v>
      </c>
      <c r="J835">
        <f>YEAR(Layoffs[[#This Row],[Date layoffs]])</f>
        <v>2023</v>
      </c>
      <c r="K835" s="1">
        <f>(Layoffs[[#This Row],[Company Size before Layoffs]]-Layoffs[[#This Row],[Company Size after layoffs]])/Layoffs[[#This Row],[Company Size before Layoffs]]</f>
        <v>0.1</v>
      </c>
      <c r="L835">
        <v>290</v>
      </c>
      <c r="M835">
        <v>261</v>
      </c>
      <c r="N835" t="s">
        <v>117</v>
      </c>
      <c r="O835" t="s">
        <v>38</v>
      </c>
      <c r="P835" s="2">
        <v>100</v>
      </c>
      <c r="Q835">
        <v>1.2896700000000001</v>
      </c>
      <c r="R835">
        <v>103.85007</v>
      </c>
    </row>
    <row r="836" spans="1:18" x14ac:dyDescent="0.35">
      <c r="A836">
        <v>1122</v>
      </c>
      <c r="B836" t="s">
        <v>500</v>
      </c>
      <c r="C836" t="s">
        <v>115</v>
      </c>
      <c r="D836" t="s">
        <v>93</v>
      </c>
      <c r="E836" t="s">
        <v>23</v>
      </c>
      <c r="F836">
        <v>21</v>
      </c>
      <c r="G836" s="3">
        <v>44953</v>
      </c>
      <c r="H836" s="6" t="str">
        <f>TEXT(Layoffs[[#This Row],[Date layoffs]], "mmmm")</f>
        <v>January</v>
      </c>
      <c r="I836" s="7">
        <f>MONTH(Layoffs[[#This Row],[Date layoffs]])</f>
        <v>1</v>
      </c>
      <c r="J836">
        <f>YEAR(Layoffs[[#This Row],[Date layoffs]])</f>
        <v>2023</v>
      </c>
      <c r="K836" s="1">
        <f>(Layoffs[[#This Row],[Company Size before Layoffs]]-Layoffs[[#This Row],[Company Size after layoffs]])/Layoffs[[#This Row],[Company Size before Layoffs]]</f>
        <v>0.25</v>
      </c>
      <c r="L836">
        <v>84</v>
      </c>
      <c r="M836">
        <v>63</v>
      </c>
      <c r="N836" t="s">
        <v>117</v>
      </c>
      <c r="O836" t="s">
        <v>67</v>
      </c>
      <c r="P836" s="2">
        <v>45</v>
      </c>
      <c r="Q836">
        <v>45.508839999999999</v>
      </c>
      <c r="R836">
        <v>-73.587810000000005</v>
      </c>
    </row>
    <row r="837" spans="1:18" x14ac:dyDescent="0.35">
      <c r="A837">
        <v>1123</v>
      </c>
      <c r="B837" t="s">
        <v>501</v>
      </c>
      <c r="C837" t="s">
        <v>180</v>
      </c>
      <c r="D837" t="s">
        <v>93</v>
      </c>
      <c r="E837" t="s">
        <v>23</v>
      </c>
      <c r="F837">
        <v>19</v>
      </c>
      <c r="G837" s="3">
        <v>44953</v>
      </c>
      <c r="H837" s="6" t="str">
        <f>TEXT(Layoffs[[#This Row],[Date layoffs]], "mmmm")</f>
        <v>January</v>
      </c>
      <c r="I837" s="7">
        <f>MONTH(Layoffs[[#This Row],[Date layoffs]])</f>
        <v>1</v>
      </c>
      <c r="J837">
        <f>YEAR(Layoffs[[#This Row],[Date layoffs]])</f>
        <v>2023</v>
      </c>
      <c r="K837" s="1">
        <f>(Layoffs[[#This Row],[Company Size before Layoffs]]-Layoffs[[#This Row],[Company Size after layoffs]])/Layoffs[[#This Row],[Company Size before Layoffs]]</f>
        <v>0.16964285714285715</v>
      </c>
      <c r="L837">
        <v>112</v>
      </c>
      <c r="M837">
        <v>93</v>
      </c>
      <c r="N837" t="s">
        <v>131</v>
      </c>
      <c r="O837" t="s">
        <v>46</v>
      </c>
      <c r="P837" s="2">
        <v>21</v>
      </c>
      <c r="Q837">
        <v>43.706429999999997</v>
      </c>
      <c r="R837">
        <v>-79.39864</v>
      </c>
    </row>
    <row r="838" spans="1:18" x14ac:dyDescent="0.35">
      <c r="A838">
        <v>1128</v>
      </c>
      <c r="B838" t="s">
        <v>502</v>
      </c>
      <c r="C838" t="s">
        <v>503</v>
      </c>
      <c r="D838" t="s">
        <v>137</v>
      </c>
      <c r="E838" t="s">
        <v>50</v>
      </c>
      <c r="F838">
        <v>3000</v>
      </c>
      <c r="G838" s="3">
        <v>44952</v>
      </c>
      <c r="H838" s="6" t="str">
        <f>TEXT(Layoffs[[#This Row],[Date layoffs]], "mmmm")</f>
        <v>January</v>
      </c>
      <c r="I838" s="7">
        <f>MONTH(Layoffs[[#This Row],[Date layoffs]])</f>
        <v>1</v>
      </c>
      <c r="J838">
        <f>YEAR(Layoffs[[#This Row],[Date layoffs]])</f>
        <v>2023</v>
      </c>
      <c r="K838" s="1">
        <f>(Layoffs[[#This Row],[Company Size before Layoffs]]-Layoffs[[#This Row],[Company Size after layoffs]])/Layoffs[[#This Row],[Company Size before Layoffs]]</f>
        <v>0.03</v>
      </c>
      <c r="L838">
        <v>100000</v>
      </c>
      <c r="M838">
        <v>97000</v>
      </c>
      <c r="N838" t="s">
        <v>58</v>
      </c>
      <c r="O838" t="s">
        <v>25</v>
      </c>
      <c r="P838" s="2">
        <v>1300</v>
      </c>
      <c r="Q838">
        <v>49.994720000000001</v>
      </c>
      <c r="R838">
        <v>8.5836100000000002</v>
      </c>
    </row>
    <row r="839" spans="1:18" x14ac:dyDescent="0.35">
      <c r="A839">
        <v>1129</v>
      </c>
      <c r="B839" t="s">
        <v>504</v>
      </c>
      <c r="C839" t="s">
        <v>21</v>
      </c>
      <c r="D839" t="s">
        <v>22</v>
      </c>
      <c r="E839" t="s">
        <v>23</v>
      </c>
      <c r="F839">
        <v>221</v>
      </c>
      <c r="G839" s="3">
        <v>44952</v>
      </c>
      <c r="H839" s="6" t="str">
        <f>TEXT(Layoffs[[#This Row],[Date layoffs]], "mmmm")</f>
        <v>January</v>
      </c>
      <c r="I839" s="7">
        <f>MONTH(Layoffs[[#This Row],[Date layoffs]])</f>
        <v>1</v>
      </c>
      <c r="J839">
        <f>YEAR(Layoffs[[#This Row],[Date layoffs]])</f>
        <v>2023</v>
      </c>
      <c r="K839" s="1">
        <f>(Layoffs[[#This Row],[Company Size before Layoffs]]-Layoffs[[#This Row],[Company Size after layoffs]])/Layoffs[[#This Row],[Company Size before Layoffs]]</f>
        <v>7.9985522982265647E-2</v>
      </c>
      <c r="L839">
        <v>2763</v>
      </c>
      <c r="M839">
        <v>2542</v>
      </c>
      <c r="N839" t="s">
        <v>77</v>
      </c>
      <c r="O839" t="s">
        <v>25</v>
      </c>
      <c r="P839" s="2">
        <v>455</v>
      </c>
      <c r="Q839">
        <v>37.386049999999997</v>
      </c>
      <c r="R839">
        <v>-122.08385</v>
      </c>
    </row>
    <row r="840" spans="1:18" x14ac:dyDescent="0.35">
      <c r="A840">
        <v>1130</v>
      </c>
      <c r="B840" t="s">
        <v>505</v>
      </c>
      <c r="C840" t="s">
        <v>55</v>
      </c>
      <c r="D840" t="s">
        <v>56</v>
      </c>
      <c r="E840" t="s">
        <v>50</v>
      </c>
      <c r="F840">
        <v>25</v>
      </c>
      <c r="G840" s="3">
        <v>44952</v>
      </c>
      <c r="H840" s="6" t="str">
        <f>TEXT(Layoffs[[#This Row],[Date layoffs]], "mmmm")</f>
        <v>January</v>
      </c>
      <c r="I840" s="7">
        <f>MONTH(Layoffs[[#This Row],[Date layoffs]])</f>
        <v>1</v>
      </c>
      <c r="J840">
        <f>YEAR(Layoffs[[#This Row],[Date layoffs]])</f>
        <v>2023</v>
      </c>
      <c r="K840" s="1">
        <f>(Layoffs[[#This Row],[Company Size before Layoffs]]-Layoffs[[#This Row],[Company Size after layoffs]])/Layoffs[[#This Row],[Company Size before Layoffs]]</f>
        <v>1</v>
      </c>
      <c r="L840">
        <v>25</v>
      </c>
      <c r="M840">
        <v>0</v>
      </c>
      <c r="N840" t="s">
        <v>70</v>
      </c>
      <c r="O840" t="s">
        <v>19</v>
      </c>
      <c r="P840" s="2">
        <v>1</v>
      </c>
      <c r="Q840">
        <v>51.50853</v>
      </c>
      <c r="R840">
        <v>-0.12573999999999999</v>
      </c>
    </row>
    <row r="841" spans="1:18" x14ac:dyDescent="0.35">
      <c r="A841">
        <v>1138</v>
      </c>
      <c r="B841" t="s">
        <v>506</v>
      </c>
      <c r="C841" t="s">
        <v>55</v>
      </c>
      <c r="D841" t="s">
        <v>56</v>
      </c>
      <c r="E841" t="s">
        <v>50</v>
      </c>
      <c r="F841">
        <v>330</v>
      </c>
      <c r="G841" s="3">
        <v>44951</v>
      </c>
      <c r="H841" s="6" t="str">
        <f>TEXT(Layoffs[[#This Row],[Date layoffs]], "mmmm")</f>
        <v>January</v>
      </c>
      <c r="I841" s="7">
        <f>MONTH(Layoffs[[#This Row],[Date layoffs]])</f>
        <v>1</v>
      </c>
      <c r="J841">
        <f>YEAR(Layoffs[[#This Row],[Date layoffs]])</f>
        <v>2023</v>
      </c>
      <c r="K841" s="1">
        <f>(Layoffs[[#This Row],[Company Size before Layoffs]]-Layoffs[[#This Row],[Company Size after layoffs]])/Layoffs[[#This Row],[Company Size before Layoffs]]</f>
        <v>0.34994697773064687</v>
      </c>
      <c r="L841">
        <v>943</v>
      </c>
      <c r="M841">
        <v>613</v>
      </c>
      <c r="N841" t="s">
        <v>117</v>
      </c>
      <c r="O841" t="s">
        <v>30</v>
      </c>
      <c r="P841" s="2">
        <v>13</v>
      </c>
      <c r="Q841">
        <v>51.50853</v>
      </c>
      <c r="R841">
        <v>-0.12573999999999999</v>
      </c>
    </row>
    <row r="842" spans="1:18" x14ac:dyDescent="0.35">
      <c r="A842">
        <v>1140</v>
      </c>
      <c r="B842" t="s">
        <v>507</v>
      </c>
      <c r="C842" t="s">
        <v>21</v>
      </c>
      <c r="D842" t="s">
        <v>22</v>
      </c>
      <c r="E842" t="s">
        <v>23</v>
      </c>
      <c r="F842">
        <v>130</v>
      </c>
      <c r="G842" s="3">
        <v>44951</v>
      </c>
      <c r="H842" s="6" t="str">
        <f>TEXT(Layoffs[[#This Row],[Date layoffs]], "mmmm")</f>
        <v>January</v>
      </c>
      <c r="I842" s="7">
        <f>MONTH(Layoffs[[#This Row],[Date layoffs]])</f>
        <v>1</v>
      </c>
      <c r="J842">
        <f>YEAR(Layoffs[[#This Row],[Date layoffs]])</f>
        <v>2023</v>
      </c>
      <c r="K842" s="1">
        <f>(Layoffs[[#This Row],[Company Size before Layoffs]]-Layoffs[[#This Row],[Company Size after layoffs]])/Layoffs[[#This Row],[Company Size before Layoffs]]</f>
        <v>7.0005385029617659E-2</v>
      </c>
      <c r="L842">
        <v>1857</v>
      </c>
      <c r="M842">
        <v>1727</v>
      </c>
      <c r="N842" t="s">
        <v>18</v>
      </c>
      <c r="O842" t="s">
        <v>25</v>
      </c>
      <c r="P842" s="2">
        <v>550</v>
      </c>
      <c r="Q842">
        <v>37.441879999999998</v>
      </c>
      <c r="R842">
        <v>-122.14302000000001</v>
      </c>
    </row>
    <row r="843" spans="1:18" x14ac:dyDescent="0.35">
      <c r="A843">
        <v>1141</v>
      </c>
      <c r="B843" t="s">
        <v>508</v>
      </c>
      <c r="C843" t="s">
        <v>40</v>
      </c>
      <c r="D843" t="s">
        <v>22</v>
      </c>
      <c r="E843" t="s">
        <v>23</v>
      </c>
      <c r="F843">
        <v>130</v>
      </c>
      <c r="G843" s="3">
        <v>44951</v>
      </c>
      <c r="H843" s="6" t="str">
        <f>TEXT(Layoffs[[#This Row],[Date layoffs]], "mmmm")</f>
        <v>January</v>
      </c>
      <c r="I843" s="7">
        <f>MONTH(Layoffs[[#This Row],[Date layoffs]])</f>
        <v>1</v>
      </c>
      <c r="J843">
        <f>YEAR(Layoffs[[#This Row],[Date layoffs]])</f>
        <v>2023</v>
      </c>
      <c r="K843" s="1">
        <f>(Layoffs[[#This Row],[Company Size before Layoffs]]-Layoffs[[#This Row],[Company Size after layoffs]])/Layoffs[[#This Row],[Company Size before Layoffs]]</f>
        <v>0.14994232987312572</v>
      </c>
      <c r="L843">
        <v>867</v>
      </c>
      <c r="M843">
        <v>737</v>
      </c>
      <c r="N843" t="s">
        <v>483</v>
      </c>
      <c r="O843" t="s">
        <v>107</v>
      </c>
      <c r="P843" s="2">
        <v>171</v>
      </c>
      <c r="Q843">
        <v>47.606209999999997</v>
      </c>
      <c r="R843">
        <v>-122.33207</v>
      </c>
    </row>
    <row r="844" spans="1:18" x14ac:dyDescent="0.35">
      <c r="A844">
        <v>1142</v>
      </c>
      <c r="B844" t="s">
        <v>509</v>
      </c>
      <c r="C844" t="s">
        <v>136</v>
      </c>
      <c r="D844" t="s">
        <v>137</v>
      </c>
      <c r="E844" t="s">
        <v>50</v>
      </c>
      <c r="F844">
        <v>80</v>
      </c>
      <c r="G844" s="3">
        <v>44951</v>
      </c>
      <c r="H844" s="6" t="str">
        <f>TEXT(Layoffs[[#This Row],[Date layoffs]], "mmmm")</f>
        <v>January</v>
      </c>
      <c r="I844" s="7">
        <f>MONTH(Layoffs[[#This Row],[Date layoffs]])</f>
        <v>1</v>
      </c>
      <c r="J844">
        <f>YEAR(Layoffs[[#This Row],[Date layoffs]])</f>
        <v>2023</v>
      </c>
      <c r="K844" s="1">
        <f>(Layoffs[[#This Row],[Company Size before Layoffs]]-Layoffs[[#This Row],[Company Size after layoffs]])/Layoffs[[#This Row],[Company Size before Layoffs]]</f>
        <v>6.9991251093613302E-2</v>
      </c>
      <c r="L844">
        <v>1143</v>
      </c>
      <c r="M844">
        <v>1063</v>
      </c>
      <c r="N844" t="s">
        <v>29</v>
      </c>
      <c r="O844" t="s">
        <v>107</v>
      </c>
      <c r="P844" s="2">
        <v>646</v>
      </c>
      <c r="Q844">
        <v>52.524369999999998</v>
      </c>
      <c r="R844">
        <v>13.41053</v>
      </c>
    </row>
    <row r="845" spans="1:18" x14ac:dyDescent="0.35">
      <c r="A845">
        <v>1148</v>
      </c>
      <c r="B845" t="s">
        <v>510</v>
      </c>
      <c r="C845" t="s">
        <v>146</v>
      </c>
      <c r="D845" t="s">
        <v>22</v>
      </c>
      <c r="E845" t="s">
        <v>23</v>
      </c>
      <c r="F845">
        <v>1300</v>
      </c>
      <c r="G845" s="3">
        <v>44950</v>
      </c>
      <c r="H845" s="6" t="str">
        <f>TEXT(Layoffs[[#This Row],[Date layoffs]], "mmmm")</f>
        <v>January</v>
      </c>
      <c r="I845" s="7">
        <f>MONTH(Layoffs[[#This Row],[Date layoffs]])</f>
        <v>1</v>
      </c>
      <c r="J845">
        <f>YEAR(Layoffs[[#This Row],[Date layoffs]])</f>
        <v>2023</v>
      </c>
      <c r="K845" s="1">
        <f>(Layoffs[[#This Row],[Company Size before Layoffs]]-Layoffs[[#This Row],[Company Size after layoffs]])/Layoffs[[#This Row],[Company Size before Layoffs]]</f>
        <v>0.17000130770236693</v>
      </c>
      <c r="L845">
        <v>7647</v>
      </c>
      <c r="M845">
        <v>6347</v>
      </c>
      <c r="N845" t="s">
        <v>70</v>
      </c>
      <c r="O845" t="s">
        <v>25</v>
      </c>
      <c r="P845" s="2">
        <v>834</v>
      </c>
      <c r="Q845">
        <v>45.523449999999997</v>
      </c>
      <c r="R845">
        <v>-122.67621</v>
      </c>
    </row>
    <row r="846" spans="1:18" x14ac:dyDescent="0.35">
      <c r="A846">
        <v>1149</v>
      </c>
      <c r="B846" t="s">
        <v>511</v>
      </c>
      <c r="C846" t="s">
        <v>21</v>
      </c>
      <c r="D846" t="s">
        <v>22</v>
      </c>
      <c r="E846" t="s">
        <v>23</v>
      </c>
      <c r="F846">
        <v>245</v>
      </c>
      <c r="G846" s="3">
        <v>44950</v>
      </c>
      <c r="H846" s="6" t="str">
        <f>TEXT(Layoffs[[#This Row],[Date layoffs]], "mmmm")</f>
        <v>January</v>
      </c>
      <c r="I846" s="7">
        <f>MONTH(Layoffs[[#This Row],[Date layoffs]])</f>
        <v>1</v>
      </c>
      <c r="J846">
        <f>YEAR(Layoffs[[#This Row],[Date layoffs]])</f>
        <v>2023</v>
      </c>
      <c r="K846" s="1">
        <f>(Layoffs[[#This Row],[Company Size before Layoffs]]-Layoffs[[#This Row],[Company Size after layoffs]])/Layoffs[[#This Row],[Company Size before Layoffs]]</f>
        <v>0.15003061849357011</v>
      </c>
      <c r="L846">
        <v>1633</v>
      </c>
      <c r="M846">
        <v>1388</v>
      </c>
      <c r="N846" t="s">
        <v>18</v>
      </c>
      <c r="O846" t="s">
        <v>33</v>
      </c>
      <c r="P846" s="2">
        <v>379</v>
      </c>
      <c r="Q846">
        <v>37.774929999999998</v>
      </c>
      <c r="R846">
        <v>-122.41942</v>
      </c>
    </row>
    <row r="847" spans="1:18" x14ac:dyDescent="0.35">
      <c r="A847">
        <v>1150</v>
      </c>
      <c r="B847" t="s">
        <v>31</v>
      </c>
      <c r="C847" t="s">
        <v>21</v>
      </c>
      <c r="D847" t="s">
        <v>22</v>
      </c>
      <c r="E847" t="s">
        <v>23</v>
      </c>
      <c r="F847">
        <v>50</v>
      </c>
      <c r="G847" s="3">
        <v>44950</v>
      </c>
      <c r="H847" s="6" t="str">
        <f>TEXT(Layoffs[[#This Row],[Date layoffs]], "mmmm")</f>
        <v>January</v>
      </c>
      <c r="I847" s="7">
        <f>MONTH(Layoffs[[#This Row],[Date layoffs]])</f>
        <v>1</v>
      </c>
      <c r="J847">
        <f>YEAR(Layoffs[[#This Row],[Date layoffs]])</f>
        <v>2023</v>
      </c>
      <c r="K847" s="1">
        <f>(Layoffs[[#This Row],[Company Size before Layoffs]]-Layoffs[[#This Row],[Company Size after layoffs]])/Layoffs[[#This Row],[Company Size before Layoffs]]</f>
        <v>0.1</v>
      </c>
      <c r="L847">
        <v>500</v>
      </c>
      <c r="M847">
        <v>450</v>
      </c>
      <c r="N847" t="s">
        <v>32</v>
      </c>
      <c r="O847" t="s">
        <v>33</v>
      </c>
      <c r="P847" s="2">
        <v>1300</v>
      </c>
      <c r="Q847">
        <v>37.774929999999998</v>
      </c>
      <c r="R847">
        <v>-122.41942</v>
      </c>
    </row>
    <row r="848" spans="1:18" x14ac:dyDescent="0.35">
      <c r="A848">
        <v>1151</v>
      </c>
      <c r="B848" t="s">
        <v>512</v>
      </c>
      <c r="C848" t="s">
        <v>180</v>
      </c>
      <c r="D848" t="s">
        <v>93</v>
      </c>
      <c r="E848" t="s">
        <v>23</v>
      </c>
      <c r="F848">
        <v>40</v>
      </c>
      <c r="G848" s="3">
        <v>44950</v>
      </c>
      <c r="H848" s="6" t="str">
        <f>TEXT(Layoffs[[#This Row],[Date layoffs]], "mmmm")</f>
        <v>January</v>
      </c>
      <c r="I848" s="7">
        <f>MONTH(Layoffs[[#This Row],[Date layoffs]])</f>
        <v>1</v>
      </c>
      <c r="J848">
        <f>YEAR(Layoffs[[#This Row],[Date layoffs]])</f>
        <v>2023</v>
      </c>
      <c r="K848" s="1">
        <f>(Layoffs[[#This Row],[Company Size before Layoffs]]-Layoffs[[#This Row],[Company Size after layoffs]])/Layoffs[[#This Row],[Company Size before Layoffs]]</f>
        <v>0.2</v>
      </c>
      <c r="L848">
        <v>200</v>
      </c>
      <c r="M848">
        <v>160</v>
      </c>
      <c r="N848" t="s">
        <v>90</v>
      </c>
      <c r="O848" t="s">
        <v>46</v>
      </c>
      <c r="P848" s="2">
        <v>36</v>
      </c>
      <c r="Q848">
        <v>43.706429999999997</v>
      </c>
      <c r="R848">
        <v>-79.39864</v>
      </c>
    </row>
    <row r="849" spans="1:18" x14ac:dyDescent="0.35">
      <c r="A849">
        <v>1152</v>
      </c>
      <c r="B849" t="s">
        <v>513</v>
      </c>
      <c r="C849" t="s">
        <v>514</v>
      </c>
      <c r="D849" t="s">
        <v>137</v>
      </c>
      <c r="E849" t="s">
        <v>50</v>
      </c>
      <c r="F849">
        <v>21</v>
      </c>
      <c r="G849" s="3">
        <v>44950</v>
      </c>
      <c r="H849" s="6" t="str">
        <f>TEXT(Layoffs[[#This Row],[Date layoffs]], "mmmm")</f>
        <v>January</v>
      </c>
      <c r="I849" s="7">
        <f>MONTH(Layoffs[[#This Row],[Date layoffs]])</f>
        <v>1</v>
      </c>
      <c r="J849">
        <f>YEAR(Layoffs[[#This Row],[Date layoffs]])</f>
        <v>2023</v>
      </c>
      <c r="K849" s="1">
        <f>(Layoffs[[#This Row],[Company Size before Layoffs]]-Layoffs[[#This Row],[Company Size after layoffs]])/Layoffs[[#This Row],[Company Size before Layoffs]]</f>
        <v>0.28000000000000003</v>
      </c>
      <c r="L849">
        <v>75</v>
      </c>
      <c r="M849">
        <v>54</v>
      </c>
      <c r="N849" t="s">
        <v>45</v>
      </c>
      <c r="O849" t="s">
        <v>67</v>
      </c>
      <c r="P849" s="2">
        <v>41</v>
      </c>
      <c r="Q849">
        <v>54.321330000000003</v>
      </c>
      <c r="R849">
        <v>10.13489</v>
      </c>
    </row>
    <row r="850" spans="1:18" x14ac:dyDescent="0.35">
      <c r="A850">
        <v>1160</v>
      </c>
      <c r="B850" t="s">
        <v>47</v>
      </c>
      <c r="C850" t="s">
        <v>48</v>
      </c>
      <c r="D850" t="s">
        <v>49</v>
      </c>
      <c r="E850" t="s">
        <v>50</v>
      </c>
      <c r="F850">
        <v>600</v>
      </c>
      <c r="G850" s="3">
        <v>44949</v>
      </c>
      <c r="H850" s="6" t="str">
        <f>TEXT(Layoffs[[#This Row],[Date layoffs]], "mmmm")</f>
        <v>January</v>
      </c>
      <c r="I850" s="7">
        <f>MONTH(Layoffs[[#This Row],[Date layoffs]])</f>
        <v>1</v>
      </c>
      <c r="J850">
        <f>YEAR(Layoffs[[#This Row],[Date layoffs]])</f>
        <v>2023</v>
      </c>
      <c r="K850" s="1">
        <f>(Layoffs[[#This Row],[Company Size before Layoffs]]-Layoffs[[#This Row],[Company Size after layoffs]])/Layoffs[[#This Row],[Company Size before Layoffs]]</f>
        <v>0.06</v>
      </c>
      <c r="L850">
        <v>10000</v>
      </c>
      <c r="M850">
        <v>9400</v>
      </c>
      <c r="N850" t="s">
        <v>51</v>
      </c>
      <c r="O850" t="s">
        <v>25</v>
      </c>
      <c r="P850" s="2">
        <v>2100</v>
      </c>
      <c r="Q850">
        <v>59.32938</v>
      </c>
      <c r="R850">
        <v>18.068709999999999</v>
      </c>
    </row>
    <row r="851" spans="1:18" x14ac:dyDescent="0.35">
      <c r="A851">
        <v>1161</v>
      </c>
      <c r="B851" t="s">
        <v>515</v>
      </c>
      <c r="C851" t="s">
        <v>21</v>
      </c>
      <c r="D851" t="s">
        <v>22</v>
      </c>
      <c r="E851" t="s">
        <v>23</v>
      </c>
      <c r="F851">
        <v>150</v>
      </c>
      <c r="G851" s="3">
        <v>44949</v>
      </c>
      <c r="H851" s="6" t="str">
        <f>TEXT(Layoffs[[#This Row],[Date layoffs]], "mmmm")</f>
        <v>January</v>
      </c>
      <c r="I851" s="7">
        <f>MONTH(Layoffs[[#This Row],[Date layoffs]])</f>
        <v>1</v>
      </c>
      <c r="J851">
        <f>YEAR(Layoffs[[#This Row],[Date layoffs]])</f>
        <v>2023</v>
      </c>
      <c r="K851" s="1">
        <f>(Layoffs[[#This Row],[Company Size before Layoffs]]-Layoffs[[#This Row],[Company Size after layoffs]])/Layoffs[[#This Row],[Company Size before Layoffs]]</f>
        <v>0.03</v>
      </c>
      <c r="L851">
        <v>5000</v>
      </c>
      <c r="M851">
        <v>4850</v>
      </c>
      <c r="N851" t="s">
        <v>88</v>
      </c>
      <c r="O851" t="s">
        <v>412</v>
      </c>
      <c r="P851" s="2">
        <v>2700</v>
      </c>
      <c r="Q851">
        <v>37.774929999999998</v>
      </c>
      <c r="R851">
        <v>-122.36608</v>
      </c>
    </row>
    <row r="852" spans="1:18" x14ac:dyDescent="0.35">
      <c r="A852">
        <v>1163</v>
      </c>
      <c r="B852" t="s">
        <v>516</v>
      </c>
      <c r="C852" t="s">
        <v>36</v>
      </c>
      <c r="D852" t="s">
        <v>22</v>
      </c>
      <c r="E852" t="s">
        <v>23</v>
      </c>
      <c r="F852">
        <v>40</v>
      </c>
      <c r="G852" s="3">
        <v>44949</v>
      </c>
      <c r="H852" s="6" t="str">
        <f>TEXT(Layoffs[[#This Row],[Date layoffs]], "mmmm")</f>
        <v>January</v>
      </c>
      <c r="I852" s="7">
        <f>MONTH(Layoffs[[#This Row],[Date layoffs]])</f>
        <v>1</v>
      </c>
      <c r="J852">
        <f>YEAR(Layoffs[[#This Row],[Date layoffs]])</f>
        <v>2023</v>
      </c>
      <c r="K852" s="1">
        <f>(Layoffs[[#This Row],[Company Size before Layoffs]]-Layoffs[[#This Row],[Company Size after layoffs]])/Layoffs[[#This Row],[Company Size before Layoffs]]</f>
        <v>0.1</v>
      </c>
      <c r="L852">
        <v>400</v>
      </c>
      <c r="M852">
        <v>360</v>
      </c>
      <c r="N852" t="s">
        <v>131</v>
      </c>
      <c r="O852" t="s">
        <v>25</v>
      </c>
      <c r="P852" s="2">
        <v>295</v>
      </c>
      <c r="Q852">
        <v>40.714269999999999</v>
      </c>
      <c r="R852">
        <v>-74.005970000000005</v>
      </c>
    </row>
    <row r="853" spans="1:18" x14ac:dyDescent="0.35">
      <c r="A853">
        <v>1165</v>
      </c>
      <c r="B853" t="s">
        <v>517</v>
      </c>
      <c r="C853" t="s">
        <v>21</v>
      </c>
      <c r="D853" t="s">
        <v>22</v>
      </c>
      <c r="E853" t="s">
        <v>23</v>
      </c>
      <c r="F853">
        <v>30</v>
      </c>
      <c r="G853" s="3">
        <v>44949</v>
      </c>
      <c r="H853" s="6" t="str">
        <f>TEXT(Layoffs[[#This Row],[Date layoffs]], "mmmm")</f>
        <v>January</v>
      </c>
      <c r="I853" s="7">
        <f>MONTH(Layoffs[[#This Row],[Date layoffs]])</f>
        <v>1</v>
      </c>
      <c r="J853">
        <f>YEAR(Layoffs[[#This Row],[Date layoffs]])</f>
        <v>2023</v>
      </c>
      <c r="K853" s="1">
        <f>(Layoffs[[#This Row],[Company Size before Layoffs]]-Layoffs[[#This Row],[Company Size after layoffs]])/Layoffs[[#This Row],[Company Size before Layoffs]]</f>
        <v>0.17045454545454544</v>
      </c>
      <c r="L853">
        <v>176</v>
      </c>
      <c r="M853">
        <v>146</v>
      </c>
      <c r="N853" t="s">
        <v>140</v>
      </c>
      <c r="O853" t="s">
        <v>46</v>
      </c>
      <c r="P853" s="2">
        <v>97</v>
      </c>
      <c r="Q853">
        <v>37.441879999999998</v>
      </c>
      <c r="R853">
        <v>-122.14302000000001</v>
      </c>
    </row>
    <row r="854" spans="1:18" x14ac:dyDescent="0.35">
      <c r="A854">
        <v>1166</v>
      </c>
      <c r="B854" t="s">
        <v>518</v>
      </c>
      <c r="C854" t="s">
        <v>44</v>
      </c>
      <c r="D854" t="s">
        <v>17</v>
      </c>
      <c r="E854" t="s">
        <v>12</v>
      </c>
      <c r="F854">
        <v>20</v>
      </c>
      <c r="G854" s="3">
        <v>44949</v>
      </c>
      <c r="H854" s="6" t="str">
        <f>TEXT(Layoffs[[#This Row],[Date layoffs]], "mmmm")</f>
        <v>January</v>
      </c>
      <c r="I854" s="7">
        <f>MONTH(Layoffs[[#This Row],[Date layoffs]])</f>
        <v>1</v>
      </c>
      <c r="J854">
        <f>YEAR(Layoffs[[#This Row],[Date layoffs]])</f>
        <v>2023</v>
      </c>
      <c r="K854" s="1">
        <f>(Layoffs[[#This Row],[Company Size before Layoffs]]-Layoffs[[#This Row],[Company Size after layoffs]])/Layoffs[[#This Row],[Company Size before Layoffs]]</f>
        <v>0.15037593984962405</v>
      </c>
      <c r="L854">
        <v>133</v>
      </c>
      <c r="M854">
        <v>113</v>
      </c>
      <c r="N854" t="s">
        <v>131</v>
      </c>
      <c r="O854" t="s">
        <v>38</v>
      </c>
      <c r="P854" s="2">
        <v>69</v>
      </c>
      <c r="Q854">
        <v>32.080880000000001</v>
      </c>
      <c r="R854">
        <v>34.780569999999997</v>
      </c>
    </row>
    <row r="855" spans="1:18" x14ac:dyDescent="0.35">
      <c r="A855">
        <v>1171</v>
      </c>
      <c r="B855" t="s">
        <v>519</v>
      </c>
      <c r="C855" t="s">
        <v>21</v>
      </c>
      <c r="D855" t="s">
        <v>22</v>
      </c>
      <c r="E855" t="s">
        <v>23</v>
      </c>
      <c r="F855">
        <v>12000</v>
      </c>
      <c r="G855" s="3">
        <v>44946</v>
      </c>
      <c r="H855" s="6" t="str">
        <f>TEXT(Layoffs[[#This Row],[Date layoffs]], "mmmm")</f>
        <v>January</v>
      </c>
      <c r="I855" s="7">
        <f>MONTH(Layoffs[[#This Row],[Date layoffs]])</f>
        <v>1</v>
      </c>
      <c r="J855">
        <f>YEAR(Layoffs[[#This Row],[Date layoffs]])</f>
        <v>2023</v>
      </c>
      <c r="K855" s="1">
        <f>(Layoffs[[#This Row],[Company Size before Layoffs]]-Layoffs[[#This Row],[Company Size after layoffs]])/Layoffs[[#This Row],[Company Size before Layoffs]]</f>
        <v>0.06</v>
      </c>
      <c r="L855">
        <v>200000</v>
      </c>
      <c r="M855">
        <v>188000</v>
      </c>
      <c r="N855" t="s">
        <v>13</v>
      </c>
      <c r="O855" t="s">
        <v>25</v>
      </c>
      <c r="P855" s="2">
        <v>26</v>
      </c>
      <c r="Q855">
        <v>37.386049999999997</v>
      </c>
      <c r="R855">
        <v>-122.08385</v>
      </c>
    </row>
    <row r="856" spans="1:18" x14ac:dyDescent="0.35">
      <c r="A856">
        <v>1172</v>
      </c>
      <c r="B856" t="s">
        <v>520</v>
      </c>
      <c r="C856" t="s">
        <v>69</v>
      </c>
      <c r="D856" t="s">
        <v>22</v>
      </c>
      <c r="E856" t="s">
        <v>23</v>
      </c>
      <c r="F856">
        <v>1750</v>
      </c>
      <c r="G856" s="3">
        <v>44946</v>
      </c>
      <c r="H856" s="6" t="str">
        <f>TEXT(Layoffs[[#This Row],[Date layoffs]], "mmmm")</f>
        <v>January</v>
      </c>
      <c r="I856" s="7">
        <f>MONTH(Layoffs[[#This Row],[Date layoffs]])</f>
        <v>1</v>
      </c>
      <c r="J856">
        <f>YEAR(Layoffs[[#This Row],[Date layoffs]])</f>
        <v>2023</v>
      </c>
      <c r="K856" s="1">
        <f>(Layoffs[[#This Row],[Company Size before Layoffs]]-Layoffs[[#This Row],[Company Size after layoffs]])/Layoffs[[#This Row],[Company Size before Layoffs]]</f>
        <v>0.1</v>
      </c>
      <c r="L856">
        <v>17500</v>
      </c>
      <c r="M856">
        <v>15750</v>
      </c>
      <c r="N856" t="s">
        <v>27</v>
      </c>
      <c r="O856" t="s">
        <v>25</v>
      </c>
      <c r="P856" s="2">
        <v>1700</v>
      </c>
      <c r="Q856">
        <v>42.358429999999998</v>
      </c>
      <c r="R856">
        <v>-71.05977</v>
      </c>
    </row>
    <row r="857" spans="1:18" x14ac:dyDescent="0.35">
      <c r="A857">
        <v>1173</v>
      </c>
      <c r="B857" t="s">
        <v>521</v>
      </c>
      <c r="C857" t="s">
        <v>10</v>
      </c>
      <c r="D857" t="s">
        <v>11</v>
      </c>
      <c r="E857" t="s">
        <v>12</v>
      </c>
      <c r="F857">
        <v>380</v>
      </c>
      <c r="G857" s="3">
        <v>44946</v>
      </c>
      <c r="H857" s="6" t="str">
        <f>TEXT(Layoffs[[#This Row],[Date layoffs]], "mmmm")</f>
        <v>January</v>
      </c>
      <c r="I857" s="7">
        <f>MONTH(Layoffs[[#This Row],[Date layoffs]])</f>
        <v>1</v>
      </c>
      <c r="J857">
        <f>YEAR(Layoffs[[#This Row],[Date layoffs]])</f>
        <v>2023</v>
      </c>
      <c r="K857" s="1">
        <f>(Layoffs[[#This Row],[Company Size before Layoffs]]-Layoffs[[#This Row],[Company Size after layoffs]])/Layoffs[[#This Row],[Company Size before Layoffs]]</f>
        <v>6.0003158060950579E-2</v>
      </c>
      <c r="L857">
        <v>6333</v>
      </c>
      <c r="M857">
        <v>5953</v>
      </c>
      <c r="N857" t="s">
        <v>75</v>
      </c>
      <c r="O857" t="s">
        <v>19</v>
      </c>
      <c r="P857" s="2">
        <v>3600</v>
      </c>
      <c r="Q857">
        <v>12.97194</v>
      </c>
      <c r="R857">
        <v>77.593689999999995</v>
      </c>
    </row>
    <row r="858" spans="1:18" x14ac:dyDescent="0.35">
      <c r="A858">
        <v>1174</v>
      </c>
      <c r="B858" t="s">
        <v>522</v>
      </c>
      <c r="C858" t="s">
        <v>10</v>
      </c>
      <c r="D858" t="s">
        <v>11</v>
      </c>
      <c r="E858" t="s">
        <v>12</v>
      </c>
      <c r="F858">
        <v>200</v>
      </c>
      <c r="G858" s="3">
        <v>44946</v>
      </c>
      <c r="H858" s="6" t="str">
        <f>TEXT(Layoffs[[#This Row],[Date layoffs]], "mmmm")</f>
        <v>January</v>
      </c>
      <c r="I858" s="7">
        <f>MONTH(Layoffs[[#This Row],[Date layoffs]])</f>
        <v>1</v>
      </c>
      <c r="J858">
        <f>YEAR(Layoffs[[#This Row],[Date layoffs]])</f>
        <v>2023</v>
      </c>
      <c r="K858" s="1">
        <f>(Layoffs[[#This Row],[Company Size before Layoffs]]-Layoffs[[#This Row],[Company Size after layoffs]])/Layoffs[[#This Row],[Company Size before Layoffs]]</f>
        <v>0.08</v>
      </c>
      <c r="L858">
        <v>2500</v>
      </c>
      <c r="M858">
        <v>2300</v>
      </c>
      <c r="N858" t="s">
        <v>18</v>
      </c>
      <c r="O858" t="s">
        <v>30</v>
      </c>
      <c r="P858" s="2">
        <v>192</v>
      </c>
      <c r="Q858">
        <v>12.97194</v>
      </c>
      <c r="R858">
        <v>77.593689999999995</v>
      </c>
    </row>
    <row r="859" spans="1:18" x14ac:dyDescent="0.35">
      <c r="A859">
        <v>1175</v>
      </c>
      <c r="B859" t="s">
        <v>523</v>
      </c>
      <c r="C859" t="s">
        <v>262</v>
      </c>
      <c r="D859" t="s">
        <v>22</v>
      </c>
      <c r="E859" t="s">
        <v>23</v>
      </c>
      <c r="F859">
        <v>130</v>
      </c>
      <c r="G859" s="3">
        <v>44946</v>
      </c>
      <c r="H859" s="6" t="str">
        <f>TEXT(Layoffs[[#This Row],[Date layoffs]], "mmmm")</f>
        <v>January</v>
      </c>
      <c r="I859" s="7">
        <f>MONTH(Layoffs[[#This Row],[Date layoffs]])</f>
        <v>1</v>
      </c>
      <c r="J859">
        <f>YEAR(Layoffs[[#This Row],[Date layoffs]])</f>
        <v>2023</v>
      </c>
      <c r="K859" s="1">
        <f>(Layoffs[[#This Row],[Company Size before Layoffs]]-Layoffs[[#This Row],[Company Size after layoffs]])/Layoffs[[#This Row],[Company Size before Layoffs]]</f>
        <v>7.0005385029617659E-2</v>
      </c>
      <c r="L859">
        <v>1857</v>
      </c>
      <c r="M859">
        <v>1727</v>
      </c>
      <c r="N859" t="s">
        <v>51</v>
      </c>
      <c r="O859" t="s">
        <v>61</v>
      </c>
      <c r="P859" s="2">
        <v>307</v>
      </c>
      <c r="Q859">
        <v>38.895110000000003</v>
      </c>
      <c r="R859">
        <v>-77.036370000000005</v>
      </c>
    </row>
    <row r="860" spans="1:18" x14ac:dyDescent="0.35">
      <c r="A860">
        <v>1178</v>
      </c>
      <c r="B860" t="s">
        <v>524</v>
      </c>
      <c r="C860" t="s">
        <v>188</v>
      </c>
      <c r="D860" t="s">
        <v>189</v>
      </c>
      <c r="E860" t="s">
        <v>190</v>
      </c>
      <c r="F860">
        <v>31</v>
      </c>
      <c r="G860" s="3">
        <v>44946</v>
      </c>
      <c r="H860" s="6" t="str">
        <f>TEXT(Layoffs[[#This Row],[Date layoffs]], "mmmm")</f>
        <v>January</v>
      </c>
      <c r="I860" s="7">
        <f>MONTH(Layoffs[[#This Row],[Date layoffs]])</f>
        <v>1</v>
      </c>
      <c r="J860">
        <f>YEAR(Layoffs[[#This Row],[Date layoffs]])</f>
        <v>2023</v>
      </c>
      <c r="K860" s="1">
        <f>(Layoffs[[#This Row],[Company Size before Layoffs]]-Layoffs[[#This Row],[Company Size after layoffs]])/Layoffs[[#This Row],[Company Size before Layoffs]]</f>
        <v>0.1</v>
      </c>
      <c r="L860">
        <v>310</v>
      </c>
      <c r="M860">
        <v>279</v>
      </c>
      <c r="N860" t="s">
        <v>27</v>
      </c>
      <c r="O860" t="s">
        <v>19</v>
      </c>
      <c r="P860" s="2">
        <v>14</v>
      </c>
      <c r="Q860">
        <v>-23.547499999999999</v>
      </c>
      <c r="R860">
        <v>-46.636110000000002</v>
      </c>
    </row>
    <row r="861" spans="1:18" x14ac:dyDescent="0.35">
      <c r="A861">
        <v>1180</v>
      </c>
      <c r="B861" t="s">
        <v>525</v>
      </c>
      <c r="C861" t="s">
        <v>21</v>
      </c>
      <c r="D861" t="s">
        <v>22</v>
      </c>
      <c r="E861" t="s">
        <v>23</v>
      </c>
      <c r="F861">
        <v>22</v>
      </c>
      <c r="G861" s="3">
        <v>44946</v>
      </c>
      <c r="H861" s="6" t="str">
        <f>TEXT(Layoffs[[#This Row],[Date layoffs]], "mmmm")</f>
        <v>January</v>
      </c>
      <c r="I861" s="7">
        <f>MONTH(Layoffs[[#This Row],[Date layoffs]])</f>
        <v>1</v>
      </c>
      <c r="J861">
        <f>YEAR(Layoffs[[#This Row],[Date layoffs]])</f>
        <v>2023</v>
      </c>
      <c r="K861" s="1">
        <f>(Layoffs[[#This Row],[Company Size before Layoffs]]-Layoffs[[#This Row],[Company Size after layoffs]])/Layoffs[[#This Row],[Company Size before Layoffs]]</f>
        <v>0.27160493827160492</v>
      </c>
      <c r="L861">
        <v>81</v>
      </c>
      <c r="M861">
        <v>59</v>
      </c>
      <c r="N861" t="s">
        <v>77</v>
      </c>
      <c r="O861" t="s">
        <v>38</v>
      </c>
      <c r="P861" s="2">
        <v>64</v>
      </c>
      <c r="Q861">
        <v>37.485219999999998</v>
      </c>
      <c r="R861">
        <v>-122.23635</v>
      </c>
    </row>
    <row r="862" spans="1:18" x14ac:dyDescent="0.35">
      <c r="A862">
        <v>1189</v>
      </c>
      <c r="B862" t="s">
        <v>526</v>
      </c>
      <c r="C862" t="s">
        <v>21</v>
      </c>
      <c r="D862" t="s">
        <v>22</v>
      </c>
      <c r="E862" t="s">
        <v>23</v>
      </c>
      <c r="F862">
        <v>115</v>
      </c>
      <c r="G862" s="3">
        <v>44945</v>
      </c>
      <c r="H862" s="6" t="str">
        <f>TEXT(Layoffs[[#This Row],[Date layoffs]], "mmmm")</f>
        <v>January</v>
      </c>
      <c r="I862" s="7">
        <f>MONTH(Layoffs[[#This Row],[Date layoffs]])</f>
        <v>1</v>
      </c>
      <c r="J862">
        <f>YEAR(Layoffs[[#This Row],[Date layoffs]])</f>
        <v>2023</v>
      </c>
      <c r="K862" s="1">
        <f>(Layoffs[[#This Row],[Company Size before Layoffs]]-Layoffs[[#This Row],[Company Size after layoffs]])/Layoffs[[#This Row],[Company Size before Layoffs]]</f>
        <v>0.34954407294832829</v>
      </c>
      <c r="L862">
        <v>329</v>
      </c>
      <c r="M862">
        <v>214</v>
      </c>
      <c r="N862" t="s">
        <v>58</v>
      </c>
      <c r="O862" t="s">
        <v>46</v>
      </c>
      <c r="P862" s="2">
        <v>153</v>
      </c>
      <c r="Q862">
        <v>37.774929999999998</v>
      </c>
      <c r="R862">
        <v>-122.41942</v>
      </c>
    </row>
    <row r="863" spans="1:18" x14ac:dyDescent="0.35">
      <c r="A863">
        <v>1190</v>
      </c>
      <c r="B863" t="s">
        <v>527</v>
      </c>
      <c r="C863" t="s">
        <v>36</v>
      </c>
      <c r="D863" t="s">
        <v>22</v>
      </c>
      <c r="E863" t="s">
        <v>23</v>
      </c>
      <c r="F863">
        <v>100</v>
      </c>
      <c r="G863" s="3">
        <v>44945</v>
      </c>
      <c r="H863" s="6" t="str">
        <f>TEXT(Layoffs[[#This Row],[Date layoffs]], "mmmm")</f>
        <v>January</v>
      </c>
      <c r="I863" s="7">
        <f>MONTH(Layoffs[[#This Row],[Date layoffs]])</f>
        <v>1</v>
      </c>
      <c r="J863">
        <f>YEAR(Layoffs[[#This Row],[Date layoffs]])</f>
        <v>2023</v>
      </c>
      <c r="K863" s="1">
        <f>(Layoffs[[#This Row],[Company Size before Layoffs]]-Layoffs[[#This Row],[Company Size after layoffs]])/Layoffs[[#This Row],[Company Size before Layoffs]]</f>
        <v>0.05</v>
      </c>
      <c r="L863">
        <v>2000</v>
      </c>
      <c r="M863">
        <v>1900</v>
      </c>
      <c r="N863" t="s">
        <v>27</v>
      </c>
      <c r="O863" t="s">
        <v>19</v>
      </c>
      <c r="P863" s="2">
        <v>965</v>
      </c>
      <c r="Q863">
        <v>40.714269999999999</v>
      </c>
      <c r="R863">
        <v>-74.005970000000005</v>
      </c>
    </row>
    <row r="864" spans="1:18" x14ac:dyDescent="0.35">
      <c r="A864">
        <v>1191</v>
      </c>
      <c r="B864" t="s">
        <v>528</v>
      </c>
      <c r="C864" t="s">
        <v>81</v>
      </c>
      <c r="D864" t="s">
        <v>22</v>
      </c>
      <c r="E864" t="s">
        <v>23</v>
      </c>
      <c r="F864">
        <v>62</v>
      </c>
      <c r="G864" s="3">
        <v>44945</v>
      </c>
      <c r="H864" s="6" t="str">
        <f>TEXT(Layoffs[[#This Row],[Date layoffs]], "mmmm")</f>
        <v>January</v>
      </c>
      <c r="I864" s="7">
        <f>MONTH(Layoffs[[#This Row],[Date layoffs]])</f>
        <v>1</v>
      </c>
      <c r="J864">
        <f>YEAR(Layoffs[[#This Row],[Date layoffs]])</f>
        <v>2023</v>
      </c>
      <c r="K864" s="1">
        <f>(Layoffs[[#This Row],[Company Size before Layoffs]]-Layoffs[[#This Row],[Company Size after layoffs]])/Layoffs[[#This Row],[Company Size before Layoffs]]</f>
        <v>8.9985486211901305E-2</v>
      </c>
      <c r="L864">
        <v>689</v>
      </c>
      <c r="M864">
        <v>627</v>
      </c>
      <c r="N864" t="s">
        <v>483</v>
      </c>
      <c r="O864" t="s">
        <v>25</v>
      </c>
      <c r="P864" s="2">
        <v>233</v>
      </c>
      <c r="Q864">
        <v>30.267150000000001</v>
      </c>
      <c r="R864">
        <v>-97.74306</v>
      </c>
    </row>
    <row r="865" spans="1:18" x14ac:dyDescent="0.35">
      <c r="A865">
        <v>1204</v>
      </c>
      <c r="B865" t="s">
        <v>529</v>
      </c>
      <c r="C865" t="s">
        <v>40</v>
      </c>
      <c r="D865" t="s">
        <v>22</v>
      </c>
      <c r="E865" t="s">
        <v>23</v>
      </c>
      <c r="F865">
        <v>10000</v>
      </c>
      <c r="G865" s="3">
        <v>44944</v>
      </c>
      <c r="H865" s="6" t="str">
        <f>TEXT(Layoffs[[#This Row],[Date layoffs]], "mmmm")</f>
        <v>January</v>
      </c>
      <c r="I865" s="7">
        <f>MONTH(Layoffs[[#This Row],[Date layoffs]])</f>
        <v>1</v>
      </c>
      <c r="J865">
        <f>YEAR(Layoffs[[#This Row],[Date layoffs]])</f>
        <v>2023</v>
      </c>
      <c r="K865" s="1">
        <f>(Layoffs[[#This Row],[Company Size before Layoffs]]-Layoffs[[#This Row],[Company Size after layoffs]])/Layoffs[[#This Row],[Company Size before Layoffs]]</f>
        <v>0.05</v>
      </c>
      <c r="L865">
        <v>200000</v>
      </c>
      <c r="M865">
        <v>190000</v>
      </c>
      <c r="N865" t="s">
        <v>58</v>
      </c>
      <c r="O865" t="s">
        <v>25</v>
      </c>
      <c r="P865" s="2">
        <v>1</v>
      </c>
      <c r="Q865">
        <v>47.606209999999997</v>
      </c>
      <c r="R865">
        <v>-122.33207</v>
      </c>
    </row>
    <row r="866" spans="1:18" x14ac:dyDescent="0.35">
      <c r="A866">
        <v>1205</v>
      </c>
      <c r="B866" t="s">
        <v>530</v>
      </c>
      <c r="C866" t="s">
        <v>531</v>
      </c>
      <c r="D866" t="s">
        <v>56</v>
      </c>
      <c r="E866" t="s">
        <v>50</v>
      </c>
      <c r="F866">
        <v>450</v>
      </c>
      <c r="G866" s="3">
        <v>44944</v>
      </c>
      <c r="H866" s="6" t="str">
        <f>TEXT(Layoffs[[#This Row],[Date layoffs]], "mmmm")</f>
        <v>January</v>
      </c>
      <c r="I866" s="7">
        <f>MONTH(Layoffs[[#This Row],[Date layoffs]])</f>
        <v>1</v>
      </c>
      <c r="J866">
        <f>YEAR(Layoffs[[#This Row],[Date layoffs]])</f>
        <v>2023</v>
      </c>
      <c r="K866" s="1">
        <f>(Layoffs[[#This Row],[Company Size before Layoffs]]-Layoffs[[#This Row],[Company Size after layoffs]])/Layoffs[[#This Row],[Company Size before Layoffs]]</f>
        <v>0.1</v>
      </c>
      <c r="L866">
        <v>4500</v>
      </c>
      <c r="M866">
        <v>4050</v>
      </c>
      <c r="N866" t="s">
        <v>140</v>
      </c>
      <c r="O866" t="s">
        <v>30</v>
      </c>
      <c r="P866" s="2">
        <v>125</v>
      </c>
      <c r="Q866">
        <v>51.752220000000001</v>
      </c>
      <c r="R866">
        <v>-1.25596</v>
      </c>
    </row>
    <row r="867" spans="1:18" x14ac:dyDescent="0.35">
      <c r="A867">
        <v>1206</v>
      </c>
      <c r="B867" t="s">
        <v>532</v>
      </c>
      <c r="C867" t="s">
        <v>36</v>
      </c>
      <c r="D867" t="s">
        <v>22</v>
      </c>
      <c r="E867" t="s">
        <v>23</v>
      </c>
      <c r="F867">
        <v>300</v>
      </c>
      <c r="G867" s="3">
        <v>44944</v>
      </c>
      <c r="H867" s="6" t="str">
        <f>TEXT(Layoffs[[#This Row],[Date layoffs]], "mmmm")</f>
        <v>January</v>
      </c>
      <c r="I867" s="7">
        <f>MONTH(Layoffs[[#This Row],[Date layoffs]])</f>
        <v>1</v>
      </c>
      <c r="J867">
        <f>YEAR(Layoffs[[#This Row],[Date layoffs]])</f>
        <v>2023</v>
      </c>
      <c r="K867" s="1">
        <f>(Layoffs[[#This Row],[Company Size before Layoffs]]-Layoffs[[#This Row],[Company Size after layoffs]])/Layoffs[[#This Row],[Company Size before Layoffs]]</f>
        <v>0.06</v>
      </c>
      <c r="L867">
        <v>5000</v>
      </c>
      <c r="M867">
        <v>4700</v>
      </c>
      <c r="N867" t="s">
        <v>18</v>
      </c>
      <c r="O867" t="s">
        <v>25</v>
      </c>
      <c r="P867" s="2">
        <v>172</v>
      </c>
      <c r="Q867">
        <v>40.714269999999999</v>
      </c>
      <c r="R867">
        <v>-74.005970000000005</v>
      </c>
    </row>
    <row r="868" spans="1:18" x14ac:dyDescent="0.35">
      <c r="A868">
        <v>1207</v>
      </c>
      <c r="B868" t="s">
        <v>320</v>
      </c>
      <c r="C868" t="s">
        <v>36</v>
      </c>
      <c r="D868" t="s">
        <v>22</v>
      </c>
      <c r="E868" t="s">
        <v>23</v>
      </c>
      <c r="F868">
        <v>275</v>
      </c>
      <c r="G868" s="3">
        <v>44944</v>
      </c>
      <c r="H868" s="6" t="str">
        <f>TEXT(Layoffs[[#This Row],[Date layoffs]], "mmmm")</f>
        <v>January</v>
      </c>
      <c r="I868" s="7">
        <f>MONTH(Layoffs[[#This Row],[Date layoffs]])</f>
        <v>1</v>
      </c>
      <c r="J868">
        <f>YEAR(Layoffs[[#This Row],[Date layoffs]])</f>
        <v>2023</v>
      </c>
      <c r="K868" s="1">
        <f>(Layoffs[[#This Row],[Company Size before Layoffs]]-Layoffs[[#This Row],[Company Size after layoffs]])/Layoffs[[#This Row],[Company Size before Layoffs]]</f>
        <v>0.2</v>
      </c>
      <c r="L868">
        <v>1375</v>
      </c>
      <c r="M868">
        <v>1100</v>
      </c>
      <c r="N868" t="s">
        <v>29</v>
      </c>
      <c r="O868" t="s">
        <v>25</v>
      </c>
      <c r="P868" s="2">
        <v>1300</v>
      </c>
      <c r="Q868">
        <v>40.714269999999999</v>
      </c>
      <c r="R868">
        <v>-74.005970000000005</v>
      </c>
    </row>
    <row r="869" spans="1:18" x14ac:dyDescent="0.35">
      <c r="A869">
        <v>1208</v>
      </c>
      <c r="B869" t="s">
        <v>533</v>
      </c>
      <c r="C869" t="s">
        <v>21</v>
      </c>
      <c r="D869" t="s">
        <v>22</v>
      </c>
      <c r="E869" t="s">
        <v>23</v>
      </c>
      <c r="F869">
        <v>155</v>
      </c>
      <c r="G869" s="3">
        <v>44944</v>
      </c>
      <c r="H869" s="6" t="str">
        <f>TEXT(Layoffs[[#This Row],[Date layoffs]], "mmmm")</f>
        <v>January</v>
      </c>
      <c r="I869" s="7">
        <f>MONTH(Layoffs[[#This Row],[Date layoffs]])</f>
        <v>1</v>
      </c>
      <c r="J869">
        <f>YEAR(Layoffs[[#This Row],[Date layoffs]])</f>
        <v>2023</v>
      </c>
      <c r="K869" s="1">
        <f>(Layoffs[[#This Row],[Company Size before Layoffs]]-Layoffs[[#This Row],[Company Size after layoffs]])/Layoffs[[#This Row],[Company Size before Layoffs]]</f>
        <v>7.0009033423667572E-2</v>
      </c>
      <c r="L869">
        <v>2214</v>
      </c>
      <c r="M869">
        <v>2059</v>
      </c>
      <c r="N869" t="s">
        <v>276</v>
      </c>
      <c r="O869" t="s">
        <v>25</v>
      </c>
      <c r="P869" s="2">
        <v>253</v>
      </c>
      <c r="Q869">
        <v>37.287170000000003</v>
      </c>
      <c r="R869">
        <v>-121.9499</v>
      </c>
    </row>
    <row r="870" spans="1:18" x14ac:dyDescent="0.35">
      <c r="A870">
        <v>1209</v>
      </c>
      <c r="B870" t="s">
        <v>534</v>
      </c>
      <c r="C870" t="s">
        <v>36</v>
      </c>
      <c r="D870" t="s">
        <v>22</v>
      </c>
      <c r="E870" t="s">
        <v>23</v>
      </c>
      <c r="F870">
        <v>140</v>
      </c>
      <c r="G870" s="3">
        <v>44944</v>
      </c>
      <c r="H870" s="6" t="str">
        <f>TEXT(Layoffs[[#This Row],[Date layoffs]], "mmmm")</f>
        <v>January</v>
      </c>
      <c r="I870" s="7">
        <f>MONTH(Layoffs[[#This Row],[Date layoffs]])</f>
        <v>1</v>
      </c>
      <c r="J870">
        <f>YEAR(Layoffs[[#This Row],[Date layoffs]])</f>
        <v>2023</v>
      </c>
      <c r="K870" s="1">
        <f>(Layoffs[[#This Row],[Company Size before Layoffs]]-Layoffs[[#This Row],[Company Size after layoffs]])/Layoffs[[#This Row],[Company Size before Layoffs]]</f>
        <v>0.2</v>
      </c>
      <c r="L870">
        <v>700</v>
      </c>
      <c r="M870">
        <v>560</v>
      </c>
      <c r="N870" t="s">
        <v>32</v>
      </c>
      <c r="O870" t="s">
        <v>25</v>
      </c>
      <c r="P870" s="2">
        <v>571</v>
      </c>
      <c r="Q870">
        <v>40.714269999999999</v>
      </c>
      <c r="R870">
        <v>-74.005970000000005</v>
      </c>
    </row>
    <row r="871" spans="1:18" x14ac:dyDescent="0.35">
      <c r="A871">
        <v>1210</v>
      </c>
      <c r="B871" t="s">
        <v>535</v>
      </c>
      <c r="C871" t="s">
        <v>92</v>
      </c>
      <c r="D871" t="s">
        <v>93</v>
      </c>
      <c r="E871" t="s">
        <v>23</v>
      </c>
      <c r="F871">
        <v>137</v>
      </c>
      <c r="G871" s="3">
        <v>44944</v>
      </c>
      <c r="H871" s="6" t="str">
        <f>TEXT(Layoffs[[#This Row],[Date layoffs]], "mmmm")</f>
        <v>January</v>
      </c>
      <c r="I871" s="7">
        <f>MONTH(Layoffs[[#This Row],[Date layoffs]])</f>
        <v>1</v>
      </c>
      <c r="J871">
        <f>YEAR(Layoffs[[#This Row],[Date layoffs]])</f>
        <v>2023</v>
      </c>
      <c r="K871" s="1">
        <f>(Layoffs[[#This Row],[Company Size before Layoffs]]-Layoffs[[#This Row],[Company Size after layoffs]])/Layoffs[[#This Row],[Company Size before Layoffs]]</f>
        <v>0.13993871297242083</v>
      </c>
      <c r="L871">
        <v>979</v>
      </c>
      <c r="M871">
        <v>842</v>
      </c>
      <c r="N871" t="s">
        <v>58</v>
      </c>
      <c r="O871" t="s">
        <v>19</v>
      </c>
      <c r="P871" s="2">
        <v>69</v>
      </c>
      <c r="Q871">
        <v>51.050109999999997</v>
      </c>
      <c r="R871">
        <v>-114.08529</v>
      </c>
    </row>
    <row r="872" spans="1:18" x14ac:dyDescent="0.35">
      <c r="A872">
        <v>1211</v>
      </c>
      <c r="B872" t="s">
        <v>210</v>
      </c>
      <c r="C872" t="s">
        <v>133</v>
      </c>
      <c r="D872" t="s">
        <v>22</v>
      </c>
      <c r="E872" t="s">
        <v>23</v>
      </c>
      <c r="F872">
        <v>109</v>
      </c>
      <c r="G872" s="3">
        <v>44944</v>
      </c>
      <c r="H872" s="6" t="str">
        <f>TEXT(Layoffs[[#This Row],[Date layoffs]], "mmmm")</f>
        <v>January</v>
      </c>
      <c r="I872" s="7">
        <f>MONTH(Layoffs[[#This Row],[Date layoffs]])</f>
        <v>1</v>
      </c>
      <c r="J872">
        <f>YEAR(Layoffs[[#This Row],[Date layoffs]])</f>
        <v>2023</v>
      </c>
      <c r="K872" s="1">
        <f>(Layoffs[[#This Row],[Company Size before Layoffs]]-Layoffs[[#This Row],[Company Size after layoffs]])/Layoffs[[#This Row],[Company Size before Layoffs]]</f>
        <v>0.12004405286343613</v>
      </c>
      <c r="L872">
        <v>908</v>
      </c>
      <c r="M872">
        <v>799</v>
      </c>
      <c r="N872" t="s">
        <v>70</v>
      </c>
      <c r="O872" t="s">
        <v>25</v>
      </c>
      <c r="P872" s="2">
        <v>179</v>
      </c>
      <c r="Q872">
        <v>39.739150000000002</v>
      </c>
      <c r="R872">
        <v>-104.9847</v>
      </c>
    </row>
    <row r="873" spans="1:18" x14ac:dyDescent="0.35">
      <c r="A873">
        <v>1212</v>
      </c>
      <c r="B873" t="s">
        <v>536</v>
      </c>
      <c r="C873" t="s">
        <v>537</v>
      </c>
      <c r="D873" t="s">
        <v>22</v>
      </c>
      <c r="E873" t="s">
        <v>23</v>
      </c>
      <c r="F873">
        <v>100</v>
      </c>
      <c r="G873" s="3">
        <v>44944</v>
      </c>
      <c r="H873" s="6" t="str">
        <f>TEXT(Layoffs[[#This Row],[Date layoffs]], "mmmm")</f>
        <v>January</v>
      </c>
      <c r="I873" s="7">
        <f>MONTH(Layoffs[[#This Row],[Date layoffs]])</f>
        <v>1</v>
      </c>
      <c r="J873">
        <f>YEAR(Layoffs[[#This Row],[Date layoffs]])</f>
        <v>2023</v>
      </c>
      <c r="K873" s="1">
        <f>(Layoffs[[#This Row],[Company Size before Layoffs]]-Layoffs[[#This Row],[Company Size after layoffs]])/Layoffs[[#This Row],[Company Size before Layoffs]]</f>
        <v>0.12004801920768307</v>
      </c>
      <c r="L873">
        <v>833</v>
      </c>
      <c r="M873">
        <v>733</v>
      </c>
      <c r="N873" t="s">
        <v>140</v>
      </c>
      <c r="O873" t="s">
        <v>61</v>
      </c>
      <c r="P873" s="2">
        <v>416</v>
      </c>
      <c r="Q873">
        <v>40.014989999999997</v>
      </c>
      <c r="R873">
        <v>-105.27055</v>
      </c>
    </row>
    <row r="874" spans="1:18" x14ac:dyDescent="0.35">
      <c r="A874">
        <v>1213</v>
      </c>
      <c r="B874" t="s">
        <v>538</v>
      </c>
      <c r="C874" t="s">
        <v>539</v>
      </c>
      <c r="D874" t="s">
        <v>22</v>
      </c>
      <c r="E874" t="s">
        <v>23</v>
      </c>
      <c r="F874">
        <v>100</v>
      </c>
      <c r="G874" s="3">
        <v>44944</v>
      </c>
      <c r="H874" s="6" t="str">
        <f>TEXT(Layoffs[[#This Row],[Date layoffs]], "mmmm")</f>
        <v>January</v>
      </c>
      <c r="I874" s="7">
        <f>MONTH(Layoffs[[#This Row],[Date layoffs]])</f>
        <v>1</v>
      </c>
      <c r="J874">
        <f>YEAR(Layoffs[[#This Row],[Date layoffs]])</f>
        <v>2023</v>
      </c>
      <c r="K874" s="1">
        <f>(Layoffs[[#This Row],[Company Size before Layoffs]]-Layoffs[[#This Row],[Company Size after layoffs]])/Layoffs[[#This Row],[Company Size before Layoffs]]</f>
        <v>6.997900629811056E-2</v>
      </c>
      <c r="L874">
        <v>1429</v>
      </c>
      <c r="M874">
        <v>1329</v>
      </c>
      <c r="N874" t="s">
        <v>32</v>
      </c>
      <c r="O874" t="s">
        <v>25</v>
      </c>
      <c r="P874" s="2">
        <v>1100</v>
      </c>
      <c r="Q874">
        <v>34.23556</v>
      </c>
      <c r="R874">
        <v>-77.946039999999996</v>
      </c>
    </row>
    <row r="875" spans="1:18" x14ac:dyDescent="0.35">
      <c r="A875">
        <v>1214</v>
      </c>
      <c r="B875" t="s">
        <v>540</v>
      </c>
      <c r="C875" t="s">
        <v>69</v>
      </c>
      <c r="D875" t="s">
        <v>22</v>
      </c>
      <c r="E875" t="s">
        <v>23</v>
      </c>
      <c r="F875">
        <v>100</v>
      </c>
      <c r="G875" s="3">
        <v>44944</v>
      </c>
      <c r="H875" s="6" t="str">
        <f>TEXT(Layoffs[[#This Row],[Date layoffs]], "mmmm")</f>
        <v>January</v>
      </c>
      <c r="I875" s="7">
        <f>MONTH(Layoffs[[#This Row],[Date layoffs]])</f>
        <v>1</v>
      </c>
      <c r="J875">
        <f>YEAR(Layoffs[[#This Row],[Date layoffs]])</f>
        <v>2023</v>
      </c>
      <c r="K875" s="1">
        <f>(Layoffs[[#This Row],[Company Size before Layoffs]]-Layoffs[[#This Row],[Company Size after layoffs]])/Layoffs[[#This Row],[Company Size before Layoffs]]</f>
        <v>0.23980815347721823</v>
      </c>
      <c r="L875">
        <v>417</v>
      </c>
      <c r="M875">
        <v>317</v>
      </c>
      <c r="N875" t="s">
        <v>58</v>
      </c>
      <c r="O875" t="s">
        <v>25</v>
      </c>
      <c r="P875" s="2">
        <v>260</v>
      </c>
      <c r="Q875">
        <v>42.358429999999998</v>
      </c>
      <c r="R875">
        <v>-71.05977</v>
      </c>
    </row>
    <row r="876" spans="1:18" x14ac:dyDescent="0.35">
      <c r="A876">
        <v>1215</v>
      </c>
      <c r="B876" t="s">
        <v>541</v>
      </c>
      <c r="C876" t="s">
        <v>273</v>
      </c>
      <c r="D876" t="s">
        <v>93</v>
      </c>
      <c r="E876" t="s">
        <v>23</v>
      </c>
      <c r="F876">
        <v>70</v>
      </c>
      <c r="G876" s="3">
        <v>44944</v>
      </c>
      <c r="H876" s="6" t="str">
        <f>TEXT(Layoffs[[#This Row],[Date layoffs]], "mmmm")</f>
        <v>January</v>
      </c>
      <c r="I876" s="7">
        <f>MONTH(Layoffs[[#This Row],[Date layoffs]])</f>
        <v>1</v>
      </c>
      <c r="J876">
        <f>YEAR(Layoffs[[#This Row],[Date layoffs]])</f>
        <v>2023</v>
      </c>
      <c r="K876" s="1">
        <f>(Layoffs[[#This Row],[Company Size before Layoffs]]-Layoffs[[#This Row],[Company Size after layoffs]])/Layoffs[[#This Row],[Company Size before Layoffs]]</f>
        <v>7.0000000000000007E-2</v>
      </c>
      <c r="L876">
        <v>1000</v>
      </c>
      <c r="M876">
        <v>930</v>
      </c>
      <c r="N876" t="s">
        <v>131</v>
      </c>
      <c r="O876" t="s">
        <v>38</v>
      </c>
      <c r="P876" s="2">
        <v>300</v>
      </c>
      <c r="Q876">
        <v>49.249659999999999</v>
      </c>
      <c r="R876">
        <v>-123.11933999999999</v>
      </c>
    </row>
    <row r="877" spans="1:18" x14ac:dyDescent="0.35">
      <c r="A877">
        <v>1216</v>
      </c>
      <c r="B877" t="s">
        <v>542</v>
      </c>
      <c r="C877" t="s">
        <v>136</v>
      </c>
      <c r="D877" t="s">
        <v>137</v>
      </c>
      <c r="E877" t="s">
        <v>50</v>
      </c>
      <c r="F877">
        <v>31</v>
      </c>
      <c r="G877" s="3">
        <v>44944</v>
      </c>
      <c r="H877" s="6" t="str">
        <f>TEXT(Layoffs[[#This Row],[Date layoffs]], "mmmm")</f>
        <v>January</v>
      </c>
      <c r="I877" s="7">
        <f>MONTH(Layoffs[[#This Row],[Date layoffs]])</f>
        <v>1</v>
      </c>
      <c r="J877">
        <f>YEAR(Layoffs[[#This Row],[Date layoffs]])</f>
        <v>2023</v>
      </c>
      <c r="K877" s="1">
        <f>(Layoffs[[#This Row],[Company Size before Layoffs]]-Layoffs[[#This Row],[Company Size after layoffs]])/Layoffs[[#This Row],[Company Size before Layoffs]]</f>
        <v>0.31</v>
      </c>
      <c r="L877">
        <v>100</v>
      </c>
      <c r="M877">
        <v>69</v>
      </c>
      <c r="N877" t="s">
        <v>18</v>
      </c>
      <c r="O877" t="s">
        <v>19</v>
      </c>
      <c r="P877" s="2">
        <v>47</v>
      </c>
      <c r="Q877">
        <v>52.524369999999998</v>
      </c>
      <c r="R877">
        <v>13.41053</v>
      </c>
    </row>
    <row r="878" spans="1:18" x14ac:dyDescent="0.35">
      <c r="A878">
        <v>1217</v>
      </c>
      <c r="B878" t="s">
        <v>543</v>
      </c>
      <c r="C878" t="s">
        <v>21</v>
      </c>
      <c r="D878" t="s">
        <v>22</v>
      </c>
      <c r="E878" t="s">
        <v>23</v>
      </c>
      <c r="F878">
        <v>20</v>
      </c>
      <c r="G878" s="3">
        <v>44944</v>
      </c>
      <c r="H878" s="6" t="str">
        <f>TEXT(Layoffs[[#This Row],[Date layoffs]], "mmmm")</f>
        <v>January</v>
      </c>
      <c r="I878" s="7">
        <f>MONTH(Layoffs[[#This Row],[Date layoffs]])</f>
        <v>1</v>
      </c>
      <c r="J878">
        <f>YEAR(Layoffs[[#This Row],[Date layoffs]])</f>
        <v>2023</v>
      </c>
      <c r="K878" s="1">
        <f>(Layoffs[[#This Row],[Company Size before Layoffs]]-Layoffs[[#This Row],[Company Size after layoffs]])/Layoffs[[#This Row],[Company Size before Layoffs]]</f>
        <v>2.9985007496251874E-2</v>
      </c>
      <c r="L878">
        <v>667</v>
      </c>
      <c r="M878">
        <v>647</v>
      </c>
      <c r="N878" t="s">
        <v>32</v>
      </c>
      <c r="O878" t="s">
        <v>61</v>
      </c>
      <c r="P878" s="2">
        <v>491</v>
      </c>
      <c r="Q878">
        <v>37.386049999999997</v>
      </c>
      <c r="R878">
        <v>-122.08385</v>
      </c>
    </row>
    <row r="879" spans="1:18" x14ac:dyDescent="0.35">
      <c r="A879">
        <v>1228</v>
      </c>
      <c r="B879" t="s">
        <v>544</v>
      </c>
      <c r="C879" t="s">
        <v>115</v>
      </c>
      <c r="D879" t="s">
        <v>93</v>
      </c>
      <c r="E879" t="s">
        <v>23</v>
      </c>
      <c r="F879">
        <v>300</v>
      </c>
      <c r="G879" s="3">
        <v>44943</v>
      </c>
      <c r="H879" s="6" t="str">
        <f>TEXT(Layoffs[[#This Row],[Date layoffs]], "mmmm")</f>
        <v>January</v>
      </c>
      <c r="I879" s="7">
        <f>MONTH(Layoffs[[#This Row],[Date layoffs]])</f>
        <v>1</v>
      </c>
      <c r="J879">
        <f>YEAR(Layoffs[[#This Row],[Date layoffs]])</f>
        <v>2023</v>
      </c>
      <c r="K879" s="1">
        <f>(Layoffs[[#This Row],[Company Size before Layoffs]]-Layoffs[[#This Row],[Company Size after layoffs]])/Layoffs[[#This Row],[Company Size before Layoffs]]</f>
        <v>0.1</v>
      </c>
      <c r="L879">
        <v>3000</v>
      </c>
      <c r="M879">
        <v>2700</v>
      </c>
      <c r="N879" t="s">
        <v>27</v>
      </c>
      <c r="O879" t="s">
        <v>25</v>
      </c>
      <c r="P879" s="2">
        <v>1200</v>
      </c>
      <c r="Q879">
        <v>45.508839999999999</v>
      </c>
      <c r="R879">
        <v>-73.587810000000005</v>
      </c>
    </row>
    <row r="880" spans="1:18" x14ac:dyDescent="0.35">
      <c r="A880">
        <v>1229</v>
      </c>
      <c r="B880" t="s">
        <v>57</v>
      </c>
      <c r="C880" t="s">
        <v>21</v>
      </c>
      <c r="D880" t="s">
        <v>22</v>
      </c>
      <c r="E880" t="s">
        <v>23</v>
      </c>
      <c r="F880">
        <v>284</v>
      </c>
      <c r="G880" s="3">
        <v>44943</v>
      </c>
      <c r="H880" s="6" t="str">
        <f>TEXT(Layoffs[[#This Row],[Date layoffs]], "mmmm")</f>
        <v>January</v>
      </c>
      <c r="I880" s="7">
        <f>MONTH(Layoffs[[#This Row],[Date layoffs]])</f>
        <v>1</v>
      </c>
      <c r="J880">
        <f>YEAR(Layoffs[[#This Row],[Date layoffs]])</f>
        <v>2023</v>
      </c>
      <c r="K880" s="1">
        <f>(Layoffs[[#This Row],[Company Size before Layoffs]]-Layoffs[[#This Row],[Company Size after layoffs]])/Layoffs[[#This Row],[Company Size before Layoffs]]</f>
        <v>2.9998943699165521E-2</v>
      </c>
      <c r="L880">
        <v>9467</v>
      </c>
      <c r="M880">
        <v>9183</v>
      </c>
      <c r="N880" t="s">
        <v>58</v>
      </c>
      <c r="O880" t="s">
        <v>25</v>
      </c>
      <c r="P880" s="2">
        <v>1300</v>
      </c>
      <c r="Q880">
        <v>37.774929999999998</v>
      </c>
      <c r="R880">
        <v>-122.41942</v>
      </c>
    </row>
    <row r="881" spans="1:18" x14ac:dyDescent="0.35">
      <c r="A881">
        <v>1230</v>
      </c>
      <c r="B881" t="s">
        <v>545</v>
      </c>
      <c r="C881" t="s">
        <v>55</v>
      </c>
      <c r="D881" t="s">
        <v>56</v>
      </c>
      <c r="E881" t="s">
        <v>50</v>
      </c>
      <c r="F881">
        <v>206</v>
      </c>
      <c r="G881" s="3">
        <v>44943</v>
      </c>
      <c r="H881" s="6" t="str">
        <f>TEXT(Layoffs[[#This Row],[Date layoffs]], "mmmm")</f>
        <v>January</v>
      </c>
      <c r="I881" s="7">
        <f>MONTH(Layoffs[[#This Row],[Date layoffs]])</f>
        <v>1</v>
      </c>
      <c r="J881">
        <f>YEAR(Layoffs[[#This Row],[Date layoffs]])</f>
        <v>2023</v>
      </c>
      <c r="K881" s="1">
        <f>(Layoffs[[#This Row],[Company Size before Layoffs]]-Layoffs[[#This Row],[Company Size after layoffs]])/Layoffs[[#This Row],[Company Size before Layoffs]]</f>
        <v>1</v>
      </c>
      <c r="L881">
        <v>206</v>
      </c>
      <c r="M881">
        <v>0</v>
      </c>
      <c r="N881" t="s">
        <v>29</v>
      </c>
      <c r="O881" t="s">
        <v>19</v>
      </c>
      <c r="P881" s="2">
        <v>2400</v>
      </c>
      <c r="Q881">
        <v>51.50853</v>
      </c>
      <c r="R881">
        <v>-0.12573999999999999</v>
      </c>
    </row>
    <row r="882" spans="1:18" x14ac:dyDescent="0.35">
      <c r="A882">
        <v>1232</v>
      </c>
      <c r="B882" t="s">
        <v>546</v>
      </c>
      <c r="C882" t="s">
        <v>10</v>
      </c>
      <c r="D882" t="s">
        <v>11</v>
      </c>
      <c r="E882" t="s">
        <v>12</v>
      </c>
      <c r="F882">
        <v>142</v>
      </c>
      <c r="G882" s="3">
        <v>44943</v>
      </c>
      <c r="H882" s="6" t="str">
        <f>TEXT(Layoffs[[#This Row],[Date layoffs]], "mmmm")</f>
        <v>January</v>
      </c>
      <c r="I882" s="7">
        <f>MONTH(Layoffs[[#This Row],[Date layoffs]])</f>
        <v>1</v>
      </c>
      <c r="J882">
        <f>YEAR(Layoffs[[#This Row],[Date layoffs]])</f>
        <v>2023</v>
      </c>
      <c r="K882" s="1">
        <f>(Layoffs[[#This Row],[Company Size before Layoffs]]-Layoffs[[#This Row],[Company Size after layoffs]])/Layoffs[[#This Row],[Company Size before Layoffs]]</f>
        <v>0.14994720168954592</v>
      </c>
      <c r="L882">
        <v>947</v>
      </c>
      <c r="M882">
        <v>805</v>
      </c>
      <c r="N882" t="s">
        <v>276</v>
      </c>
      <c r="O882" t="s">
        <v>107</v>
      </c>
      <c r="P882" s="2">
        <v>87</v>
      </c>
      <c r="Q882">
        <v>12.97194</v>
      </c>
      <c r="R882">
        <v>77.593689999999995</v>
      </c>
    </row>
    <row r="883" spans="1:18" x14ac:dyDescent="0.35">
      <c r="A883">
        <v>1233</v>
      </c>
      <c r="B883" t="s">
        <v>547</v>
      </c>
      <c r="C883" t="s">
        <v>188</v>
      </c>
      <c r="D883" t="s">
        <v>189</v>
      </c>
      <c r="E883" t="s">
        <v>190</v>
      </c>
      <c r="F883">
        <v>110</v>
      </c>
      <c r="G883" s="3">
        <v>44943</v>
      </c>
      <c r="H883" s="6" t="str">
        <f>TEXT(Layoffs[[#This Row],[Date layoffs]], "mmmm")</f>
        <v>January</v>
      </c>
      <c r="I883" s="7">
        <f>MONTH(Layoffs[[#This Row],[Date layoffs]])</f>
        <v>1</v>
      </c>
      <c r="J883">
        <f>YEAR(Layoffs[[#This Row],[Date layoffs]])</f>
        <v>2023</v>
      </c>
      <c r="K883" s="1">
        <f>(Layoffs[[#This Row],[Company Size before Layoffs]]-Layoffs[[#This Row],[Company Size after layoffs]])/Layoffs[[#This Row],[Company Size before Layoffs]]</f>
        <v>0.1</v>
      </c>
      <c r="L883">
        <v>1100</v>
      </c>
      <c r="M883">
        <v>990</v>
      </c>
      <c r="N883" t="s">
        <v>58</v>
      </c>
      <c r="O883" t="s">
        <v>107</v>
      </c>
      <c r="P883" s="2">
        <v>336</v>
      </c>
      <c r="Q883">
        <v>-23.547499999999999</v>
      </c>
      <c r="R883">
        <v>-46.636110000000002</v>
      </c>
    </row>
    <row r="884" spans="1:18" x14ac:dyDescent="0.35">
      <c r="A884">
        <v>1235</v>
      </c>
      <c r="B884" t="s">
        <v>548</v>
      </c>
      <c r="C884" t="s">
        <v>69</v>
      </c>
      <c r="D884" t="s">
        <v>22</v>
      </c>
      <c r="E884" t="s">
        <v>23</v>
      </c>
      <c r="F884">
        <v>50</v>
      </c>
      <c r="G884" s="3">
        <v>44943</v>
      </c>
      <c r="H884" s="6" t="str">
        <f>TEXT(Layoffs[[#This Row],[Date layoffs]], "mmmm")</f>
        <v>January</v>
      </c>
      <c r="I884" s="7">
        <f>MONTH(Layoffs[[#This Row],[Date layoffs]])</f>
        <v>1</v>
      </c>
      <c r="J884">
        <f>YEAR(Layoffs[[#This Row],[Date layoffs]])</f>
        <v>2023</v>
      </c>
      <c r="K884" s="1">
        <f>(Layoffs[[#This Row],[Company Size before Layoffs]]-Layoffs[[#This Row],[Company Size after layoffs]])/Layoffs[[#This Row],[Company Size before Layoffs]]</f>
        <v>0.64935064935064934</v>
      </c>
      <c r="L884">
        <v>77</v>
      </c>
      <c r="M884">
        <v>27</v>
      </c>
      <c r="N884" t="s">
        <v>58</v>
      </c>
      <c r="O884" t="s">
        <v>30</v>
      </c>
      <c r="P884" s="2">
        <v>92</v>
      </c>
      <c r="Q884">
        <v>42.358429999999998</v>
      </c>
      <c r="R884">
        <v>-71.05977</v>
      </c>
    </row>
    <row r="885" spans="1:18" x14ac:dyDescent="0.35">
      <c r="A885">
        <v>1247</v>
      </c>
      <c r="B885" t="s">
        <v>9</v>
      </c>
      <c r="C885" t="s">
        <v>10</v>
      </c>
      <c r="D885" t="s">
        <v>11</v>
      </c>
      <c r="E885" t="s">
        <v>12</v>
      </c>
      <c r="F885">
        <v>500</v>
      </c>
      <c r="G885" s="3">
        <v>44942</v>
      </c>
      <c r="H885" s="6" t="str">
        <f>TEXT(Layoffs[[#This Row],[Date layoffs]], "mmmm")</f>
        <v>January</v>
      </c>
      <c r="I885" s="7">
        <f>MONTH(Layoffs[[#This Row],[Date layoffs]])</f>
        <v>1</v>
      </c>
      <c r="J885">
        <f>YEAR(Layoffs[[#This Row],[Date layoffs]])</f>
        <v>2023</v>
      </c>
      <c r="K885" s="1">
        <f>(Layoffs[[#This Row],[Company Size before Layoffs]]-Layoffs[[#This Row],[Company Size after layoffs]])/Layoffs[[#This Row],[Company Size before Layoffs]]</f>
        <v>0.2</v>
      </c>
      <c r="L885">
        <v>2500</v>
      </c>
      <c r="M885">
        <v>2000</v>
      </c>
      <c r="N885" t="s">
        <v>13</v>
      </c>
      <c r="O885" t="s">
        <v>14</v>
      </c>
      <c r="P885" s="2">
        <v>1700</v>
      </c>
      <c r="Q885">
        <v>12.97194</v>
      </c>
      <c r="R885">
        <v>77.593689999999995</v>
      </c>
    </row>
    <row r="886" spans="1:18" x14ac:dyDescent="0.35">
      <c r="A886">
        <v>1249</v>
      </c>
      <c r="B886" t="s">
        <v>549</v>
      </c>
      <c r="C886" t="s">
        <v>180</v>
      </c>
      <c r="D886" t="s">
        <v>93</v>
      </c>
      <c r="E886" t="s">
        <v>23</v>
      </c>
      <c r="F886">
        <v>50</v>
      </c>
      <c r="G886" s="3">
        <v>44942</v>
      </c>
      <c r="H886" s="6" t="str">
        <f>TEXT(Layoffs[[#This Row],[Date layoffs]], "mmmm")</f>
        <v>January</v>
      </c>
      <c r="I886" s="7">
        <f>MONTH(Layoffs[[#This Row],[Date layoffs]])</f>
        <v>1</v>
      </c>
      <c r="J886">
        <f>YEAR(Layoffs[[#This Row],[Date layoffs]])</f>
        <v>2023</v>
      </c>
      <c r="K886" s="1">
        <f>(Layoffs[[#This Row],[Company Size before Layoffs]]-Layoffs[[#This Row],[Company Size after layoffs]])/Layoffs[[#This Row],[Company Size before Layoffs]]</f>
        <v>0.29940119760479039</v>
      </c>
      <c r="L886">
        <v>167</v>
      </c>
      <c r="M886">
        <v>117</v>
      </c>
      <c r="N886" t="s">
        <v>32</v>
      </c>
      <c r="O886" t="s">
        <v>38</v>
      </c>
      <c r="P886" s="2">
        <v>698</v>
      </c>
      <c r="Q886">
        <v>43.706429999999997</v>
      </c>
      <c r="R886">
        <v>-79.39864</v>
      </c>
    </row>
    <row r="887" spans="1:18" x14ac:dyDescent="0.35">
      <c r="A887">
        <v>1254</v>
      </c>
      <c r="B887" t="s">
        <v>550</v>
      </c>
      <c r="C887" t="s">
        <v>36</v>
      </c>
      <c r="D887" t="s">
        <v>22</v>
      </c>
      <c r="E887" t="s">
        <v>23</v>
      </c>
      <c r="F887">
        <v>100</v>
      </c>
      <c r="G887" s="3">
        <v>44941</v>
      </c>
      <c r="H887" s="6" t="str">
        <f>TEXT(Layoffs[[#This Row],[Date layoffs]], "mmmm")</f>
        <v>January</v>
      </c>
      <c r="I887" s="7">
        <f>MONTH(Layoffs[[#This Row],[Date layoffs]])</f>
        <v>1</v>
      </c>
      <c r="J887">
        <f>YEAR(Layoffs[[#This Row],[Date layoffs]])</f>
        <v>2023</v>
      </c>
      <c r="K887" s="1">
        <f>(Layoffs[[#This Row],[Company Size before Layoffs]]-Layoffs[[#This Row],[Company Size after layoffs]])/Layoffs[[#This Row],[Company Size before Layoffs]]</f>
        <v>0.3003003003003003</v>
      </c>
      <c r="L887">
        <v>333</v>
      </c>
      <c r="M887">
        <v>233</v>
      </c>
      <c r="N887" t="s">
        <v>131</v>
      </c>
      <c r="O887" t="s">
        <v>38</v>
      </c>
      <c r="P887" s="2">
        <v>104</v>
      </c>
      <c r="Q887">
        <v>40.714269999999999</v>
      </c>
      <c r="R887">
        <v>-74.005970000000005</v>
      </c>
    </row>
    <row r="888" spans="1:18" x14ac:dyDescent="0.35">
      <c r="A888">
        <v>1255</v>
      </c>
      <c r="B888" t="s">
        <v>551</v>
      </c>
      <c r="C888" t="s">
        <v>53</v>
      </c>
      <c r="D888" t="s">
        <v>11</v>
      </c>
      <c r="E888" t="s">
        <v>12</v>
      </c>
      <c r="F888">
        <v>40</v>
      </c>
      <c r="G888" s="3">
        <v>44941</v>
      </c>
      <c r="H888" s="6" t="str">
        <f>TEXT(Layoffs[[#This Row],[Date layoffs]], "mmmm")</f>
        <v>January</v>
      </c>
      <c r="I888" s="7">
        <f>MONTH(Layoffs[[#This Row],[Date layoffs]])</f>
        <v>1</v>
      </c>
      <c r="J888">
        <f>YEAR(Layoffs[[#This Row],[Date layoffs]])</f>
        <v>2023</v>
      </c>
      <c r="K888" s="1">
        <f>(Layoffs[[#This Row],[Company Size before Layoffs]]-Layoffs[[#This Row],[Company Size after layoffs]])/Layoffs[[#This Row],[Company Size before Layoffs]]</f>
        <v>0.43010752688172044</v>
      </c>
      <c r="L888">
        <v>93</v>
      </c>
      <c r="M888">
        <v>53</v>
      </c>
      <c r="N888" t="s">
        <v>75</v>
      </c>
      <c r="O888" t="s">
        <v>67</v>
      </c>
      <c r="P888" s="2">
        <v>21</v>
      </c>
      <c r="Q888">
        <v>19.07283</v>
      </c>
      <c r="R888">
        <v>72.88261</v>
      </c>
    </row>
    <row r="889" spans="1:18" x14ac:dyDescent="0.35">
      <c r="A889">
        <v>1266</v>
      </c>
      <c r="B889" t="s">
        <v>103</v>
      </c>
      <c r="C889" t="s">
        <v>21</v>
      </c>
      <c r="D889" t="s">
        <v>22</v>
      </c>
      <c r="E889" t="s">
        <v>23</v>
      </c>
      <c r="F889">
        <v>225</v>
      </c>
      <c r="G889" s="3">
        <v>44938</v>
      </c>
      <c r="H889" s="6" t="str">
        <f>TEXT(Layoffs[[#This Row],[Date layoffs]], "mmmm")</f>
        <v>January</v>
      </c>
      <c r="I889" s="7">
        <f>MONTH(Layoffs[[#This Row],[Date layoffs]])</f>
        <v>1</v>
      </c>
      <c r="J889">
        <f>YEAR(Layoffs[[#This Row],[Date layoffs]])</f>
        <v>2023</v>
      </c>
      <c r="K889" s="1">
        <f>(Layoffs[[#This Row],[Company Size before Layoffs]]-Layoffs[[#This Row],[Company Size after layoffs]])/Layoffs[[#This Row],[Company Size before Layoffs]]</f>
        <v>0.14001244555071563</v>
      </c>
      <c r="L889">
        <v>1607</v>
      </c>
      <c r="M889">
        <v>1382</v>
      </c>
      <c r="N889" t="s">
        <v>32</v>
      </c>
      <c r="O889" t="s">
        <v>25</v>
      </c>
      <c r="P889" s="2">
        <v>392</v>
      </c>
      <c r="Q889">
        <v>37.774929999999998</v>
      </c>
      <c r="R889">
        <v>-122.41942</v>
      </c>
    </row>
    <row r="890" spans="1:18" x14ac:dyDescent="0.35">
      <c r="A890">
        <v>1267</v>
      </c>
      <c r="B890" t="s">
        <v>552</v>
      </c>
      <c r="C890" t="s">
        <v>553</v>
      </c>
      <c r="D890" t="s">
        <v>554</v>
      </c>
      <c r="E890" t="s">
        <v>12</v>
      </c>
      <c r="F890">
        <v>120</v>
      </c>
      <c r="G890" s="3">
        <v>44938</v>
      </c>
      <c r="H890" s="6" t="str">
        <f>TEXT(Layoffs[[#This Row],[Date layoffs]], "mmmm")</f>
        <v>January</v>
      </c>
      <c r="I890" s="7">
        <f>MONTH(Layoffs[[#This Row],[Date layoffs]])</f>
        <v>1</v>
      </c>
      <c r="J890">
        <f>YEAR(Layoffs[[#This Row],[Date layoffs]])</f>
        <v>2023</v>
      </c>
      <c r="K890" s="1">
        <f>(Layoffs[[#This Row],[Company Size before Layoffs]]-Layoffs[[#This Row],[Company Size after layoffs]])/Layoffs[[#This Row],[Company Size before Layoffs]]</f>
        <v>0.4</v>
      </c>
      <c r="L890">
        <v>300</v>
      </c>
      <c r="M890">
        <v>180</v>
      </c>
      <c r="N890" t="s">
        <v>51</v>
      </c>
      <c r="O890" t="s">
        <v>61</v>
      </c>
      <c r="P890" s="2">
        <v>410</v>
      </c>
      <c r="Q890">
        <v>35.689500000000002</v>
      </c>
      <c r="R890">
        <v>139.69171</v>
      </c>
    </row>
    <row r="891" spans="1:18" x14ac:dyDescent="0.35">
      <c r="A891">
        <v>1269</v>
      </c>
      <c r="B891" t="s">
        <v>555</v>
      </c>
      <c r="C891" t="s">
        <v>188</v>
      </c>
      <c r="D891" t="s">
        <v>189</v>
      </c>
      <c r="E891" t="s">
        <v>190</v>
      </c>
      <c r="F891">
        <v>111</v>
      </c>
      <c r="G891" s="3">
        <v>44938</v>
      </c>
      <c r="H891" s="6" t="str">
        <f>TEXT(Layoffs[[#This Row],[Date layoffs]], "mmmm")</f>
        <v>January</v>
      </c>
      <c r="I891" s="7">
        <f>MONTH(Layoffs[[#This Row],[Date layoffs]])</f>
        <v>1</v>
      </c>
      <c r="J891">
        <f>YEAR(Layoffs[[#This Row],[Date layoffs]])</f>
        <v>2023</v>
      </c>
      <c r="K891" s="1">
        <f>(Layoffs[[#This Row],[Company Size before Layoffs]]-Layoffs[[#This Row],[Company Size after layoffs]])/Layoffs[[#This Row],[Company Size before Layoffs]]</f>
        <v>0.38947368421052631</v>
      </c>
      <c r="L891">
        <v>285</v>
      </c>
      <c r="M891">
        <v>174</v>
      </c>
      <c r="N891" t="s">
        <v>32</v>
      </c>
      <c r="O891" t="s">
        <v>46</v>
      </c>
      <c r="P891" s="2">
        <v>42</v>
      </c>
      <c r="Q891">
        <v>-23.547499999999999</v>
      </c>
      <c r="R891">
        <v>-46.636110000000002</v>
      </c>
    </row>
    <row r="892" spans="1:18" x14ac:dyDescent="0.35">
      <c r="A892">
        <v>1270</v>
      </c>
      <c r="B892" t="s">
        <v>556</v>
      </c>
      <c r="C892" t="s">
        <v>55</v>
      </c>
      <c r="D892" t="s">
        <v>56</v>
      </c>
      <c r="E892" t="s">
        <v>50</v>
      </c>
      <c r="F892">
        <v>110</v>
      </c>
      <c r="G892" s="3">
        <v>44938</v>
      </c>
      <c r="H892" s="6" t="str">
        <f>TEXT(Layoffs[[#This Row],[Date layoffs]], "mmmm")</f>
        <v>January</v>
      </c>
      <c r="I892" s="7">
        <f>MONTH(Layoffs[[#This Row],[Date layoffs]])</f>
        <v>1</v>
      </c>
      <c r="J892">
        <f>YEAR(Layoffs[[#This Row],[Date layoffs]])</f>
        <v>2023</v>
      </c>
      <c r="K892" s="1">
        <f>(Layoffs[[#This Row],[Company Size before Layoffs]]-Layoffs[[#This Row],[Company Size after layoffs]])/Layoffs[[#This Row],[Company Size before Layoffs]]</f>
        <v>0.27989821882951654</v>
      </c>
      <c r="L892">
        <v>393</v>
      </c>
      <c r="M892">
        <v>283</v>
      </c>
      <c r="N892" t="s">
        <v>117</v>
      </c>
      <c r="O892" t="s">
        <v>107</v>
      </c>
      <c r="P892" s="2">
        <v>490</v>
      </c>
      <c r="Q892">
        <v>51.50853</v>
      </c>
      <c r="R892">
        <v>-0.12573999999999999</v>
      </c>
    </row>
    <row r="893" spans="1:18" x14ac:dyDescent="0.35">
      <c r="A893">
        <v>1271</v>
      </c>
      <c r="B893" t="s">
        <v>557</v>
      </c>
      <c r="C893" t="s">
        <v>21</v>
      </c>
      <c r="D893" t="s">
        <v>22</v>
      </c>
      <c r="E893" t="s">
        <v>23</v>
      </c>
      <c r="F893">
        <v>105</v>
      </c>
      <c r="G893" s="3">
        <v>44938</v>
      </c>
      <c r="H893" s="6" t="str">
        <f>TEXT(Layoffs[[#This Row],[Date layoffs]], "mmmm")</f>
        <v>January</v>
      </c>
      <c r="I893" s="7">
        <f>MONTH(Layoffs[[#This Row],[Date layoffs]])</f>
        <v>1</v>
      </c>
      <c r="J893">
        <f>YEAR(Layoffs[[#This Row],[Date layoffs]])</f>
        <v>2023</v>
      </c>
      <c r="K893" s="1">
        <f>(Layoffs[[#This Row],[Company Size before Layoffs]]-Layoffs[[#This Row],[Company Size after layoffs]])/Layoffs[[#This Row],[Company Size before Layoffs]]</f>
        <v>0.15</v>
      </c>
      <c r="L893">
        <v>700</v>
      </c>
      <c r="M893">
        <v>595</v>
      </c>
      <c r="N893" t="s">
        <v>82</v>
      </c>
      <c r="O893" t="s">
        <v>61</v>
      </c>
      <c r="P893" s="2">
        <v>328</v>
      </c>
      <c r="Q893">
        <v>37.774929999999998</v>
      </c>
      <c r="R893">
        <v>-122.41942</v>
      </c>
    </row>
    <row r="894" spans="1:18" x14ac:dyDescent="0.35">
      <c r="A894">
        <v>1272</v>
      </c>
      <c r="B894" t="s">
        <v>558</v>
      </c>
      <c r="C894" t="s">
        <v>172</v>
      </c>
      <c r="D894" t="s">
        <v>22</v>
      </c>
      <c r="E894" t="s">
        <v>23</v>
      </c>
      <c r="F894">
        <v>104</v>
      </c>
      <c r="G894" s="3">
        <v>44938</v>
      </c>
      <c r="H894" s="6" t="str">
        <f>TEXT(Layoffs[[#This Row],[Date layoffs]], "mmmm")</f>
        <v>January</v>
      </c>
      <c r="I894" s="7">
        <f>MONTH(Layoffs[[#This Row],[Date layoffs]])</f>
        <v>1</v>
      </c>
      <c r="J894">
        <f>YEAR(Layoffs[[#This Row],[Date layoffs]])</f>
        <v>2023</v>
      </c>
      <c r="K894" s="1">
        <f>(Layoffs[[#This Row],[Company Size before Layoffs]]-Layoffs[[#This Row],[Company Size after layoffs]])/Layoffs[[#This Row],[Company Size before Layoffs]]</f>
        <v>0.21010101010101009</v>
      </c>
      <c r="L894">
        <v>495</v>
      </c>
      <c r="M894">
        <v>391</v>
      </c>
      <c r="N894" t="s">
        <v>32</v>
      </c>
      <c r="O894" t="s">
        <v>107</v>
      </c>
      <c r="P894" s="2">
        <v>556</v>
      </c>
      <c r="Q894">
        <v>33.749000000000002</v>
      </c>
      <c r="R894">
        <v>-84.387979999999999</v>
      </c>
    </row>
    <row r="895" spans="1:18" x14ac:dyDescent="0.35">
      <c r="A895">
        <v>1276</v>
      </c>
      <c r="B895" t="s">
        <v>559</v>
      </c>
      <c r="C895" t="s">
        <v>69</v>
      </c>
      <c r="D895" t="s">
        <v>22</v>
      </c>
      <c r="E895" t="s">
        <v>23</v>
      </c>
      <c r="F895">
        <v>46</v>
      </c>
      <c r="G895" s="3">
        <v>44938</v>
      </c>
      <c r="H895" s="6" t="str">
        <f>TEXT(Layoffs[[#This Row],[Date layoffs]], "mmmm")</f>
        <v>January</v>
      </c>
      <c r="I895" s="7">
        <f>MONTH(Layoffs[[#This Row],[Date layoffs]])</f>
        <v>1</v>
      </c>
      <c r="J895">
        <f>YEAR(Layoffs[[#This Row],[Date layoffs]])</f>
        <v>2023</v>
      </c>
      <c r="K895" s="1">
        <f>(Layoffs[[#This Row],[Company Size before Layoffs]]-Layoffs[[#This Row],[Company Size after layoffs]])/Layoffs[[#This Row],[Company Size before Layoffs]]</f>
        <v>0.30065359477124182</v>
      </c>
      <c r="L895">
        <v>153</v>
      </c>
      <c r="M895">
        <v>107</v>
      </c>
      <c r="N895" t="s">
        <v>18</v>
      </c>
      <c r="O895" t="s">
        <v>25</v>
      </c>
      <c r="P895" s="2">
        <v>301</v>
      </c>
      <c r="Q895">
        <v>42.358429999999998</v>
      </c>
      <c r="R895">
        <v>-71.05977</v>
      </c>
    </row>
    <row r="896" spans="1:18" x14ac:dyDescent="0.35">
      <c r="A896">
        <v>1281</v>
      </c>
      <c r="B896" t="s">
        <v>560</v>
      </c>
      <c r="C896" t="s">
        <v>21</v>
      </c>
      <c r="D896" t="s">
        <v>22</v>
      </c>
      <c r="E896" t="s">
        <v>23</v>
      </c>
      <c r="F896">
        <v>640</v>
      </c>
      <c r="G896" s="3">
        <v>44937</v>
      </c>
      <c r="H896" s="6" t="str">
        <f>TEXT(Layoffs[[#This Row],[Date layoffs]], "mmmm")</f>
        <v>January</v>
      </c>
      <c r="I896" s="7">
        <f>MONTH(Layoffs[[#This Row],[Date layoffs]])</f>
        <v>1</v>
      </c>
      <c r="J896">
        <f>YEAR(Layoffs[[#This Row],[Date layoffs]])</f>
        <v>2023</v>
      </c>
      <c r="K896" s="1">
        <f>(Layoffs[[#This Row],[Company Size before Layoffs]]-Layoffs[[#This Row],[Company Size after layoffs]])/Layoffs[[#This Row],[Company Size before Layoffs]]</f>
        <v>0.2</v>
      </c>
      <c r="L896">
        <v>3200</v>
      </c>
      <c r="M896">
        <v>2560</v>
      </c>
      <c r="N896" t="s">
        <v>88</v>
      </c>
      <c r="O896" t="s">
        <v>33</v>
      </c>
      <c r="P896" s="2">
        <v>2400</v>
      </c>
      <c r="Q896">
        <v>37.774929999999998</v>
      </c>
      <c r="R896">
        <v>-122.41942</v>
      </c>
    </row>
    <row r="897" spans="1:18" x14ac:dyDescent="0.35">
      <c r="A897">
        <v>1282</v>
      </c>
      <c r="B897" t="s">
        <v>112</v>
      </c>
      <c r="C897" t="s">
        <v>113</v>
      </c>
      <c r="D897" t="s">
        <v>22</v>
      </c>
      <c r="E897" t="s">
        <v>23</v>
      </c>
      <c r="F897">
        <v>270</v>
      </c>
      <c r="G897" s="3">
        <v>44937</v>
      </c>
      <c r="H897" s="6" t="str">
        <f>TEXT(Layoffs[[#This Row],[Date layoffs]], "mmmm")</f>
        <v>January</v>
      </c>
      <c r="I897" s="7">
        <f>MONTH(Layoffs[[#This Row],[Date layoffs]])</f>
        <v>1</v>
      </c>
      <c r="J897">
        <f>YEAR(Layoffs[[#This Row],[Date layoffs]])</f>
        <v>2023</v>
      </c>
      <c r="K897" s="1">
        <f>(Layoffs[[#This Row],[Company Size before Layoffs]]-Layoffs[[#This Row],[Company Size after layoffs]])/Layoffs[[#This Row],[Company Size before Layoffs]]</f>
        <v>0.05</v>
      </c>
      <c r="L897">
        <v>5400</v>
      </c>
      <c r="M897">
        <v>5130</v>
      </c>
      <c r="N897" t="s">
        <v>58</v>
      </c>
      <c r="O897" t="s">
        <v>25</v>
      </c>
      <c r="P897" s="2">
        <v>400</v>
      </c>
      <c r="Q897">
        <v>40.760779999999997</v>
      </c>
      <c r="R897">
        <v>-111.89105000000001</v>
      </c>
    </row>
    <row r="898" spans="1:18" x14ac:dyDescent="0.35">
      <c r="A898">
        <v>1284</v>
      </c>
      <c r="B898" t="s">
        <v>561</v>
      </c>
      <c r="C898" t="s">
        <v>21</v>
      </c>
      <c r="D898" t="s">
        <v>22</v>
      </c>
      <c r="E898" t="s">
        <v>23</v>
      </c>
      <c r="F898">
        <v>123</v>
      </c>
      <c r="G898" s="3">
        <v>44937</v>
      </c>
      <c r="H898" s="6" t="str">
        <f>TEXT(Layoffs[[#This Row],[Date layoffs]], "mmmm")</f>
        <v>January</v>
      </c>
      <c r="I898" s="7">
        <f>MONTH(Layoffs[[#This Row],[Date layoffs]])</f>
        <v>1</v>
      </c>
      <c r="J898">
        <f>YEAR(Layoffs[[#This Row],[Date layoffs]])</f>
        <v>2023</v>
      </c>
      <c r="K898" s="1">
        <f>(Layoffs[[#This Row],[Company Size before Layoffs]]-Layoffs[[#This Row],[Company Size after layoffs]])/Layoffs[[#This Row],[Company Size before Layoffs]]</f>
        <v>0.11001788908765653</v>
      </c>
      <c r="L898">
        <v>1118</v>
      </c>
      <c r="M898">
        <v>995</v>
      </c>
      <c r="N898" t="s">
        <v>32</v>
      </c>
      <c r="O898" t="s">
        <v>61</v>
      </c>
      <c r="P898" s="2">
        <v>565</v>
      </c>
      <c r="Q898">
        <v>37.558549999999997</v>
      </c>
      <c r="R898">
        <v>-122.27108</v>
      </c>
    </row>
    <row r="899" spans="1:18" x14ac:dyDescent="0.35">
      <c r="A899">
        <v>1285</v>
      </c>
      <c r="B899" t="s">
        <v>562</v>
      </c>
      <c r="C899" t="s">
        <v>21</v>
      </c>
      <c r="D899" t="s">
        <v>22</v>
      </c>
      <c r="E899" t="s">
        <v>23</v>
      </c>
      <c r="F899">
        <v>100</v>
      </c>
      <c r="G899" s="3">
        <v>44937</v>
      </c>
      <c r="H899" s="6" t="str">
        <f>TEXT(Layoffs[[#This Row],[Date layoffs]], "mmmm")</f>
        <v>January</v>
      </c>
      <c r="I899" s="7">
        <f>MONTH(Layoffs[[#This Row],[Date layoffs]])</f>
        <v>1</v>
      </c>
      <c r="J899">
        <f>YEAR(Layoffs[[#This Row],[Date layoffs]])</f>
        <v>2023</v>
      </c>
      <c r="K899" s="1">
        <f>(Layoffs[[#This Row],[Company Size before Layoffs]]-Layoffs[[#This Row],[Company Size after layoffs]])/Layoffs[[#This Row],[Company Size before Layoffs]]</f>
        <v>5.9988002399520096E-2</v>
      </c>
      <c r="L899">
        <v>1667</v>
      </c>
      <c r="M899">
        <v>1567</v>
      </c>
      <c r="N899" t="s">
        <v>140</v>
      </c>
      <c r="O899" t="s">
        <v>109</v>
      </c>
      <c r="P899" s="2">
        <v>205</v>
      </c>
      <c r="Q899">
        <v>37.368830000000003</v>
      </c>
      <c r="R899">
        <v>-122.03635</v>
      </c>
    </row>
    <row r="900" spans="1:18" x14ac:dyDescent="0.35">
      <c r="A900">
        <v>1295</v>
      </c>
      <c r="B900" t="s">
        <v>563</v>
      </c>
      <c r="C900" t="s">
        <v>21</v>
      </c>
      <c r="D900" t="s">
        <v>22</v>
      </c>
      <c r="E900" t="s">
        <v>23</v>
      </c>
      <c r="F900">
        <v>950</v>
      </c>
      <c r="G900" s="3">
        <v>44936</v>
      </c>
      <c r="H900" s="6" t="str">
        <f>TEXT(Layoffs[[#This Row],[Date layoffs]], "mmmm")</f>
        <v>January</v>
      </c>
      <c r="I900" s="7">
        <f>MONTH(Layoffs[[#This Row],[Date layoffs]])</f>
        <v>1</v>
      </c>
      <c r="J900">
        <f>YEAR(Layoffs[[#This Row],[Date layoffs]])</f>
        <v>2023</v>
      </c>
      <c r="K900" s="1">
        <f>(Layoffs[[#This Row],[Company Size before Layoffs]]-Layoffs[[#This Row],[Company Size after layoffs]])/Layoffs[[#This Row],[Company Size before Layoffs]]</f>
        <v>0.2</v>
      </c>
      <c r="L900">
        <v>4750</v>
      </c>
      <c r="M900">
        <v>3800</v>
      </c>
      <c r="N900" t="s">
        <v>117</v>
      </c>
      <c r="O900" t="s">
        <v>25</v>
      </c>
      <c r="P900" s="2">
        <v>549</v>
      </c>
      <c r="Q900">
        <v>37.774929999999998</v>
      </c>
      <c r="R900">
        <v>-122.41942</v>
      </c>
    </row>
    <row r="901" spans="1:18" x14ac:dyDescent="0.35">
      <c r="A901">
        <v>1297</v>
      </c>
      <c r="B901" t="s">
        <v>173</v>
      </c>
      <c r="C901" t="s">
        <v>21</v>
      </c>
      <c r="D901" t="s">
        <v>22</v>
      </c>
      <c r="E901" t="s">
        <v>23</v>
      </c>
      <c r="F901">
        <v>340</v>
      </c>
      <c r="G901" s="3">
        <v>44936</v>
      </c>
      <c r="H901" s="6" t="str">
        <f>TEXT(Layoffs[[#This Row],[Date layoffs]], "mmmm")</f>
        <v>January</v>
      </c>
      <c r="I901" s="7">
        <f>MONTH(Layoffs[[#This Row],[Date layoffs]])</f>
        <v>1</v>
      </c>
      <c r="J901">
        <f>YEAR(Layoffs[[#This Row],[Date layoffs]])</f>
        <v>2023</v>
      </c>
      <c r="K901" s="1">
        <f>(Layoffs[[#This Row],[Company Size before Layoffs]]-Layoffs[[#This Row],[Company Size after layoffs]])/Layoffs[[#This Row],[Company Size before Layoffs]]</f>
        <v>0.28006589785831959</v>
      </c>
      <c r="L901">
        <v>1214</v>
      </c>
      <c r="M901">
        <v>874</v>
      </c>
      <c r="N901" t="s">
        <v>32</v>
      </c>
      <c r="O901" t="s">
        <v>25</v>
      </c>
      <c r="P901" s="2">
        <v>665</v>
      </c>
      <c r="Q901">
        <v>37.774929999999998</v>
      </c>
      <c r="R901">
        <v>-122.41942</v>
      </c>
    </row>
    <row r="902" spans="1:18" x14ac:dyDescent="0.35">
      <c r="A902">
        <v>1299</v>
      </c>
      <c r="B902" t="s">
        <v>564</v>
      </c>
      <c r="C902" t="s">
        <v>36</v>
      </c>
      <c r="D902" t="s">
        <v>22</v>
      </c>
      <c r="E902" t="s">
        <v>23</v>
      </c>
      <c r="F902">
        <v>100</v>
      </c>
      <c r="G902" s="3">
        <v>44936</v>
      </c>
      <c r="H902" s="6" t="str">
        <f>TEXT(Layoffs[[#This Row],[Date layoffs]], "mmmm")</f>
        <v>January</v>
      </c>
      <c r="I902" s="7">
        <f>MONTH(Layoffs[[#This Row],[Date layoffs]])</f>
        <v>1</v>
      </c>
      <c r="J902">
        <f>YEAR(Layoffs[[#This Row],[Date layoffs]])</f>
        <v>2023</v>
      </c>
      <c r="K902" s="1">
        <f>(Layoffs[[#This Row],[Company Size before Layoffs]]-Layoffs[[#This Row],[Company Size after layoffs]])/Layoffs[[#This Row],[Company Size before Layoffs]]</f>
        <v>0.11001100110011001</v>
      </c>
      <c r="L902">
        <v>909</v>
      </c>
      <c r="M902">
        <v>809</v>
      </c>
      <c r="N902" t="s">
        <v>117</v>
      </c>
      <c r="O902" t="s">
        <v>107</v>
      </c>
      <c r="P902" s="2">
        <v>726</v>
      </c>
      <c r="Q902">
        <v>40.714269999999999</v>
      </c>
      <c r="R902">
        <v>-74.005970000000005</v>
      </c>
    </row>
    <row r="903" spans="1:18" x14ac:dyDescent="0.35">
      <c r="A903">
        <v>1300</v>
      </c>
      <c r="B903" t="s">
        <v>565</v>
      </c>
      <c r="C903" t="s">
        <v>44</v>
      </c>
      <c r="D903" t="s">
        <v>17</v>
      </c>
      <c r="E903" t="s">
        <v>12</v>
      </c>
      <c r="F903">
        <v>100</v>
      </c>
      <c r="G903" s="3">
        <v>44936</v>
      </c>
      <c r="H903" s="6" t="str">
        <f>TEXT(Layoffs[[#This Row],[Date layoffs]], "mmmm")</f>
        <v>January</v>
      </c>
      <c r="I903" s="7">
        <f>MONTH(Layoffs[[#This Row],[Date layoffs]])</f>
        <v>1</v>
      </c>
      <c r="J903">
        <f>YEAR(Layoffs[[#This Row],[Date layoffs]])</f>
        <v>2023</v>
      </c>
      <c r="K903" s="1">
        <f>(Layoffs[[#This Row],[Company Size before Layoffs]]-Layoffs[[#This Row],[Company Size after layoffs]])/Layoffs[[#This Row],[Company Size before Layoffs]]</f>
        <v>0.1</v>
      </c>
      <c r="L903">
        <v>1000</v>
      </c>
      <c r="M903">
        <v>900</v>
      </c>
      <c r="N903" t="s">
        <v>140</v>
      </c>
      <c r="O903" t="s">
        <v>30</v>
      </c>
      <c r="P903" s="2">
        <v>125</v>
      </c>
      <c r="Q903">
        <v>32.080880000000001</v>
      </c>
      <c r="R903">
        <v>34.780569999999997</v>
      </c>
    </row>
    <row r="904" spans="1:18" x14ac:dyDescent="0.35">
      <c r="A904">
        <v>1301</v>
      </c>
      <c r="B904" t="s">
        <v>566</v>
      </c>
      <c r="C904" t="s">
        <v>273</v>
      </c>
      <c r="D904" t="s">
        <v>93</v>
      </c>
      <c r="E904" t="s">
        <v>23</v>
      </c>
      <c r="F904">
        <v>76</v>
      </c>
      <c r="G904" s="3">
        <v>44936</v>
      </c>
      <c r="H904" s="6" t="str">
        <f>TEXT(Layoffs[[#This Row],[Date layoffs]], "mmmm")</f>
        <v>January</v>
      </c>
      <c r="I904" s="7">
        <f>MONTH(Layoffs[[#This Row],[Date layoffs]])</f>
        <v>1</v>
      </c>
      <c r="J904">
        <f>YEAR(Layoffs[[#This Row],[Date layoffs]])</f>
        <v>2023</v>
      </c>
      <c r="K904" s="1">
        <f>(Layoffs[[#This Row],[Company Size before Layoffs]]-Layoffs[[#This Row],[Company Size after layoffs]])/Layoffs[[#This Row],[Company Size before Layoffs]]</f>
        <v>0.19</v>
      </c>
      <c r="L904">
        <v>400</v>
      </c>
      <c r="M904">
        <v>324</v>
      </c>
      <c r="N904" t="s">
        <v>66</v>
      </c>
      <c r="O904" t="s">
        <v>25</v>
      </c>
      <c r="P904" s="2">
        <v>22</v>
      </c>
      <c r="Q904">
        <v>49.249659999999999</v>
      </c>
      <c r="R904">
        <v>-123.11933999999999</v>
      </c>
    </row>
    <row r="905" spans="1:18" x14ac:dyDescent="0.35">
      <c r="A905">
        <v>1303</v>
      </c>
      <c r="B905" t="s">
        <v>567</v>
      </c>
      <c r="C905" t="s">
        <v>568</v>
      </c>
      <c r="D905" t="s">
        <v>22</v>
      </c>
      <c r="E905" t="s">
        <v>23</v>
      </c>
      <c r="F905">
        <v>60</v>
      </c>
      <c r="G905" s="3">
        <v>44936</v>
      </c>
      <c r="H905" s="6" t="str">
        <f>TEXT(Layoffs[[#This Row],[Date layoffs]], "mmmm")</f>
        <v>January</v>
      </c>
      <c r="I905" s="7">
        <f>MONTH(Layoffs[[#This Row],[Date layoffs]])</f>
        <v>1</v>
      </c>
      <c r="J905">
        <f>YEAR(Layoffs[[#This Row],[Date layoffs]])</f>
        <v>2023</v>
      </c>
      <c r="K905" s="1">
        <f>(Layoffs[[#This Row],[Company Size before Layoffs]]-Layoffs[[#This Row],[Company Size after layoffs]])/Layoffs[[#This Row],[Company Size before Layoffs]]</f>
        <v>0.75</v>
      </c>
      <c r="L905">
        <v>80</v>
      </c>
      <c r="M905">
        <v>20</v>
      </c>
      <c r="N905" t="s">
        <v>13</v>
      </c>
      <c r="O905" t="s">
        <v>46</v>
      </c>
      <c r="P905" s="2">
        <v>36</v>
      </c>
      <c r="Q905">
        <v>36.165889999999997</v>
      </c>
      <c r="R905">
        <v>-86.784440000000004</v>
      </c>
    </row>
    <row r="906" spans="1:18" x14ac:dyDescent="0.35">
      <c r="A906">
        <v>1304</v>
      </c>
      <c r="B906" t="s">
        <v>569</v>
      </c>
      <c r="C906" t="s">
        <v>180</v>
      </c>
      <c r="D906" t="s">
        <v>93</v>
      </c>
      <c r="E906" t="s">
        <v>23</v>
      </c>
      <c r="F906">
        <v>55</v>
      </c>
      <c r="G906" s="3">
        <v>44936</v>
      </c>
      <c r="H906" s="6" t="str">
        <f>TEXT(Layoffs[[#This Row],[Date layoffs]], "mmmm")</f>
        <v>January</v>
      </c>
      <c r="I906" s="7">
        <f>MONTH(Layoffs[[#This Row],[Date layoffs]])</f>
        <v>1</v>
      </c>
      <c r="J906">
        <f>YEAR(Layoffs[[#This Row],[Date layoffs]])</f>
        <v>2023</v>
      </c>
      <c r="K906" s="1">
        <f>(Layoffs[[#This Row],[Company Size before Layoffs]]-Layoffs[[#This Row],[Company Size after layoffs]])/Layoffs[[#This Row],[Company Size before Layoffs]]</f>
        <v>0.05</v>
      </c>
      <c r="L906">
        <v>1100</v>
      </c>
      <c r="M906">
        <v>1045</v>
      </c>
      <c r="N906" t="s">
        <v>88</v>
      </c>
      <c r="O906" t="s">
        <v>38</v>
      </c>
      <c r="P906" s="2">
        <v>178</v>
      </c>
      <c r="Q906">
        <v>43.706429999999997</v>
      </c>
      <c r="R906">
        <v>-79.39864</v>
      </c>
    </row>
    <row r="907" spans="1:18" x14ac:dyDescent="0.35">
      <c r="A907">
        <v>1306</v>
      </c>
      <c r="B907" t="s">
        <v>170</v>
      </c>
      <c r="C907" t="s">
        <v>44</v>
      </c>
      <c r="D907" t="s">
        <v>17</v>
      </c>
      <c r="E907" t="s">
        <v>12</v>
      </c>
      <c r="F907">
        <v>40</v>
      </c>
      <c r="G907" s="3">
        <v>44936</v>
      </c>
      <c r="H907" s="6" t="str">
        <f>TEXT(Layoffs[[#This Row],[Date layoffs]], "mmmm")</f>
        <v>January</v>
      </c>
      <c r="I907" s="7">
        <f>MONTH(Layoffs[[#This Row],[Date layoffs]])</f>
        <v>1</v>
      </c>
      <c r="J907">
        <f>YEAR(Layoffs[[#This Row],[Date layoffs]])</f>
        <v>2023</v>
      </c>
      <c r="K907" s="1">
        <f>(Layoffs[[#This Row],[Company Size before Layoffs]]-Layoffs[[#This Row],[Company Size after layoffs]])/Layoffs[[#This Row],[Company Size before Layoffs]]</f>
        <v>0.2</v>
      </c>
      <c r="L907">
        <v>200</v>
      </c>
      <c r="M907">
        <v>160</v>
      </c>
      <c r="N907" t="s">
        <v>51</v>
      </c>
      <c r="O907" t="s">
        <v>46</v>
      </c>
      <c r="P907" s="2">
        <v>111</v>
      </c>
      <c r="Q907">
        <v>32.080880000000001</v>
      </c>
      <c r="R907">
        <v>34.780569999999997</v>
      </c>
    </row>
    <row r="908" spans="1:18" x14ac:dyDescent="0.35">
      <c r="A908">
        <v>1307</v>
      </c>
      <c r="B908" t="s">
        <v>570</v>
      </c>
      <c r="C908" t="s">
        <v>81</v>
      </c>
      <c r="D908" t="s">
        <v>22</v>
      </c>
      <c r="E908" t="s">
        <v>23</v>
      </c>
      <c r="F908">
        <v>25</v>
      </c>
      <c r="G908" s="3">
        <v>44936</v>
      </c>
      <c r="H908" s="6" t="str">
        <f>TEXT(Layoffs[[#This Row],[Date layoffs]], "mmmm")</f>
        <v>January</v>
      </c>
      <c r="I908" s="7">
        <f>MONTH(Layoffs[[#This Row],[Date layoffs]])</f>
        <v>1</v>
      </c>
      <c r="J908">
        <f>YEAR(Layoffs[[#This Row],[Date layoffs]])</f>
        <v>2023</v>
      </c>
      <c r="K908" s="1">
        <f>(Layoffs[[#This Row],[Company Size before Layoffs]]-Layoffs[[#This Row],[Company Size after layoffs]])/Layoffs[[#This Row],[Company Size before Layoffs]]</f>
        <v>0.04</v>
      </c>
      <c r="L908">
        <v>625</v>
      </c>
      <c r="M908">
        <v>600</v>
      </c>
      <c r="N908" t="s">
        <v>27</v>
      </c>
      <c r="O908" t="s">
        <v>19</v>
      </c>
      <c r="P908" s="2">
        <v>383</v>
      </c>
      <c r="Q908">
        <v>30.267150000000001</v>
      </c>
      <c r="R908">
        <v>-97.74306</v>
      </c>
    </row>
    <row r="909" spans="1:18" x14ac:dyDescent="0.35">
      <c r="A909">
        <v>1314</v>
      </c>
      <c r="B909" t="s">
        <v>571</v>
      </c>
      <c r="C909" t="s">
        <v>72</v>
      </c>
      <c r="D909" t="s">
        <v>22</v>
      </c>
      <c r="E909" t="s">
        <v>23</v>
      </c>
      <c r="F909">
        <v>315</v>
      </c>
      <c r="G909" s="3">
        <v>44935</v>
      </c>
      <c r="H909" s="6" t="str">
        <f>TEXT(Layoffs[[#This Row],[Date layoffs]], "mmmm")</f>
        <v>January</v>
      </c>
      <c r="I909" s="7">
        <f>MONTH(Layoffs[[#This Row],[Date layoffs]])</f>
        <v>1</v>
      </c>
      <c r="J909">
        <f>YEAR(Layoffs[[#This Row],[Date layoffs]])</f>
        <v>2023</v>
      </c>
      <c r="K909" s="1">
        <f>(Layoffs[[#This Row],[Company Size before Layoffs]]-Layoffs[[#This Row],[Company Size after layoffs]])/Layoffs[[#This Row],[Company Size before Layoffs]]</f>
        <v>0.569620253164557</v>
      </c>
      <c r="L909">
        <v>553</v>
      </c>
      <c r="M909">
        <v>238</v>
      </c>
      <c r="N909" t="s">
        <v>18</v>
      </c>
      <c r="O909" t="s">
        <v>25</v>
      </c>
      <c r="P909" s="2">
        <v>1200</v>
      </c>
      <c r="Q909">
        <v>32.715710000000001</v>
      </c>
      <c r="R909">
        <v>-117.16472</v>
      </c>
    </row>
    <row r="910" spans="1:18" x14ac:dyDescent="0.35">
      <c r="A910">
        <v>1318</v>
      </c>
      <c r="B910" t="s">
        <v>572</v>
      </c>
      <c r="C910" t="s">
        <v>55</v>
      </c>
      <c r="D910" t="s">
        <v>56</v>
      </c>
      <c r="E910" t="s">
        <v>50</v>
      </c>
      <c r="F910">
        <v>50</v>
      </c>
      <c r="G910" s="3">
        <v>44934</v>
      </c>
      <c r="H910" s="6" t="str">
        <f>TEXT(Layoffs[[#This Row],[Date layoffs]], "mmmm")</f>
        <v>January</v>
      </c>
      <c r="I910" s="7">
        <f>MONTH(Layoffs[[#This Row],[Date layoffs]])</f>
        <v>1</v>
      </c>
      <c r="J910">
        <f>YEAR(Layoffs[[#This Row],[Date layoffs]])</f>
        <v>2023</v>
      </c>
      <c r="K910" s="1">
        <f>(Layoffs[[#This Row],[Company Size before Layoffs]]-Layoffs[[#This Row],[Company Size after layoffs]])/Layoffs[[#This Row],[Company Size before Layoffs]]</f>
        <v>0.1</v>
      </c>
      <c r="L910">
        <v>500</v>
      </c>
      <c r="M910">
        <v>450</v>
      </c>
      <c r="N910" t="s">
        <v>51</v>
      </c>
      <c r="O910" t="s">
        <v>573</v>
      </c>
      <c r="P910" s="2">
        <v>160</v>
      </c>
      <c r="Q910">
        <v>51.50853</v>
      </c>
      <c r="R910">
        <v>-0.12573999999999999</v>
      </c>
    </row>
    <row r="911" spans="1:18" x14ac:dyDescent="0.35">
      <c r="A911">
        <v>1319</v>
      </c>
      <c r="B911" t="s">
        <v>335</v>
      </c>
      <c r="C911" t="s">
        <v>21</v>
      </c>
      <c r="D911" t="s">
        <v>22</v>
      </c>
      <c r="E911" t="s">
        <v>23</v>
      </c>
      <c r="F911">
        <v>43</v>
      </c>
      <c r="G911" s="3">
        <v>44934</v>
      </c>
      <c r="H911" s="6" t="str">
        <f>TEXT(Layoffs[[#This Row],[Date layoffs]], "mmmm")</f>
        <v>January</v>
      </c>
      <c r="I911" s="7">
        <f>MONTH(Layoffs[[#This Row],[Date layoffs]])</f>
        <v>1</v>
      </c>
      <c r="J911">
        <f>YEAR(Layoffs[[#This Row],[Date layoffs]])</f>
        <v>2023</v>
      </c>
      <c r="K911" s="1">
        <f>(Layoffs[[#This Row],[Company Size before Layoffs]]-Layoffs[[#This Row],[Company Size after layoffs]])/Layoffs[[#This Row],[Company Size before Layoffs]]</f>
        <v>3.0006978367062107E-2</v>
      </c>
      <c r="L911">
        <v>1433</v>
      </c>
      <c r="M911">
        <v>1390</v>
      </c>
      <c r="N911" t="s">
        <v>58</v>
      </c>
      <c r="O911" t="s">
        <v>25</v>
      </c>
      <c r="P911" s="2">
        <v>307</v>
      </c>
      <c r="Q911">
        <v>37.774929999999998</v>
      </c>
      <c r="R911">
        <v>-122.41942</v>
      </c>
    </row>
    <row r="912" spans="1:18" x14ac:dyDescent="0.35">
      <c r="A912">
        <v>1321</v>
      </c>
      <c r="B912" t="s">
        <v>574</v>
      </c>
      <c r="C912" t="s">
        <v>575</v>
      </c>
      <c r="D912" t="s">
        <v>576</v>
      </c>
      <c r="E912" t="s">
        <v>12</v>
      </c>
      <c r="F912">
        <v>275</v>
      </c>
      <c r="G912" s="3">
        <v>44932</v>
      </c>
      <c r="H912" s="6" t="str">
        <f>TEXT(Layoffs[[#This Row],[Date layoffs]], "mmmm")</f>
        <v>January</v>
      </c>
      <c r="I912" s="7">
        <f>MONTH(Layoffs[[#This Row],[Date layoffs]])</f>
        <v>1</v>
      </c>
      <c r="J912">
        <f>YEAR(Layoffs[[#This Row],[Date layoffs]])</f>
        <v>2023</v>
      </c>
      <c r="K912" s="1">
        <f>(Layoffs[[#This Row],[Company Size before Layoffs]]-Layoffs[[#This Row],[Company Size after layoffs]])/Layoffs[[#This Row],[Company Size before Layoffs]]</f>
        <v>0.2</v>
      </c>
      <c r="L912">
        <v>1375</v>
      </c>
      <c r="M912">
        <v>1100</v>
      </c>
      <c r="N912" t="s">
        <v>117</v>
      </c>
      <c r="O912" t="s">
        <v>19</v>
      </c>
      <c r="P912" s="2">
        <v>2</v>
      </c>
      <c r="Q912">
        <v>39.907499999999999</v>
      </c>
      <c r="R912">
        <v>116.39722999999999</v>
      </c>
    </row>
    <row r="913" spans="1:18" x14ac:dyDescent="0.35">
      <c r="A913">
        <v>1323</v>
      </c>
      <c r="B913" t="s">
        <v>577</v>
      </c>
      <c r="C913" t="s">
        <v>10</v>
      </c>
      <c r="D913" t="s">
        <v>11</v>
      </c>
      <c r="E913" t="s">
        <v>12</v>
      </c>
      <c r="F913">
        <v>40</v>
      </c>
      <c r="G913" s="3">
        <v>44932</v>
      </c>
      <c r="H913" s="6" t="str">
        <f>TEXT(Layoffs[[#This Row],[Date layoffs]], "mmmm")</f>
        <v>January</v>
      </c>
      <c r="I913" s="7">
        <f>MONTH(Layoffs[[#This Row],[Date layoffs]])</f>
        <v>1</v>
      </c>
      <c r="J913">
        <f>YEAR(Layoffs[[#This Row],[Date layoffs]])</f>
        <v>2023</v>
      </c>
      <c r="K913" s="1">
        <f>(Layoffs[[#This Row],[Company Size before Layoffs]]-Layoffs[[#This Row],[Company Size after layoffs]])/Layoffs[[#This Row],[Company Size before Layoffs]]</f>
        <v>0.05</v>
      </c>
      <c r="L913">
        <v>800</v>
      </c>
      <c r="M913">
        <v>760</v>
      </c>
      <c r="N913" t="s">
        <v>29</v>
      </c>
      <c r="O913" t="s">
        <v>107</v>
      </c>
      <c r="P913" s="2">
        <v>214</v>
      </c>
      <c r="Q913">
        <v>12.97194</v>
      </c>
      <c r="R913">
        <v>77.593689999999995</v>
      </c>
    </row>
    <row r="914" spans="1:18" x14ac:dyDescent="0.35">
      <c r="A914">
        <v>1331</v>
      </c>
      <c r="B914" t="s">
        <v>578</v>
      </c>
      <c r="C914" t="s">
        <v>21</v>
      </c>
      <c r="D914" t="s">
        <v>22</v>
      </c>
      <c r="E914" t="s">
        <v>23</v>
      </c>
      <c r="F914">
        <v>200</v>
      </c>
      <c r="G914" s="3">
        <v>44931</v>
      </c>
      <c r="H914" s="6" t="str">
        <f>TEXT(Layoffs[[#This Row],[Date layoffs]], "mmmm")</f>
        <v>January</v>
      </c>
      <c r="I914" s="7">
        <f>MONTH(Layoffs[[#This Row],[Date layoffs]])</f>
        <v>1</v>
      </c>
      <c r="J914">
        <f>YEAR(Layoffs[[#This Row],[Date layoffs]])</f>
        <v>2023</v>
      </c>
      <c r="K914" s="1">
        <f>(Layoffs[[#This Row],[Company Size before Layoffs]]-Layoffs[[#This Row],[Company Size after layoffs]])/Layoffs[[#This Row],[Company Size before Layoffs]]</f>
        <v>0.5</v>
      </c>
      <c r="L914">
        <v>400</v>
      </c>
      <c r="M914">
        <v>200</v>
      </c>
      <c r="N914" t="s">
        <v>58</v>
      </c>
      <c r="O914" t="s">
        <v>25</v>
      </c>
      <c r="P914" s="2">
        <v>326</v>
      </c>
      <c r="Q914">
        <v>37.354109999999999</v>
      </c>
      <c r="R914">
        <v>-121.95524</v>
      </c>
    </row>
    <row r="915" spans="1:18" x14ac:dyDescent="0.35">
      <c r="A915">
        <v>1332</v>
      </c>
      <c r="B915" t="s">
        <v>579</v>
      </c>
      <c r="C915" t="s">
        <v>580</v>
      </c>
      <c r="D915" t="s">
        <v>22</v>
      </c>
      <c r="E915" t="s">
        <v>23</v>
      </c>
      <c r="F915">
        <v>104</v>
      </c>
      <c r="G915" s="3">
        <v>44931</v>
      </c>
      <c r="H915" s="6" t="str">
        <f>TEXT(Layoffs[[#This Row],[Date layoffs]], "mmmm")</f>
        <v>January</v>
      </c>
      <c r="I915" s="7">
        <f>MONTH(Layoffs[[#This Row],[Date layoffs]])</f>
        <v>1</v>
      </c>
      <c r="J915">
        <f>YEAR(Layoffs[[#This Row],[Date layoffs]])</f>
        <v>2023</v>
      </c>
      <c r="K915" s="1">
        <f>(Layoffs[[#This Row],[Company Size before Layoffs]]-Layoffs[[#This Row],[Company Size after layoffs]])/Layoffs[[#This Row],[Company Size before Layoffs]]</f>
        <v>0.19012797074954296</v>
      </c>
      <c r="L915">
        <v>547</v>
      </c>
      <c r="M915">
        <v>443</v>
      </c>
      <c r="N915" t="s">
        <v>32</v>
      </c>
      <c r="O915" t="s">
        <v>33</v>
      </c>
      <c r="P915" s="2">
        <v>646</v>
      </c>
      <c r="Q915">
        <v>39.529629999999997</v>
      </c>
      <c r="R915">
        <v>-119.8138</v>
      </c>
    </row>
    <row r="916" spans="1:18" x14ac:dyDescent="0.35">
      <c r="A916">
        <v>1334</v>
      </c>
      <c r="B916" t="s">
        <v>581</v>
      </c>
      <c r="C916" t="s">
        <v>245</v>
      </c>
      <c r="D916" t="s">
        <v>245</v>
      </c>
      <c r="E916" t="s">
        <v>12</v>
      </c>
      <c r="F916">
        <v>40</v>
      </c>
      <c r="G916" s="3">
        <v>44931</v>
      </c>
      <c r="H916" s="6" t="str">
        <f>TEXT(Layoffs[[#This Row],[Date layoffs]], "mmmm")</f>
        <v>January</v>
      </c>
      <c r="I916" s="7">
        <f>MONTH(Layoffs[[#This Row],[Date layoffs]])</f>
        <v>1</v>
      </c>
      <c r="J916">
        <f>YEAR(Layoffs[[#This Row],[Date layoffs]])</f>
        <v>2023</v>
      </c>
      <c r="K916" s="1">
        <f>(Layoffs[[#This Row],[Company Size before Layoffs]]-Layoffs[[#This Row],[Company Size after layoffs]])/Layoffs[[#This Row],[Company Size before Layoffs]]</f>
        <v>0.02</v>
      </c>
      <c r="L916">
        <v>2000</v>
      </c>
      <c r="M916">
        <v>1960</v>
      </c>
      <c r="N916" t="s">
        <v>27</v>
      </c>
      <c r="O916" t="s">
        <v>61</v>
      </c>
      <c r="P916" s="2">
        <v>472</v>
      </c>
      <c r="Q916">
        <v>1.2896700000000001</v>
      </c>
      <c r="R916">
        <v>103.85007</v>
      </c>
    </row>
    <row r="917" spans="1:18" x14ac:dyDescent="0.35">
      <c r="A917">
        <v>1336</v>
      </c>
      <c r="B917" t="s">
        <v>582</v>
      </c>
      <c r="C917" t="s">
        <v>21</v>
      </c>
      <c r="D917" t="s">
        <v>22</v>
      </c>
      <c r="E917" t="s">
        <v>23</v>
      </c>
      <c r="F917">
        <v>30</v>
      </c>
      <c r="G917" s="3">
        <v>44931</v>
      </c>
      <c r="H917" s="6" t="str">
        <f>TEXT(Layoffs[[#This Row],[Date layoffs]], "mmmm")</f>
        <v>January</v>
      </c>
      <c r="I917" s="7">
        <f>MONTH(Layoffs[[#This Row],[Date layoffs]])</f>
        <v>1</v>
      </c>
      <c r="J917">
        <f>YEAR(Layoffs[[#This Row],[Date layoffs]])</f>
        <v>2023</v>
      </c>
      <c r="K917" s="1">
        <f>(Layoffs[[#This Row],[Company Size before Layoffs]]-Layoffs[[#This Row],[Company Size after layoffs]])/Layoffs[[#This Row],[Company Size before Layoffs]]</f>
        <v>0.17045454545454544</v>
      </c>
      <c r="L917">
        <v>176</v>
      </c>
      <c r="M917">
        <v>146</v>
      </c>
      <c r="N917" t="s">
        <v>27</v>
      </c>
      <c r="O917" t="s">
        <v>19</v>
      </c>
      <c r="P917" s="2">
        <v>176</v>
      </c>
      <c r="Q917">
        <v>37.774929999999998</v>
      </c>
      <c r="R917">
        <v>-122.41942</v>
      </c>
    </row>
    <row r="918" spans="1:18" x14ac:dyDescent="0.35">
      <c r="A918">
        <v>1337</v>
      </c>
      <c r="B918" t="s">
        <v>583</v>
      </c>
      <c r="C918" t="s">
        <v>44</v>
      </c>
      <c r="D918" t="s">
        <v>17</v>
      </c>
      <c r="E918" t="s">
        <v>12</v>
      </c>
      <c r="F918">
        <v>30</v>
      </c>
      <c r="G918" s="3">
        <v>44931</v>
      </c>
      <c r="H918" s="6" t="str">
        <f>TEXT(Layoffs[[#This Row],[Date layoffs]], "mmmm")</f>
        <v>January</v>
      </c>
      <c r="I918" s="7">
        <f>MONTH(Layoffs[[#This Row],[Date layoffs]])</f>
        <v>1</v>
      </c>
      <c r="J918">
        <f>YEAR(Layoffs[[#This Row],[Date layoffs]])</f>
        <v>2023</v>
      </c>
      <c r="K918" s="1">
        <f>(Layoffs[[#This Row],[Company Size before Layoffs]]-Layoffs[[#This Row],[Company Size after layoffs]])/Layoffs[[#This Row],[Company Size before Layoffs]]</f>
        <v>0.25</v>
      </c>
      <c r="L918">
        <v>120</v>
      </c>
      <c r="M918">
        <v>90</v>
      </c>
      <c r="N918" t="s">
        <v>77</v>
      </c>
      <c r="O918" t="s">
        <v>38</v>
      </c>
      <c r="P918" s="2">
        <v>116</v>
      </c>
      <c r="Q918">
        <v>32.080880000000001</v>
      </c>
      <c r="R918">
        <v>34.780569999999997</v>
      </c>
    </row>
    <row r="919" spans="1:18" x14ac:dyDescent="0.35">
      <c r="A919">
        <v>1338</v>
      </c>
      <c r="B919" t="s">
        <v>584</v>
      </c>
      <c r="C919" t="s">
        <v>36</v>
      </c>
      <c r="D919" t="s">
        <v>22</v>
      </c>
      <c r="E919" t="s">
        <v>23</v>
      </c>
      <c r="F919">
        <v>30</v>
      </c>
      <c r="G919" s="3">
        <v>44931</v>
      </c>
      <c r="H919" s="6" t="str">
        <f>TEXT(Layoffs[[#This Row],[Date layoffs]], "mmmm")</f>
        <v>January</v>
      </c>
      <c r="I919" s="7">
        <f>MONTH(Layoffs[[#This Row],[Date layoffs]])</f>
        <v>1</v>
      </c>
      <c r="J919">
        <f>YEAR(Layoffs[[#This Row],[Date layoffs]])</f>
        <v>2023</v>
      </c>
      <c r="K919" s="1">
        <f>(Layoffs[[#This Row],[Company Size before Layoffs]]-Layoffs[[#This Row],[Company Size after layoffs]])/Layoffs[[#This Row],[Company Size before Layoffs]]</f>
        <v>0.08</v>
      </c>
      <c r="L919">
        <v>375</v>
      </c>
      <c r="M919">
        <v>345</v>
      </c>
      <c r="N919" t="s">
        <v>276</v>
      </c>
      <c r="O919" t="s">
        <v>109</v>
      </c>
      <c r="P919" s="2">
        <v>178</v>
      </c>
      <c r="Q919">
        <v>40.714269999999999</v>
      </c>
      <c r="R919">
        <v>-74.005970000000005</v>
      </c>
    </row>
    <row r="920" spans="1:18" x14ac:dyDescent="0.35">
      <c r="A920">
        <v>1339</v>
      </c>
      <c r="B920" t="s">
        <v>585</v>
      </c>
      <c r="C920" t="s">
        <v>44</v>
      </c>
      <c r="D920" t="s">
        <v>17</v>
      </c>
      <c r="E920" t="s">
        <v>12</v>
      </c>
      <c r="F920">
        <v>30</v>
      </c>
      <c r="G920" s="3">
        <v>44931</v>
      </c>
      <c r="H920" s="6" t="str">
        <f>TEXT(Layoffs[[#This Row],[Date layoffs]], "mmmm")</f>
        <v>January</v>
      </c>
      <c r="I920" s="7">
        <f>MONTH(Layoffs[[#This Row],[Date layoffs]])</f>
        <v>1</v>
      </c>
      <c r="J920">
        <f>YEAR(Layoffs[[#This Row],[Date layoffs]])</f>
        <v>2023</v>
      </c>
      <c r="K920" s="1">
        <f>(Layoffs[[#This Row],[Company Size before Layoffs]]-Layoffs[[#This Row],[Company Size after layoffs]])/Layoffs[[#This Row],[Company Size before Layoffs]]</f>
        <v>0.32967032967032966</v>
      </c>
      <c r="L920">
        <v>91</v>
      </c>
      <c r="M920">
        <v>61</v>
      </c>
      <c r="N920" t="s">
        <v>85</v>
      </c>
      <c r="O920" t="s">
        <v>19</v>
      </c>
      <c r="P920" s="2">
        <v>50</v>
      </c>
      <c r="Q920">
        <v>32.080880000000001</v>
      </c>
      <c r="R920">
        <v>34.780569999999997</v>
      </c>
    </row>
    <row r="921" spans="1:18" x14ac:dyDescent="0.35">
      <c r="A921">
        <v>1340</v>
      </c>
      <c r="B921" t="s">
        <v>586</v>
      </c>
      <c r="C921" t="s">
        <v>183</v>
      </c>
      <c r="D921" t="s">
        <v>11</v>
      </c>
      <c r="E921" t="s">
        <v>12</v>
      </c>
      <c r="F921">
        <v>25</v>
      </c>
      <c r="G921" s="3">
        <v>44931</v>
      </c>
      <c r="H921" s="6" t="str">
        <f>TEXT(Layoffs[[#This Row],[Date layoffs]], "mmmm")</f>
        <v>January</v>
      </c>
      <c r="I921" s="7">
        <f>MONTH(Layoffs[[#This Row],[Date layoffs]])</f>
        <v>1</v>
      </c>
      <c r="J921">
        <f>YEAR(Layoffs[[#This Row],[Date layoffs]])</f>
        <v>2023</v>
      </c>
      <c r="K921" s="1">
        <f>(Layoffs[[#This Row],[Company Size before Layoffs]]-Layoffs[[#This Row],[Company Size after layoffs]])/Layoffs[[#This Row],[Company Size before Layoffs]]</f>
        <v>0.1497005988023952</v>
      </c>
      <c r="L921">
        <v>167</v>
      </c>
      <c r="M921">
        <v>142</v>
      </c>
      <c r="N921" t="s">
        <v>27</v>
      </c>
      <c r="O921" t="s">
        <v>46</v>
      </c>
      <c r="P921" s="2">
        <v>62</v>
      </c>
      <c r="Q921">
        <v>28.460100000000001</v>
      </c>
      <c r="R921">
        <v>77.026349999999994</v>
      </c>
    </row>
    <row r="922" spans="1:18" x14ac:dyDescent="0.35">
      <c r="A922">
        <v>1346</v>
      </c>
      <c r="B922" t="s">
        <v>379</v>
      </c>
      <c r="C922" t="s">
        <v>40</v>
      </c>
      <c r="D922" t="s">
        <v>22</v>
      </c>
      <c r="E922" t="s">
        <v>23</v>
      </c>
      <c r="F922">
        <v>8000</v>
      </c>
      <c r="G922" s="3">
        <v>44930</v>
      </c>
      <c r="H922" s="6" t="str">
        <f>TEXT(Layoffs[[#This Row],[Date layoffs]], "mmmm")</f>
        <v>January</v>
      </c>
      <c r="I922" s="7">
        <f>MONTH(Layoffs[[#This Row],[Date layoffs]])</f>
        <v>1</v>
      </c>
      <c r="J922">
        <f>YEAR(Layoffs[[#This Row],[Date layoffs]])</f>
        <v>2023</v>
      </c>
      <c r="K922" s="1">
        <f>(Layoffs[[#This Row],[Company Size before Layoffs]]-Layoffs[[#This Row],[Company Size after layoffs]])/Layoffs[[#This Row],[Company Size before Layoffs]]</f>
        <v>0.02</v>
      </c>
      <c r="L922">
        <v>400000</v>
      </c>
      <c r="M922">
        <v>392000</v>
      </c>
      <c r="N922" t="s">
        <v>27</v>
      </c>
      <c r="O922" t="s">
        <v>25</v>
      </c>
      <c r="P922" s="2">
        <v>108</v>
      </c>
      <c r="Q922">
        <v>47.606209999999997</v>
      </c>
      <c r="R922">
        <v>-122.33207</v>
      </c>
    </row>
    <row r="923" spans="1:18" x14ac:dyDescent="0.35">
      <c r="A923">
        <v>1347</v>
      </c>
      <c r="B923" t="s">
        <v>1339</v>
      </c>
      <c r="C923" t="s">
        <v>21</v>
      </c>
      <c r="D923" t="s">
        <v>22</v>
      </c>
      <c r="E923" t="s">
        <v>23</v>
      </c>
      <c r="F923">
        <v>8000</v>
      </c>
      <c r="G923" s="3">
        <v>44930</v>
      </c>
      <c r="H923" s="6" t="str">
        <f>TEXT(Layoffs[[#This Row],[Date layoffs]], "mmmm")</f>
        <v>January</v>
      </c>
      <c r="I923" s="7">
        <f>MONTH(Layoffs[[#This Row],[Date layoffs]])</f>
        <v>1</v>
      </c>
      <c r="J923">
        <f>YEAR(Layoffs[[#This Row],[Date layoffs]])</f>
        <v>2023</v>
      </c>
      <c r="K923" s="1">
        <f>(Layoffs[[#This Row],[Company Size before Layoffs]]-Layoffs[[#This Row],[Company Size after layoffs]])/Layoffs[[#This Row],[Company Size before Layoffs]]</f>
        <v>0.1</v>
      </c>
      <c r="L923">
        <v>80000</v>
      </c>
      <c r="M923">
        <v>72000</v>
      </c>
      <c r="N923" t="s">
        <v>90</v>
      </c>
      <c r="O923" t="s">
        <v>25</v>
      </c>
      <c r="P923" s="2">
        <v>65</v>
      </c>
      <c r="Q923">
        <v>37.774929999999998</v>
      </c>
      <c r="R923">
        <v>-122.41942</v>
      </c>
    </row>
    <row r="924" spans="1:18" x14ac:dyDescent="0.35">
      <c r="A924">
        <v>1348</v>
      </c>
      <c r="B924" t="s">
        <v>343</v>
      </c>
      <c r="C924" t="s">
        <v>344</v>
      </c>
      <c r="D924" t="s">
        <v>22</v>
      </c>
      <c r="E924" t="s">
        <v>23</v>
      </c>
      <c r="F924">
        <v>76</v>
      </c>
      <c r="G924" s="3">
        <v>44930</v>
      </c>
      <c r="H924" s="6" t="str">
        <f>TEXT(Layoffs[[#This Row],[Date layoffs]], "mmmm")</f>
        <v>January</v>
      </c>
      <c r="I924" s="7">
        <f>MONTH(Layoffs[[#This Row],[Date layoffs]])</f>
        <v>1</v>
      </c>
      <c r="J924">
        <f>YEAR(Layoffs[[#This Row],[Date layoffs]])</f>
        <v>2023</v>
      </c>
      <c r="K924" s="1">
        <f>(Layoffs[[#This Row],[Company Size before Layoffs]]-Layoffs[[#This Row],[Company Size after layoffs]])/Layoffs[[#This Row],[Company Size before Layoffs]]</f>
        <v>0.2</v>
      </c>
      <c r="L924">
        <v>380</v>
      </c>
      <c r="M924">
        <v>304</v>
      </c>
      <c r="N924" t="s">
        <v>77</v>
      </c>
      <c r="O924" t="s">
        <v>38</v>
      </c>
      <c r="P924" s="2">
        <v>282</v>
      </c>
      <c r="Q924">
        <v>39.127110000000002</v>
      </c>
      <c r="R924">
        <v>-84.514390000000006</v>
      </c>
    </row>
    <row r="925" spans="1:18" x14ac:dyDescent="0.35">
      <c r="A925">
        <v>1349</v>
      </c>
      <c r="B925" t="s">
        <v>587</v>
      </c>
      <c r="C925" t="s">
        <v>36</v>
      </c>
      <c r="D925" t="s">
        <v>22</v>
      </c>
      <c r="E925" t="s">
        <v>23</v>
      </c>
      <c r="F925">
        <v>75</v>
      </c>
      <c r="G925" s="3">
        <v>44930</v>
      </c>
      <c r="H925" s="6" t="str">
        <f>TEXT(Layoffs[[#This Row],[Date layoffs]], "mmmm")</f>
        <v>January</v>
      </c>
      <c r="I925" s="7">
        <f>MONTH(Layoffs[[#This Row],[Date layoffs]])</f>
        <v>1</v>
      </c>
      <c r="J925">
        <f>YEAR(Layoffs[[#This Row],[Date layoffs]])</f>
        <v>2023</v>
      </c>
      <c r="K925" s="1">
        <f>(Layoffs[[#This Row],[Company Size before Layoffs]]-Layoffs[[#This Row],[Company Size after layoffs]])/Layoffs[[#This Row],[Company Size before Layoffs]]</f>
        <v>0.10997067448680352</v>
      </c>
      <c r="L925">
        <v>682</v>
      </c>
      <c r="M925">
        <v>607</v>
      </c>
      <c r="N925" t="s">
        <v>51</v>
      </c>
      <c r="O925" t="s">
        <v>25</v>
      </c>
      <c r="P925" s="2">
        <v>166</v>
      </c>
      <c r="Q925">
        <v>40.714269999999999</v>
      </c>
      <c r="R925">
        <v>-74.005970000000005</v>
      </c>
    </row>
    <row r="926" spans="1:18" x14ac:dyDescent="0.35">
      <c r="A926">
        <v>1350</v>
      </c>
      <c r="B926" t="s">
        <v>186</v>
      </c>
      <c r="C926" t="s">
        <v>36</v>
      </c>
      <c r="D926" t="s">
        <v>22</v>
      </c>
      <c r="E926" t="s">
        <v>23</v>
      </c>
      <c r="F926">
        <v>20</v>
      </c>
      <c r="G926" s="3">
        <v>44930</v>
      </c>
      <c r="H926" s="6" t="str">
        <f>TEXT(Layoffs[[#This Row],[Date layoffs]], "mmmm")</f>
        <v>January</v>
      </c>
      <c r="I926" s="7">
        <f>MONTH(Layoffs[[#This Row],[Date layoffs]])</f>
        <v>1</v>
      </c>
      <c r="J926">
        <f>YEAR(Layoffs[[#This Row],[Date layoffs]])</f>
        <v>2023</v>
      </c>
      <c r="K926" s="1">
        <f>(Layoffs[[#This Row],[Company Size before Layoffs]]-Layoffs[[#This Row],[Company Size after layoffs]])/Layoffs[[#This Row],[Company Size before Layoffs]]</f>
        <v>0.05</v>
      </c>
      <c r="L926">
        <v>400</v>
      </c>
      <c r="M926">
        <v>380</v>
      </c>
      <c r="N926" t="s">
        <v>156</v>
      </c>
      <c r="O926" t="s">
        <v>33</v>
      </c>
      <c r="P926" s="2">
        <v>274</v>
      </c>
      <c r="Q926">
        <v>40.714269999999999</v>
      </c>
      <c r="R926">
        <v>-74.005970000000005</v>
      </c>
    </row>
    <row r="927" spans="1:18" x14ac:dyDescent="0.35">
      <c r="A927">
        <v>1355</v>
      </c>
      <c r="B927" t="s">
        <v>588</v>
      </c>
      <c r="C927" t="s">
        <v>21</v>
      </c>
      <c r="D927" t="s">
        <v>22</v>
      </c>
      <c r="E927" t="s">
        <v>23</v>
      </c>
      <c r="F927">
        <v>76</v>
      </c>
      <c r="G927" s="3">
        <v>44929</v>
      </c>
      <c r="H927" s="6" t="str">
        <f>TEXT(Layoffs[[#This Row],[Date layoffs]], "mmmm")</f>
        <v>January</v>
      </c>
      <c r="I927" s="7">
        <f>MONTH(Layoffs[[#This Row],[Date layoffs]])</f>
        <v>1</v>
      </c>
      <c r="J927">
        <f>YEAR(Layoffs[[#This Row],[Date layoffs]])</f>
        <v>2023</v>
      </c>
      <c r="K927" s="1">
        <f>(Layoffs[[#This Row],[Company Size before Layoffs]]-Layoffs[[#This Row],[Company Size after layoffs]])/Layoffs[[#This Row],[Company Size before Layoffs]]</f>
        <v>0.1</v>
      </c>
      <c r="L927">
        <v>760</v>
      </c>
      <c r="M927">
        <v>684</v>
      </c>
      <c r="N927" t="s">
        <v>276</v>
      </c>
      <c r="O927" t="s">
        <v>33</v>
      </c>
      <c r="P927" s="2">
        <v>620</v>
      </c>
      <c r="Q927">
        <v>37.441879999999998</v>
      </c>
      <c r="R927">
        <v>-122.14302000000001</v>
      </c>
    </row>
    <row r="928" spans="1:18" x14ac:dyDescent="0.35">
      <c r="A928">
        <v>1359</v>
      </c>
      <c r="B928" t="s">
        <v>434</v>
      </c>
      <c r="C928" t="s">
        <v>435</v>
      </c>
      <c r="D928" t="s">
        <v>22</v>
      </c>
      <c r="E928" t="s">
        <v>23</v>
      </c>
      <c r="F928">
        <v>4800</v>
      </c>
      <c r="G928" s="3">
        <v>44927</v>
      </c>
      <c r="H928" s="6" t="str">
        <f>TEXT(Layoffs[[#This Row],[Date layoffs]], "mmmm")</f>
        <v>January</v>
      </c>
      <c r="I928" s="7">
        <f>MONTH(Layoffs[[#This Row],[Date layoffs]])</f>
        <v>1</v>
      </c>
      <c r="J928">
        <f>YEAR(Layoffs[[#This Row],[Date layoffs]])</f>
        <v>2023</v>
      </c>
      <c r="K928" s="1">
        <f>(Layoffs[[#This Row],[Company Size before Layoffs]]-Layoffs[[#This Row],[Company Size after layoffs]])/Layoffs[[#This Row],[Company Size before Layoffs]]</f>
        <v>0.1</v>
      </c>
      <c r="L928">
        <v>48000</v>
      </c>
      <c r="M928">
        <v>43200</v>
      </c>
      <c r="N928" t="s">
        <v>85</v>
      </c>
      <c r="O928" t="s">
        <v>25</v>
      </c>
      <c r="P928" s="2">
        <v>50</v>
      </c>
      <c r="Q928">
        <v>43.613500000000002</v>
      </c>
      <c r="R928">
        <v>-116.20345</v>
      </c>
    </row>
    <row r="929" spans="1:18" x14ac:dyDescent="0.35">
      <c r="A929">
        <v>2585</v>
      </c>
      <c r="B929" t="s">
        <v>398</v>
      </c>
      <c r="C929" t="s">
        <v>365</v>
      </c>
      <c r="D929" t="s">
        <v>22</v>
      </c>
      <c r="E929" t="s">
        <v>23</v>
      </c>
      <c r="F929">
        <v>100</v>
      </c>
      <c r="G929" s="3">
        <v>44587</v>
      </c>
      <c r="H929" s="6" t="str">
        <f>TEXT(Layoffs[[#This Row],[Date layoffs]], "mmmm")</f>
        <v>January</v>
      </c>
      <c r="I929" s="7">
        <f>MONTH(Layoffs[[#This Row],[Date layoffs]])</f>
        <v>1</v>
      </c>
      <c r="J929">
        <f>YEAR(Layoffs[[#This Row],[Date layoffs]])</f>
        <v>2022</v>
      </c>
      <c r="K929" s="1">
        <f>(Layoffs[[#This Row],[Company Size before Layoffs]]-Layoffs[[#This Row],[Company Size after layoffs]])/Layoffs[[#This Row],[Company Size before Layoffs]]</f>
        <v>6.6225165562913907E-3</v>
      </c>
      <c r="L929">
        <v>15100</v>
      </c>
      <c r="M929">
        <v>15000</v>
      </c>
      <c r="N929" t="s">
        <v>75</v>
      </c>
      <c r="O929" t="s">
        <v>14</v>
      </c>
      <c r="P929" s="2">
        <v>3400</v>
      </c>
      <c r="Q929">
        <v>39.952379999999998</v>
      </c>
      <c r="R929">
        <v>-75.163619999999995</v>
      </c>
    </row>
    <row r="930" spans="1:18" x14ac:dyDescent="0.35">
      <c r="A930">
        <v>2586</v>
      </c>
      <c r="B930" t="s">
        <v>859</v>
      </c>
      <c r="C930" t="s">
        <v>36</v>
      </c>
      <c r="D930" t="s">
        <v>22</v>
      </c>
      <c r="E930" t="s">
        <v>23</v>
      </c>
      <c r="F930">
        <v>80</v>
      </c>
      <c r="G930" s="3">
        <v>44587</v>
      </c>
      <c r="H930" s="6" t="str">
        <f>TEXT(Layoffs[[#This Row],[Date layoffs]], "mmmm")</f>
        <v>January</v>
      </c>
      <c r="I930" s="7">
        <f>MONTH(Layoffs[[#This Row],[Date layoffs]])</f>
        <v>1</v>
      </c>
      <c r="J930">
        <f>YEAR(Layoffs[[#This Row],[Date layoffs]])</f>
        <v>2022</v>
      </c>
      <c r="K930" s="1">
        <f>(Layoffs[[#This Row],[Company Size before Layoffs]]-Layoffs[[#This Row],[Company Size after layoffs]])/Layoffs[[#This Row],[Company Size before Layoffs]]</f>
        <v>0.33057851239669422</v>
      </c>
      <c r="L930">
        <v>242</v>
      </c>
      <c r="M930">
        <v>162</v>
      </c>
      <c r="N930" t="s">
        <v>13</v>
      </c>
      <c r="O930" t="s">
        <v>33</v>
      </c>
      <c r="P930" s="2">
        <v>266</v>
      </c>
      <c r="Q930">
        <v>40.714269999999999</v>
      </c>
      <c r="R930">
        <v>-74.005970000000005</v>
      </c>
    </row>
    <row r="931" spans="1:18" x14ac:dyDescent="0.35">
      <c r="A931">
        <v>2627</v>
      </c>
      <c r="B931" t="s">
        <v>1079</v>
      </c>
      <c r="C931" t="s">
        <v>21</v>
      </c>
      <c r="D931" t="s">
        <v>22</v>
      </c>
      <c r="E931" t="s">
        <v>23</v>
      </c>
      <c r="F931">
        <v>180</v>
      </c>
      <c r="G931" s="3">
        <v>44219</v>
      </c>
      <c r="H931" s="6" t="str">
        <f>TEXT(Layoffs[[#This Row],[Date layoffs]], "mmmm")</f>
        <v>January</v>
      </c>
      <c r="I931" s="7">
        <f>MONTH(Layoffs[[#This Row],[Date layoffs]])</f>
        <v>1</v>
      </c>
      <c r="J931">
        <f>YEAR(Layoffs[[#This Row],[Date layoffs]])</f>
        <v>2021</v>
      </c>
      <c r="K931" s="1">
        <f>(Layoffs[[#This Row],[Company Size before Layoffs]]-Layoffs[[#This Row],[Company Size after layoffs]])/Layoffs[[#This Row],[Company Size before Layoffs]]</f>
        <v>0.15</v>
      </c>
      <c r="L931">
        <v>1200</v>
      </c>
      <c r="M931">
        <v>1020</v>
      </c>
      <c r="N931" t="s">
        <v>75</v>
      </c>
      <c r="O931" t="s">
        <v>30</v>
      </c>
      <c r="P931" s="2">
        <v>763</v>
      </c>
      <c r="Q931">
        <v>37.774929999999998</v>
      </c>
      <c r="R931">
        <v>-122.41942</v>
      </c>
    </row>
    <row r="932" spans="1:18" x14ac:dyDescent="0.35">
      <c r="A932">
        <v>2629</v>
      </c>
      <c r="B932" t="s">
        <v>1080</v>
      </c>
      <c r="C932" t="s">
        <v>245</v>
      </c>
      <c r="D932" t="s">
        <v>245</v>
      </c>
      <c r="E932" t="s">
        <v>12</v>
      </c>
      <c r="F932">
        <v>21</v>
      </c>
      <c r="G932" s="3">
        <v>44216</v>
      </c>
      <c r="H932" s="6" t="str">
        <f>TEXT(Layoffs[[#This Row],[Date layoffs]], "mmmm")</f>
        <v>January</v>
      </c>
      <c r="I932" s="7">
        <f>MONTH(Layoffs[[#This Row],[Date layoffs]])</f>
        <v>1</v>
      </c>
      <c r="J932">
        <f>YEAR(Layoffs[[#This Row],[Date layoffs]])</f>
        <v>2021</v>
      </c>
      <c r="K932" s="1">
        <f>(Layoffs[[#This Row],[Company Size before Layoffs]]-Layoffs[[#This Row],[Company Size after layoffs]])/Layoffs[[#This Row],[Company Size before Layoffs]]</f>
        <v>1</v>
      </c>
      <c r="L932">
        <v>21</v>
      </c>
      <c r="M932">
        <v>0</v>
      </c>
      <c r="N932" t="s">
        <v>131</v>
      </c>
      <c r="O932" t="s">
        <v>19</v>
      </c>
      <c r="P932" s="2">
        <v>20</v>
      </c>
      <c r="Q932">
        <v>1.2896700000000001</v>
      </c>
      <c r="R932">
        <v>103.85007</v>
      </c>
    </row>
    <row r="933" spans="1:18" x14ac:dyDescent="0.35">
      <c r="A933">
        <v>2630</v>
      </c>
      <c r="B933" t="s">
        <v>318</v>
      </c>
      <c r="C933" t="s">
        <v>21</v>
      </c>
      <c r="D933" t="s">
        <v>22</v>
      </c>
      <c r="E933" t="s">
        <v>23</v>
      </c>
      <c r="F933">
        <v>315</v>
      </c>
      <c r="G933" s="3">
        <v>44209</v>
      </c>
      <c r="H933" s="6" t="str">
        <f>TEXT(Layoffs[[#This Row],[Date layoffs]], "mmmm")</f>
        <v>January</v>
      </c>
      <c r="I933" s="7">
        <f>MONTH(Layoffs[[#This Row],[Date layoffs]])</f>
        <v>1</v>
      </c>
      <c r="J933">
        <f>YEAR(Layoffs[[#This Row],[Date layoffs]])</f>
        <v>2021</v>
      </c>
      <c r="K933" s="1">
        <f>(Layoffs[[#This Row],[Company Size before Layoffs]]-Layoffs[[#This Row],[Company Size after layoffs]])/Layoffs[[#This Row],[Company Size before Layoffs]]</f>
        <v>0.15</v>
      </c>
      <c r="L933">
        <v>2100</v>
      </c>
      <c r="M933">
        <v>1785</v>
      </c>
      <c r="N933" t="s">
        <v>58</v>
      </c>
      <c r="O933" t="s">
        <v>25</v>
      </c>
      <c r="P933" s="2">
        <v>1700</v>
      </c>
      <c r="Q933">
        <v>37.774929999999998</v>
      </c>
      <c r="R933">
        <v>-122.41942</v>
      </c>
    </row>
    <row r="934" spans="1:18" x14ac:dyDescent="0.35">
      <c r="A934">
        <v>904</v>
      </c>
      <c r="B934" t="s">
        <v>416</v>
      </c>
      <c r="C934" t="s">
        <v>21</v>
      </c>
      <c r="D934" t="s">
        <v>22</v>
      </c>
      <c r="E934" t="s">
        <v>23</v>
      </c>
      <c r="F934">
        <v>80</v>
      </c>
      <c r="G934" s="3">
        <v>44985</v>
      </c>
      <c r="H934" s="6" t="str">
        <f>TEXT(Layoffs[[#This Row],[Date layoffs]], "mmmm")</f>
        <v>February</v>
      </c>
      <c r="I934" s="7">
        <f>MONTH(Layoffs[[#This Row],[Date layoffs]])</f>
        <v>2</v>
      </c>
      <c r="J934">
        <f>YEAR(Layoffs[[#This Row],[Date layoffs]])</f>
        <v>2023</v>
      </c>
      <c r="K934" s="1">
        <f>(Layoffs[[#This Row],[Company Size before Layoffs]]-Layoffs[[#This Row],[Company Size after layoffs]])/Layoffs[[#This Row],[Company Size before Layoffs]]</f>
        <v>0.08</v>
      </c>
      <c r="L934">
        <v>1000</v>
      </c>
      <c r="M934">
        <v>920</v>
      </c>
      <c r="N934" t="s">
        <v>13</v>
      </c>
      <c r="O934" t="s">
        <v>25</v>
      </c>
      <c r="P934" s="2">
        <v>557</v>
      </c>
      <c r="Q934">
        <v>37.774929999999998</v>
      </c>
      <c r="R934">
        <v>-122.41942</v>
      </c>
    </row>
    <row r="935" spans="1:18" x14ac:dyDescent="0.35">
      <c r="A935">
        <v>909</v>
      </c>
      <c r="B935" t="s">
        <v>417</v>
      </c>
      <c r="C935" t="s">
        <v>418</v>
      </c>
      <c r="D935" t="s">
        <v>22</v>
      </c>
      <c r="E935" t="s">
        <v>23</v>
      </c>
      <c r="F935">
        <v>285</v>
      </c>
      <c r="G935" s="3">
        <v>44984</v>
      </c>
      <c r="H935" s="6" t="str">
        <f>TEXT(Layoffs[[#This Row],[Date layoffs]], "mmmm")</f>
        <v>February</v>
      </c>
      <c r="I935" s="7">
        <f>MONTH(Layoffs[[#This Row],[Date layoffs]])</f>
        <v>2</v>
      </c>
      <c r="J935">
        <f>YEAR(Layoffs[[#This Row],[Date layoffs]])</f>
        <v>2023</v>
      </c>
      <c r="K935" s="1">
        <f>(Layoffs[[#This Row],[Company Size before Layoffs]]-Layoffs[[#This Row],[Company Size after layoffs]])/Layoffs[[#This Row],[Company Size before Layoffs]]</f>
        <v>0.15</v>
      </c>
      <c r="L935">
        <v>1900</v>
      </c>
      <c r="M935">
        <v>1615</v>
      </c>
      <c r="N935" t="s">
        <v>18</v>
      </c>
      <c r="O935" t="s">
        <v>38</v>
      </c>
      <c r="P935" s="2">
        <v>462</v>
      </c>
      <c r="Q935">
        <v>34.020290000000003</v>
      </c>
      <c r="R935">
        <v>-117.86534</v>
      </c>
    </row>
    <row r="936" spans="1:18" x14ac:dyDescent="0.35">
      <c r="A936">
        <v>910</v>
      </c>
      <c r="B936" t="s">
        <v>419</v>
      </c>
      <c r="C936" t="s">
        <v>155</v>
      </c>
      <c r="D936" t="s">
        <v>22</v>
      </c>
      <c r="E936" t="s">
        <v>23</v>
      </c>
      <c r="F936">
        <v>130</v>
      </c>
      <c r="G936" s="3">
        <v>44984</v>
      </c>
      <c r="H936" s="6" t="str">
        <f>TEXT(Layoffs[[#This Row],[Date layoffs]], "mmmm")</f>
        <v>February</v>
      </c>
      <c r="I936" s="7">
        <f>MONTH(Layoffs[[#This Row],[Date layoffs]])</f>
        <v>2</v>
      </c>
      <c r="J936">
        <f>YEAR(Layoffs[[#This Row],[Date layoffs]])</f>
        <v>2023</v>
      </c>
      <c r="K936" s="1">
        <f>(Layoffs[[#This Row],[Company Size before Layoffs]]-Layoffs[[#This Row],[Company Size after layoffs]])/Layoffs[[#This Row],[Company Size before Layoffs]]</f>
        <v>0.25</v>
      </c>
      <c r="L936">
        <v>520</v>
      </c>
      <c r="M936">
        <v>390</v>
      </c>
      <c r="N936" t="s">
        <v>32</v>
      </c>
      <c r="O936" t="s">
        <v>19</v>
      </c>
      <c r="P936" s="2">
        <v>283</v>
      </c>
      <c r="Q936">
        <v>41.850029999999997</v>
      </c>
      <c r="R936">
        <v>-87.650049999999993</v>
      </c>
    </row>
    <row r="937" spans="1:18" x14ac:dyDescent="0.35">
      <c r="A937">
        <v>911</v>
      </c>
      <c r="B937" t="s">
        <v>420</v>
      </c>
      <c r="C937" t="s">
        <v>133</v>
      </c>
      <c r="D937" t="s">
        <v>22</v>
      </c>
      <c r="E937" t="s">
        <v>23</v>
      </c>
      <c r="F937">
        <v>75</v>
      </c>
      <c r="G937" s="3">
        <v>44984</v>
      </c>
      <c r="H937" s="6" t="str">
        <f>TEXT(Layoffs[[#This Row],[Date layoffs]], "mmmm")</f>
        <v>February</v>
      </c>
      <c r="I937" s="7">
        <f>MONTH(Layoffs[[#This Row],[Date layoffs]])</f>
        <v>2</v>
      </c>
      <c r="J937">
        <f>YEAR(Layoffs[[#This Row],[Date layoffs]])</f>
        <v>2023</v>
      </c>
      <c r="K937" s="1">
        <f>(Layoffs[[#This Row],[Company Size before Layoffs]]-Layoffs[[#This Row],[Company Size after layoffs]])/Layoffs[[#This Row],[Company Size before Layoffs]]</f>
        <v>0.02</v>
      </c>
      <c r="L937">
        <v>3750</v>
      </c>
      <c r="M937">
        <v>3675</v>
      </c>
      <c r="N937" t="s">
        <v>77</v>
      </c>
      <c r="O937" t="s">
        <v>25</v>
      </c>
      <c r="P937" s="2">
        <v>3000</v>
      </c>
      <c r="Q937">
        <v>39.739150000000002</v>
      </c>
      <c r="R937">
        <v>-104.9847</v>
      </c>
    </row>
    <row r="938" spans="1:18" x14ac:dyDescent="0.35">
      <c r="A938">
        <v>912</v>
      </c>
      <c r="B938" t="s">
        <v>421</v>
      </c>
      <c r="C938" t="s">
        <v>40</v>
      </c>
      <c r="D938" t="s">
        <v>22</v>
      </c>
      <c r="E938" t="s">
        <v>23</v>
      </c>
      <c r="F938">
        <v>70</v>
      </c>
      <c r="G938" s="3">
        <v>44984</v>
      </c>
      <c r="H938" s="6" t="str">
        <f>TEXT(Layoffs[[#This Row],[Date layoffs]], "mmmm")</f>
        <v>February</v>
      </c>
      <c r="I938" s="7">
        <f>MONTH(Layoffs[[#This Row],[Date layoffs]])</f>
        <v>2</v>
      </c>
      <c r="J938">
        <f>YEAR(Layoffs[[#This Row],[Date layoffs]])</f>
        <v>2023</v>
      </c>
      <c r="K938" s="1">
        <f>(Layoffs[[#This Row],[Company Size before Layoffs]]-Layoffs[[#This Row],[Company Size after layoffs]])/Layoffs[[#This Row],[Company Size before Layoffs]]</f>
        <v>7.0000000000000007E-2</v>
      </c>
      <c r="L938">
        <v>1000</v>
      </c>
      <c r="M938">
        <v>930</v>
      </c>
      <c r="N938" t="s">
        <v>90</v>
      </c>
      <c r="O938" t="s">
        <v>79</v>
      </c>
      <c r="P938" s="2">
        <v>489</v>
      </c>
      <c r="Q938">
        <v>47.606209999999997</v>
      </c>
      <c r="R938">
        <v>-122.33207</v>
      </c>
    </row>
    <row r="939" spans="1:18" x14ac:dyDescent="0.35">
      <c r="A939">
        <v>913</v>
      </c>
      <c r="B939" t="s">
        <v>422</v>
      </c>
      <c r="C939" t="s">
        <v>21</v>
      </c>
      <c r="D939" t="s">
        <v>22</v>
      </c>
      <c r="E939" t="s">
        <v>23</v>
      </c>
      <c r="F939">
        <v>19</v>
      </c>
      <c r="G939" s="3">
        <v>44984</v>
      </c>
      <c r="H939" s="6" t="str">
        <f>TEXT(Layoffs[[#This Row],[Date layoffs]], "mmmm")</f>
        <v>February</v>
      </c>
      <c r="I939" s="7">
        <f>MONTH(Layoffs[[#This Row],[Date layoffs]])</f>
        <v>2</v>
      </c>
      <c r="J939">
        <f>YEAR(Layoffs[[#This Row],[Date layoffs]])</f>
        <v>2023</v>
      </c>
      <c r="K939" s="1">
        <f>(Layoffs[[#This Row],[Company Size before Layoffs]]-Layoffs[[#This Row],[Company Size after layoffs]])/Layoffs[[#This Row],[Company Size before Layoffs]]</f>
        <v>0.25</v>
      </c>
      <c r="L939">
        <v>76</v>
      </c>
      <c r="M939">
        <v>57</v>
      </c>
      <c r="N939" t="s">
        <v>140</v>
      </c>
      <c r="O939" t="s">
        <v>46</v>
      </c>
      <c r="P939" s="2">
        <v>126</v>
      </c>
      <c r="Q939">
        <v>37.774929999999998</v>
      </c>
      <c r="R939">
        <v>-122.41942</v>
      </c>
    </row>
    <row r="940" spans="1:18" x14ac:dyDescent="0.35">
      <c r="A940">
        <v>915</v>
      </c>
      <c r="B940" t="s">
        <v>423</v>
      </c>
      <c r="C940" t="s">
        <v>21</v>
      </c>
      <c r="D940" t="s">
        <v>22</v>
      </c>
      <c r="E940" t="s">
        <v>23</v>
      </c>
      <c r="F940">
        <v>200</v>
      </c>
      <c r="G940" s="3">
        <v>44982</v>
      </c>
      <c r="H940" s="6" t="str">
        <f>TEXT(Layoffs[[#This Row],[Date layoffs]], "mmmm")</f>
        <v>February</v>
      </c>
      <c r="I940" s="7">
        <f>MONTH(Layoffs[[#This Row],[Date layoffs]])</f>
        <v>2</v>
      </c>
      <c r="J940">
        <f>YEAR(Layoffs[[#This Row],[Date layoffs]])</f>
        <v>2023</v>
      </c>
      <c r="K940" s="1">
        <f>(Layoffs[[#This Row],[Company Size before Layoffs]]-Layoffs[[#This Row],[Company Size after layoffs]])/Layoffs[[#This Row],[Company Size before Layoffs]]</f>
        <v>0.1</v>
      </c>
      <c r="L940">
        <v>2000</v>
      </c>
      <c r="M940">
        <v>1800</v>
      </c>
      <c r="N940" t="s">
        <v>13</v>
      </c>
      <c r="O940" t="s">
        <v>25</v>
      </c>
      <c r="P940" s="2">
        <v>12900</v>
      </c>
      <c r="Q940">
        <v>37.774929999999998</v>
      </c>
      <c r="R940">
        <v>-122.41942</v>
      </c>
    </row>
    <row r="941" spans="1:18" x14ac:dyDescent="0.35">
      <c r="A941">
        <v>916</v>
      </c>
      <c r="B941" t="s">
        <v>424</v>
      </c>
      <c r="C941" t="s">
        <v>48</v>
      </c>
      <c r="D941" t="s">
        <v>49</v>
      </c>
      <c r="E941" t="s">
        <v>50</v>
      </c>
      <c r="F941">
        <v>8500</v>
      </c>
      <c r="G941" s="3">
        <v>44981</v>
      </c>
      <c r="H941" s="6" t="str">
        <f>TEXT(Layoffs[[#This Row],[Date layoffs]], "mmmm")</f>
        <v>February</v>
      </c>
      <c r="I941" s="7">
        <f>MONTH(Layoffs[[#This Row],[Date layoffs]])</f>
        <v>2</v>
      </c>
      <c r="J941">
        <f>YEAR(Layoffs[[#This Row],[Date layoffs]])</f>
        <v>2023</v>
      </c>
      <c r="K941" s="1">
        <f>(Layoffs[[#This Row],[Company Size before Layoffs]]-Layoffs[[#This Row],[Company Size after layoffs]])/Layoffs[[#This Row],[Company Size before Layoffs]]</f>
        <v>0.08</v>
      </c>
      <c r="L941">
        <v>106250</v>
      </c>
      <c r="M941">
        <v>97750</v>
      </c>
      <c r="N941" t="s">
        <v>58</v>
      </c>
      <c r="O941" t="s">
        <v>25</v>
      </c>
      <c r="P941" s="2">
        <v>663</v>
      </c>
      <c r="Q941">
        <v>59.32938</v>
      </c>
      <c r="R941">
        <v>18.068709999999999</v>
      </c>
    </row>
    <row r="942" spans="1:18" x14ac:dyDescent="0.35">
      <c r="A942">
        <v>926</v>
      </c>
      <c r="B942" t="s">
        <v>425</v>
      </c>
      <c r="C942" t="s">
        <v>136</v>
      </c>
      <c r="D942" t="s">
        <v>137</v>
      </c>
      <c r="E942" t="s">
        <v>50</v>
      </c>
      <c r="F942">
        <v>150</v>
      </c>
      <c r="G942" s="3">
        <v>44980</v>
      </c>
      <c r="H942" s="6" t="str">
        <f>TEXT(Layoffs[[#This Row],[Date layoffs]], "mmmm")</f>
        <v>February</v>
      </c>
      <c r="I942" s="7">
        <f>MONTH(Layoffs[[#This Row],[Date layoffs]])</f>
        <v>2</v>
      </c>
      <c r="J942">
        <f>YEAR(Layoffs[[#This Row],[Date layoffs]])</f>
        <v>2023</v>
      </c>
      <c r="K942" s="1">
        <f>(Layoffs[[#This Row],[Company Size before Layoffs]]-Layoffs[[#This Row],[Company Size after layoffs]])/Layoffs[[#This Row],[Company Size before Layoffs]]</f>
        <v>0.31982942430703626</v>
      </c>
      <c r="L942">
        <v>469</v>
      </c>
      <c r="M942">
        <v>319</v>
      </c>
      <c r="N942" t="s">
        <v>131</v>
      </c>
      <c r="O942" t="s">
        <v>107</v>
      </c>
      <c r="P942" s="2">
        <v>442</v>
      </c>
      <c r="Q942">
        <v>52.524369999999998</v>
      </c>
      <c r="R942">
        <v>13.41053</v>
      </c>
    </row>
    <row r="943" spans="1:18" x14ac:dyDescent="0.35">
      <c r="A943">
        <v>939</v>
      </c>
      <c r="B943" t="s">
        <v>426</v>
      </c>
      <c r="C943" t="s">
        <v>427</v>
      </c>
      <c r="D943" t="s">
        <v>428</v>
      </c>
      <c r="E943" t="s">
        <v>12</v>
      </c>
      <c r="F943">
        <v>350</v>
      </c>
      <c r="G943" s="3">
        <v>44978</v>
      </c>
      <c r="H943" s="6" t="str">
        <f>TEXT(Layoffs[[#This Row],[Date layoffs]], "mmmm")</f>
        <v>February</v>
      </c>
      <c r="I943" s="7">
        <f>MONTH(Layoffs[[#This Row],[Date layoffs]])</f>
        <v>2</v>
      </c>
      <c r="J943">
        <f>YEAR(Layoffs[[#This Row],[Date layoffs]])</f>
        <v>2023</v>
      </c>
      <c r="K943" s="1">
        <f>(Layoffs[[#This Row],[Company Size before Layoffs]]-Layoffs[[#This Row],[Company Size after layoffs]])/Layoffs[[#This Row],[Company Size before Layoffs]]</f>
        <v>0.7</v>
      </c>
      <c r="L943">
        <v>500</v>
      </c>
      <c r="M943">
        <v>150</v>
      </c>
      <c r="N943" t="s">
        <v>75</v>
      </c>
      <c r="O943" t="s">
        <v>38</v>
      </c>
      <c r="P943" s="2">
        <v>214</v>
      </c>
      <c r="Q943">
        <v>37.566000000000003</v>
      </c>
      <c r="R943">
        <v>126.97839999999999</v>
      </c>
    </row>
    <row r="944" spans="1:18" x14ac:dyDescent="0.35">
      <c r="A944">
        <v>940</v>
      </c>
      <c r="B944" t="s">
        <v>429</v>
      </c>
      <c r="C944" t="s">
        <v>10</v>
      </c>
      <c r="D944" t="s">
        <v>11</v>
      </c>
      <c r="E944" t="s">
        <v>12</v>
      </c>
      <c r="F944">
        <v>100</v>
      </c>
      <c r="G944" s="3">
        <v>44978</v>
      </c>
      <c r="H944" s="6" t="str">
        <f>TEXT(Layoffs[[#This Row],[Date layoffs]], "mmmm")</f>
        <v>February</v>
      </c>
      <c r="I944" s="7">
        <f>MONTH(Layoffs[[#This Row],[Date layoffs]])</f>
        <v>2</v>
      </c>
      <c r="J944">
        <f>YEAR(Layoffs[[#This Row],[Date layoffs]])</f>
        <v>2023</v>
      </c>
      <c r="K944" s="1">
        <f>(Layoffs[[#This Row],[Company Size before Layoffs]]-Layoffs[[#This Row],[Company Size after layoffs]])/Layoffs[[#This Row],[Company Size before Layoffs]]</f>
        <v>0.2</v>
      </c>
      <c r="L944">
        <v>500</v>
      </c>
      <c r="M944">
        <v>400</v>
      </c>
      <c r="N944" t="s">
        <v>117</v>
      </c>
      <c r="O944" t="s">
        <v>19</v>
      </c>
      <c r="P944" s="2">
        <v>451</v>
      </c>
      <c r="Q944">
        <v>12.97194</v>
      </c>
      <c r="R944">
        <v>77.593689999999995</v>
      </c>
    </row>
    <row r="945" spans="1:18" x14ac:dyDescent="0.35">
      <c r="A945">
        <v>943</v>
      </c>
      <c r="B945" t="s">
        <v>430</v>
      </c>
      <c r="C945" t="s">
        <v>155</v>
      </c>
      <c r="D945" t="s">
        <v>22</v>
      </c>
      <c r="E945" t="s">
        <v>23</v>
      </c>
      <c r="F945">
        <v>40</v>
      </c>
      <c r="G945" s="3">
        <v>44978</v>
      </c>
      <c r="H945" s="6" t="str">
        <f>TEXT(Layoffs[[#This Row],[Date layoffs]], "mmmm")</f>
        <v>February</v>
      </c>
      <c r="I945" s="7">
        <f>MONTH(Layoffs[[#This Row],[Date layoffs]])</f>
        <v>2</v>
      </c>
      <c r="J945">
        <f>YEAR(Layoffs[[#This Row],[Date layoffs]])</f>
        <v>2023</v>
      </c>
      <c r="K945" s="1">
        <f>(Layoffs[[#This Row],[Company Size before Layoffs]]-Layoffs[[#This Row],[Company Size after layoffs]])/Layoffs[[#This Row],[Company Size before Layoffs]]</f>
        <v>0.04</v>
      </c>
      <c r="L945">
        <v>1000</v>
      </c>
      <c r="M945">
        <v>960</v>
      </c>
      <c r="N945" t="s">
        <v>131</v>
      </c>
      <c r="O945" t="s">
        <v>46</v>
      </c>
      <c r="P945" s="2">
        <v>52</v>
      </c>
      <c r="Q945">
        <v>41.850029999999997</v>
      </c>
      <c r="R945">
        <v>-87.650049999999993</v>
      </c>
    </row>
    <row r="946" spans="1:18" x14ac:dyDescent="0.35">
      <c r="A946">
        <v>948</v>
      </c>
      <c r="B946" t="s">
        <v>431</v>
      </c>
      <c r="C946" t="s">
        <v>10</v>
      </c>
      <c r="D946" t="s">
        <v>11</v>
      </c>
      <c r="E946" t="s">
        <v>12</v>
      </c>
      <c r="F946">
        <v>200</v>
      </c>
      <c r="G946" s="3">
        <v>44977</v>
      </c>
      <c r="H946" s="6" t="str">
        <f>TEXT(Layoffs[[#This Row],[Date layoffs]], "mmmm")</f>
        <v>February</v>
      </c>
      <c r="I946" s="7">
        <f>MONTH(Layoffs[[#This Row],[Date layoffs]])</f>
        <v>2</v>
      </c>
      <c r="J946">
        <f>YEAR(Layoffs[[#This Row],[Date layoffs]])</f>
        <v>2023</v>
      </c>
      <c r="K946" s="1">
        <f>(Layoffs[[#This Row],[Company Size before Layoffs]]-Layoffs[[#This Row],[Company Size after layoffs]])/Layoffs[[#This Row],[Company Size before Layoffs]]</f>
        <v>0.29985007496251875</v>
      </c>
      <c r="L946">
        <v>667</v>
      </c>
      <c r="M946">
        <v>467</v>
      </c>
      <c r="N946" t="s">
        <v>58</v>
      </c>
      <c r="O946" t="s">
        <v>46</v>
      </c>
      <c r="P946" s="2">
        <v>79</v>
      </c>
      <c r="Q946">
        <v>12.97194</v>
      </c>
      <c r="R946">
        <v>77.593689999999995</v>
      </c>
    </row>
    <row r="947" spans="1:18" x14ac:dyDescent="0.35">
      <c r="A947">
        <v>949</v>
      </c>
      <c r="B947" t="s">
        <v>432</v>
      </c>
      <c r="C947" t="s">
        <v>36</v>
      </c>
      <c r="D947" t="s">
        <v>22</v>
      </c>
      <c r="E947" t="s">
        <v>23</v>
      </c>
      <c r="F947">
        <v>30</v>
      </c>
      <c r="G947" s="3">
        <v>44977</v>
      </c>
      <c r="H947" s="6" t="str">
        <f>TEXT(Layoffs[[#This Row],[Date layoffs]], "mmmm")</f>
        <v>February</v>
      </c>
      <c r="I947" s="7">
        <f>MONTH(Layoffs[[#This Row],[Date layoffs]])</f>
        <v>2</v>
      </c>
      <c r="J947">
        <f>YEAR(Layoffs[[#This Row],[Date layoffs]])</f>
        <v>2023</v>
      </c>
      <c r="K947" s="1">
        <f>(Layoffs[[#This Row],[Company Size before Layoffs]]-Layoffs[[#This Row],[Company Size after layoffs]])/Layoffs[[#This Row],[Company Size before Layoffs]]</f>
        <v>0.05</v>
      </c>
      <c r="L947">
        <v>600</v>
      </c>
      <c r="M947">
        <v>570</v>
      </c>
      <c r="N947" t="s">
        <v>117</v>
      </c>
      <c r="O947" t="s">
        <v>33</v>
      </c>
      <c r="P947" s="2">
        <v>1000</v>
      </c>
      <c r="Q947">
        <v>40.714269999999999</v>
      </c>
      <c r="R947">
        <v>-74.005970000000005</v>
      </c>
    </row>
    <row r="948" spans="1:18" x14ac:dyDescent="0.35">
      <c r="A948">
        <v>950</v>
      </c>
      <c r="B948" t="s">
        <v>433</v>
      </c>
      <c r="C948" t="s">
        <v>232</v>
      </c>
      <c r="D948" t="s">
        <v>200</v>
      </c>
      <c r="E948" t="s">
        <v>200</v>
      </c>
      <c r="F948">
        <v>8</v>
      </c>
      <c r="G948" s="3">
        <v>44977</v>
      </c>
      <c r="H948" s="6" t="str">
        <f>TEXT(Layoffs[[#This Row],[Date layoffs]], "mmmm")</f>
        <v>February</v>
      </c>
      <c r="I948" s="7">
        <f>MONTH(Layoffs[[#This Row],[Date layoffs]])</f>
        <v>2</v>
      </c>
      <c r="J948">
        <f>YEAR(Layoffs[[#This Row],[Date layoffs]])</f>
        <v>2023</v>
      </c>
      <c r="K948" s="1">
        <f>(Layoffs[[#This Row],[Company Size before Layoffs]]-Layoffs[[#This Row],[Company Size after layoffs]])/Layoffs[[#This Row],[Company Size before Layoffs]]</f>
        <v>0.27586206896551724</v>
      </c>
      <c r="L948">
        <v>29</v>
      </c>
      <c r="M948">
        <v>21</v>
      </c>
      <c r="N948" t="s">
        <v>58</v>
      </c>
      <c r="O948" t="s">
        <v>148</v>
      </c>
      <c r="P948" s="2">
        <v>10</v>
      </c>
      <c r="Q948">
        <v>-33.867849999999997</v>
      </c>
      <c r="R948">
        <v>151.20732000000001</v>
      </c>
    </row>
    <row r="949" spans="1:18" x14ac:dyDescent="0.35">
      <c r="A949">
        <v>953</v>
      </c>
      <c r="B949" t="s">
        <v>434</v>
      </c>
      <c r="C949" t="s">
        <v>435</v>
      </c>
      <c r="D949" t="s">
        <v>22</v>
      </c>
      <c r="E949" t="s">
        <v>23</v>
      </c>
      <c r="F949">
        <v>2400</v>
      </c>
      <c r="G949" s="3">
        <v>44974</v>
      </c>
      <c r="H949" s="6" t="str">
        <f>TEXT(Layoffs[[#This Row],[Date layoffs]], "mmmm")</f>
        <v>February</v>
      </c>
      <c r="I949" s="7">
        <f>MONTH(Layoffs[[#This Row],[Date layoffs]])</f>
        <v>2</v>
      </c>
      <c r="J949">
        <f>YEAR(Layoffs[[#This Row],[Date layoffs]])</f>
        <v>2023</v>
      </c>
      <c r="K949" s="1">
        <f>(Layoffs[[#This Row],[Company Size before Layoffs]]-Layoffs[[#This Row],[Company Size after layoffs]])/Layoffs[[#This Row],[Company Size before Layoffs]]</f>
        <v>0.05</v>
      </c>
      <c r="L949">
        <v>48000</v>
      </c>
      <c r="M949">
        <v>45600</v>
      </c>
      <c r="N949" t="s">
        <v>85</v>
      </c>
      <c r="O949" t="s">
        <v>25</v>
      </c>
      <c r="P949" s="2">
        <v>50</v>
      </c>
      <c r="Q949">
        <v>43.613500000000002</v>
      </c>
      <c r="R949">
        <v>-116.20345</v>
      </c>
    </row>
    <row r="950" spans="1:18" x14ac:dyDescent="0.35">
      <c r="A950">
        <v>956</v>
      </c>
      <c r="B950" t="s">
        <v>37</v>
      </c>
      <c r="C950" t="s">
        <v>21</v>
      </c>
      <c r="D950" t="s">
        <v>22</v>
      </c>
      <c r="E950" t="s">
        <v>23</v>
      </c>
      <c r="F950">
        <v>100</v>
      </c>
      <c r="G950" s="3">
        <v>44974</v>
      </c>
      <c r="H950" s="6" t="str">
        <f>TEXT(Layoffs[[#This Row],[Date layoffs]], "mmmm")</f>
        <v>February</v>
      </c>
      <c r="I950" s="7">
        <f>MONTH(Layoffs[[#This Row],[Date layoffs]])</f>
        <v>2</v>
      </c>
      <c r="J950">
        <f>YEAR(Layoffs[[#This Row],[Date layoffs]])</f>
        <v>2023</v>
      </c>
      <c r="K950" s="1">
        <f>(Layoffs[[#This Row],[Company Size before Layoffs]]-Layoffs[[#This Row],[Company Size after layoffs]])/Layoffs[[#This Row],[Company Size before Layoffs]]</f>
        <v>0.33003300330033003</v>
      </c>
      <c r="L950">
        <v>303</v>
      </c>
      <c r="M950">
        <v>203</v>
      </c>
      <c r="N950" t="s">
        <v>32</v>
      </c>
      <c r="O950" t="s">
        <v>38</v>
      </c>
      <c r="P950" s="2">
        <v>302</v>
      </c>
      <c r="Q950">
        <v>37.774929999999998</v>
      </c>
      <c r="R950">
        <v>-122.41942</v>
      </c>
    </row>
    <row r="951" spans="1:18" x14ac:dyDescent="0.35">
      <c r="A951">
        <v>959</v>
      </c>
      <c r="B951" t="s">
        <v>436</v>
      </c>
      <c r="C951" t="s">
        <v>21</v>
      </c>
      <c r="D951" t="s">
        <v>22</v>
      </c>
      <c r="E951" t="s">
        <v>23</v>
      </c>
      <c r="F951">
        <v>680</v>
      </c>
      <c r="G951" s="3">
        <v>44973</v>
      </c>
      <c r="H951" s="6" t="str">
        <f>TEXT(Layoffs[[#This Row],[Date layoffs]], "mmmm")</f>
        <v>February</v>
      </c>
      <c r="I951" s="7">
        <f>MONTH(Layoffs[[#This Row],[Date layoffs]])</f>
        <v>2</v>
      </c>
      <c r="J951">
        <f>YEAR(Layoffs[[#This Row],[Date layoffs]])</f>
        <v>2023</v>
      </c>
      <c r="K951" s="1">
        <f>(Layoffs[[#This Row],[Company Size before Layoffs]]-Layoffs[[#This Row],[Company Size after layoffs]])/Layoffs[[#This Row],[Company Size before Layoffs]]</f>
        <v>0.1</v>
      </c>
      <c r="L951">
        <v>6800</v>
      </c>
      <c r="M951">
        <v>6120</v>
      </c>
      <c r="N951" t="s">
        <v>90</v>
      </c>
      <c r="O951" t="s">
        <v>25</v>
      </c>
      <c r="P951" s="2">
        <v>536</v>
      </c>
      <c r="Q951">
        <v>37.774929999999998</v>
      </c>
      <c r="R951">
        <v>-122.41942</v>
      </c>
    </row>
    <row r="952" spans="1:18" x14ac:dyDescent="0.35">
      <c r="A952">
        <v>960</v>
      </c>
      <c r="B952" t="s">
        <v>437</v>
      </c>
      <c r="C952" t="s">
        <v>21</v>
      </c>
      <c r="D952" t="s">
        <v>22</v>
      </c>
      <c r="E952" t="s">
        <v>23</v>
      </c>
      <c r="F952">
        <v>400</v>
      </c>
      <c r="G952" s="3">
        <v>44973</v>
      </c>
      <c r="H952" s="6" t="str">
        <f>TEXT(Layoffs[[#This Row],[Date layoffs]], "mmmm")</f>
        <v>February</v>
      </c>
      <c r="I952" s="7">
        <f>MONTH(Layoffs[[#This Row],[Date layoffs]])</f>
        <v>2</v>
      </c>
      <c r="J952">
        <f>YEAR(Layoffs[[#This Row],[Date layoffs]])</f>
        <v>2023</v>
      </c>
      <c r="K952" s="1">
        <f>(Layoffs[[#This Row],[Company Size before Layoffs]]-Layoffs[[#This Row],[Company Size after layoffs]])/Layoffs[[#This Row],[Company Size before Layoffs]]</f>
        <v>0.2</v>
      </c>
      <c r="L952">
        <v>2000</v>
      </c>
      <c r="M952">
        <v>1600</v>
      </c>
      <c r="N952" t="s">
        <v>58</v>
      </c>
      <c r="O952" t="s">
        <v>30</v>
      </c>
      <c r="P952" s="2">
        <v>62</v>
      </c>
      <c r="Q952">
        <v>37.386049999999997</v>
      </c>
      <c r="R952">
        <v>-122.08385</v>
      </c>
    </row>
    <row r="953" spans="1:18" x14ac:dyDescent="0.35">
      <c r="A953">
        <v>961</v>
      </c>
      <c r="B953" t="s">
        <v>438</v>
      </c>
      <c r="C953" t="s">
        <v>21</v>
      </c>
      <c r="D953" t="s">
        <v>22</v>
      </c>
      <c r="E953" t="s">
        <v>23</v>
      </c>
      <c r="F953">
        <v>230</v>
      </c>
      <c r="G953" s="3">
        <v>44973</v>
      </c>
      <c r="H953" s="6" t="str">
        <f>TEXT(Layoffs[[#This Row],[Date layoffs]], "mmmm")</f>
        <v>February</v>
      </c>
      <c r="I953" s="7">
        <f>MONTH(Layoffs[[#This Row],[Date layoffs]])</f>
        <v>2</v>
      </c>
      <c r="J953">
        <f>YEAR(Layoffs[[#This Row],[Date layoffs]])</f>
        <v>2023</v>
      </c>
      <c r="K953" s="1">
        <f>(Layoffs[[#This Row],[Company Size before Layoffs]]-Layoffs[[#This Row],[Company Size after layoffs]])/Layoffs[[#This Row],[Company Size before Layoffs]]</f>
        <v>6.999391357273281E-2</v>
      </c>
      <c r="L953">
        <v>3286</v>
      </c>
      <c r="M953">
        <v>3056</v>
      </c>
      <c r="N953" t="s">
        <v>27</v>
      </c>
      <c r="O953" t="s">
        <v>25</v>
      </c>
      <c r="P953" s="2">
        <v>356</v>
      </c>
      <c r="Q953">
        <v>37.774929999999998</v>
      </c>
      <c r="R953">
        <v>-122.41942</v>
      </c>
    </row>
    <row r="954" spans="1:18" x14ac:dyDescent="0.35">
      <c r="A954">
        <v>962</v>
      </c>
      <c r="B954" t="s">
        <v>439</v>
      </c>
      <c r="C954" t="s">
        <v>40</v>
      </c>
      <c r="D954" t="s">
        <v>22</v>
      </c>
      <c r="E954" t="s">
        <v>23</v>
      </c>
      <c r="F954">
        <v>85</v>
      </c>
      <c r="G954" s="3">
        <v>44973</v>
      </c>
      <c r="H954" s="6" t="str">
        <f>TEXT(Layoffs[[#This Row],[Date layoffs]], "mmmm")</f>
        <v>February</v>
      </c>
      <c r="I954" s="7">
        <f>MONTH(Layoffs[[#This Row],[Date layoffs]])</f>
        <v>2</v>
      </c>
      <c r="J954">
        <f>YEAR(Layoffs[[#This Row],[Date layoffs]])</f>
        <v>2023</v>
      </c>
      <c r="K954" s="1">
        <f>(Layoffs[[#This Row],[Company Size before Layoffs]]-Layoffs[[#This Row],[Company Size after layoffs]])/Layoffs[[#This Row],[Company Size before Layoffs]]</f>
        <v>3.0003529827038473E-2</v>
      </c>
      <c r="L954">
        <v>2833</v>
      </c>
      <c r="M954">
        <v>2748</v>
      </c>
      <c r="N954" t="s">
        <v>58</v>
      </c>
      <c r="O954" t="s">
        <v>25</v>
      </c>
      <c r="P954" s="2">
        <v>152</v>
      </c>
      <c r="Q954">
        <v>47.606209999999997</v>
      </c>
      <c r="R954">
        <v>-122.33207</v>
      </c>
    </row>
    <row r="955" spans="1:18" x14ac:dyDescent="0.35">
      <c r="A955">
        <v>964</v>
      </c>
      <c r="B955" t="s">
        <v>440</v>
      </c>
      <c r="C955" t="s">
        <v>44</v>
      </c>
      <c r="D955" t="s">
        <v>17</v>
      </c>
      <c r="E955" t="s">
        <v>12</v>
      </c>
      <c r="F955">
        <v>370</v>
      </c>
      <c r="G955" s="3">
        <v>44972</v>
      </c>
      <c r="H955" s="6" t="str">
        <f>TEXT(Layoffs[[#This Row],[Date layoffs]], "mmmm")</f>
        <v>February</v>
      </c>
      <c r="I955" s="7">
        <f>MONTH(Layoffs[[#This Row],[Date layoffs]])</f>
        <v>2</v>
      </c>
      <c r="J955">
        <f>YEAR(Layoffs[[#This Row],[Date layoffs]])</f>
        <v>2023</v>
      </c>
      <c r="K955" s="1">
        <f>(Layoffs[[#This Row],[Company Size before Layoffs]]-Layoffs[[#This Row],[Company Size after layoffs]])/Layoffs[[#This Row],[Company Size before Layoffs]]</f>
        <v>5.9996756932057728E-2</v>
      </c>
      <c r="L955">
        <v>6167</v>
      </c>
      <c r="M955">
        <v>5797</v>
      </c>
      <c r="N955" t="s">
        <v>131</v>
      </c>
      <c r="O955" t="s">
        <v>25</v>
      </c>
      <c r="P955" s="2">
        <v>58</v>
      </c>
      <c r="Q955">
        <v>32.080880000000001</v>
      </c>
      <c r="R955">
        <v>34.780569999999997</v>
      </c>
    </row>
    <row r="956" spans="1:18" x14ac:dyDescent="0.35">
      <c r="A956">
        <v>965</v>
      </c>
      <c r="B956" t="s">
        <v>441</v>
      </c>
      <c r="C956" t="s">
        <v>74</v>
      </c>
      <c r="D956" t="s">
        <v>22</v>
      </c>
      <c r="E956" t="s">
        <v>23</v>
      </c>
      <c r="F956">
        <v>221</v>
      </c>
      <c r="G956" s="3">
        <v>44972</v>
      </c>
      <c r="H956" s="6" t="str">
        <f>TEXT(Layoffs[[#This Row],[Date layoffs]], "mmmm")</f>
        <v>February</v>
      </c>
      <c r="I956" s="7">
        <f>MONTH(Layoffs[[#This Row],[Date layoffs]])</f>
        <v>2</v>
      </c>
      <c r="J956">
        <f>YEAR(Layoffs[[#This Row],[Date layoffs]])</f>
        <v>2023</v>
      </c>
      <c r="K956" s="1">
        <f>(Layoffs[[#This Row],[Company Size before Layoffs]]-Layoffs[[#This Row],[Company Size after layoffs]])/Layoffs[[#This Row],[Company Size before Layoffs]]</f>
        <v>7.9985522982265647E-2</v>
      </c>
      <c r="L956">
        <v>2763</v>
      </c>
      <c r="M956">
        <v>2542</v>
      </c>
      <c r="N956" t="s">
        <v>90</v>
      </c>
      <c r="O956" t="s">
        <v>79</v>
      </c>
      <c r="P956" s="2">
        <v>1100</v>
      </c>
      <c r="Q956">
        <v>34.052230000000002</v>
      </c>
      <c r="R956">
        <v>-118.24368</v>
      </c>
    </row>
    <row r="957" spans="1:18" x14ac:dyDescent="0.35">
      <c r="A957">
        <v>966</v>
      </c>
      <c r="B957" t="s">
        <v>442</v>
      </c>
      <c r="C957" t="s">
        <v>188</v>
      </c>
      <c r="D957" t="s">
        <v>189</v>
      </c>
      <c r="E957" t="s">
        <v>190</v>
      </c>
      <c r="F957">
        <v>210</v>
      </c>
      <c r="G957" s="3">
        <v>44972</v>
      </c>
      <c r="H957" s="6" t="str">
        <f>TEXT(Layoffs[[#This Row],[Date layoffs]], "mmmm")</f>
        <v>February</v>
      </c>
      <c r="I957" s="7">
        <f>MONTH(Layoffs[[#This Row],[Date layoffs]])</f>
        <v>2</v>
      </c>
      <c r="J957">
        <f>YEAR(Layoffs[[#This Row],[Date layoffs]])</f>
        <v>2023</v>
      </c>
      <c r="K957" s="1">
        <f>(Layoffs[[#This Row],[Company Size before Layoffs]]-Layoffs[[#This Row],[Company Size after layoffs]])/Layoffs[[#This Row],[Company Size before Layoffs]]</f>
        <v>9.0012858979854268E-2</v>
      </c>
      <c r="L957">
        <v>2333</v>
      </c>
      <c r="M957">
        <v>2123</v>
      </c>
      <c r="N957" t="s">
        <v>32</v>
      </c>
      <c r="O957" t="s">
        <v>107</v>
      </c>
      <c r="P957" s="2">
        <v>720</v>
      </c>
      <c r="Q957">
        <v>-23.547499999999999</v>
      </c>
      <c r="R957">
        <v>-46.636110000000002</v>
      </c>
    </row>
    <row r="958" spans="1:18" x14ac:dyDescent="0.35">
      <c r="A958">
        <v>968</v>
      </c>
      <c r="B958" t="s">
        <v>443</v>
      </c>
      <c r="C958" t="s">
        <v>36</v>
      </c>
      <c r="D958" t="s">
        <v>22</v>
      </c>
      <c r="E958" t="s">
        <v>23</v>
      </c>
      <c r="F958">
        <v>200</v>
      </c>
      <c r="G958" s="3">
        <v>44972</v>
      </c>
      <c r="H958" s="6" t="str">
        <f>TEXT(Layoffs[[#This Row],[Date layoffs]], "mmmm")</f>
        <v>February</v>
      </c>
      <c r="I958" s="7">
        <f>MONTH(Layoffs[[#This Row],[Date layoffs]])</f>
        <v>2</v>
      </c>
      <c r="J958">
        <f>YEAR(Layoffs[[#This Row],[Date layoffs]])</f>
        <v>2023</v>
      </c>
      <c r="K958" s="1">
        <f>(Layoffs[[#This Row],[Company Size before Layoffs]]-Layoffs[[#This Row],[Company Size after layoffs]])/Layoffs[[#This Row],[Company Size before Layoffs]]</f>
        <v>0.11001100110011001</v>
      </c>
      <c r="L958">
        <v>1818</v>
      </c>
      <c r="M958">
        <v>1618</v>
      </c>
      <c r="N958" t="s">
        <v>240</v>
      </c>
      <c r="O958" t="s">
        <v>25</v>
      </c>
      <c r="P958" s="2">
        <v>491</v>
      </c>
      <c r="Q958">
        <v>40.714269999999999</v>
      </c>
      <c r="R958">
        <v>-74.005970000000005</v>
      </c>
    </row>
    <row r="959" spans="1:18" x14ac:dyDescent="0.35">
      <c r="A959">
        <v>969</v>
      </c>
      <c r="B959" t="s">
        <v>444</v>
      </c>
      <c r="C959" t="s">
        <v>36</v>
      </c>
      <c r="D959" t="s">
        <v>22</v>
      </c>
      <c r="E959" t="s">
        <v>23</v>
      </c>
      <c r="F959">
        <v>100</v>
      </c>
      <c r="G959" s="3">
        <v>44972</v>
      </c>
      <c r="H959" s="6" t="str">
        <f>TEXT(Layoffs[[#This Row],[Date layoffs]], "mmmm")</f>
        <v>February</v>
      </c>
      <c r="I959" s="7">
        <f>MONTH(Layoffs[[#This Row],[Date layoffs]])</f>
        <v>2</v>
      </c>
      <c r="J959">
        <f>YEAR(Layoffs[[#This Row],[Date layoffs]])</f>
        <v>2023</v>
      </c>
      <c r="K959" s="1">
        <f>(Layoffs[[#This Row],[Company Size before Layoffs]]-Layoffs[[#This Row],[Company Size after layoffs]])/Layoffs[[#This Row],[Company Size before Layoffs]]</f>
        <v>0.04</v>
      </c>
      <c r="L959">
        <v>2500</v>
      </c>
      <c r="M959">
        <v>2400</v>
      </c>
      <c r="N959" t="s">
        <v>276</v>
      </c>
      <c r="O959" t="s">
        <v>25</v>
      </c>
      <c r="P959" s="2">
        <v>429</v>
      </c>
      <c r="Q959">
        <v>40.714269999999999</v>
      </c>
      <c r="R959">
        <v>-74.005970000000005</v>
      </c>
    </row>
    <row r="960" spans="1:18" x14ac:dyDescent="0.35">
      <c r="A960">
        <v>980</v>
      </c>
      <c r="B960" t="s">
        <v>445</v>
      </c>
      <c r="C960" t="s">
        <v>136</v>
      </c>
      <c r="D960" t="s">
        <v>137</v>
      </c>
      <c r="E960" t="s">
        <v>50</v>
      </c>
      <c r="F960">
        <v>60</v>
      </c>
      <c r="G960" s="3">
        <v>44971</v>
      </c>
      <c r="H960" s="6" t="str">
        <f>TEXT(Layoffs[[#This Row],[Date layoffs]], "mmmm")</f>
        <v>February</v>
      </c>
      <c r="I960" s="7">
        <f>MONTH(Layoffs[[#This Row],[Date layoffs]])</f>
        <v>2</v>
      </c>
      <c r="J960">
        <f>YEAR(Layoffs[[#This Row],[Date layoffs]])</f>
        <v>2023</v>
      </c>
      <c r="K960" s="1">
        <f>(Layoffs[[#This Row],[Company Size before Layoffs]]-Layoffs[[#This Row],[Company Size after layoffs]])/Layoffs[[#This Row],[Company Size before Layoffs]]</f>
        <v>1</v>
      </c>
      <c r="L960">
        <v>60</v>
      </c>
      <c r="M960">
        <v>0</v>
      </c>
      <c r="N960" t="s">
        <v>27</v>
      </c>
      <c r="O960" t="s">
        <v>19</v>
      </c>
      <c r="P960" s="2">
        <v>2</v>
      </c>
      <c r="Q960">
        <v>52.524369999999998</v>
      </c>
      <c r="R960">
        <v>13.41053</v>
      </c>
    </row>
    <row r="961" spans="1:18" x14ac:dyDescent="0.35">
      <c r="A961">
        <v>984</v>
      </c>
      <c r="B961" t="s">
        <v>446</v>
      </c>
      <c r="C961" t="s">
        <v>21</v>
      </c>
      <c r="D961" t="s">
        <v>22</v>
      </c>
      <c r="E961" t="s">
        <v>23</v>
      </c>
      <c r="F961">
        <v>1500</v>
      </c>
      <c r="G961" s="3">
        <v>44970</v>
      </c>
      <c r="H961" s="6" t="str">
        <f>TEXT(Layoffs[[#This Row],[Date layoffs]], "mmmm")</f>
        <v>February</v>
      </c>
      <c r="I961" s="7">
        <f>MONTH(Layoffs[[#This Row],[Date layoffs]])</f>
        <v>2</v>
      </c>
      <c r="J961">
        <f>YEAR(Layoffs[[#This Row],[Date layoffs]])</f>
        <v>2023</v>
      </c>
      <c r="K961" s="1">
        <f>(Layoffs[[#This Row],[Company Size before Layoffs]]-Layoffs[[#This Row],[Company Size after layoffs]])/Layoffs[[#This Row],[Company Size before Layoffs]]</f>
        <v>0.16999093381686309</v>
      </c>
      <c r="L961">
        <v>8824</v>
      </c>
      <c r="M961">
        <v>7324</v>
      </c>
      <c r="N961" t="s">
        <v>58</v>
      </c>
      <c r="O961" t="s">
        <v>25</v>
      </c>
      <c r="P961" s="2">
        <v>614</v>
      </c>
      <c r="Q961">
        <v>37.774929999999998</v>
      </c>
      <c r="R961">
        <v>-122.41942</v>
      </c>
    </row>
    <row r="962" spans="1:18" x14ac:dyDescent="0.35">
      <c r="A962">
        <v>985</v>
      </c>
      <c r="B962" t="s">
        <v>447</v>
      </c>
      <c r="C962" t="s">
        <v>36</v>
      </c>
      <c r="D962" t="s">
        <v>22</v>
      </c>
      <c r="E962" t="s">
        <v>23</v>
      </c>
      <c r="F962">
        <v>141</v>
      </c>
      <c r="G962" s="3">
        <v>44970</v>
      </c>
      <c r="H962" s="6" t="str">
        <f>TEXT(Layoffs[[#This Row],[Date layoffs]], "mmmm")</f>
        <v>February</v>
      </c>
      <c r="I962" s="7">
        <f>MONTH(Layoffs[[#This Row],[Date layoffs]])</f>
        <v>2</v>
      </c>
      <c r="J962">
        <f>YEAR(Layoffs[[#This Row],[Date layoffs]])</f>
        <v>2023</v>
      </c>
      <c r="K962" s="1">
        <f>(Layoffs[[#This Row],[Company Size before Layoffs]]-Layoffs[[#This Row],[Company Size after layoffs]])/Layoffs[[#This Row],[Company Size before Layoffs]]</f>
        <v>0.25</v>
      </c>
      <c r="L962">
        <v>564</v>
      </c>
      <c r="M962">
        <v>423</v>
      </c>
      <c r="N962" t="s">
        <v>58</v>
      </c>
      <c r="O962" t="s">
        <v>107</v>
      </c>
      <c r="P962" s="2">
        <v>212</v>
      </c>
      <c r="Q962">
        <v>40.714269999999999</v>
      </c>
      <c r="R962">
        <v>-74.005970000000005</v>
      </c>
    </row>
    <row r="963" spans="1:18" x14ac:dyDescent="0.35">
      <c r="A963">
        <v>988</v>
      </c>
      <c r="B963" t="s">
        <v>448</v>
      </c>
      <c r="C963" t="s">
        <v>69</v>
      </c>
      <c r="D963" t="s">
        <v>22</v>
      </c>
      <c r="E963" t="s">
        <v>23</v>
      </c>
      <c r="F963">
        <v>85</v>
      </c>
      <c r="G963" s="3">
        <v>44970</v>
      </c>
      <c r="H963" s="6" t="str">
        <f>TEXT(Layoffs[[#This Row],[Date layoffs]], "mmmm")</f>
        <v>February</v>
      </c>
      <c r="I963" s="7">
        <f>MONTH(Layoffs[[#This Row],[Date layoffs]])</f>
        <v>2</v>
      </c>
      <c r="J963">
        <f>YEAR(Layoffs[[#This Row],[Date layoffs]])</f>
        <v>2023</v>
      </c>
      <c r="K963" s="1">
        <f>(Layoffs[[#This Row],[Company Size before Layoffs]]-Layoffs[[#This Row],[Company Size after layoffs]])/Layoffs[[#This Row],[Company Size before Layoffs]]</f>
        <v>7.0016474464579898E-2</v>
      </c>
      <c r="L963">
        <v>1214</v>
      </c>
      <c r="M963">
        <v>1129</v>
      </c>
      <c r="N963" t="s">
        <v>13</v>
      </c>
      <c r="O963" t="s">
        <v>30</v>
      </c>
      <c r="P963" s="2">
        <v>30</v>
      </c>
      <c r="Q963">
        <v>42.358429999999998</v>
      </c>
      <c r="R963">
        <v>-71.05977</v>
      </c>
    </row>
    <row r="964" spans="1:18" x14ac:dyDescent="0.35">
      <c r="A964">
        <v>995</v>
      </c>
      <c r="B964" t="s">
        <v>449</v>
      </c>
      <c r="C964" t="s">
        <v>450</v>
      </c>
      <c r="D964" t="s">
        <v>451</v>
      </c>
      <c r="E964" t="s">
        <v>12</v>
      </c>
      <c r="F964">
        <v>360</v>
      </c>
      <c r="G964" s="3">
        <v>44969</v>
      </c>
      <c r="H964" s="6" t="str">
        <f>TEXT(Layoffs[[#This Row],[Date layoffs]], "mmmm")</f>
        <v>February</v>
      </c>
      <c r="I964" s="7">
        <f>MONTH(Layoffs[[#This Row],[Date layoffs]])</f>
        <v>2</v>
      </c>
      <c r="J964">
        <f>YEAR(Layoffs[[#This Row],[Date layoffs]])</f>
        <v>2023</v>
      </c>
      <c r="K964" s="1">
        <f>(Layoffs[[#This Row],[Company Size before Layoffs]]-Layoffs[[#This Row],[Company Size after layoffs]])/Layoffs[[#This Row],[Company Size before Layoffs]]</f>
        <v>0.10999083409715857</v>
      </c>
      <c r="L964">
        <v>3273</v>
      </c>
      <c r="M964">
        <v>2913</v>
      </c>
      <c r="N964" t="s">
        <v>29</v>
      </c>
      <c r="O964" t="s">
        <v>46</v>
      </c>
      <c r="P964" s="2">
        <v>138</v>
      </c>
      <c r="Q964">
        <v>-6.21462</v>
      </c>
      <c r="R964">
        <v>106.84513</v>
      </c>
    </row>
    <row r="965" spans="1:18" x14ac:dyDescent="0.35">
      <c r="A965">
        <v>996</v>
      </c>
      <c r="B965" t="s">
        <v>452</v>
      </c>
      <c r="C965" t="s">
        <v>36</v>
      </c>
      <c r="D965" t="s">
        <v>22</v>
      </c>
      <c r="E965" t="s">
        <v>23</v>
      </c>
      <c r="F965">
        <v>100</v>
      </c>
      <c r="G965" s="3">
        <v>44967</v>
      </c>
      <c r="H965" s="6" t="str">
        <f>TEXT(Layoffs[[#This Row],[Date layoffs]], "mmmm")</f>
        <v>February</v>
      </c>
      <c r="I965" s="7">
        <f>MONTH(Layoffs[[#This Row],[Date layoffs]])</f>
        <v>2</v>
      </c>
      <c r="J965">
        <f>YEAR(Layoffs[[#This Row],[Date layoffs]])</f>
        <v>2023</v>
      </c>
      <c r="K965" s="1">
        <f>(Layoffs[[#This Row],[Company Size before Layoffs]]-Layoffs[[#This Row],[Company Size after layoffs]])/Layoffs[[#This Row],[Company Size before Layoffs]]</f>
        <v>0.2</v>
      </c>
      <c r="L965">
        <v>500</v>
      </c>
      <c r="M965">
        <v>400</v>
      </c>
      <c r="N965" t="s">
        <v>131</v>
      </c>
      <c r="O965" t="s">
        <v>30</v>
      </c>
      <c r="P965" s="2">
        <v>16</v>
      </c>
      <c r="Q965">
        <v>40.714269999999999</v>
      </c>
      <c r="R965">
        <v>-74.005970000000005</v>
      </c>
    </row>
    <row r="966" spans="1:18" x14ac:dyDescent="0.35">
      <c r="A966">
        <v>997</v>
      </c>
      <c r="B966" t="s">
        <v>453</v>
      </c>
      <c r="C966" t="s">
        <v>180</v>
      </c>
      <c r="D966" t="s">
        <v>93</v>
      </c>
      <c r="E966" t="s">
        <v>23</v>
      </c>
      <c r="F966">
        <v>48</v>
      </c>
      <c r="G966" s="3">
        <v>44967</v>
      </c>
      <c r="H966" s="6" t="str">
        <f>TEXT(Layoffs[[#This Row],[Date layoffs]], "mmmm")</f>
        <v>February</v>
      </c>
      <c r="I966" s="7">
        <f>MONTH(Layoffs[[#This Row],[Date layoffs]])</f>
        <v>2</v>
      </c>
      <c r="J966">
        <f>YEAR(Layoffs[[#This Row],[Date layoffs]])</f>
        <v>2023</v>
      </c>
      <c r="K966" s="1">
        <f>(Layoffs[[#This Row],[Company Size before Layoffs]]-Layoffs[[#This Row],[Company Size after layoffs]])/Layoffs[[#This Row],[Company Size before Layoffs]]</f>
        <v>0.71641791044776115</v>
      </c>
      <c r="L966">
        <v>67</v>
      </c>
      <c r="M966">
        <v>19</v>
      </c>
      <c r="N966" t="s">
        <v>18</v>
      </c>
      <c r="O966" t="s">
        <v>25</v>
      </c>
      <c r="P966" s="2">
        <v>278</v>
      </c>
      <c r="Q966">
        <v>43.706429999999997</v>
      </c>
      <c r="R966">
        <v>-79.39864</v>
      </c>
    </row>
    <row r="967" spans="1:18" x14ac:dyDescent="0.35">
      <c r="A967">
        <v>1003</v>
      </c>
      <c r="B967" t="s">
        <v>454</v>
      </c>
      <c r="C967" t="s">
        <v>21</v>
      </c>
      <c r="D967" t="s">
        <v>22</v>
      </c>
      <c r="E967" t="s">
        <v>23</v>
      </c>
      <c r="F967">
        <v>1600</v>
      </c>
      <c r="G967" s="3">
        <v>44966</v>
      </c>
      <c r="H967" s="6" t="str">
        <f>TEXT(Layoffs[[#This Row],[Date layoffs]], "mmmm")</f>
        <v>February</v>
      </c>
      <c r="I967" s="7">
        <f>MONTH(Layoffs[[#This Row],[Date layoffs]])</f>
        <v>2</v>
      </c>
      <c r="J967">
        <f>YEAR(Layoffs[[#This Row],[Date layoffs]])</f>
        <v>2023</v>
      </c>
      <c r="K967" s="1">
        <f>(Layoffs[[#This Row],[Company Size before Layoffs]]-Layoffs[[#This Row],[Company Size after layoffs]])/Layoffs[[#This Row],[Company Size before Layoffs]]</f>
        <v>0.2</v>
      </c>
      <c r="L967">
        <v>8000</v>
      </c>
      <c r="M967">
        <v>6400</v>
      </c>
      <c r="N967" t="s">
        <v>13</v>
      </c>
      <c r="O967" t="s">
        <v>30</v>
      </c>
      <c r="P967" s="2">
        <v>6</v>
      </c>
      <c r="Q967">
        <v>37.368830000000003</v>
      </c>
      <c r="R967">
        <v>-122.03635</v>
      </c>
    </row>
    <row r="968" spans="1:18" x14ac:dyDescent="0.35">
      <c r="A968">
        <v>1004</v>
      </c>
      <c r="B968" t="s">
        <v>1342</v>
      </c>
      <c r="C968" t="s">
        <v>365</v>
      </c>
      <c r="D968" t="s">
        <v>22</v>
      </c>
      <c r="E968" t="s">
        <v>23</v>
      </c>
      <c r="F968">
        <v>649</v>
      </c>
      <c r="G968" s="3">
        <v>44966</v>
      </c>
      <c r="H968" s="6" t="str">
        <f>TEXT(Layoffs[[#This Row],[Date layoffs]], "mmmm")</f>
        <v>February</v>
      </c>
      <c r="I968" s="7">
        <f>MONTH(Layoffs[[#This Row],[Date layoffs]])</f>
        <v>2</v>
      </c>
      <c r="J968">
        <f>YEAR(Layoffs[[#This Row],[Date layoffs]])</f>
        <v>2023</v>
      </c>
      <c r="K968" s="1">
        <f>(Layoffs[[#This Row],[Company Size before Layoffs]]-Layoffs[[#This Row],[Company Size after layoffs]])/Layoffs[[#This Row],[Company Size before Layoffs]]</f>
        <v>0.32994407727503811</v>
      </c>
      <c r="L968">
        <v>1967</v>
      </c>
      <c r="M968">
        <v>1318</v>
      </c>
      <c r="N968" t="s">
        <v>75</v>
      </c>
      <c r="O968" t="s">
        <v>38</v>
      </c>
      <c r="P968" s="2">
        <v>526</v>
      </c>
      <c r="Q968">
        <v>39.952379999999998</v>
      </c>
      <c r="R968">
        <v>-75.163619999999995</v>
      </c>
    </row>
    <row r="969" spans="1:18" x14ac:dyDescent="0.35">
      <c r="A969">
        <v>1005</v>
      </c>
      <c r="B969" t="s">
        <v>455</v>
      </c>
      <c r="C969" t="s">
        <v>55</v>
      </c>
      <c r="D969" t="s">
        <v>56</v>
      </c>
      <c r="E969" t="s">
        <v>50</v>
      </c>
      <c r="F969">
        <v>350</v>
      </c>
      <c r="G969" s="3">
        <v>44966</v>
      </c>
      <c r="H969" s="6" t="str">
        <f>TEXT(Layoffs[[#This Row],[Date layoffs]], "mmmm")</f>
        <v>February</v>
      </c>
      <c r="I969" s="7">
        <f>MONTH(Layoffs[[#This Row],[Date layoffs]])</f>
        <v>2</v>
      </c>
      <c r="J969">
        <f>YEAR(Layoffs[[#This Row],[Date layoffs]])</f>
        <v>2023</v>
      </c>
      <c r="K969" s="1">
        <f>(Layoffs[[#This Row],[Company Size before Layoffs]]-Layoffs[[#This Row],[Company Size after layoffs]])/Layoffs[[#This Row],[Company Size before Layoffs]]</f>
        <v>8.9997428644895863E-2</v>
      </c>
      <c r="L969">
        <v>3889</v>
      </c>
      <c r="M969">
        <v>3539</v>
      </c>
      <c r="N969" t="s">
        <v>75</v>
      </c>
      <c r="O969" t="s">
        <v>25</v>
      </c>
      <c r="P969" s="2">
        <v>1700</v>
      </c>
      <c r="Q969">
        <v>51.50853</v>
      </c>
      <c r="R969">
        <v>-0.12573999999999999</v>
      </c>
    </row>
    <row r="970" spans="1:18" x14ac:dyDescent="0.35">
      <c r="A970">
        <v>1006</v>
      </c>
      <c r="B970" t="s">
        <v>456</v>
      </c>
      <c r="C970" t="s">
        <v>457</v>
      </c>
      <c r="D970" t="s">
        <v>22</v>
      </c>
      <c r="E970" t="s">
        <v>23</v>
      </c>
      <c r="F970">
        <v>215</v>
      </c>
      <c r="G970" s="3">
        <v>44966</v>
      </c>
      <c r="H970" s="6" t="str">
        <f>TEXT(Layoffs[[#This Row],[Date layoffs]], "mmmm")</f>
        <v>February</v>
      </c>
      <c r="I970" s="7">
        <f>MONTH(Layoffs[[#This Row],[Date layoffs]])</f>
        <v>2</v>
      </c>
      <c r="J970">
        <f>YEAR(Layoffs[[#This Row],[Date layoffs]])</f>
        <v>2023</v>
      </c>
      <c r="K970" s="1">
        <f>(Layoffs[[#This Row],[Company Size before Layoffs]]-Layoffs[[#This Row],[Company Size after layoffs]])/Layoffs[[#This Row],[Company Size before Layoffs]]</f>
        <v>0.35016286644951139</v>
      </c>
      <c r="L970">
        <v>614</v>
      </c>
      <c r="M970">
        <v>399</v>
      </c>
      <c r="N970" t="s">
        <v>18</v>
      </c>
      <c r="O970" t="s">
        <v>14</v>
      </c>
      <c r="P970" s="2">
        <v>856</v>
      </c>
      <c r="Q970">
        <v>39.961179999999999</v>
      </c>
      <c r="R970">
        <v>-82.99879</v>
      </c>
    </row>
    <row r="971" spans="1:18" x14ac:dyDescent="0.35">
      <c r="A971">
        <v>1007</v>
      </c>
      <c r="B971" t="s">
        <v>458</v>
      </c>
      <c r="C971" t="s">
        <v>21</v>
      </c>
      <c r="D971" t="s">
        <v>22</v>
      </c>
      <c r="E971" t="s">
        <v>23</v>
      </c>
      <c r="F971">
        <v>155</v>
      </c>
      <c r="G971" s="3">
        <v>44966</v>
      </c>
      <c r="H971" s="6" t="str">
        <f>TEXT(Layoffs[[#This Row],[Date layoffs]], "mmmm")</f>
        <v>February</v>
      </c>
      <c r="I971" s="7">
        <f>MONTH(Layoffs[[#This Row],[Date layoffs]])</f>
        <v>2</v>
      </c>
      <c r="J971">
        <f>YEAR(Layoffs[[#This Row],[Date layoffs]])</f>
        <v>2023</v>
      </c>
      <c r="K971" s="1">
        <f>(Layoffs[[#This Row],[Company Size before Layoffs]]-Layoffs[[#This Row],[Company Size after layoffs]])/Layoffs[[#This Row],[Company Size before Layoffs]]</f>
        <v>0.1</v>
      </c>
      <c r="L971">
        <v>1550</v>
      </c>
      <c r="M971">
        <v>1395</v>
      </c>
      <c r="N971" t="s">
        <v>32</v>
      </c>
      <c r="O971" t="s">
        <v>25</v>
      </c>
      <c r="P971" s="2">
        <v>566</v>
      </c>
      <c r="Q971">
        <v>37.507159999999999</v>
      </c>
      <c r="R971">
        <v>-122.26052</v>
      </c>
    </row>
    <row r="972" spans="1:18" x14ac:dyDescent="0.35">
      <c r="A972">
        <v>1008</v>
      </c>
      <c r="B972" t="s">
        <v>459</v>
      </c>
      <c r="C972" t="s">
        <v>21</v>
      </c>
      <c r="D972" t="s">
        <v>22</v>
      </c>
      <c r="E972" t="s">
        <v>23</v>
      </c>
      <c r="F972">
        <v>130</v>
      </c>
      <c r="G972" s="3">
        <v>44966</v>
      </c>
      <c r="H972" s="6" t="str">
        <f>TEXT(Layoffs[[#This Row],[Date layoffs]], "mmmm")</f>
        <v>February</v>
      </c>
      <c r="I972" s="7">
        <f>MONTH(Layoffs[[#This Row],[Date layoffs]])</f>
        <v>2</v>
      </c>
      <c r="J972">
        <f>YEAR(Layoffs[[#This Row],[Date layoffs]])</f>
        <v>2023</v>
      </c>
      <c r="K972" s="1">
        <f>(Layoffs[[#This Row],[Company Size before Layoffs]]-Layoffs[[#This Row],[Company Size after layoffs]])/Layoffs[[#This Row],[Company Size before Layoffs]]</f>
        <v>7.0005385029617659E-2</v>
      </c>
      <c r="L972">
        <v>1857</v>
      </c>
      <c r="M972">
        <v>1727</v>
      </c>
      <c r="N972" t="s">
        <v>45</v>
      </c>
      <c r="O972" t="s">
        <v>25</v>
      </c>
      <c r="P972" s="2">
        <v>413</v>
      </c>
      <c r="Q972">
        <v>37.774929999999998</v>
      </c>
      <c r="R972">
        <v>-122.41942</v>
      </c>
    </row>
    <row r="973" spans="1:18" x14ac:dyDescent="0.35">
      <c r="A973">
        <v>1010</v>
      </c>
      <c r="B973" t="s">
        <v>159</v>
      </c>
      <c r="C973" t="s">
        <v>160</v>
      </c>
      <c r="D973" t="s">
        <v>161</v>
      </c>
      <c r="E973" t="s">
        <v>50</v>
      </c>
      <c r="F973">
        <v>66</v>
      </c>
      <c r="G973" s="3">
        <v>44966</v>
      </c>
      <c r="H973" s="6" t="str">
        <f>TEXT(Layoffs[[#This Row],[Date layoffs]], "mmmm")</f>
        <v>February</v>
      </c>
      <c r="I973" s="7">
        <f>MONTH(Layoffs[[#This Row],[Date layoffs]])</f>
        <v>2</v>
      </c>
      <c r="J973">
        <f>YEAR(Layoffs[[#This Row],[Date layoffs]])</f>
        <v>2023</v>
      </c>
      <c r="K973" s="1">
        <f>(Layoffs[[#This Row],[Company Size before Layoffs]]-Layoffs[[#This Row],[Company Size after layoffs]])/Layoffs[[#This Row],[Company Size before Layoffs]]</f>
        <v>0.12</v>
      </c>
      <c r="L973">
        <v>550</v>
      </c>
      <c r="M973">
        <v>484</v>
      </c>
      <c r="N973" t="s">
        <v>140</v>
      </c>
      <c r="O973" t="s">
        <v>38</v>
      </c>
      <c r="P973" s="2">
        <v>192</v>
      </c>
      <c r="Q973">
        <v>59.436959999999999</v>
      </c>
      <c r="R973">
        <v>24.753530000000001</v>
      </c>
    </row>
    <row r="974" spans="1:18" x14ac:dyDescent="0.35">
      <c r="A974">
        <v>1011</v>
      </c>
      <c r="B974" t="s">
        <v>460</v>
      </c>
      <c r="C974" t="s">
        <v>44</v>
      </c>
      <c r="D974" t="s">
        <v>17</v>
      </c>
      <c r="E974" t="s">
        <v>12</v>
      </c>
      <c r="F974">
        <v>31</v>
      </c>
      <c r="G974" s="3">
        <v>44966</v>
      </c>
      <c r="H974" s="6" t="str">
        <f>TEXT(Layoffs[[#This Row],[Date layoffs]], "mmmm")</f>
        <v>February</v>
      </c>
      <c r="I974" s="7">
        <f>MONTH(Layoffs[[#This Row],[Date layoffs]])</f>
        <v>2</v>
      </c>
      <c r="J974">
        <f>YEAR(Layoffs[[#This Row],[Date layoffs]])</f>
        <v>2023</v>
      </c>
      <c r="K974" s="1">
        <f>(Layoffs[[#This Row],[Company Size before Layoffs]]-Layoffs[[#This Row],[Company Size after layoffs]])/Layoffs[[#This Row],[Company Size before Layoffs]]</f>
        <v>0.1099290780141844</v>
      </c>
      <c r="L974">
        <v>282</v>
      </c>
      <c r="M974">
        <v>251</v>
      </c>
      <c r="N974" t="s">
        <v>29</v>
      </c>
      <c r="O974" t="s">
        <v>25</v>
      </c>
      <c r="P974" s="2">
        <v>317</v>
      </c>
      <c r="Q974">
        <v>32.080880000000001</v>
      </c>
      <c r="R974">
        <v>34.780569999999997</v>
      </c>
    </row>
    <row r="975" spans="1:18" x14ac:dyDescent="0.35">
      <c r="A975">
        <v>1015</v>
      </c>
      <c r="B975" t="s">
        <v>461</v>
      </c>
      <c r="C975" t="s">
        <v>266</v>
      </c>
      <c r="D975" t="s">
        <v>22</v>
      </c>
      <c r="E975" t="s">
        <v>23</v>
      </c>
      <c r="F975">
        <v>530</v>
      </c>
      <c r="G975" s="3">
        <v>44965</v>
      </c>
      <c r="H975" s="6" t="str">
        <f>TEXT(Layoffs[[#This Row],[Date layoffs]], "mmmm")</f>
        <v>February</v>
      </c>
      <c r="I975" s="7">
        <f>MONTH(Layoffs[[#This Row],[Date layoffs]])</f>
        <v>2</v>
      </c>
      <c r="J975">
        <f>YEAR(Layoffs[[#This Row],[Date layoffs]])</f>
        <v>2023</v>
      </c>
      <c r="K975" s="1">
        <f>(Layoffs[[#This Row],[Company Size before Layoffs]]-Layoffs[[#This Row],[Company Size after layoffs]])/Layoffs[[#This Row],[Company Size before Layoffs]]</f>
        <v>0.08</v>
      </c>
      <c r="L975">
        <v>6625</v>
      </c>
      <c r="M975">
        <v>6095</v>
      </c>
      <c r="N975" t="s">
        <v>131</v>
      </c>
      <c r="O975" t="s">
        <v>25</v>
      </c>
      <c r="P975" s="2">
        <v>800</v>
      </c>
      <c r="Q975">
        <v>33.44838</v>
      </c>
      <c r="R975">
        <v>-112.07404</v>
      </c>
    </row>
    <row r="976" spans="1:18" x14ac:dyDescent="0.35">
      <c r="A976">
        <v>1016</v>
      </c>
      <c r="B976" t="s">
        <v>462</v>
      </c>
      <c r="C976" t="s">
        <v>21</v>
      </c>
      <c r="D976" t="s">
        <v>22</v>
      </c>
      <c r="E976" t="s">
        <v>23</v>
      </c>
      <c r="F976">
        <v>500</v>
      </c>
      <c r="G976" s="3">
        <v>44965</v>
      </c>
      <c r="H976" s="6" t="str">
        <f>TEXT(Layoffs[[#This Row],[Date layoffs]], "mmmm")</f>
        <v>February</v>
      </c>
      <c r="I976" s="7">
        <f>MONTH(Layoffs[[#This Row],[Date layoffs]])</f>
        <v>2</v>
      </c>
      <c r="J976">
        <f>YEAR(Layoffs[[#This Row],[Date layoffs]])</f>
        <v>2023</v>
      </c>
      <c r="K976" s="1">
        <f>(Layoffs[[#This Row],[Company Size before Layoffs]]-Layoffs[[#This Row],[Company Size after layoffs]])/Layoffs[[#This Row],[Company Size before Layoffs]]</f>
        <v>0.1899696048632219</v>
      </c>
      <c r="L976">
        <v>2632</v>
      </c>
      <c r="M976">
        <v>2132</v>
      </c>
      <c r="N976" t="s">
        <v>32</v>
      </c>
      <c r="O976" t="s">
        <v>25</v>
      </c>
      <c r="P976" s="2">
        <v>1500</v>
      </c>
      <c r="Q976">
        <v>37.774929999999998</v>
      </c>
      <c r="R976">
        <v>-122.41942</v>
      </c>
    </row>
    <row r="977" spans="1:18" x14ac:dyDescent="0.35">
      <c r="A977">
        <v>1017</v>
      </c>
      <c r="B977" t="s">
        <v>463</v>
      </c>
      <c r="C977" t="s">
        <v>21</v>
      </c>
      <c r="D977" t="s">
        <v>22</v>
      </c>
      <c r="E977" t="s">
        <v>23</v>
      </c>
      <c r="F977">
        <v>126</v>
      </c>
      <c r="G977" s="3">
        <v>44965</v>
      </c>
      <c r="H977" s="6" t="str">
        <f>TEXT(Layoffs[[#This Row],[Date layoffs]], "mmmm")</f>
        <v>February</v>
      </c>
      <c r="I977" s="7">
        <f>MONTH(Layoffs[[#This Row],[Date layoffs]])</f>
        <v>2</v>
      </c>
      <c r="J977">
        <f>YEAR(Layoffs[[#This Row],[Date layoffs]])</f>
        <v>2023</v>
      </c>
      <c r="K977" s="1">
        <f>(Layoffs[[#This Row],[Company Size before Layoffs]]-Layoffs[[#This Row],[Company Size after layoffs]])/Layoffs[[#This Row],[Company Size before Layoffs]]</f>
        <v>0.05</v>
      </c>
      <c r="L977">
        <v>2520</v>
      </c>
      <c r="M977">
        <v>2394</v>
      </c>
      <c r="N977" t="s">
        <v>82</v>
      </c>
      <c r="O977" t="s">
        <v>33</v>
      </c>
      <c r="P977" s="2">
        <v>746</v>
      </c>
      <c r="Q977">
        <v>37.774929999999998</v>
      </c>
      <c r="R977">
        <v>-122.41942</v>
      </c>
    </row>
    <row r="978" spans="1:18" x14ac:dyDescent="0.35">
      <c r="A978">
        <v>1018</v>
      </c>
      <c r="B978" t="s">
        <v>464</v>
      </c>
      <c r="C978" t="s">
        <v>21</v>
      </c>
      <c r="D978" t="s">
        <v>22</v>
      </c>
      <c r="E978" t="s">
        <v>23</v>
      </c>
      <c r="F978">
        <v>80</v>
      </c>
      <c r="G978" s="3">
        <v>44965</v>
      </c>
      <c r="H978" s="6" t="str">
        <f>TEXT(Layoffs[[#This Row],[Date layoffs]], "mmmm")</f>
        <v>February</v>
      </c>
      <c r="I978" s="7">
        <f>MONTH(Layoffs[[#This Row],[Date layoffs]])</f>
        <v>2</v>
      </c>
      <c r="J978">
        <f>YEAR(Layoffs[[#This Row],[Date layoffs]])</f>
        <v>2023</v>
      </c>
      <c r="K978" s="1">
        <f>(Layoffs[[#This Row],[Company Size before Layoffs]]-Layoffs[[#This Row],[Company Size after layoffs]])/Layoffs[[#This Row],[Company Size before Layoffs]]</f>
        <v>6.9991251093613302E-2</v>
      </c>
      <c r="L978">
        <v>1143</v>
      </c>
      <c r="M978">
        <v>1063</v>
      </c>
      <c r="N978" t="s">
        <v>90</v>
      </c>
      <c r="O978" t="s">
        <v>33</v>
      </c>
      <c r="P978" s="2">
        <v>583</v>
      </c>
      <c r="Q978">
        <v>37.774929999999998</v>
      </c>
      <c r="R978">
        <v>-122.41942</v>
      </c>
    </row>
    <row r="979" spans="1:18" x14ac:dyDescent="0.35">
      <c r="A979">
        <v>1019</v>
      </c>
      <c r="B979" t="s">
        <v>465</v>
      </c>
      <c r="C979" t="s">
        <v>457</v>
      </c>
      <c r="D979" t="s">
        <v>22</v>
      </c>
      <c r="E979" t="s">
        <v>23</v>
      </c>
      <c r="F979">
        <v>31</v>
      </c>
      <c r="G979" s="3">
        <v>44965</v>
      </c>
      <c r="H979" s="6" t="str">
        <f>TEXT(Layoffs[[#This Row],[Date layoffs]], "mmmm")</f>
        <v>February</v>
      </c>
      <c r="I979" s="7">
        <f>MONTH(Layoffs[[#This Row],[Date layoffs]])</f>
        <v>2</v>
      </c>
      <c r="J979">
        <f>YEAR(Layoffs[[#This Row],[Date layoffs]])</f>
        <v>2023</v>
      </c>
      <c r="K979" s="1">
        <f>(Layoffs[[#This Row],[Company Size before Layoffs]]-Layoffs[[#This Row],[Company Size after layoffs]])/Layoffs[[#This Row],[Company Size before Layoffs]]</f>
        <v>7.9896907216494839E-2</v>
      </c>
      <c r="L979">
        <v>388</v>
      </c>
      <c r="M979">
        <v>357</v>
      </c>
      <c r="N979" t="s">
        <v>18</v>
      </c>
      <c r="O979" t="s">
        <v>33</v>
      </c>
      <c r="P979" s="2">
        <v>168</v>
      </c>
      <c r="Q979">
        <v>39.961179999999999</v>
      </c>
      <c r="R979">
        <v>-82.99879</v>
      </c>
    </row>
    <row r="980" spans="1:18" x14ac:dyDescent="0.35">
      <c r="A980">
        <v>1020</v>
      </c>
      <c r="B980" t="s">
        <v>466</v>
      </c>
      <c r="C980" t="s">
        <v>21</v>
      </c>
      <c r="D980" t="s">
        <v>22</v>
      </c>
      <c r="E980" t="s">
        <v>23</v>
      </c>
      <c r="F980">
        <v>24</v>
      </c>
      <c r="G980" s="3">
        <v>44965</v>
      </c>
      <c r="H980" s="6" t="str">
        <f>TEXT(Layoffs[[#This Row],[Date layoffs]], "mmmm")</f>
        <v>February</v>
      </c>
      <c r="I980" s="7">
        <f>MONTH(Layoffs[[#This Row],[Date layoffs]])</f>
        <v>2</v>
      </c>
      <c r="J980">
        <f>YEAR(Layoffs[[#This Row],[Date layoffs]])</f>
        <v>2023</v>
      </c>
      <c r="K980" s="1">
        <f>(Layoffs[[#This Row],[Company Size before Layoffs]]-Layoffs[[#This Row],[Company Size after layoffs]])/Layoffs[[#This Row],[Company Size before Layoffs]]</f>
        <v>0.25</v>
      </c>
      <c r="L980">
        <v>96</v>
      </c>
      <c r="M980">
        <v>72</v>
      </c>
      <c r="N980" t="s">
        <v>32</v>
      </c>
      <c r="O980" t="s">
        <v>46</v>
      </c>
      <c r="P980" s="2">
        <v>85</v>
      </c>
      <c r="Q980">
        <v>37.441879999999998</v>
      </c>
      <c r="R980">
        <v>-122.14302000000001</v>
      </c>
    </row>
    <row r="981" spans="1:18" x14ac:dyDescent="0.35">
      <c r="A981">
        <v>1025</v>
      </c>
      <c r="B981" t="s">
        <v>467</v>
      </c>
      <c r="C981" t="s">
        <v>21</v>
      </c>
      <c r="D981" t="s">
        <v>22</v>
      </c>
      <c r="E981" t="s">
        <v>23</v>
      </c>
      <c r="F981">
        <v>1300</v>
      </c>
      <c r="G981" s="3">
        <v>44964</v>
      </c>
      <c r="H981" s="6" t="str">
        <f>TEXT(Layoffs[[#This Row],[Date layoffs]], "mmmm")</f>
        <v>February</v>
      </c>
      <c r="I981" s="7">
        <f>MONTH(Layoffs[[#This Row],[Date layoffs]])</f>
        <v>2</v>
      </c>
      <c r="J981">
        <f>YEAR(Layoffs[[#This Row],[Date layoffs]])</f>
        <v>2023</v>
      </c>
      <c r="K981" s="1">
        <f>(Layoffs[[#This Row],[Company Size before Layoffs]]-Layoffs[[#This Row],[Company Size after layoffs]])/Layoffs[[#This Row],[Company Size before Layoffs]]</f>
        <v>0.14999423099111572</v>
      </c>
      <c r="L981">
        <v>8667</v>
      </c>
      <c r="M981">
        <v>7367</v>
      </c>
      <c r="N981" t="s">
        <v>58</v>
      </c>
      <c r="O981" t="s">
        <v>25</v>
      </c>
      <c r="P981" s="2">
        <v>276</v>
      </c>
      <c r="Q981">
        <v>37.339390000000002</v>
      </c>
      <c r="R981">
        <v>-121.89496</v>
      </c>
    </row>
    <row r="982" spans="1:18" x14ac:dyDescent="0.35">
      <c r="A982">
        <v>1026</v>
      </c>
      <c r="B982" t="s">
        <v>468</v>
      </c>
      <c r="C982" t="s">
        <v>21</v>
      </c>
      <c r="D982" t="s">
        <v>22</v>
      </c>
      <c r="E982" t="s">
        <v>23</v>
      </c>
      <c r="F982">
        <v>500</v>
      </c>
      <c r="G982" s="3">
        <v>44964</v>
      </c>
      <c r="H982" s="6" t="str">
        <f>TEXT(Layoffs[[#This Row],[Date layoffs]], "mmmm")</f>
        <v>February</v>
      </c>
      <c r="I982" s="7">
        <f>MONTH(Layoffs[[#This Row],[Date layoffs]])</f>
        <v>2</v>
      </c>
      <c r="J982">
        <f>YEAR(Layoffs[[#This Row],[Date layoffs]])</f>
        <v>2023</v>
      </c>
      <c r="K982" s="1">
        <f>(Layoffs[[#This Row],[Company Size before Layoffs]]-Layoffs[[#This Row],[Company Size after layoffs]])/Layoffs[[#This Row],[Company Size before Layoffs]]</f>
        <v>0.04</v>
      </c>
      <c r="L982">
        <v>12500</v>
      </c>
      <c r="M982">
        <v>12000</v>
      </c>
      <c r="N982" t="s">
        <v>27</v>
      </c>
      <c r="O982" t="s">
        <v>25</v>
      </c>
      <c r="P982" s="2">
        <v>1200</v>
      </c>
      <c r="Q982">
        <v>37.339390000000002</v>
      </c>
      <c r="R982">
        <v>-121.89496</v>
      </c>
    </row>
    <row r="983" spans="1:18" x14ac:dyDescent="0.35">
      <c r="A983">
        <v>1027</v>
      </c>
      <c r="B983" t="s">
        <v>171</v>
      </c>
      <c r="C983" t="s">
        <v>172</v>
      </c>
      <c r="D983" t="s">
        <v>22</v>
      </c>
      <c r="E983" t="s">
        <v>23</v>
      </c>
      <c r="F983">
        <v>212</v>
      </c>
      <c r="G983" s="3">
        <v>44964</v>
      </c>
      <c r="H983" s="6" t="str">
        <f>TEXT(Layoffs[[#This Row],[Date layoffs]], "mmmm")</f>
        <v>February</v>
      </c>
      <c r="I983" s="7">
        <f>MONTH(Layoffs[[#This Row],[Date layoffs]])</f>
        <v>2</v>
      </c>
      <c r="J983">
        <f>YEAR(Layoffs[[#This Row],[Date layoffs]])</f>
        <v>2023</v>
      </c>
      <c r="K983" s="1">
        <f>(Layoffs[[#This Row],[Company Size before Layoffs]]-Layoffs[[#This Row],[Company Size after layoffs]])/Layoffs[[#This Row],[Company Size before Layoffs]]</f>
        <v>8.9983022071307303E-2</v>
      </c>
      <c r="L983">
        <v>2356</v>
      </c>
      <c r="M983">
        <v>2144</v>
      </c>
      <c r="N983" t="s">
        <v>140</v>
      </c>
      <c r="O983" t="s">
        <v>25</v>
      </c>
      <c r="P983" s="2">
        <v>83</v>
      </c>
      <c r="Q983">
        <v>33.749000000000002</v>
      </c>
      <c r="R983">
        <v>-84.387979999999999</v>
      </c>
    </row>
    <row r="984" spans="1:18" x14ac:dyDescent="0.35">
      <c r="A984">
        <v>1028</v>
      </c>
      <c r="B984" t="s">
        <v>469</v>
      </c>
      <c r="C984" t="s">
        <v>172</v>
      </c>
      <c r="D984" t="s">
        <v>22</v>
      </c>
      <c r="E984" t="s">
        <v>23</v>
      </c>
      <c r="F984">
        <v>100</v>
      </c>
      <c r="G984" s="3">
        <v>44964</v>
      </c>
      <c r="H984" s="6" t="str">
        <f>TEXT(Layoffs[[#This Row],[Date layoffs]], "mmmm")</f>
        <v>February</v>
      </c>
      <c r="I984" s="7">
        <f>MONTH(Layoffs[[#This Row],[Date layoffs]])</f>
        <v>2</v>
      </c>
      <c r="J984">
        <f>YEAR(Layoffs[[#This Row],[Date layoffs]])</f>
        <v>2023</v>
      </c>
      <c r="K984" s="1">
        <f>(Layoffs[[#This Row],[Company Size before Layoffs]]-Layoffs[[#This Row],[Company Size after layoffs]])/Layoffs[[#This Row],[Company Size before Layoffs]]</f>
        <v>0.1</v>
      </c>
      <c r="L984">
        <v>1000</v>
      </c>
      <c r="M984">
        <v>900</v>
      </c>
      <c r="N984" t="s">
        <v>90</v>
      </c>
      <c r="O984" t="s">
        <v>30</v>
      </c>
      <c r="P984" s="2">
        <v>245</v>
      </c>
      <c r="Q984">
        <v>33.749000000000002</v>
      </c>
      <c r="R984">
        <v>-84.387979999999999</v>
      </c>
    </row>
    <row r="985" spans="1:18" x14ac:dyDescent="0.35">
      <c r="A985">
        <v>1029</v>
      </c>
      <c r="B985" t="s">
        <v>470</v>
      </c>
      <c r="C985" t="s">
        <v>269</v>
      </c>
      <c r="D985" t="s">
        <v>200</v>
      </c>
      <c r="E985" t="s">
        <v>200</v>
      </c>
      <c r="F985">
        <v>83</v>
      </c>
      <c r="G985" s="3">
        <v>44964</v>
      </c>
      <c r="H985" s="6" t="str">
        <f>TEXT(Layoffs[[#This Row],[Date layoffs]], "mmmm")</f>
        <v>February</v>
      </c>
      <c r="I985" s="7">
        <f>MONTH(Layoffs[[#This Row],[Date layoffs]])</f>
        <v>2</v>
      </c>
      <c r="J985">
        <f>YEAR(Layoffs[[#This Row],[Date layoffs]])</f>
        <v>2023</v>
      </c>
      <c r="K985" s="1">
        <f>(Layoffs[[#This Row],[Company Size before Layoffs]]-Layoffs[[#This Row],[Company Size after layoffs]])/Layoffs[[#This Row],[Company Size before Layoffs]]</f>
        <v>1</v>
      </c>
      <c r="L985">
        <v>83</v>
      </c>
      <c r="M985">
        <v>0</v>
      </c>
      <c r="N985" t="s">
        <v>32</v>
      </c>
      <c r="O985" t="s">
        <v>25</v>
      </c>
      <c r="P985" s="2">
        <v>299</v>
      </c>
      <c r="Q985">
        <v>-37.814</v>
      </c>
      <c r="R985">
        <v>144.96332000000001</v>
      </c>
    </row>
    <row r="986" spans="1:18" x14ac:dyDescent="0.35">
      <c r="A986">
        <v>1030</v>
      </c>
      <c r="B986" t="s">
        <v>471</v>
      </c>
      <c r="C986" t="s">
        <v>218</v>
      </c>
      <c r="D986" t="s">
        <v>219</v>
      </c>
      <c r="E986" t="s">
        <v>50</v>
      </c>
      <c r="F986">
        <v>27</v>
      </c>
      <c r="G986" s="3">
        <v>44964</v>
      </c>
      <c r="H986" s="6" t="str">
        <f>TEXT(Layoffs[[#This Row],[Date layoffs]], "mmmm")</f>
        <v>February</v>
      </c>
      <c r="I986" s="7">
        <f>MONTH(Layoffs[[#This Row],[Date layoffs]])</f>
        <v>2</v>
      </c>
      <c r="J986">
        <f>YEAR(Layoffs[[#This Row],[Date layoffs]])</f>
        <v>2023</v>
      </c>
      <c r="K986" s="1">
        <f>(Layoffs[[#This Row],[Company Size before Layoffs]]-Layoffs[[#This Row],[Company Size after layoffs]])/Layoffs[[#This Row],[Company Size before Layoffs]]</f>
        <v>0.09</v>
      </c>
      <c r="L986">
        <v>300</v>
      </c>
      <c r="M986">
        <v>273</v>
      </c>
      <c r="N986" t="s">
        <v>66</v>
      </c>
      <c r="O986" t="s">
        <v>109</v>
      </c>
      <c r="P986" s="2">
        <v>56</v>
      </c>
      <c r="Q986">
        <v>53.333060000000003</v>
      </c>
      <c r="R986">
        <v>-6.2488900000000003</v>
      </c>
    </row>
    <row r="987" spans="1:18" x14ac:dyDescent="0.35">
      <c r="A987">
        <v>1033</v>
      </c>
      <c r="B987" t="s">
        <v>472</v>
      </c>
      <c r="C987" t="s">
        <v>188</v>
      </c>
      <c r="D987" t="s">
        <v>189</v>
      </c>
      <c r="E987" t="s">
        <v>190</v>
      </c>
      <c r="F987">
        <v>300</v>
      </c>
      <c r="G987" s="3">
        <v>44963</v>
      </c>
      <c r="H987" s="6" t="str">
        <f>TEXT(Layoffs[[#This Row],[Date layoffs]], "mmmm")</f>
        <v>February</v>
      </c>
      <c r="I987" s="7">
        <f>MONTH(Layoffs[[#This Row],[Date layoffs]])</f>
        <v>2</v>
      </c>
      <c r="J987">
        <f>YEAR(Layoffs[[#This Row],[Date layoffs]])</f>
        <v>2023</v>
      </c>
      <c r="K987" s="1">
        <f>(Layoffs[[#This Row],[Company Size before Layoffs]]-Layoffs[[#This Row],[Company Size after layoffs]])/Layoffs[[#This Row],[Company Size before Layoffs]]</f>
        <v>6.9995333644423702E-2</v>
      </c>
      <c r="L987">
        <v>4286</v>
      </c>
      <c r="M987">
        <v>3986</v>
      </c>
      <c r="N987" t="s">
        <v>88</v>
      </c>
      <c r="O987" t="s">
        <v>61</v>
      </c>
      <c r="P987" s="2">
        <v>507</v>
      </c>
      <c r="Q987">
        <v>-23.547499999999999</v>
      </c>
      <c r="R987">
        <v>-46.636110000000002</v>
      </c>
    </row>
    <row r="988" spans="1:18" x14ac:dyDescent="0.35">
      <c r="A988">
        <v>1037</v>
      </c>
      <c r="B988" t="s">
        <v>473</v>
      </c>
      <c r="C988" t="s">
        <v>53</v>
      </c>
      <c r="D988" t="s">
        <v>11</v>
      </c>
      <c r="E988" t="s">
        <v>12</v>
      </c>
      <c r="F988">
        <v>50</v>
      </c>
      <c r="G988" s="3">
        <v>44963</v>
      </c>
      <c r="H988" s="6" t="str">
        <f>TEXT(Layoffs[[#This Row],[Date layoffs]], "mmmm")</f>
        <v>February</v>
      </c>
      <c r="I988" s="7">
        <f>MONTH(Layoffs[[#This Row],[Date layoffs]])</f>
        <v>2</v>
      </c>
      <c r="J988">
        <f>YEAR(Layoffs[[#This Row],[Date layoffs]])</f>
        <v>2023</v>
      </c>
      <c r="K988" s="1">
        <f>(Layoffs[[#This Row],[Company Size before Layoffs]]-Layoffs[[#This Row],[Company Size after layoffs]])/Layoffs[[#This Row],[Company Size before Layoffs]]</f>
        <v>0.25</v>
      </c>
      <c r="L988">
        <v>200</v>
      </c>
      <c r="M988">
        <v>150</v>
      </c>
      <c r="N988" t="s">
        <v>51</v>
      </c>
      <c r="O988" t="s">
        <v>19</v>
      </c>
      <c r="P988" s="2">
        <v>19</v>
      </c>
      <c r="Q988">
        <v>19.07283</v>
      </c>
      <c r="R988">
        <v>72.88261</v>
      </c>
    </row>
    <row r="989" spans="1:18" x14ac:dyDescent="0.35">
      <c r="A989">
        <v>1043</v>
      </c>
      <c r="B989" t="s">
        <v>474</v>
      </c>
      <c r="C989" t="s">
        <v>44</v>
      </c>
      <c r="D989" t="s">
        <v>17</v>
      </c>
      <c r="E989" t="s">
        <v>12</v>
      </c>
      <c r="F989">
        <v>20</v>
      </c>
      <c r="G989" s="3">
        <v>44962</v>
      </c>
      <c r="H989" s="6" t="str">
        <f>TEXT(Layoffs[[#This Row],[Date layoffs]], "mmmm")</f>
        <v>February</v>
      </c>
      <c r="I989" s="7">
        <f>MONTH(Layoffs[[#This Row],[Date layoffs]])</f>
        <v>2</v>
      </c>
      <c r="J989">
        <f>YEAR(Layoffs[[#This Row],[Date layoffs]])</f>
        <v>2023</v>
      </c>
      <c r="K989" s="1">
        <f>(Layoffs[[#This Row],[Company Size before Layoffs]]-Layoffs[[#This Row],[Company Size after layoffs]])/Layoffs[[#This Row],[Company Size before Layoffs]]</f>
        <v>0.25</v>
      </c>
      <c r="L989">
        <v>80</v>
      </c>
      <c r="M989">
        <v>60</v>
      </c>
      <c r="N989" t="s">
        <v>32</v>
      </c>
      <c r="O989" t="s">
        <v>46</v>
      </c>
      <c r="P989" s="2">
        <v>42</v>
      </c>
      <c r="Q989">
        <v>32.080880000000001</v>
      </c>
      <c r="R989">
        <v>34.780569999999997</v>
      </c>
    </row>
    <row r="990" spans="1:18" x14ac:dyDescent="0.35">
      <c r="A990">
        <v>1044</v>
      </c>
      <c r="B990" t="s">
        <v>475</v>
      </c>
      <c r="C990" t="s">
        <v>21</v>
      </c>
      <c r="D990" t="s">
        <v>22</v>
      </c>
      <c r="E990" t="s">
        <v>23</v>
      </c>
      <c r="F990">
        <v>90</v>
      </c>
      <c r="G990" s="3">
        <v>44960</v>
      </c>
      <c r="H990" s="6" t="str">
        <f>TEXT(Layoffs[[#This Row],[Date layoffs]], "mmmm")</f>
        <v>February</v>
      </c>
      <c r="I990" s="7">
        <f>MONTH(Layoffs[[#This Row],[Date layoffs]])</f>
        <v>2</v>
      </c>
      <c r="J990">
        <f>YEAR(Layoffs[[#This Row],[Date layoffs]])</f>
        <v>2023</v>
      </c>
      <c r="K990" s="1">
        <f>(Layoffs[[#This Row],[Company Size before Layoffs]]-Layoffs[[#This Row],[Company Size after layoffs]])/Layoffs[[#This Row],[Company Size before Layoffs]]</f>
        <v>0.15</v>
      </c>
      <c r="L990">
        <v>600</v>
      </c>
      <c r="M990">
        <v>510</v>
      </c>
      <c r="N990" t="s">
        <v>82</v>
      </c>
      <c r="O990" t="s">
        <v>33</v>
      </c>
      <c r="P990" s="2">
        <v>396</v>
      </c>
      <c r="Q990">
        <v>37.354109999999999</v>
      </c>
      <c r="R990">
        <v>-121.95524</v>
      </c>
    </row>
    <row r="991" spans="1:18" x14ac:dyDescent="0.35">
      <c r="A991">
        <v>1046</v>
      </c>
      <c r="B991" t="s">
        <v>476</v>
      </c>
      <c r="C991" t="s">
        <v>21</v>
      </c>
      <c r="D991" t="s">
        <v>22</v>
      </c>
      <c r="E991" t="s">
        <v>23</v>
      </c>
      <c r="F991">
        <v>89</v>
      </c>
      <c r="G991" s="3">
        <v>44960</v>
      </c>
      <c r="H991" s="6" t="str">
        <f>TEXT(Layoffs[[#This Row],[Date layoffs]], "mmmm")</f>
        <v>February</v>
      </c>
      <c r="I991" s="7">
        <f>MONTH(Layoffs[[#This Row],[Date layoffs]])</f>
        <v>2</v>
      </c>
      <c r="J991">
        <f>YEAR(Layoffs[[#This Row],[Date layoffs]])</f>
        <v>2023</v>
      </c>
      <c r="K991" s="1">
        <f>(Layoffs[[#This Row],[Company Size before Layoffs]]-Layoffs[[#This Row],[Company Size after layoffs]])/Layoffs[[#This Row],[Company Size before Layoffs]]</f>
        <v>0.2</v>
      </c>
      <c r="L991">
        <v>445</v>
      </c>
      <c r="M991">
        <v>356</v>
      </c>
      <c r="N991" t="s">
        <v>117</v>
      </c>
      <c r="O991" t="s">
        <v>19</v>
      </c>
      <c r="P991" s="2">
        <v>10</v>
      </c>
      <c r="Q991">
        <v>37.774929999999998</v>
      </c>
      <c r="R991">
        <v>-122.41942</v>
      </c>
    </row>
    <row r="992" spans="1:18" x14ac:dyDescent="0.35">
      <c r="A992">
        <v>1050</v>
      </c>
      <c r="B992" t="s">
        <v>477</v>
      </c>
      <c r="C992" t="s">
        <v>21</v>
      </c>
      <c r="D992" t="s">
        <v>22</v>
      </c>
      <c r="E992" t="s">
        <v>23</v>
      </c>
      <c r="F992">
        <v>300</v>
      </c>
      <c r="G992" s="3">
        <v>44959</v>
      </c>
      <c r="H992" s="6" t="str">
        <f>TEXT(Layoffs[[#This Row],[Date layoffs]], "mmmm")</f>
        <v>February</v>
      </c>
      <c r="I992" s="7">
        <f>MONTH(Layoffs[[#This Row],[Date layoffs]])</f>
        <v>2</v>
      </c>
      <c r="J992">
        <f>YEAR(Layoffs[[#This Row],[Date layoffs]])</f>
        <v>2023</v>
      </c>
      <c r="K992" s="1">
        <f>(Layoffs[[#This Row],[Company Size before Layoffs]]-Layoffs[[#This Row],[Company Size after layoffs]])/Layoffs[[#This Row],[Company Size before Layoffs]]</f>
        <v>0.05</v>
      </c>
      <c r="L992">
        <v>6000</v>
      </c>
      <c r="M992">
        <v>5700</v>
      </c>
      <c r="N992" t="s">
        <v>140</v>
      </c>
      <c r="O992" t="s">
        <v>25</v>
      </c>
      <c r="P992" s="2">
        <v>1200</v>
      </c>
      <c r="Q992">
        <v>37.774929999999998</v>
      </c>
      <c r="R992">
        <v>-122.41942</v>
      </c>
    </row>
    <row r="993" spans="1:18" x14ac:dyDescent="0.35">
      <c r="A993">
        <v>1054</v>
      </c>
      <c r="B993" t="s">
        <v>478</v>
      </c>
      <c r="C993" t="s">
        <v>21</v>
      </c>
      <c r="D993" t="s">
        <v>22</v>
      </c>
      <c r="E993" t="s">
        <v>23</v>
      </c>
      <c r="F993">
        <v>119</v>
      </c>
      <c r="G993" s="3">
        <v>44959</v>
      </c>
      <c r="H993" s="6" t="str">
        <f>TEXT(Layoffs[[#This Row],[Date layoffs]], "mmmm")</f>
        <v>February</v>
      </c>
      <c r="I993" s="7">
        <f>MONTH(Layoffs[[#This Row],[Date layoffs]])</f>
        <v>2</v>
      </c>
      <c r="J993">
        <f>YEAR(Layoffs[[#This Row],[Date layoffs]])</f>
        <v>2023</v>
      </c>
      <c r="K993" s="1">
        <f>(Layoffs[[#This Row],[Company Size before Layoffs]]-Layoffs[[#This Row],[Company Size after layoffs]])/Layoffs[[#This Row],[Company Size before Layoffs]]</f>
        <v>7.0000000000000007E-2</v>
      </c>
      <c r="L993">
        <v>1700</v>
      </c>
      <c r="M993">
        <v>1581</v>
      </c>
      <c r="N993" t="s">
        <v>58</v>
      </c>
      <c r="O993" t="s">
        <v>38</v>
      </c>
      <c r="P993" s="2">
        <v>476</v>
      </c>
      <c r="Q993">
        <v>37.774929999999998</v>
      </c>
      <c r="R993">
        <v>-122.41942</v>
      </c>
    </row>
    <row r="994" spans="1:18" x14ac:dyDescent="0.35">
      <c r="A994">
        <v>1056</v>
      </c>
      <c r="B994" t="s">
        <v>264</v>
      </c>
      <c r="C994" t="s">
        <v>40</v>
      </c>
      <c r="D994" t="s">
        <v>22</v>
      </c>
      <c r="E994" t="s">
        <v>23</v>
      </c>
      <c r="F994">
        <v>100</v>
      </c>
      <c r="G994" s="3">
        <v>44959</v>
      </c>
      <c r="H994" s="6" t="str">
        <f>TEXT(Layoffs[[#This Row],[Date layoffs]], "mmmm")</f>
        <v>February</v>
      </c>
      <c r="I994" s="7">
        <f>MONTH(Layoffs[[#This Row],[Date layoffs]])</f>
        <v>2</v>
      </c>
      <c r="J994">
        <f>YEAR(Layoffs[[#This Row],[Date layoffs]])</f>
        <v>2023</v>
      </c>
      <c r="K994" s="1">
        <f>(Layoffs[[#This Row],[Company Size before Layoffs]]-Layoffs[[#This Row],[Company Size after layoffs]])/Layoffs[[#This Row],[Company Size before Layoffs]]</f>
        <v>0.1</v>
      </c>
      <c r="L994">
        <v>1000</v>
      </c>
      <c r="M994">
        <v>900</v>
      </c>
      <c r="N994" t="s">
        <v>90</v>
      </c>
      <c r="O994" t="s">
        <v>61</v>
      </c>
      <c r="P994" s="2">
        <v>644</v>
      </c>
      <c r="Q994">
        <v>47.606209999999997</v>
      </c>
      <c r="R994">
        <v>-122.33207</v>
      </c>
    </row>
    <row r="995" spans="1:18" x14ac:dyDescent="0.35">
      <c r="A995">
        <v>1065</v>
      </c>
      <c r="B995" t="s">
        <v>76</v>
      </c>
      <c r="C995" t="s">
        <v>21</v>
      </c>
      <c r="D995" t="s">
        <v>22</v>
      </c>
      <c r="E995" t="s">
        <v>23</v>
      </c>
      <c r="F995">
        <v>325</v>
      </c>
      <c r="G995" s="3">
        <v>44958</v>
      </c>
      <c r="H995" s="6" t="str">
        <f>TEXT(Layoffs[[#This Row],[Date layoffs]], "mmmm")</f>
        <v>February</v>
      </c>
      <c r="I995" s="7">
        <f>MONTH(Layoffs[[#This Row],[Date layoffs]])</f>
        <v>2</v>
      </c>
      <c r="J995">
        <f>YEAR(Layoffs[[#This Row],[Date layoffs]])</f>
        <v>2023</v>
      </c>
      <c r="K995" s="1">
        <f>(Layoffs[[#This Row],[Company Size before Layoffs]]-Layoffs[[#This Row],[Company Size after layoffs]])/Layoffs[[#This Row],[Company Size before Layoffs]]</f>
        <v>0.04</v>
      </c>
      <c r="L995">
        <v>8125</v>
      </c>
      <c r="M995">
        <v>7800</v>
      </c>
      <c r="N995" t="s">
        <v>77</v>
      </c>
      <c r="O995" t="s">
        <v>25</v>
      </c>
      <c r="P995" s="2">
        <v>2400</v>
      </c>
      <c r="Q995">
        <v>37.774929999999998</v>
      </c>
      <c r="R995">
        <v>-122.41942</v>
      </c>
    </row>
    <row r="996" spans="1:18" x14ac:dyDescent="0.35">
      <c r="A996">
        <v>1067</v>
      </c>
      <c r="B996" t="s">
        <v>479</v>
      </c>
      <c r="C996" t="s">
        <v>69</v>
      </c>
      <c r="D996" t="s">
        <v>22</v>
      </c>
      <c r="E996" t="s">
        <v>23</v>
      </c>
      <c r="F996">
        <v>140</v>
      </c>
      <c r="G996" s="3">
        <v>44958</v>
      </c>
      <c r="H996" s="6" t="str">
        <f>TEXT(Layoffs[[#This Row],[Date layoffs]], "mmmm")</f>
        <v>February</v>
      </c>
      <c r="I996" s="7">
        <f>MONTH(Layoffs[[#This Row],[Date layoffs]])</f>
        <v>2</v>
      </c>
      <c r="J996">
        <f>YEAR(Layoffs[[#This Row],[Date layoffs]])</f>
        <v>2023</v>
      </c>
      <c r="K996" s="1">
        <f>(Layoffs[[#This Row],[Company Size before Layoffs]]-Layoffs[[#This Row],[Company Size after layoffs]])/Layoffs[[#This Row],[Company Size before Layoffs]]</f>
        <v>0.04</v>
      </c>
      <c r="L996">
        <v>3500</v>
      </c>
      <c r="M996">
        <v>3360</v>
      </c>
      <c r="N996" t="s">
        <v>13</v>
      </c>
      <c r="O996" t="s">
        <v>25</v>
      </c>
      <c r="P996" s="2">
        <v>719</v>
      </c>
      <c r="Q996">
        <v>42.358429999999998</v>
      </c>
      <c r="R996">
        <v>-71.05977</v>
      </c>
    </row>
    <row r="997" spans="1:18" x14ac:dyDescent="0.35">
      <c r="A997">
        <v>1069</v>
      </c>
      <c r="B997" t="s">
        <v>480</v>
      </c>
      <c r="C997" t="s">
        <v>21</v>
      </c>
      <c r="D997" t="s">
        <v>22</v>
      </c>
      <c r="E997" t="s">
        <v>23</v>
      </c>
      <c r="F997">
        <v>90</v>
      </c>
      <c r="G997" s="3">
        <v>44958</v>
      </c>
      <c r="H997" s="6" t="str">
        <f>TEXT(Layoffs[[#This Row],[Date layoffs]], "mmmm")</f>
        <v>February</v>
      </c>
      <c r="I997" s="7">
        <f>MONTH(Layoffs[[#This Row],[Date layoffs]])</f>
        <v>2</v>
      </c>
      <c r="J997">
        <f>YEAR(Layoffs[[#This Row],[Date layoffs]])</f>
        <v>2023</v>
      </c>
      <c r="K997" s="1">
        <f>(Layoffs[[#This Row],[Company Size before Layoffs]]-Layoffs[[#This Row],[Company Size after layoffs]])/Layoffs[[#This Row],[Company Size before Layoffs]]</f>
        <v>0.1</v>
      </c>
      <c r="L997">
        <v>900</v>
      </c>
      <c r="M997">
        <v>810</v>
      </c>
      <c r="N997" t="s">
        <v>58</v>
      </c>
      <c r="O997" t="s">
        <v>33</v>
      </c>
      <c r="P997" s="2">
        <v>415</v>
      </c>
      <c r="Q997">
        <v>37.386049999999997</v>
      </c>
      <c r="R997">
        <v>-122.08385</v>
      </c>
    </row>
    <row r="998" spans="1:18" x14ac:dyDescent="0.35">
      <c r="A998">
        <v>1071</v>
      </c>
      <c r="B998" t="s">
        <v>481</v>
      </c>
      <c r="C998" t="s">
        <v>81</v>
      </c>
      <c r="D998" t="s">
        <v>22</v>
      </c>
      <c r="E998" t="s">
        <v>23</v>
      </c>
      <c r="F998">
        <v>56</v>
      </c>
      <c r="G998" s="3">
        <v>44958</v>
      </c>
      <c r="H998" s="6" t="str">
        <f>TEXT(Layoffs[[#This Row],[Date layoffs]], "mmmm")</f>
        <v>February</v>
      </c>
      <c r="I998" s="7">
        <f>MONTH(Layoffs[[#This Row],[Date layoffs]])</f>
        <v>2</v>
      </c>
      <c r="J998">
        <f>YEAR(Layoffs[[#This Row],[Date layoffs]])</f>
        <v>2023</v>
      </c>
      <c r="K998" s="1">
        <f>(Layoffs[[#This Row],[Company Size before Layoffs]]-Layoffs[[#This Row],[Company Size after layoffs]])/Layoffs[[#This Row],[Company Size before Layoffs]]</f>
        <v>0.28000000000000003</v>
      </c>
      <c r="L998">
        <v>200</v>
      </c>
      <c r="M998">
        <v>144</v>
      </c>
      <c r="N998" t="s">
        <v>18</v>
      </c>
      <c r="O998" t="s">
        <v>38</v>
      </c>
      <c r="P998" s="2">
        <v>215</v>
      </c>
      <c r="Q998">
        <v>30.267150000000001</v>
      </c>
      <c r="R998">
        <v>-97.74306</v>
      </c>
    </row>
    <row r="999" spans="1:18" x14ac:dyDescent="0.35">
      <c r="A999">
        <v>1072</v>
      </c>
      <c r="B999" t="s">
        <v>116</v>
      </c>
      <c r="C999" t="s">
        <v>36</v>
      </c>
      <c r="D999" t="s">
        <v>22</v>
      </c>
      <c r="E999" t="s">
        <v>23</v>
      </c>
      <c r="F999">
        <v>44</v>
      </c>
      <c r="G999" s="3">
        <v>44958</v>
      </c>
      <c r="H999" s="6" t="str">
        <f>TEXT(Layoffs[[#This Row],[Date layoffs]], "mmmm")</f>
        <v>February</v>
      </c>
      <c r="I999" s="7">
        <f>MONTH(Layoffs[[#This Row],[Date layoffs]])</f>
        <v>2</v>
      </c>
      <c r="J999">
        <f>YEAR(Layoffs[[#This Row],[Date layoffs]])</f>
        <v>2023</v>
      </c>
      <c r="K999" s="1">
        <f>(Layoffs[[#This Row],[Company Size before Layoffs]]-Layoffs[[#This Row],[Company Size after layoffs]])/Layoffs[[#This Row],[Company Size before Layoffs]]</f>
        <v>0.05</v>
      </c>
      <c r="L999">
        <v>880</v>
      </c>
      <c r="M999">
        <v>836</v>
      </c>
      <c r="N999" t="s">
        <v>117</v>
      </c>
      <c r="O999" t="s">
        <v>61</v>
      </c>
      <c r="P999" s="2">
        <v>536</v>
      </c>
      <c r="Q999">
        <v>40.714269999999999</v>
      </c>
      <c r="R999">
        <v>-74.005970000000005</v>
      </c>
    </row>
    <row r="1000" spans="1:18" x14ac:dyDescent="0.35">
      <c r="A1000">
        <v>1074</v>
      </c>
      <c r="B1000" t="s">
        <v>482</v>
      </c>
      <c r="C1000" t="s">
        <v>146</v>
      </c>
      <c r="D1000" t="s">
        <v>22</v>
      </c>
      <c r="E1000" t="s">
        <v>23</v>
      </c>
      <c r="F1000">
        <v>24</v>
      </c>
      <c r="G1000" s="3">
        <v>44958</v>
      </c>
      <c r="H1000" s="6" t="str">
        <f>TEXT(Layoffs[[#This Row],[Date layoffs]], "mmmm")</f>
        <v>February</v>
      </c>
      <c r="I1000" s="7">
        <f>MONTH(Layoffs[[#This Row],[Date layoffs]])</f>
        <v>2</v>
      </c>
      <c r="J1000">
        <f>YEAR(Layoffs[[#This Row],[Date layoffs]])</f>
        <v>2023</v>
      </c>
      <c r="K1000" s="1">
        <f>(Layoffs[[#This Row],[Company Size before Layoffs]]-Layoffs[[#This Row],[Company Size after layoffs]])/Layoffs[[#This Row],[Company Size before Layoffs]]</f>
        <v>0.03</v>
      </c>
      <c r="L1000">
        <v>800</v>
      </c>
      <c r="M1000">
        <v>776</v>
      </c>
      <c r="N1000" t="s">
        <v>483</v>
      </c>
      <c r="O1000" t="s">
        <v>109</v>
      </c>
      <c r="P1000" s="2">
        <v>100</v>
      </c>
      <c r="Q1000">
        <v>45.523449999999997</v>
      </c>
      <c r="R1000">
        <v>-122.67621</v>
      </c>
    </row>
    <row r="1001" spans="1:18" x14ac:dyDescent="0.35">
      <c r="A1001">
        <v>1075</v>
      </c>
      <c r="B1001" t="s">
        <v>313</v>
      </c>
      <c r="C1001" t="s">
        <v>36</v>
      </c>
      <c r="D1001" t="s">
        <v>22</v>
      </c>
      <c r="E1001" t="s">
        <v>23</v>
      </c>
      <c r="F1001">
        <v>17</v>
      </c>
      <c r="G1001" s="3">
        <v>44958</v>
      </c>
      <c r="H1001" s="6" t="str">
        <f>TEXT(Layoffs[[#This Row],[Date layoffs]], "mmmm")</f>
        <v>February</v>
      </c>
      <c r="I1001" s="7">
        <f>MONTH(Layoffs[[#This Row],[Date layoffs]])</f>
        <v>2</v>
      </c>
      <c r="J1001">
        <f>YEAR(Layoffs[[#This Row],[Date layoffs]])</f>
        <v>2023</v>
      </c>
      <c r="K1001" s="1">
        <f>(Layoffs[[#This Row],[Company Size before Layoffs]]-Layoffs[[#This Row],[Company Size after layoffs]])/Layoffs[[#This Row],[Company Size before Layoffs]]</f>
        <v>0.1</v>
      </c>
      <c r="L1001">
        <v>170</v>
      </c>
      <c r="M1001">
        <v>153</v>
      </c>
      <c r="N1001" t="s">
        <v>51</v>
      </c>
      <c r="O1001" t="s">
        <v>38</v>
      </c>
      <c r="P1001" s="2">
        <v>28</v>
      </c>
      <c r="Q1001">
        <v>40.714269999999999</v>
      </c>
      <c r="R1001">
        <v>-74.005970000000005</v>
      </c>
    </row>
    <row r="1002" spans="1:18" x14ac:dyDescent="0.35">
      <c r="A1002">
        <v>2576</v>
      </c>
      <c r="B1002" t="s">
        <v>1069</v>
      </c>
      <c r="C1002" t="s">
        <v>74</v>
      </c>
      <c r="D1002" t="s">
        <v>22</v>
      </c>
      <c r="E1002" t="s">
        <v>23</v>
      </c>
      <c r="F1002">
        <v>111</v>
      </c>
      <c r="G1002" s="3">
        <v>44613</v>
      </c>
      <c r="H1002" s="6" t="str">
        <f>TEXT(Layoffs[[#This Row],[Date layoffs]], "mmmm")</f>
        <v>February</v>
      </c>
      <c r="I1002" s="7">
        <f>MONTH(Layoffs[[#This Row],[Date layoffs]])</f>
        <v>2</v>
      </c>
      <c r="J1002">
        <f>YEAR(Layoffs[[#This Row],[Date layoffs]])</f>
        <v>2022</v>
      </c>
      <c r="K1002" s="1">
        <f>(Layoffs[[#This Row],[Company Size before Layoffs]]-Layoffs[[#This Row],[Company Size after layoffs]])/Layoffs[[#This Row],[Company Size before Layoffs]]</f>
        <v>0.5</v>
      </c>
      <c r="L1002">
        <v>222</v>
      </c>
      <c r="M1002">
        <v>111</v>
      </c>
      <c r="N1002" t="s">
        <v>29</v>
      </c>
      <c r="O1002" t="s">
        <v>19</v>
      </c>
      <c r="P1002" s="2">
        <v>368</v>
      </c>
      <c r="Q1002">
        <v>34.052230000000002</v>
      </c>
      <c r="R1002">
        <v>-118.24368</v>
      </c>
    </row>
    <row r="1003" spans="1:18" x14ac:dyDescent="0.35">
      <c r="A1003">
        <v>2578</v>
      </c>
      <c r="B1003" t="s">
        <v>1070</v>
      </c>
      <c r="C1003" t="s">
        <v>188</v>
      </c>
      <c r="D1003" t="s">
        <v>189</v>
      </c>
      <c r="E1003" t="s">
        <v>190</v>
      </c>
      <c r="F1003">
        <v>100</v>
      </c>
      <c r="G1003" s="3">
        <v>44608</v>
      </c>
      <c r="H1003" s="6" t="str">
        <f>TEXT(Layoffs[[#This Row],[Date layoffs]], "mmmm")</f>
        <v>February</v>
      </c>
      <c r="I1003" s="7">
        <f>MONTH(Layoffs[[#This Row],[Date layoffs]])</f>
        <v>2</v>
      </c>
      <c r="J1003">
        <f>YEAR(Layoffs[[#This Row],[Date layoffs]])</f>
        <v>2022</v>
      </c>
      <c r="K1003" s="1">
        <f>(Layoffs[[#This Row],[Company Size before Layoffs]]-Layoffs[[#This Row],[Company Size after layoffs]])/Layoffs[[#This Row],[Company Size before Layoffs]]</f>
        <v>0.14992503748125938</v>
      </c>
      <c r="L1003">
        <v>667</v>
      </c>
      <c r="M1003">
        <v>567</v>
      </c>
      <c r="N1003" t="s">
        <v>75</v>
      </c>
      <c r="O1003" t="s">
        <v>107</v>
      </c>
      <c r="P1003" s="2">
        <v>118</v>
      </c>
      <c r="Q1003">
        <v>-23.547499999999999</v>
      </c>
      <c r="R1003">
        <v>-46.636110000000002</v>
      </c>
    </row>
    <row r="1004" spans="1:18" x14ac:dyDescent="0.35">
      <c r="A1004">
        <v>2579</v>
      </c>
      <c r="B1004" t="s">
        <v>778</v>
      </c>
      <c r="C1004" t="s">
        <v>113</v>
      </c>
      <c r="D1004" t="s">
        <v>22</v>
      </c>
      <c r="E1004" t="s">
        <v>23</v>
      </c>
      <c r="F1004">
        <v>119</v>
      </c>
      <c r="G1004" s="3">
        <v>44606</v>
      </c>
      <c r="H1004" s="6" t="str">
        <f>TEXT(Layoffs[[#This Row],[Date layoffs]], "mmmm")</f>
        <v>February</v>
      </c>
      <c r="I1004" s="7">
        <f>MONTH(Layoffs[[#This Row],[Date layoffs]])</f>
        <v>2</v>
      </c>
      <c r="J1004">
        <f>YEAR(Layoffs[[#This Row],[Date layoffs]])</f>
        <v>2022</v>
      </c>
      <c r="K1004" s="1">
        <f>(Layoffs[[#This Row],[Company Size before Layoffs]]-Layoffs[[#This Row],[Company Size after layoffs]])/Layoffs[[#This Row],[Company Size before Layoffs]]</f>
        <v>0.29024390243902437</v>
      </c>
      <c r="L1004">
        <v>410</v>
      </c>
      <c r="M1004">
        <v>291</v>
      </c>
      <c r="N1004" t="s">
        <v>138</v>
      </c>
      <c r="O1004" t="s">
        <v>46</v>
      </c>
      <c r="P1004" s="2">
        <v>35</v>
      </c>
      <c r="Q1004">
        <v>40.760779999999997</v>
      </c>
      <c r="R1004">
        <v>-111.89105000000001</v>
      </c>
    </row>
    <row r="1005" spans="1:18" x14ac:dyDescent="0.35">
      <c r="A1005">
        <v>2580</v>
      </c>
      <c r="B1005" t="s">
        <v>901</v>
      </c>
      <c r="C1005" t="s">
        <v>55</v>
      </c>
      <c r="D1005" t="s">
        <v>56</v>
      </c>
      <c r="E1005" t="s">
        <v>50</v>
      </c>
      <c r="F1005">
        <v>138</v>
      </c>
      <c r="G1005" s="3">
        <v>44602</v>
      </c>
      <c r="H1005" s="6" t="str">
        <f>TEXT(Layoffs[[#This Row],[Date layoffs]], "mmmm")</f>
        <v>February</v>
      </c>
      <c r="I1005" s="7">
        <f>MONTH(Layoffs[[#This Row],[Date layoffs]])</f>
        <v>2</v>
      </c>
      <c r="J1005">
        <f>YEAR(Layoffs[[#This Row],[Date layoffs]])</f>
        <v>2022</v>
      </c>
      <c r="K1005" s="1">
        <f>(Layoffs[[#This Row],[Company Size before Layoffs]]-Layoffs[[#This Row],[Company Size after layoffs]])/Layoffs[[#This Row],[Company Size before Layoffs]]</f>
        <v>0.12</v>
      </c>
      <c r="L1005">
        <v>1150</v>
      </c>
      <c r="M1005">
        <v>1012</v>
      </c>
      <c r="N1005" t="s">
        <v>58</v>
      </c>
      <c r="O1005" t="s">
        <v>107</v>
      </c>
      <c r="P1005" s="2">
        <v>1000</v>
      </c>
      <c r="Q1005">
        <v>51.50853</v>
      </c>
      <c r="R1005">
        <v>-0.12573999999999999</v>
      </c>
    </row>
    <row r="1006" spans="1:18" x14ac:dyDescent="0.35">
      <c r="A1006">
        <v>2581</v>
      </c>
      <c r="B1006" t="s">
        <v>1071</v>
      </c>
      <c r="C1006" t="s">
        <v>36</v>
      </c>
      <c r="D1006" t="s">
        <v>22</v>
      </c>
      <c r="E1006" t="s">
        <v>23</v>
      </c>
      <c r="F1006">
        <v>60</v>
      </c>
      <c r="G1006" s="3">
        <v>44602</v>
      </c>
      <c r="H1006" s="6" t="str">
        <f>TEXT(Layoffs[[#This Row],[Date layoffs]], "mmmm")</f>
        <v>February</v>
      </c>
      <c r="I1006" s="7">
        <f>MONTH(Layoffs[[#This Row],[Date layoffs]])</f>
        <v>2</v>
      </c>
      <c r="J1006">
        <f>YEAR(Layoffs[[#This Row],[Date layoffs]])</f>
        <v>2022</v>
      </c>
      <c r="K1006" s="1">
        <f>(Layoffs[[#This Row],[Company Size before Layoffs]]-Layoffs[[#This Row],[Company Size after layoffs]])/Layoffs[[#This Row],[Company Size before Layoffs]]</f>
        <v>0.2</v>
      </c>
      <c r="L1006">
        <v>300</v>
      </c>
      <c r="M1006">
        <v>240</v>
      </c>
      <c r="N1006" t="s">
        <v>75</v>
      </c>
      <c r="O1006" t="s">
        <v>107</v>
      </c>
      <c r="P1006" s="2">
        <v>120</v>
      </c>
      <c r="Q1006">
        <v>40.714269999999999</v>
      </c>
      <c r="R1006">
        <v>-74.005970000000005</v>
      </c>
    </row>
    <row r="1007" spans="1:18" x14ac:dyDescent="0.35">
      <c r="A1007">
        <v>2582</v>
      </c>
      <c r="B1007" t="s">
        <v>776</v>
      </c>
      <c r="C1007" t="s">
        <v>36</v>
      </c>
      <c r="D1007" t="s">
        <v>22</v>
      </c>
      <c r="E1007" t="s">
        <v>23</v>
      </c>
      <c r="F1007">
        <v>2800</v>
      </c>
      <c r="G1007" s="3">
        <v>44600</v>
      </c>
      <c r="H1007" s="6" t="str">
        <f>TEXT(Layoffs[[#This Row],[Date layoffs]], "mmmm")</f>
        <v>February</v>
      </c>
      <c r="I1007" s="7">
        <f>MONTH(Layoffs[[#This Row],[Date layoffs]])</f>
        <v>2</v>
      </c>
      <c r="J1007">
        <f>YEAR(Layoffs[[#This Row],[Date layoffs]])</f>
        <v>2022</v>
      </c>
      <c r="K1007" s="1">
        <f>(Layoffs[[#This Row],[Company Size before Layoffs]]-Layoffs[[#This Row],[Company Size after layoffs]])/Layoffs[[#This Row],[Company Size before Layoffs]]</f>
        <v>0.2</v>
      </c>
      <c r="L1007">
        <v>14000</v>
      </c>
      <c r="M1007">
        <v>11200</v>
      </c>
      <c r="N1007" t="s">
        <v>402</v>
      </c>
      <c r="O1007" t="s">
        <v>25</v>
      </c>
      <c r="P1007" s="2">
        <v>1900</v>
      </c>
      <c r="Q1007">
        <v>40.714269999999999</v>
      </c>
      <c r="R1007">
        <v>-74.005970000000005</v>
      </c>
    </row>
    <row r="1008" spans="1:18" x14ac:dyDescent="0.35">
      <c r="A1008">
        <v>2584</v>
      </c>
      <c r="B1008" t="s">
        <v>1072</v>
      </c>
      <c r="C1008" t="s">
        <v>36</v>
      </c>
      <c r="D1008" t="s">
        <v>22</v>
      </c>
      <c r="E1008" t="s">
        <v>23</v>
      </c>
      <c r="F1008">
        <v>57</v>
      </c>
      <c r="G1008" s="3">
        <v>44595</v>
      </c>
      <c r="H1008" s="6" t="str">
        <f>TEXT(Layoffs[[#This Row],[Date layoffs]], "mmmm")</f>
        <v>February</v>
      </c>
      <c r="I1008" s="7">
        <f>MONTH(Layoffs[[#This Row],[Date layoffs]])</f>
        <v>2</v>
      </c>
      <c r="J1008">
        <f>YEAR(Layoffs[[#This Row],[Date layoffs]])</f>
        <v>2022</v>
      </c>
      <c r="K1008" s="1">
        <f>(Layoffs[[#This Row],[Company Size before Layoffs]]-Layoffs[[#This Row],[Company Size after layoffs]])/Layoffs[[#This Row],[Company Size before Layoffs]]</f>
        <v>0.2</v>
      </c>
      <c r="L1008">
        <v>285</v>
      </c>
      <c r="M1008">
        <v>228</v>
      </c>
      <c r="N1008" t="s">
        <v>138</v>
      </c>
      <c r="O1008" t="s">
        <v>19</v>
      </c>
      <c r="P1008" s="2">
        <v>133</v>
      </c>
      <c r="Q1008">
        <v>40.714269999999999</v>
      </c>
      <c r="R1008">
        <v>-74.005970000000005</v>
      </c>
    </row>
    <row r="1009" spans="1:18" x14ac:dyDescent="0.35">
      <c r="A1009">
        <v>2618</v>
      </c>
      <c r="B1009" t="s">
        <v>577</v>
      </c>
      <c r="C1009" t="s">
        <v>10</v>
      </c>
      <c r="D1009" t="s">
        <v>11</v>
      </c>
      <c r="E1009" t="s">
        <v>12</v>
      </c>
      <c r="F1009">
        <v>200</v>
      </c>
      <c r="G1009" s="3">
        <v>44249</v>
      </c>
      <c r="H1009" s="6" t="str">
        <f>TEXT(Layoffs[[#This Row],[Date layoffs]], "mmmm")</f>
        <v>February</v>
      </c>
      <c r="I1009" s="7">
        <f>MONTH(Layoffs[[#This Row],[Date layoffs]])</f>
        <v>2</v>
      </c>
      <c r="J1009">
        <f>YEAR(Layoffs[[#This Row],[Date layoffs]])</f>
        <v>2021</v>
      </c>
      <c r="K1009" s="1">
        <f>(Layoffs[[#This Row],[Company Size before Layoffs]]-Layoffs[[#This Row],[Company Size after layoffs]])/Layoffs[[#This Row],[Company Size before Layoffs]]</f>
        <v>0.4</v>
      </c>
      <c r="L1009">
        <v>500</v>
      </c>
      <c r="M1009">
        <v>300</v>
      </c>
      <c r="N1009" t="s">
        <v>29</v>
      </c>
      <c r="O1009" t="s">
        <v>107</v>
      </c>
      <c r="P1009" s="2">
        <v>214</v>
      </c>
      <c r="Q1009">
        <v>12.97194</v>
      </c>
      <c r="R1009">
        <v>77.593689999999995</v>
      </c>
    </row>
    <row r="1010" spans="1:18" x14ac:dyDescent="0.35">
      <c r="A1010">
        <v>2622</v>
      </c>
      <c r="B1010" t="s">
        <v>1077</v>
      </c>
      <c r="C1010" t="s">
        <v>136</v>
      </c>
      <c r="D1010" t="s">
        <v>137</v>
      </c>
      <c r="E1010" t="s">
        <v>50</v>
      </c>
      <c r="F1010">
        <v>87</v>
      </c>
      <c r="G1010" s="3">
        <v>44230</v>
      </c>
      <c r="H1010" s="6" t="str">
        <f>TEXT(Layoffs[[#This Row],[Date layoffs]], "mmmm")</f>
        <v>February</v>
      </c>
      <c r="I1010" s="7">
        <f>MONTH(Layoffs[[#This Row],[Date layoffs]])</f>
        <v>2</v>
      </c>
      <c r="J1010">
        <f>YEAR(Layoffs[[#This Row],[Date layoffs]])</f>
        <v>2021</v>
      </c>
      <c r="K1010" s="1">
        <f>(Layoffs[[#This Row],[Company Size before Layoffs]]-Layoffs[[#This Row],[Company Size after layoffs]])/Layoffs[[#This Row],[Company Size before Layoffs]]</f>
        <v>0.2</v>
      </c>
      <c r="L1010">
        <v>435</v>
      </c>
      <c r="M1010">
        <v>348</v>
      </c>
      <c r="N1010" t="s">
        <v>75</v>
      </c>
      <c r="O1010" t="s">
        <v>30</v>
      </c>
      <c r="P1010" s="2">
        <v>39</v>
      </c>
      <c r="Q1010">
        <v>52.524369999999998</v>
      </c>
      <c r="R1010">
        <v>13.41053</v>
      </c>
    </row>
    <row r="1011" spans="1:18" x14ac:dyDescent="0.35">
      <c r="A1011">
        <v>2623</v>
      </c>
      <c r="B1011" t="s">
        <v>1078</v>
      </c>
      <c r="C1011" t="s">
        <v>180</v>
      </c>
      <c r="D1011" t="s">
        <v>93</v>
      </c>
      <c r="E1011" t="s">
        <v>23</v>
      </c>
      <c r="F1011">
        <v>45</v>
      </c>
      <c r="G1011" s="3">
        <v>44228</v>
      </c>
      <c r="H1011" s="6" t="str">
        <f>TEXT(Layoffs[[#This Row],[Date layoffs]], "mmmm")</f>
        <v>February</v>
      </c>
      <c r="I1011" s="7">
        <f>MONTH(Layoffs[[#This Row],[Date layoffs]])</f>
        <v>2</v>
      </c>
      <c r="J1011">
        <f>YEAR(Layoffs[[#This Row],[Date layoffs]])</f>
        <v>2021</v>
      </c>
      <c r="K1011" s="1">
        <f>(Layoffs[[#This Row],[Company Size before Layoffs]]-Layoffs[[#This Row],[Company Size after layoffs]])/Layoffs[[#This Row],[Company Size before Layoffs]]</f>
        <v>1</v>
      </c>
      <c r="L1011">
        <v>45</v>
      </c>
      <c r="M1011">
        <v>0</v>
      </c>
      <c r="N1011" t="s">
        <v>27</v>
      </c>
      <c r="O1011" t="s">
        <v>46</v>
      </c>
      <c r="P1011" s="2">
        <v>61</v>
      </c>
      <c r="Q1011">
        <v>43.706429999999997</v>
      </c>
      <c r="R1011">
        <v>-79.39864</v>
      </c>
    </row>
    <row r="1012" spans="1:18" x14ac:dyDescent="0.35">
      <c r="A1012">
        <v>3</v>
      </c>
      <c r="B1012" t="s">
        <v>9</v>
      </c>
      <c r="C1012" t="s">
        <v>10</v>
      </c>
      <c r="D1012" t="s">
        <v>11</v>
      </c>
      <c r="E1012" t="s">
        <v>12</v>
      </c>
      <c r="F1012">
        <v>200</v>
      </c>
      <c r="G1012" s="3">
        <v>45280</v>
      </c>
      <c r="H1012" s="6" t="str">
        <f>TEXT(Layoffs[[#This Row],[Date layoffs]], "mmmm")</f>
        <v>December</v>
      </c>
      <c r="I1012" s="7">
        <f>MONTH(Layoffs[[#This Row],[Date layoffs]])</f>
        <v>12</v>
      </c>
      <c r="J1012">
        <f>YEAR(Layoffs[[#This Row],[Date layoffs]])</f>
        <v>2023</v>
      </c>
      <c r="K1012" s="1">
        <f>(Layoffs[[#This Row],[Company Size before Layoffs]]-Layoffs[[#This Row],[Company Size after layoffs]])/Layoffs[[#This Row],[Company Size before Layoffs]]</f>
        <v>0.15003750937734434</v>
      </c>
      <c r="L1012">
        <v>1333</v>
      </c>
      <c r="M1012">
        <v>1133</v>
      </c>
      <c r="N1012" t="s">
        <v>13</v>
      </c>
      <c r="O1012" t="s">
        <v>14</v>
      </c>
      <c r="P1012" s="2">
        <v>1700</v>
      </c>
      <c r="Q1012">
        <v>12.97194</v>
      </c>
      <c r="R1012">
        <v>77.593689999999995</v>
      </c>
    </row>
    <row r="1013" spans="1:18" x14ac:dyDescent="0.35">
      <c r="A1013">
        <v>4</v>
      </c>
      <c r="B1013" t="s">
        <v>15</v>
      </c>
      <c r="C1013" t="s">
        <v>16</v>
      </c>
      <c r="D1013" t="s">
        <v>17</v>
      </c>
      <c r="E1013" t="s">
        <v>12</v>
      </c>
      <c r="F1013">
        <v>100</v>
      </c>
      <c r="G1013" s="3">
        <v>45279</v>
      </c>
      <c r="H1013" s="6" t="str">
        <f>TEXT(Layoffs[[#This Row],[Date layoffs]], "mmmm")</f>
        <v>December</v>
      </c>
      <c r="I1013" s="7">
        <f>MONTH(Layoffs[[#This Row],[Date layoffs]])</f>
        <v>12</v>
      </c>
      <c r="J1013">
        <f>YEAR(Layoffs[[#This Row],[Date layoffs]])</f>
        <v>2023</v>
      </c>
      <c r="K1013" s="1">
        <f>(Layoffs[[#This Row],[Company Size before Layoffs]]-Layoffs[[#This Row],[Company Size after layoffs]])/Layoffs[[#This Row],[Company Size before Layoffs]]</f>
        <v>0.2</v>
      </c>
      <c r="L1013">
        <v>500</v>
      </c>
      <c r="M1013">
        <v>400</v>
      </c>
      <c r="N1013" t="s">
        <v>18</v>
      </c>
      <c r="O1013" t="s">
        <v>19</v>
      </c>
      <c r="P1013" s="2">
        <v>733</v>
      </c>
      <c r="Q1013">
        <v>32.81841</v>
      </c>
      <c r="R1013">
        <v>34.988500000000002</v>
      </c>
    </row>
    <row r="1014" spans="1:18" x14ac:dyDescent="0.35">
      <c r="A1014">
        <v>6</v>
      </c>
      <c r="B1014" t="s">
        <v>20</v>
      </c>
      <c r="C1014" t="s">
        <v>21</v>
      </c>
      <c r="D1014" t="s">
        <v>22</v>
      </c>
      <c r="E1014" t="s">
        <v>23</v>
      </c>
      <c r="F1014">
        <v>350</v>
      </c>
      <c r="G1014" s="3">
        <v>45278</v>
      </c>
      <c r="H1014" s="6" t="str">
        <f>TEXT(Layoffs[[#This Row],[Date layoffs]], "mmmm")</f>
        <v>December</v>
      </c>
      <c r="I1014" s="7">
        <f>MONTH(Layoffs[[#This Row],[Date layoffs]])</f>
        <v>12</v>
      </c>
      <c r="J1014">
        <f>YEAR(Layoffs[[#This Row],[Date layoffs]])</f>
        <v>2023</v>
      </c>
      <c r="K1014" s="1">
        <f>(Layoffs[[#This Row],[Company Size before Layoffs]]-Layoffs[[#This Row],[Company Size after layoffs]])/Layoffs[[#This Row],[Company Size before Layoffs]]</f>
        <v>0.1</v>
      </c>
      <c r="L1014">
        <v>3500</v>
      </c>
      <c r="M1014">
        <v>3150</v>
      </c>
      <c r="N1014" t="s">
        <v>24</v>
      </c>
      <c r="O1014" t="s">
        <v>25</v>
      </c>
      <c r="P1014" s="2">
        <v>116</v>
      </c>
      <c r="Q1014">
        <v>37.548270000000002</v>
      </c>
      <c r="R1014">
        <v>-121.98857</v>
      </c>
    </row>
    <row r="1015" spans="1:18" x14ac:dyDescent="0.35">
      <c r="A1015">
        <v>7</v>
      </c>
      <c r="B1015" t="s">
        <v>26</v>
      </c>
      <c r="C1015" t="s">
        <v>10</v>
      </c>
      <c r="D1015" t="s">
        <v>11</v>
      </c>
      <c r="E1015" t="s">
        <v>12</v>
      </c>
      <c r="F1015">
        <v>100</v>
      </c>
      <c r="G1015" s="3">
        <v>45278</v>
      </c>
      <c r="H1015" s="6" t="str">
        <f>TEXT(Layoffs[[#This Row],[Date layoffs]], "mmmm")</f>
        <v>December</v>
      </c>
      <c r="I1015" s="7">
        <f>MONTH(Layoffs[[#This Row],[Date layoffs]])</f>
        <v>12</v>
      </c>
      <c r="J1015">
        <f>YEAR(Layoffs[[#This Row],[Date layoffs]])</f>
        <v>2023</v>
      </c>
      <c r="K1015" s="1">
        <f>(Layoffs[[#This Row],[Company Size before Layoffs]]-Layoffs[[#This Row],[Company Size after layoffs]])/Layoffs[[#This Row],[Company Size before Layoffs]]</f>
        <v>0.1</v>
      </c>
      <c r="L1015">
        <v>1000</v>
      </c>
      <c r="M1015">
        <v>900</v>
      </c>
      <c r="N1015" t="s">
        <v>27</v>
      </c>
      <c r="O1015" t="s">
        <v>19</v>
      </c>
      <c r="P1015" s="2">
        <v>1500</v>
      </c>
      <c r="Q1015">
        <v>12.97194</v>
      </c>
      <c r="R1015">
        <v>77.593689999999995</v>
      </c>
    </row>
    <row r="1016" spans="1:18" x14ac:dyDescent="0.35">
      <c r="A1016">
        <v>14</v>
      </c>
      <c r="B1016" t="s">
        <v>28</v>
      </c>
      <c r="C1016" t="s">
        <v>21</v>
      </c>
      <c r="D1016" t="s">
        <v>22</v>
      </c>
      <c r="E1016" t="s">
        <v>23</v>
      </c>
      <c r="F1016">
        <v>900</v>
      </c>
      <c r="G1016" s="3">
        <v>45274</v>
      </c>
      <c r="H1016" s="6" t="str">
        <f>TEXT(Layoffs[[#This Row],[Date layoffs]], "mmmm")</f>
        <v>December</v>
      </c>
      <c r="I1016" s="7">
        <f>MONTH(Layoffs[[#This Row],[Date layoffs]])</f>
        <v>12</v>
      </c>
      <c r="J1016">
        <f>YEAR(Layoffs[[#This Row],[Date layoffs]])</f>
        <v>2023</v>
      </c>
      <c r="K1016" s="1">
        <f>(Layoffs[[#This Row],[Company Size before Layoffs]]-Layoffs[[#This Row],[Company Size after layoffs]])/Layoffs[[#This Row],[Company Size before Layoffs]]</f>
        <v>0.24</v>
      </c>
      <c r="L1016">
        <v>3750</v>
      </c>
      <c r="M1016">
        <v>2850</v>
      </c>
      <c r="N1016" t="s">
        <v>29</v>
      </c>
      <c r="O1016" t="s">
        <v>30</v>
      </c>
      <c r="P1016" s="2">
        <v>15000</v>
      </c>
      <c r="Q1016">
        <v>37.774929999999998</v>
      </c>
      <c r="R1016">
        <v>-122.41942</v>
      </c>
    </row>
    <row r="1017" spans="1:18" x14ac:dyDescent="0.35">
      <c r="A1017">
        <v>16</v>
      </c>
      <c r="B1017" t="s">
        <v>31</v>
      </c>
      <c r="C1017" t="s">
        <v>21</v>
      </c>
      <c r="D1017" t="s">
        <v>22</v>
      </c>
      <c r="E1017" t="s">
        <v>23</v>
      </c>
      <c r="F1017">
        <v>130</v>
      </c>
      <c r="G1017" s="3">
        <v>45274</v>
      </c>
      <c r="H1017" s="6" t="str">
        <f>TEXT(Layoffs[[#This Row],[Date layoffs]], "mmmm")</f>
        <v>December</v>
      </c>
      <c r="I1017" s="7">
        <f>MONTH(Layoffs[[#This Row],[Date layoffs]])</f>
        <v>12</v>
      </c>
      <c r="J1017">
        <f>YEAR(Layoffs[[#This Row],[Date layoffs]])</f>
        <v>2023</v>
      </c>
      <c r="K1017" s="1">
        <f>(Layoffs[[#This Row],[Company Size before Layoffs]]-Layoffs[[#This Row],[Company Size after layoffs]])/Layoffs[[#This Row],[Company Size before Layoffs]]</f>
        <v>0.28888888888888886</v>
      </c>
      <c r="L1017">
        <v>450</v>
      </c>
      <c r="M1017">
        <v>320</v>
      </c>
      <c r="N1017" t="s">
        <v>32</v>
      </c>
      <c r="O1017" t="s">
        <v>33</v>
      </c>
      <c r="P1017" s="2">
        <v>1300</v>
      </c>
      <c r="Q1017">
        <v>37.774929999999998</v>
      </c>
      <c r="R1017">
        <v>-122.41942</v>
      </c>
    </row>
    <row r="1018" spans="1:18" x14ac:dyDescent="0.35">
      <c r="A1018">
        <v>20</v>
      </c>
      <c r="B1018" t="s">
        <v>34</v>
      </c>
      <c r="C1018" t="s">
        <v>21</v>
      </c>
      <c r="D1018" t="s">
        <v>22</v>
      </c>
      <c r="E1018" t="s">
        <v>23</v>
      </c>
      <c r="F1018">
        <v>235</v>
      </c>
      <c r="G1018" s="3">
        <v>45273</v>
      </c>
      <c r="H1018" s="6" t="str">
        <f>TEXT(Layoffs[[#This Row],[Date layoffs]], "mmmm")</f>
        <v>December</v>
      </c>
      <c r="I1018" s="7">
        <f>MONTH(Layoffs[[#This Row],[Date layoffs]])</f>
        <v>12</v>
      </c>
      <c r="J1018">
        <f>YEAR(Layoffs[[#This Row],[Date layoffs]])</f>
        <v>2023</v>
      </c>
      <c r="K1018" s="1">
        <f>(Layoffs[[#This Row],[Company Size before Layoffs]]-Layoffs[[#This Row],[Company Size after layoffs]])/Layoffs[[#This Row],[Company Size before Layoffs]]</f>
        <v>0.14996809189534141</v>
      </c>
      <c r="L1018">
        <v>1567</v>
      </c>
      <c r="M1018">
        <v>1332</v>
      </c>
      <c r="N1018" t="s">
        <v>18</v>
      </c>
      <c r="O1018" t="s">
        <v>25</v>
      </c>
      <c r="P1018" s="2">
        <v>2500</v>
      </c>
      <c r="Q1018">
        <v>37.774929999999998</v>
      </c>
      <c r="R1018">
        <v>-122.41942</v>
      </c>
    </row>
    <row r="1019" spans="1:18" x14ac:dyDescent="0.35">
      <c r="A1019">
        <v>21</v>
      </c>
      <c r="B1019" t="s">
        <v>35</v>
      </c>
      <c r="C1019" t="s">
        <v>36</v>
      </c>
      <c r="D1019" t="s">
        <v>22</v>
      </c>
      <c r="E1019" t="s">
        <v>23</v>
      </c>
      <c r="F1019">
        <v>225</v>
      </c>
      <c r="G1019" s="3">
        <v>45273</v>
      </c>
      <c r="H1019" s="6" t="str">
        <f>TEXT(Layoffs[[#This Row],[Date layoffs]], "mmmm")</f>
        <v>December</v>
      </c>
      <c r="I1019" s="7">
        <f>MONTH(Layoffs[[#This Row],[Date layoffs]])</f>
        <v>12</v>
      </c>
      <c r="J1019">
        <f>YEAR(Layoffs[[#This Row],[Date layoffs]])</f>
        <v>2023</v>
      </c>
      <c r="K1019" s="1">
        <f>(Layoffs[[#This Row],[Company Size before Layoffs]]-Layoffs[[#This Row],[Company Size after layoffs]])/Layoffs[[#This Row],[Company Size before Layoffs]]</f>
        <v>0.1100244498777506</v>
      </c>
      <c r="L1019">
        <v>2045</v>
      </c>
      <c r="M1019">
        <v>1820</v>
      </c>
      <c r="N1019" t="s">
        <v>27</v>
      </c>
      <c r="O1019" t="s">
        <v>25</v>
      </c>
      <c r="P1019" s="2">
        <v>97</v>
      </c>
      <c r="Q1019">
        <v>40.714269999999999</v>
      </c>
      <c r="R1019">
        <v>-74.005970000000005</v>
      </c>
    </row>
    <row r="1020" spans="1:18" x14ac:dyDescent="0.35">
      <c r="A1020">
        <v>27</v>
      </c>
      <c r="B1020" t="s">
        <v>37</v>
      </c>
      <c r="C1020" t="s">
        <v>21</v>
      </c>
      <c r="D1020" t="s">
        <v>22</v>
      </c>
      <c r="E1020" t="s">
        <v>23</v>
      </c>
      <c r="F1020">
        <v>15</v>
      </c>
      <c r="G1020" s="3">
        <v>45271</v>
      </c>
      <c r="H1020" s="6" t="str">
        <f>TEXT(Layoffs[[#This Row],[Date layoffs]], "mmmm")</f>
        <v>December</v>
      </c>
      <c r="I1020" s="7">
        <f>MONTH(Layoffs[[#This Row],[Date layoffs]])</f>
        <v>12</v>
      </c>
      <c r="J1020">
        <f>YEAR(Layoffs[[#This Row],[Date layoffs]])</f>
        <v>2023</v>
      </c>
      <c r="K1020" s="1">
        <f>(Layoffs[[#This Row],[Company Size before Layoffs]]-Layoffs[[#This Row],[Company Size after layoffs]])/Layoffs[[#This Row],[Company Size before Layoffs]]</f>
        <v>0.33333333333333331</v>
      </c>
      <c r="L1020">
        <v>45</v>
      </c>
      <c r="M1020">
        <v>30</v>
      </c>
      <c r="N1020" t="s">
        <v>32</v>
      </c>
      <c r="O1020" t="s">
        <v>38</v>
      </c>
      <c r="P1020" s="2">
        <v>302</v>
      </c>
      <c r="Q1020">
        <v>37.774929999999998</v>
      </c>
      <c r="R1020">
        <v>-122.41942</v>
      </c>
    </row>
    <row r="1021" spans="1:18" x14ac:dyDescent="0.35">
      <c r="A1021">
        <v>31</v>
      </c>
      <c r="B1021" t="s">
        <v>39</v>
      </c>
      <c r="C1021" t="s">
        <v>40</v>
      </c>
      <c r="D1021" t="s">
        <v>22</v>
      </c>
      <c r="E1021" t="s">
        <v>23</v>
      </c>
      <c r="F1021">
        <v>839</v>
      </c>
      <c r="G1021" s="3">
        <v>45268</v>
      </c>
      <c r="H1021" s="6" t="str">
        <f>TEXT(Layoffs[[#This Row],[Date layoffs]], "mmmm")</f>
        <v>December</v>
      </c>
      <c r="I1021" s="7">
        <f>MONTH(Layoffs[[#This Row],[Date layoffs]])</f>
        <v>12</v>
      </c>
      <c r="J1021">
        <f>YEAR(Layoffs[[#This Row],[Date layoffs]])</f>
        <v>2023</v>
      </c>
      <c r="K1021" s="1">
        <f>(Layoffs[[#This Row],[Company Size before Layoffs]]-Layoffs[[#This Row],[Company Size after layoffs]])/Layoffs[[#This Row],[Company Size before Layoffs]]</f>
        <v>1</v>
      </c>
      <c r="L1021">
        <v>839</v>
      </c>
      <c r="M1021">
        <v>0</v>
      </c>
      <c r="N1021" t="s">
        <v>27</v>
      </c>
      <c r="O1021" t="s">
        <v>30</v>
      </c>
      <c r="P1021" s="2">
        <v>194</v>
      </c>
      <c r="Q1021">
        <v>47.606209999999997</v>
      </c>
      <c r="R1021">
        <v>-122.33207</v>
      </c>
    </row>
    <row r="1022" spans="1:18" x14ac:dyDescent="0.35">
      <c r="A1022">
        <v>37</v>
      </c>
      <c r="B1022" t="s">
        <v>41</v>
      </c>
      <c r="C1022" t="s">
        <v>10</v>
      </c>
      <c r="D1022" t="s">
        <v>11</v>
      </c>
      <c r="E1022" t="s">
        <v>12</v>
      </c>
      <c r="F1022">
        <v>150</v>
      </c>
      <c r="G1022" s="3">
        <v>45265</v>
      </c>
      <c r="H1022" s="6" t="str">
        <f>TEXT(Layoffs[[#This Row],[Date layoffs]], "mmmm")</f>
        <v>December</v>
      </c>
      <c r="I1022" s="7">
        <f>MONTH(Layoffs[[#This Row],[Date layoffs]])</f>
        <v>12</v>
      </c>
      <c r="J1022">
        <f>YEAR(Layoffs[[#This Row],[Date layoffs]])</f>
        <v>2023</v>
      </c>
      <c r="K1022" s="1">
        <f>(Layoffs[[#This Row],[Company Size before Layoffs]]-Layoffs[[#This Row],[Company Size after layoffs]])/Layoffs[[#This Row],[Company Size before Layoffs]]</f>
        <v>1</v>
      </c>
      <c r="L1022">
        <v>150</v>
      </c>
      <c r="M1022">
        <v>0</v>
      </c>
      <c r="N1022" t="s">
        <v>32</v>
      </c>
      <c r="O1022" t="s">
        <v>38</v>
      </c>
      <c r="P1022" s="2">
        <v>120</v>
      </c>
      <c r="Q1022">
        <v>12.97194</v>
      </c>
      <c r="R1022">
        <v>77.593689999999995</v>
      </c>
    </row>
    <row r="1023" spans="1:18" x14ac:dyDescent="0.35">
      <c r="A1023">
        <v>38</v>
      </c>
      <c r="B1023" t="s">
        <v>42</v>
      </c>
      <c r="C1023" t="s">
        <v>21</v>
      </c>
      <c r="D1023" t="s">
        <v>22</v>
      </c>
      <c r="E1023" t="s">
        <v>23</v>
      </c>
      <c r="F1023">
        <v>145</v>
      </c>
      <c r="G1023" s="3">
        <v>45265</v>
      </c>
      <c r="H1023" s="6" t="str">
        <f>TEXT(Layoffs[[#This Row],[Date layoffs]], "mmmm")</f>
        <v>December</v>
      </c>
      <c r="I1023" s="7">
        <f>MONTH(Layoffs[[#This Row],[Date layoffs]])</f>
        <v>12</v>
      </c>
      <c r="J1023">
        <f>YEAR(Layoffs[[#This Row],[Date layoffs]])</f>
        <v>2023</v>
      </c>
      <c r="K1023" s="1">
        <f>(Layoffs[[#This Row],[Company Size before Layoffs]]-Layoffs[[#This Row],[Company Size after layoffs]])/Layoffs[[#This Row],[Company Size before Layoffs]]</f>
        <v>0.05</v>
      </c>
      <c r="L1023">
        <v>2900</v>
      </c>
      <c r="M1023">
        <v>2755</v>
      </c>
      <c r="N1023" t="s">
        <v>32</v>
      </c>
      <c r="O1023" t="s">
        <v>19</v>
      </c>
      <c r="P1023" s="2">
        <v>2200</v>
      </c>
      <c r="Q1023">
        <v>37.441879999999998</v>
      </c>
      <c r="R1023">
        <v>-122.14302000000001</v>
      </c>
    </row>
    <row r="1024" spans="1:18" x14ac:dyDescent="0.35">
      <c r="A1024">
        <v>39</v>
      </c>
      <c r="B1024" t="s">
        <v>43</v>
      </c>
      <c r="C1024" t="s">
        <v>44</v>
      </c>
      <c r="D1024" t="s">
        <v>17</v>
      </c>
      <c r="E1024" t="s">
        <v>12</v>
      </c>
      <c r="F1024">
        <v>40</v>
      </c>
      <c r="G1024" s="3">
        <v>45265</v>
      </c>
      <c r="H1024" s="6" t="str">
        <f>TEXT(Layoffs[[#This Row],[Date layoffs]], "mmmm")</f>
        <v>December</v>
      </c>
      <c r="I1024" s="7">
        <f>MONTH(Layoffs[[#This Row],[Date layoffs]])</f>
        <v>12</v>
      </c>
      <c r="J1024">
        <f>YEAR(Layoffs[[#This Row],[Date layoffs]])</f>
        <v>2023</v>
      </c>
      <c r="K1024" s="1">
        <f>(Layoffs[[#This Row],[Company Size before Layoffs]]-Layoffs[[#This Row],[Company Size after layoffs]])/Layoffs[[#This Row],[Company Size before Layoffs]]</f>
        <v>0.2</v>
      </c>
      <c r="L1024">
        <v>200</v>
      </c>
      <c r="M1024">
        <v>160</v>
      </c>
      <c r="N1024" t="s">
        <v>45</v>
      </c>
      <c r="O1024" t="s">
        <v>46</v>
      </c>
      <c r="P1024" s="2">
        <v>35</v>
      </c>
      <c r="Q1024">
        <v>32.080880000000001</v>
      </c>
      <c r="R1024">
        <v>34.780569999999997</v>
      </c>
    </row>
    <row r="1025" spans="1:18" x14ac:dyDescent="0.35">
      <c r="A1025">
        <v>44</v>
      </c>
      <c r="B1025" t="s">
        <v>47</v>
      </c>
      <c r="C1025" t="s">
        <v>48</v>
      </c>
      <c r="D1025" t="s">
        <v>49</v>
      </c>
      <c r="E1025" t="s">
        <v>50</v>
      </c>
      <c r="F1025">
        <v>1500</v>
      </c>
      <c r="G1025" s="3">
        <v>45264</v>
      </c>
      <c r="H1025" s="6" t="str">
        <f>TEXT(Layoffs[[#This Row],[Date layoffs]], "mmmm")</f>
        <v>December</v>
      </c>
      <c r="I1025" s="7">
        <f>MONTH(Layoffs[[#This Row],[Date layoffs]])</f>
        <v>12</v>
      </c>
      <c r="J1025">
        <f>YEAR(Layoffs[[#This Row],[Date layoffs]])</f>
        <v>2023</v>
      </c>
      <c r="K1025" s="1">
        <f>(Layoffs[[#This Row],[Company Size before Layoffs]]-Layoffs[[#This Row],[Company Size after layoffs]])/Layoffs[[#This Row],[Company Size before Layoffs]]</f>
        <v>0.16304347826086957</v>
      </c>
      <c r="L1025">
        <v>9200</v>
      </c>
      <c r="M1025">
        <v>7700</v>
      </c>
      <c r="N1025" t="s">
        <v>51</v>
      </c>
      <c r="O1025" t="s">
        <v>25</v>
      </c>
      <c r="P1025" s="2">
        <v>2100</v>
      </c>
      <c r="Q1025">
        <v>59.32938</v>
      </c>
      <c r="R1025">
        <v>18.068709999999999</v>
      </c>
    </row>
    <row r="1026" spans="1:18" x14ac:dyDescent="0.35">
      <c r="A1026">
        <v>1369</v>
      </c>
      <c r="B1026" t="s">
        <v>589</v>
      </c>
      <c r="C1026" t="s">
        <v>95</v>
      </c>
      <c r="D1026" t="s">
        <v>96</v>
      </c>
      <c r="E1026" t="s">
        <v>50</v>
      </c>
      <c r="F1026">
        <v>93</v>
      </c>
      <c r="G1026" s="3">
        <v>44918</v>
      </c>
      <c r="H1026" s="6" t="str">
        <f>TEXT(Layoffs[[#This Row],[Date layoffs]], "mmmm")</f>
        <v>December</v>
      </c>
      <c r="I1026" s="7">
        <f>MONTH(Layoffs[[#This Row],[Date layoffs]])</f>
        <v>12</v>
      </c>
      <c r="J1026">
        <f>YEAR(Layoffs[[#This Row],[Date layoffs]])</f>
        <v>2022</v>
      </c>
      <c r="K1026" s="1">
        <f>(Layoffs[[#This Row],[Company Size before Layoffs]]-Layoffs[[#This Row],[Company Size after layoffs]])/Layoffs[[#This Row],[Company Size before Layoffs]]</f>
        <v>0.13006993006993006</v>
      </c>
      <c r="L1026">
        <v>715</v>
      </c>
      <c r="M1026">
        <v>622</v>
      </c>
      <c r="N1026" t="s">
        <v>27</v>
      </c>
      <c r="O1026" t="s">
        <v>33</v>
      </c>
      <c r="P1026" s="2">
        <v>1000</v>
      </c>
      <c r="Q1026">
        <v>48.853409999999997</v>
      </c>
      <c r="R1026">
        <v>2.3488000000000002</v>
      </c>
    </row>
    <row r="1027" spans="1:18" x14ac:dyDescent="0.35">
      <c r="A1027">
        <v>1372</v>
      </c>
      <c r="B1027" t="s">
        <v>590</v>
      </c>
      <c r="C1027" t="s">
        <v>72</v>
      </c>
      <c r="D1027" t="s">
        <v>22</v>
      </c>
      <c r="E1027" t="s">
        <v>23</v>
      </c>
      <c r="F1027">
        <v>350</v>
      </c>
      <c r="G1027" s="3">
        <v>44916</v>
      </c>
      <c r="H1027" s="6" t="str">
        <f>TEXT(Layoffs[[#This Row],[Date layoffs]], "mmmm")</f>
        <v>December</v>
      </c>
      <c r="I1027" s="7">
        <f>MONTH(Layoffs[[#This Row],[Date layoffs]])</f>
        <v>12</v>
      </c>
      <c r="J1027">
        <f>YEAR(Layoffs[[#This Row],[Date layoffs]])</f>
        <v>2022</v>
      </c>
      <c r="K1027" s="1">
        <f>(Layoffs[[#This Row],[Company Size before Layoffs]]-Layoffs[[#This Row],[Company Size after layoffs]])/Layoffs[[#This Row],[Company Size before Layoffs]]</f>
        <v>0.25</v>
      </c>
      <c r="L1027">
        <v>1400</v>
      </c>
      <c r="M1027">
        <v>1050</v>
      </c>
      <c r="N1027" t="s">
        <v>29</v>
      </c>
      <c r="O1027" t="s">
        <v>25</v>
      </c>
      <c r="P1027" s="2">
        <v>648</v>
      </c>
      <c r="Q1027">
        <v>32.715710000000001</v>
      </c>
      <c r="R1027">
        <v>-117.16472</v>
      </c>
    </row>
    <row r="1028" spans="1:18" x14ac:dyDescent="0.35">
      <c r="A1028">
        <v>1374</v>
      </c>
      <c r="B1028" t="s">
        <v>591</v>
      </c>
      <c r="C1028" t="s">
        <v>245</v>
      </c>
      <c r="D1028" t="s">
        <v>245</v>
      </c>
      <c r="E1028" t="s">
        <v>12</v>
      </c>
      <c r="F1028">
        <v>65</v>
      </c>
      <c r="G1028" s="3">
        <v>44915</v>
      </c>
      <c r="H1028" s="6" t="str">
        <f>TEXT(Layoffs[[#This Row],[Date layoffs]], "mmmm")</f>
        <v>December</v>
      </c>
      <c r="I1028" s="7">
        <f>MONTH(Layoffs[[#This Row],[Date layoffs]])</f>
        <v>12</v>
      </c>
      <c r="J1028">
        <f>YEAR(Layoffs[[#This Row],[Date layoffs]])</f>
        <v>2022</v>
      </c>
      <c r="K1028" s="1">
        <f>(Layoffs[[#This Row],[Company Size before Layoffs]]-Layoffs[[#This Row],[Company Size after layoffs]])/Layoffs[[#This Row],[Company Size before Layoffs]]</f>
        <v>0.23985239852398524</v>
      </c>
      <c r="L1028">
        <v>271</v>
      </c>
      <c r="M1028">
        <v>206</v>
      </c>
      <c r="N1028" t="s">
        <v>75</v>
      </c>
      <c r="O1028" t="s">
        <v>33</v>
      </c>
      <c r="P1028" s="2">
        <v>50</v>
      </c>
      <c r="Q1028">
        <v>1.2896700000000001</v>
      </c>
      <c r="R1028">
        <v>103.85007</v>
      </c>
    </row>
    <row r="1029" spans="1:18" x14ac:dyDescent="0.35">
      <c r="A1029">
        <v>1375</v>
      </c>
      <c r="B1029" t="s">
        <v>592</v>
      </c>
      <c r="C1029" t="s">
        <v>180</v>
      </c>
      <c r="D1029" t="s">
        <v>93</v>
      </c>
      <c r="E1029" t="s">
        <v>23</v>
      </c>
      <c r="F1029">
        <v>26</v>
      </c>
      <c r="G1029" s="3">
        <v>44915</v>
      </c>
      <c r="H1029" s="6" t="str">
        <f>TEXT(Layoffs[[#This Row],[Date layoffs]], "mmmm")</f>
        <v>December</v>
      </c>
      <c r="I1029" s="7">
        <f>MONTH(Layoffs[[#This Row],[Date layoffs]])</f>
        <v>12</v>
      </c>
      <c r="J1029">
        <f>YEAR(Layoffs[[#This Row],[Date layoffs]])</f>
        <v>2022</v>
      </c>
      <c r="K1029" s="1">
        <f>(Layoffs[[#This Row],[Company Size before Layoffs]]-Layoffs[[#This Row],[Company Size after layoffs]])/Layoffs[[#This Row],[Company Size before Layoffs]]</f>
        <v>0.4</v>
      </c>
      <c r="L1029">
        <v>65</v>
      </c>
      <c r="M1029">
        <v>39</v>
      </c>
      <c r="N1029" t="s">
        <v>32</v>
      </c>
      <c r="O1029" t="s">
        <v>67</v>
      </c>
      <c r="P1029" s="2">
        <v>10</v>
      </c>
      <c r="Q1029">
        <v>43.706429999999997</v>
      </c>
      <c r="R1029">
        <v>-79.39864</v>
      </c>
    </row>
    <row r="1030" spans="1:18" x14ac:dyDescent="0.35">
      <c r="A1030">
        <v>1378</v>
      </c>
      <c r="B1030" t="s">
        <v>593</v>
      </c>
      <c r="C1030" t="s">
        <v>133</v>
      </c>
      <c r="D1030" t="s">
        <v>22</v>
      </c>
      <c r="E1030" t="s">
        <v>23</v>
      </c>
      <c r="F1030">
        <v>18</v>
      </c>
      <c r="G1030" s="3">
        <v>44914</v>
      </c>
      <c r="H1030" s="6" t="str">
        <f>TEXT(Layoffs[[#This Row],[Date layoffs]], "mmmm")</f>
        <v>December</v>
      </c>
      <c r="I1030" s="7">
        <f>MONTH(Layoffs[[#This Row],[Date layoffs]])</f>
        <v>12</v>
      </c>
      <c r="J1030">
        <f>YEAR(Layoffs[[#This Row],[Date layoffs]])</f>
        <v>2022</v>
      </c>
      <c r="K1030" s="1">
        <f>(Layoffs[[#This Row],[Company Size before Layoffs]]-Layoffs[[#This Row],[Company Size after layoffs]])/Layoffs[[#This Row],[Company Size before Layoffs]]</f>
        <v>0.13043478260869565</v>
      </c>
      <c r="L1030">
        <v>138</v>
      </c>
      <c r="M1030">
        <v>120</v>
      </c>
      <c r="N1030" t="s">
        <v>138</v>
      </c>
      <c r="O1030" t="s">
        <v>30</v>
      </c>
      <c r="P1030" s="2">
        <v>4</v>
      </c>
      <c r="Q1030">
        <v>39.739150000000002</v>
      </c>
      <c r="R1030">
        <v>-104.9847</v>
      </c>
    </row>
    <row r="1031" spans="1:18" x14ac:dyDescent="0.35">
      <c r="A1031">
        <v>1382</v>
      </c>
      <c r="B1031" t="s">
        <v>594</v>
      </c>
      <c r="C1031" t="s">
        <v>595</v>
      </c>
      <c r="D1031" t="s">
        <v>137</v>
      </c>
      <c r="E1031" t="s">
        <v>50</v>
      </c>
      <c r="F1031">
        <v>30</v>
      </c>
      <c r="G1031" s="3">
        <v>44911</v>
      </c>
      <c r="H1031" s="6" t="str">
        <f>TEXT(Layoffs[[#This Row],[Date layoffs]], "mmmm")</f>
        <v>December</v>
      </c>
      <c r="I1031" s="7">
        <f>MONTH(Layoffs[[#This Row],[Date layoffs]])</f>
        <v>12</v>
      </c>
      <c r="J1031">
        <f>YEAR(Layoffs[[#This Row],[Date layoffs]])</f>
        <v>2022</v>
      </c>
      <c r="K1031" s="1">
        <f>(Layoffs[[#This Row],[Company Size before Layoffs]]-Layoffs[[#This Row],[Company Size after layoffs]])/Layoffs[[#This Row],[Company Size before Layoffs]]</f>
        <v>0.25</v>
      </c>
      <c r="L1031">
        <v>120</v>
      </c>
      <c r="M1031">
        <v>90</v>
      </c>
      <c r="N1031" t="s">
        <v>32</v>
      </c>
      <c r="O1031" t="s">
        <v>19</v>
      </c>
      <c r="P1031" s="2">
        <v>29</v>
      </c>
      <c r="Q1031">
        <v>53.550730000000001</v>
      </c>
      <c r="R1031">
        <v>9.9930199999999996</v>
      </c>
    </row>
    <row r="1032" spans="1:18" x14ac:dyDescent="0.35">
      <c r="A1032">
        <v>1383</v>
      </c>
      <c r="B1032" t="s">
        <v>596</v>
      </c>
      <c r="C1032" t="s">
        <v>115</v>
      </c>
      <c r="D1032" t="s">
        <v>93</v>
      </c>
      <c r="E1032" t="s">
        <v>23</v>
      </c>
      <c r="F1032">
        <v>24</v>
      </c>
      <c r="G1032" s="3">
        <v>44911</v>
      </c>
      <c r="H1032" s="6" t="str">
        <f>TEXT(Layoffs[[#This Row],[Date layoffs]], "mmmm")</f>
        <v>December</v>
      </c>
      <c r="I1032" s="7">
        <f>MONTH(Layoffs[[#This Row],[Date layoffs]])</f>
        <v>12</v>
      </c>
      <c r="J1032">
        <f>YEAR(Layoffs[[#This Row],[Date layoffs]])</f>
        <v>2022</v>
      </c>
      <c r="K1032" s="1">
        <f>(Layoffs[[#This Row],[Company Size before Layoffs]]-Layoffs[[#This Row],[Company Size after layoffs]])/Layoffs[[#This Row],[Company Size before Layoffs]]</f>
        <v>0.3</v>
      </c>
      <c r="L1032">
        <v>80</v>
      </c>
      <c r="M1032">
        <v>56</v>
      </c>
      <c r="N1032" t="s">
        <v>77</v>
      </c>
      <c r="O1032" t="s">
        <v>67</v>
      </c>
      <c r="P1032" s="2">
        <v>26</v>
      </c>
      <c r="Q1032">
        <v>45.508839999999999</v>
      </c>
      <c r="R1032">
        <v>-73.587810000000005</v>
      </c>
    </row>
    <row r="1033" spans="1:18" x14ac:dyDescent="0.35">
      <c r="A1033">
        <v>1391</v>
      </c>
      <c r="B1033" t="s">
        <v>597</v>
      </c>
      <c r="C1033" t="s">
        <v>81</v>
      </c>
      <c r="D1033" t="s">
        <v>22</v>
      </c>
      <c r="E1033" t="s">
        <v>23</v>
      </c>
      <c r="F1033">
        <v>180</v>
      </c>
      <c r="G1033" s="3">
        <v>44910</v>
      </c>
      <c r="H1033" s="6" t="str">
        <f>TEXT(Layoffs[[#This Row],[Date layoffs]], "mmmm")</f>
        <v>December</v>
      </c>
      <c r="I1033" s="7">
        <f>MONTH(Layoffs[[#This Row],[Date layoffs]])</f>
        <v>12</v>
      </c>
      <c r="J1033">
        <f>YEAR(Layoffs[[#This Row],[Date layoffs]])</f>
        <v>2022</v>
      </c>
      <c r="K1033" s="1">
        <f>(Layoffs[[#This Row],[Company Size before Layoffs]]-Layoffs[[#This Row],[Company Size after layoffs]])/Layoffs[[#This Row],[Company Size before Layoffs]]</f>
        <v>0.1299638989169675</v>
      </c>
      <c r="L1033">
        <v>1385</v>
      </c>
      <c r="M1033">
        <v>1205</v>
      </c>
      <c r="N1033" t="s">
        <v>27</v>
      </c>
      <c r="O1033" t="s">
        <v>25</v>
      </c>
      <c r="P1033" s="2">
        <v>224</v>
      </c>
      <c r="Q1033">
        <v>30.267150000000001</v>
      </c>
      <c r="R1033">
        <v>-97.74306</v>
      </c>
    </row>
    <row r="1034" spans="1:18" x14ac:dyDescent="0.35">
      <c r="A1034">
        <v>1392</v>
      </c>
      <c r="B1034" t="s">
        <v>382</v>
      </c>
      <c r="C1034" t="s">
        <v>21</v>
      </c>
      <c r="D1034" t="s">
        <v>22</v>
      </c>
      <c r="E1034" t="s">
        <v>23</v>
      </c>
      <c r="F1034">
        <v>90</v>
      </c>
      <c r="G1034" s="3">
        <v>44910</v>
      </c>
      <c r="H1034" s="6" t="str">
        <f>TEXT(Layoffs[[#This Row],[Date layoffs]], "mmmm")</f>
        <v>December</v>
      </c>
      <c r="I1034" s="7">
        <f>MONTH(Layoffs[[#This Row],[Date layoffs]])</f>
        <v>12</v>
      </c>
      <c r="J1034">
        <f>YEAR(Layoffs[[#This Row],[Date layoffs]])</f>
        <v>2022</v>
      </c>
      <c r="K1034" s="1">
        <f>(Layoffs[[#This Row],[Company Size before Layoffs]]-Layoffs[[#This Row],[Company Size after layoffs]])/Layoffs[[#This Row],[Company Size before Layoffs]]</f>
        <v>0.02</v>
      </c>
      <c r="L1034">
        <v>4500</v>
      </c>
      <c r="M1034">
        <v>4410</v>
      </c>
      <c r="N1034" t="s">
        <v>276</v>
      </c>
      <c r="O1034" t="s">
        <v>25</v>
      </c>
      <c r="P1034" s="2">
        <v>484</v>
      </c>
      <c r="Q1034">
        <v>37.562989999999999</v>
      </c>
      <c r="R1034">
        <v>-122.32553</v>
      </c>
    </row>
    <row r="1035" spans="1:18" x14ac:dyDescent="0.35">
      <c r="A1035">
        <v>1393</v>
      </c>
      <c r="B1035" t="s">
        <v>598</v>
      </c>
      <c r="C1035" t="s">
        <v>36</v>
      </c>
      <c r="D1035" t="s">
        <v>22</v>
      </c>
      <c r="E1035" t="s">
        <v>23</v>
      </c>
      <c r="F1035">
        <v>80</v>
      </c>
      <c r="G1035" s="3">
        <v>44910</v>
      </c>
      <c r="H1035" s="6" t="str">
        <f>TEXT(Layoffs[[#This Row],[Date layoffs]], "mmmm")</f>
        <v>December</v>
      </c>
      <c r="I1035" s="7">
        <f>MONTH(Layoffs[[#This Row],[Date layoffs]])</f>
        <v>12</v>
      </c>
      <c r="J1035">
        <f>YEAR(Layoffs[[#This Row],[Date layoffs]])</f>
        <v>2022</v>
      </c>
      <c r="K1035" s="1">
        <f>(Layoffs[[#This Row],[Company Size before Layoffs]]-Layoffs[[#This Row],[Company Size after layoffs]])/Layoffs[[#This Row],[Company Size before Layoffs]]</f>
        <v>0.31007751937984496</v>
      </c>
      <c r="L1035">
        <v>258</v>
      </c>
      <c r="M1035">
        <v>178</v>
      </c>
      <c r="N1035" t="s">
        <v>58</v>
      </c>
      <c r="O1035" t="s">
        <v>38</v>
      </c>
      <c r="P1035" s="2">
        <v>379</v>
      </c>
      <c r="Q1035">
        <v>40.714269999999999</v>
      </c>
      <c r="R1035">
        <v>-74.005970000000005</v>
      </c>
    </row>
    <row r="1036" spans="1:18" x14ac:dyDescent="0.35">
      <c r="A1036">
        <v>1394</v>
      </c>
      <c r="B1036" t="s">
        <v>599</v>
      </c>
      <c r="C1036" t="s">
        <v>136</v>
      </c>
      <c r="D1036" t="s">
        <v>137</v>
      </c>
      <c r="E1036" t="s">
        <v>50</v>
      </c>
      <c r="F1036">
        <v>60</v>
      </c>
      <c r="G1036" s="3">
        <v>44910</v>
      </c>
      <c r="H1036" s="6" t="str">
        <f>TEXT(Layoffs[[#This Row],[Date layoffs]], "mmmm")</f>
        <v>December</v>
      </c>
      <c r="I1036" s="7">
        <f>MONTH(Layoffs[[#This Row],[Date layoffs]])</f>
        <v>12</v>
      </c>
      <c r="J1036">
        <f>YEAR(Layoffs[[#This Row],[Date layoffs]])</f>
        <v>2022</v>
      </c>
      <c r="K1036" s="1">
        <f>(Layoffs[[#This Row],[Company Size before Layoffs]]-Layoffs[[#This Row],[Company Size after layoffs]])/Layoffs[[#This Row],[Company Size before Layoffs]]</f>
        <v>0.2</v>
      </c>
      <c r="L1036">
        <v>300</v>
      </c>
      <c r="M1036">
        <v>240</v>
      </c>
      <c r="N1036" t="s">
        <v>82</v>
      </c>
      <c r="O1036" t="s">
        <v>46</v>
      </c>
      <c r="P1036" s="2">
        <v>76</v>
      </c>
      <c r="Q1036">
        <v>52.524369999999998</v>
      </c>
      <c r="R1036">
        <v>13.41053</v>
      </c>
    </row>
    <row r="1037" spans="1:18" x14ac:dyDescent="0.35">
      <c r="A1037">
        <v>1396</v>
      </c>
      <c r="B1037" t="s">
        <v>600</v>
      </c>
      <c r="C1037" t="s">
        <v>450</v>
      </c>
      <c r="D1037" t="s">
        <v>451</v>
      </c>
      <c r="E1037" t="s">
        <v>12</v>
      </c>
      <c r="F1037">
        <v>200</v>
      </c>
      <c r="G1037" s="3">
        <v>44909</v>
      </c>
      <c r="H1037" s="6" t="str">
        <f>TEXT(Layoffs[[#This Row],[Date layoffs]], "mmmm")</f>
        <v>December</v>
      </c>
      <c r="I1037" s="7">
        <f>MONTH(Layoffs[[#This Row],[Date layoffs]])</f>
        <v>12</v>
      </c>
      <c r="J1037">
        <f>YEAR(Layoffs[[#This Row],[Date layoffs]])</f>
        <v>2022</v>
      </c>
      <c r="K1037" s="1">
        <f>(Layoffs[[#This Row],[Company Size before Layoffs]]-Layoffs[[#This Row],[Company Size after layoffs]])/Layoffs[[#This Row],[Company Size before Layoffs]]</f>
        <v>0.29985007496251875</v>
      </c>
      <c r="L1037">
        <v>667</v>
      </c>
      <c r="M1037">
        <v>467</v>
      </c>
      <c r="N1037" t="s">
        <v>27</v>
      </c>
      <c r="O1037" t="s">
        <v>25</v>
      </c>
      <c r="P1037" s="2">
        <v>5100</v>
      </c>
      <c r="Q1037">
        <v>-6.21462</v>
      </c>
      <c r="R1037">
        <v>106.84513</v>
      </c>
    </row>
    <row r="1038" spans="1:18" x14ac:dyDescent="0.35">
      <c r="A1038">
        <v>1399</v>
      </c>
      <c r="B1038" t="s">
        <v>233</v>
      </c>
      <c r="C1038" t="s">
        <v>74</v>
      </c>
      <c r="D1038" t="s">
        <v>22</v>
      </c>
      <c r="E1038" t="s">
        <v>23</v>
      </c>
      <c r="F1038">
        <v>50</v>
      </c>
      <c r="G1038" s="3">
        <v>44909</v>
      </c>
      <c r="H1038" s="6" t="str">
        <f>TEXT(Layoffs[[#This Row],[Date layoffs]], "mmmm")</f>
        <v>December</v>
      </c>
      <c r="I1038" s="7">
        <f>MONTH(Layoffs[[#This Row],[Date layoffs]])</f>
        <v>12</v>
      </c>
      <c r="J1038">
        <f>YEAR(Layoffs[[#This Row],[Date layoffs]])</f>
        <v>2022</v>
      </c>
      <c r="K1038" s="1">
        <f>(Layoffs[[#This Row],[Company Size before Layoffs]]-Layoffs[[#This Row],[Company Size after layoffs]])/Layoffs[[#This Row],[Company Size before Layoffs]]</f>
        <v>0.04</v>
      </c>
      <c r="L1038">
        <v>1250</v>
      </c>
      <c r="M1038">
        <v>1200</v>
      </c>
      <c r="N1038" t="s">
        <v>18</v>
      </c>
      <c r="O1038" t="s">
        <v>19</v>
      </c>
      <c r="P1038" s="2">
        <v>215</v>
      </c>
      <c r="Q1038">
        <v>34.052230000000002</v>
      </c>
      <c r="R1038">
        <v>-118.24368</v>
      </c>
    </row>
    <row r="1039" spans="1:18" x14ac:dyDescent="0.35">
      <c r="A1039">
        <v>1400</v>
      </c>
      <c r="B1039" t="s">
        <v>601</v>
      </c>
      <c r="C1039" t="s">
        <v>74</v>
      </c>
      <c r="D1039" t="s">
        <v>22</v>
      </c>
      <c r="E1039" t="s">
        <v>23</v>
      </c>
      <c r="F1039">
        <v>40</v>
      </c>
      <c r="G1039" s="3">
        <v>44909</v>
      </c>
      <c r="H1039" s="6" t="str">
        <f>TEXT(Layoffs[[#This Row],[Date layoffs]], "mmmm")</f>
        <v>December</v>
      </c>
      <c r="I1039" s="7">
        <f>MONTH(Layoffs[[#This Row],[Date layoffs]])</f>
        <v>12</v>
      </c>
      <c r="J1039">
        <f>YEAR(Layoffs[[#This Row],[Date layoffs]])</f>
        <v>2022</v>
      </c>
      <c r="K1039" s="1">
        <f>(Layoffs[[#This Row],[Company Size before Layoffs]]-Layoffs[[#This Row],[Company Size after layoffs]])/Layoffs[[#This Row],[Company Size before Layoffs]]</f>
        <v>0.1</v>
      </c>
      <c r="L1039">
        <v>400</v>
      </c>
      <c r="M1039">
        <v>360</v>
      </c>
      <c r="N1039" t="s">
        <v>75</v>
      </c>
      <c r="O1039" t="s">
        <v>38</v>
      </c>
      <c r="P1039" s="2">
        <v>64</v>
      </c>
      <c r="Q1039">
        <v>34.052230000000002</v>
      </c>
      <c r="R1039">
        <v>-118.24368</v>
      </c>
    </row>
    <row r="1040" spans="1:18" x14ac:dyDescent="0.35">
      <c r="A1040">
        <v>1402</v>
      </c>
      <c r="B1040" t="s">
        <v>602</v>
      </c>
      <c r="C1040" t="s">
        <v>21</v>
      </c>
      <c r="D1040" t="s">
        <v>22</v>
      </c>
      <c r="E1040" t="s">
        <v>23</v>
      </c>
      <c r="F1040">
        <v>160</v>
      </c>
      <c r="G1040" s="3">
        <v>44908</v>
      </c>
      <c r="H1040" s="6" t="str">
        <f>TEXT(Layoffs[[#This Row],[Date layoffs]], "mmmm")</f>
        <v>December</v>
      </c>
      <c r="I1040" s="7">
        <f>MONTH(Layoffs[[#This Row],[Date layoffs]])</f>
        <v>12</v>
      </c>
      <c r="J1040">
        <f>YEAR(Layoffs[[#This Row],[Date layoffs]])</f>
        <v>2022</v>
      </c>
      <c r="K1040" s="1">
        <f>(Layoffs[[#This Row],[Company Size before Layoffs]]-Layoffs[[#This Row],[Company Size after layoffs]])/Layoffs[[#This Row],[Company Size before Layoffs]]</f>
        <v>0.1399825021872266</v>
      </c>
      <c r="L1040">
        <v>1143</v>
      </c>
      <c r="M1040">
        <v>983</v>
      </c>
      <c r="N1040" t="s">
        <v>13</v>
      </c>
      <c r="O1040" t="s">
        <v>573</v>
      </c>
      <c r="P1040" s="2">
        <v>698</v>
      </c>
      <c r="Q1040">
        <v>37.774929999999998</v>
      </c>
      <c r="R1040">
        <v>-122.41942</v>
      </c>
    </row>
    <row r="1041" spans="1:18" x14ac:dyDescent="0.35">
      <c r="A1041">
        <v>1403</v>
      </c>
      <c r="B1041" t="s">
        <v>265</v>
      </c>
      <c r="C1041" t="s">
        <v>266</v>
      </c>
      <c r="D1041" t="s">
        <v>22</v>
      </c>
      <c r="E1041" t="s">
        <v>23</v>
      </c>
      <c r="F1041">
        <v>95</v>
      </c>
      <c r="G1041" s="3">
        <v>44908</v>
      </c>
      <c r="H1041" s="6" t="str">
        <f>TEXT(Layoffs[[#This Row],[Date layoffs]], "mmmm")</f>
        <v>December</v>
      </c>
      <c r="I1041" s="7">
        <f>MONTH(Layoffs[[#This Row],[Date layoffs]])</f>
        <v>12</v>
      </c>
      <c r="J1041">
        <f>YEAR(Layoffs[[#This Row],[Date layoffs]])</f>
        <v>2022</v>
      </c>
      <c r="K1041" s="1">
        <f>(Layoffs[[#This Row],[Company Size before Layoffs]]-Layoffs[[#This Row],[Company Size after layoffs]])/Layoffs[[#This Row],[Company Size before Layoffs]]</f>
        <v>0.1</v>
      </c>
      <c r="L1041">
        <v>950</v>
      </c>
      <c r="M1041">
        <v>855</v>
      </c>
      <c r="N1041" t="s">
        <v>240</v>
      </c>
      <c r="O1041" t="s">
        <v>25</v>
      </c>
      <c r="P1041" s="2">
        <v>462</v>
      </c>
      <c r="Q1041">
        <v>33.44838</v>
      </c>
      <c r="R1041">
        <v>-112.07404</v>
      </c>
    </row>
    <row r="1042" spans="1:18" x14ac:dyDescent="0.35">
      <c r="A1042">
        <v>1404</v>
      </c>
      <c r="B1042" t="s">
        <v>603</v>
      </c>
      <c r="C1042" t="s">
        <v>21</v>
      </c>
      <c r="D1042" t="s">
        <v>22</v>
      </c>
      <c r="E1042" t="s">
        <v>23</v>
      </c>
      <c r="F1042">
        <v>78</v>
      </c>
      <c r="G1042" s="3">
        <v>44908</v>
      </c>
      <c r="H1042" s="6" t="str">
        <f>TEXT(Layoffs[[#This Row],[Date layoffs]], "mmmm")</f>
        <v>December</v>
      </c>
      <c r="I1042" s="7">
        <f>MONTH(Layoffs[[#This Row],[Date layoffs]])</f>
        <v>12</v>
      </c>
      <c r="J1042">
        <f>YEAR(Layoffs[[#This Row],[Date layoffs]])</f>
        <v>2022</v>
      </c>
      <c r="K1042" s="1">
        <f>(Layoffs[[#This Row],[Company Size before Layoffs]]-Layoffs[[#This Row],[Company Size after layoffs]])/Layoffs[[#This Row],[Company Size before Layoffs]]</f>
        <v>8.9965397923875437E-2</v>
      </c>
      <c r="L1042">
        <v>867</v>
      </c>
      <c r="M1042">
        <v>789</v>
      </c>
      <c r="N1042" t="s">
        <v>18</v>
      </c>
      <c r="O1042" t="s">
        <v>33</v>
      </c>
      <c r="P1042" s="2">
        <v>514</v>
      </c>
      <c r="Q1042">
        <v>37.774929999999998</v>
      </c>
      <c r="R1042">
        <v>-122.41942</v>
      </c>
    </row>
    <row r="1043" spans="1:18" x14ac:dyDescent="0.35">
      <c r="A1043">
        <v>1407</v>
      </c>
      <c r="B1043" t="s">
        <v>604</v>
      </c>
      <c r="C1043" t="s">
        <v>113</v>
      </c>
      <c r="D1043" t="s">
        <v>22</v>
      </c>
      <c r="E1043" t="s">
        <v>23</v>
      </c>
      <c r="F1043">
        <v>400</v>
      </c>
      <c r="G1043" s="3">
        <v>44907</v>
      </c>
      <c r="H1043" s="6" t="str">
        <f>TEXT(Layoffs[[#This Row],[Date layoffs]], "mmmm")</f>
        <v>December</v>
      </c>
      <c r="I1043" s="7">
        <f>MONTH(Layoffs[[#This Row],[Date layoffs]])</f>
        <v>12</v>
      </c>
      <c r="J1043">
        <f>YEAR(Layoffs[[#This Row],[Date layoffs]])</f>
        <v>2022</v>
      </c>
      <c r="K1043" s="1">
        <f>(Layoffs[[#This Row],[Company Size before Layoffs]]-Layoffs[[#This Row],[Company Size after layoffs]])/Layoffs[[#This Row],[Company Size before Layoffs]]</f>
        <v>0.2</v>
      </c>
      <c r="L1043">
        <v>2000</v>
      </c>
      <c r="M1043">
        <v>1600</v>
      </c>
      <c r="N1043" t="s">
        <v>66</v>
      </c>
      <c r="O1043" t="s">
        <v>30</v>
      </c>
      <c r="P1043" s="2">
        <v>192</v>
      </c>
      <c r="Q1043">
        <v>40.760779999999997</v>
      </c>
      <c r="R1043">
        <v>-111.89105000000001</v>
      </c>
    </row>
    <row r="1044" spans="1:18" x14ac:dyDescent="0.35">
      <c r="A1044">
        <v>1411</v>
      </c>
      <c r="B1044" t="s">
        <v>605</v>
      </c>
      <c r="C1044" t="s">
        <v>21</v>
      </c>
      <c r="D1044" t="s">
        <v>22</v>
      </c>
      <c r="E1044" t="s">
        <v>23</v>
      </c>
      <c r="F1044">
        <v>43</v>
      </c>
      <c r="G1044" s="3">
        <v>44905</v>
      </c>
      <c r="H1044" s="6" t="str">
        <f>TEXT(Layoffs[[#This Row],[Date layoffs]], "mmmm")</f>
        <v>December</v>
      </c>
      <c r="I1044" s="7">
        <f>MONTH(Layoffs[[#This Row],[Date layoffs]])</f>
        <v>12</v>
      </c>
      <c r="J1044">
        <f>YEAR(Layoffs[[#This Row],[Date layoffs]])</f>
        <v>2022</v>
      </c>
      <c r="K1044" s="1">
        <f>(Layoffs[[#This Row],[Company Size before Layoffs]]-Layoffs[[#This Row],[Company Size after layoffs]])/Layoffs[[#This Row],[Company Size before Layoffs]]</f>
        <v>0.25</v>
      </c>
      <c r="L1044">
        <v>172</v>
      </c>
      <c r="M1044">
        <v>129</v>
      </c>
      <c r="N1044" t="s">
        <v>66</v>
      </c>
      <c r="O1044" t="s">
        <v>107</v>
      </c>
      <c r="P1044" s="2">
        <v>240</v>
      </c>
      <c r="Q1044">
        <v>37.774929999999998</v>
      </c>
      <c r="R1044">
        <v>-122.41942</v>
      </c>
    </row>
    <row r="1045" spans="1:18" x14ac:dyDescent="0.35">
      <c r="A1045">
        <v>1412</v>
      </c>
      <c r="B1045" t="s">
        <v>606</v>
      </c>
      <c r="C1045" t="s">
        <v>607</v>
      </c>
      <c r="D1045" t="s">
        <v>137</v>
      </c>
      <c r="E1045" t="s">
        <v>50</v>
      </c>
      <c r="F1045">
        <v>20</v>
      </c>
      <c r="G1045" s="3">
        <v>44905</v>
      </c>
      <c r="H1045" s="6" t="str">
        <f>TEXT(Layoffs[[#This Row],[Date layoffs]], "mmmm")</f>
        <v>December</v>
      </c>
      <c r="I1045" s="7">
        <f>MONTH(Layoffs[[#This Row],[Date layoffs]])</f>
        <v>12</v>
      </c>
      <c r="J1045">
        <f>YEAR(Layoffs[[#This Row],[Date layoffs]])</f>
        <v>2022</v>
      </c>
      <c r="K1045" s="1">
        <f>(Layoffs[[#This Row],[Company Size before Layoffs]]-Layoffs[[#This Row],[Company Size after layoffs]])/Layoffs[[#This Row],[Company Size before Layoffs]]</f>
        <v>0.1</v>
      </c>
      <c r="L1045">
        <v>200</v>
      </c>
      <c r="M1045">
        <v>180</v>
      </c>
      <c r="N1045" t="s">
        <v>45</v>
      </c>
      <c r="O1045" t="s">
        <v>46</v>
      </c>
      <c r="P1045" s="2">
        <v>94</v>
      </c>
      <c r="Q1045">
        <v>48.137430000000002</v>
      </c>
      <c r="R1045">
        <v>11.57549</v>
      </c>
    </row>
    <row r="1046" spans="1:18" x14ac:dyDescent="0.35">
      <c r="A1046">
        <v>1418</v>
      </c>
      <c r="B1046" t="s">
        <v>608</v>
      </c>
      <c r="C1046" t="s">
        <v>188</v>
      </c>
      <c r="D1046" t="s">
        <v>189</v>
      </c>
      <c r="E1046" t="s">
        <v>190</v>
      </c>
      <c r="F1046">
        <v>113</v>
      </c>
      <c r="G1046" s="3">
        <v>44904</v>
      </c>
      <c r="H1046" s="6" t="str">
        <f>TEXT(Layoffs[[#This Row],[Date layoffs]], "mmmm")</f>
        <v>December</v>
      </c>
      <c r="I1046" s="7">
        <f>MONTH(Layoffs[[#This Row],[Date layoffs]])</f>
        <v>12</v>
      </c>
      <c r="J1046">
        <f>YEAR(Layoffs[[#This Row],[Date layoffs]])</f>
        <v>2022</v>
      </c>
      <c r="K1046" s="1">
        <f>(Layoffs[[#This Row],[Company Size before Layoffs]]-Layoffs[[#This Row],[Company Size after layoffs]])/Layoffs[[#This Row],[Company Size before Layoffs]]</f>
        <v>0.16005665722379603</v>
      </c>
      <c r="L1046">
        <v>706</v>
      </c>
      <c r="M1046">
        <v>593</v>
      </c>
      <c r="N1046" t="s">
        <v>18</v>
      </c>
      <c r="O1046" t="s">
        <v>38</v>
      </c>
      <c r="P1046" s="2">
        <v>174</v>
      </c>
      <c r="Q1046">
        <v>-23.547499999999999</v>
      </c>
      <c r="R1046">
        <v>-46.636110000000002</v>
      </c>
    </row>
    <row r="1047" spans="1:18" x14ac:dyDescent="0.35">
      <c r="A1047">
        <v>1419</v>
      </c>
      <c r="B1047" t="s">
        <v>609</v>
      </c>
      <c r="C1047" t="s">
        <v>55</v>
      </c>
      <c r="D1047" t="s">
        <v>56</v>
      </c>
      <c r="E1047" t="s">
        <v>50</v>
      </c>
      <c r="F1047">
        <v>85</v>
      </c>
      <c r="G1047" s="3">
        <v>44904</v>
      </c>
      <c r="H1047" s="6" t="str">
        <f>TEXT(Layoffs[[#This Row],[Date layoffs]], "mmmm")</f>
        <v>December</v>
      </c>
      <c r="I1047" s="7">
        <f>MONTH(Layoffs[[#This Row],[Date layoffs]])</f>
        <v>12</v>
      </c>
      <c r="J1047">
        <f>YEAR(Layoffs[[#This Row],[Date layoffs]])</f>
        <v>2022</v>
      </c>
      <c r="K1047" s="1">
        <f>(Layoffs[[#This Row],[Company Size before Layoffs]]-Layoffs[[#This Row],[Company Size after layoffs]])/Layoffs[[#This Row],[Company Size before Layoffs]]</f>
        <v>0.32945736434108525</v>
      </c>
      <c r="L1047">
        <v>258</v>
      </c>
      <c r="M1047">
        <v>173</v>
      </c>
      <c r="N1047" t="s">
        <v>32</v>
      </c>
      <c r="O1047" t="s">
        <v>46</v>
      </c>
      <c r="P1047" s="2">
        <v>73</v>
      </c>
      <c r="Q1047">
        <v>51.50853</v>
      </c>
      <c r="R1047">
        <v>-0.12573999999999999</v>
      </c>
    </row>
    <row r="1048" spans="1:18" x14ac:dyDescent="0.35">
      <c r="A1048">
        <v>1420</v>
      </c>
      <c r="B1048" t="s">
        <v>425</v>
      </c>
      <c r="C1048" t="s">
        <v>136</v>
      </c>
      <c r="D1048" t="s">
        <v>137</v>
      </c>
      <c r="E1048" t="s">
        <v>50</v>
      </c>
      <c r="F1048">
        <v>62</v>
      </c>
      <c r="G1048" s="3">
        <v>44904</v>
      </c>
      <c r="H1048" s="6" t="str">
        <f>TEXT(Layoffs[[#This Row],[Date layoffs]], "mmmm")</f>
        <v>December</v>
      </c>
      <c r="I1048" s="7">
        <f>MONTH(Layoffs[[#This Row],[Date layoffs]])</f>
        <v>12</v>
      </c>
      <c r="J1048">
        <f>YEAR(Layoffs[[#This Row],[Date layoffs]])</f>
        <v>2022</v>
      </c>
      <c r="K1048" s="1">
        <f>(Layoffs[[#This Row],[Company Size before Layoffs]]-Layoffs[[#This Row],[Company Size after layoffs]])/Layoffs[[#This Row],[Company Size before Layoffs]]</f>
        <v>0.11992263056092843</v>
      </c>
      <c r="L1048">
        <v>517</v>
      </c>
      <c r="M1048">
        <v>455</v>
      </c>
      <c r="N1048" t="s">
        <v>131</v>
      </c>
      <c r="O1048" t="s">
        <v>107</v>
      </c>
      <c r="P1048" s="2">
        <v>442</v>
      </c>
      <c r="Q1048">
        <v>52.524369999999998</v>
      </c>
      <c r="R1048">
        <v>13.41053</v>
      </c>
    </row>
    <row r="1049" spans="1:18" x14ac:dyDescent="0.35">
      <c r="A1049">
        <v>1421</v>
      </c>
      <c r="B1049" t="s">
        <v>101</v>
      </c>
      <c r="C1049" t="s">
        <v>102</v>
      </c>
      <c r="D1049" t="s">
        <v>22</v>
      </c>
      <c r="E1049" t="s">
        <v>23</v>
      </c>
      <c r="F1049">
        <v>20</v>
      </c>
      <c r="G1049" s="3">
        <v>44904</v>
      </c>
      <c r="H1049" s="6" t="str">
        <f>TEXT(Layoffs[[#This Row],[Date layoffs]], "mmmm")</f>
        <v>December</v>
      </c>
      <c r="I1049" s="7">
        <f>MONTH(Layoffs[[#This Row],[Date layoffs]])</f>
        <v>12</v>
      </c>
      <c r="J1049">
        <f>YEAR(Layoffs[[#This Row],[Date layoffs]])</f>
        <v>2022</v>
      </c>
      <c r="K1049" s="1">
        <f>(Layoffs[[#This Row],[Company Size before Layoffs]]-Layoffs[[#This Row],[Company Size after layoffs]])/Layoffs[[#This Row],[Company Size before Layoffs]]</f>
        <v>0.02</v>
      </c>
      <c r="L1049">
        <v>1000</v>
      </c>
      <c r="M1049">
        <v>980</v>
      </c>
      <c r="N1049" t="s">
        <v>32</v>
      </c>
      <c r="O1049" t="s">
        <v>14</v>
      </c>
      <c r="P1049" s="2">
        <v>537</v>
      </c>
      <c r="Q1049">
        <v>39.099730000000001</v>
      </c>
      <c r="R1049">
        <v>-94.578569999999999</v>
      </c>
    </row>
    <row r="1050" spans="1:18" x14ac:dyDescent="0.35">
      <c r="A1050">
        <v>1426</v>
      </c>
      <c r="B1050" t="s">
        <v>129</v>
      </c>
      <c r="C1050" t="s">
        <v>21</v>
      </c>
      <c r="D1050" t="s">
        <v>22</v>
      </c>
      <c r="E1050" t="s">
        <v>23</v>
      </c>
      <c r="F1050">
        <v>254</v>
      </c>
      <c r="G1050" s="3">
        <v>44903</v>
      </c>
      <c r="H1050" s="6" t="str">
        <f>TEXT(Layoffs[[#This Row],[Date layoffs]], "mmmm")</f>
        <v>December</v>
      </c>
      <c r="I1050" s="7">
        <f>MONTH(Layoffs[[#This Row],[Date layoffs]])</f>
        <v>12</v>
      </c>
      <c r="J1050">
        <f>YEAR(Layoffs[[#This Row],[Date layoffs]])</f>
        <v>2022</v>
      </c>
      <c r="K1050" s="1">
        <f>(Layoffs[[#This Row],[Company Size before Layoffs]]-Layoffs[[#This Row],[Company Size after layoffs]])/Layoffs[[#This Row],[Company Size before Layoffs]]</f>
        <v>0.2</v>
      </c>
      <c r="L1050">
        <v>1270</v>
      </c>
      <c r="M1050">
        <v>1016</v>
      </c>
      <c r="N1050" t="s">
        <v>45</v>
      </c>
      <c r="O1050" t="s">
        <v>61</v>
      </c>
      <c r="P1050" s="2">
        <v>1400</v>
      </c>
      <c r="Q1050">
        <v>37.774929999999998</v>
      </c>
      <c r="R1050">
        <v>-122.41942</v>
      </c>
    </row>
    <row r="1051" spans="1:18" x14ac:dyDescent="0.35">
      <c r="A1051">
        <v>1427</v>
      </c>
      <c r="B1051" t="s">
        <v>521</v>
      </c>
      <c r="C1051" t="s">
        <v>10</v>
      </c>
      <c r="D1051" t="s">
        <v>11</v>
      </c>
      <c r="E1051" t="s">
        <v>12</v>
      </c>
      <c r="F1051">
        <v>250</v>
      </c>
      <c r="G1051" s="3">
        <v>44903</v>
      </c>
      <c r="H1051" s="6" t="str">
        <f>TEXT(Layoffs[[#This Row],[Date layoffs]], "mmmm")</f>
        <v>December</v>
      </c>
      <c r="I1051" s="7">
        <f>MONTH(Layoffs[[#This Row],[Date layoffs]])</f>
        <v>12</v>
      </c>
      <c r="J1051">
        <f>YEAR(Layoffs[[#This Row],[Date layoffs]])</f>
        <v>2022</v>
      </c>
      <c r="K1051" s="1">
        <f>(Layoffs[[#This Row],[Company Size before Layoffs]]-Layoffs[[#This Row],[Company Size after layoffs]])/Layoffs[[#This Row],[Company Size before Layoffs]]</f>
        <v>3.0001200048001921E-2</v>
      </c>
      <c r="L1051">
        <v>8333</v>
      </c>
      <c r="M1051">
        <v>8083</v>
      </c>
      <c r="N1051" t="s">
        <v>75</v>
      </c>
      <c r="O1051" t="s">
        <v>19</v>
      </c>
      <c r="P1051" s="2">
        <v>3600</v>
      </c>
      <c r="Q1051">
        <v>12.97194</v>
      </c>
      <c r="R1051">
        <v>77.593689999999995</v>
      </c>
    </row>
    <row r="1052" spans="1:18" x14ac:dyDescent="0.35">
      <c r="A1052">
        <v>1428</v>
      </c>
      <c r="B1052" t="s">
        <v>610</v>
      </c>
      <c r="C1052" t="s">
        <v>245</v>
      </c>
      <c r="D1052" t="s">
        <v>245</v>
      </c>
      <c r="E1052" t="s">
        <v>12</v>
      </c>
      <c r="F1052">
        <v>198</v>
      </c>
      <c r="G1052" s="3">
        <v>44903</v>
      </c>
      <c r="H1052" s="6" t="str">
        <f>TEXT(Layoffs[[#This Row],[Date layoffs]], "mmmm")</f>
        <v>December</v>
      </c>
      <c r="I1052" s="7">
        <f>MONTH(Layoffs[[#This Row],[Date layoffs]])</f>
        <v>12</v>
      </c>
      <c r="J1052">
        <f>YEAR(Layoffs[[#This Row],[Date layoffs]])</f>
        <v>2022</v>
      </c>
      <c r="K1052" s="1">
        <f>(Layoffs[[#This Row],[Company Size before Layoffs]]-Layoffs[[#This Row],[Company Size after layoffs]])/Layoffs[[#This Row],[Company Size before Layoffs]]</f>
        <v>0.18</v>
      </c>
      <c r="L1052">
        <v>1100</v>
      </c>
      <c r="M1052">
        <v>902</v>
      </c>
      <c r="N1052" t="s">
        <v>82</v>
      </c>
      <c r="O1052" t="s">
        <v>107</v>
      </c>
      <c r="P1052" s="2">
        <v>82</v>
      </c>
      <c r="Q1052">
        <v>1.2896700000000001</v>
      </c>
      <c r="R1052">
        <v>103.85007</v>
      </c>
    </row>
    <row r="1053" spans="1:18" x14ac:dyDescent="0.35">
      <c r="A1053">
        <v>1429</v>
      </c>
      <c r="B1053" t="s">
        <v>611</v>
      </c>
      <c r="C1053" t="s">
        <v>188</v>
      </c>
      <c r="D1053" t="s">
        <v>189</v>
      </c>
      <c r="E1053" t="s">
        <v>190</v>
      </c>
      <c r="F1053">
        <v>160</v>
      </c>
      <c r="G1053" s="3">
        <v>44903</v>
      </c>
      <c r="H1053" s="6" t="str">
        <f>TEXT(Layoffs[[#This Row],[Date layoffs]], "mmmm")</f>
        <v>December</v>
      </c>
      <c r="I1053" s="7">
        <f>MONTH(Layoffs[[#This Row],[Date layoffs]])</f>
        <v>12</v>
      </c>
      <c r="J1053">
        <f>YEAR(Layoffs[[#This Row],[Date layoffs]])</f>
        <v>2022</v>
      </c>
      <c r="K1053" s="1">
        <f>(Layoffs[[#This Row],[Company Size before Layoffs]]-Layoffs[[#This Row],[Company Size after layoffs]])/Layoffs[[#This Row],[Company Size before Layoffs]]</f>
        <v>0.30018761726078802</v>
      </c>
      <c r="L1053">
        <v>533</v>
      </c>
      <c r="M1053">
        <v>373</v>
      </c>
      <c r="N1053" t="s">
        <v>29</v>
      </c>
      <c r="O1053" t="s">
        <v>38</v>
      </c>
      <c r="P1053" s="2">
        <v>138</v>
      </c>
      <c r="Q1053">
        <v>-23.547499999999999</v>
      </c>
      <c r="R1053">
        <v>-46.636110000000002</v>
      </c>
    </row>
    <row r="1054" spans="1:18" x14ac:dyDescent="0.35">
      <c r="A1054">
        <v>1430</v>
      </c>
      <c r="B1054" t="s">
        <v>162</v>
      </c>
      <c r="C1054" t="s">
        <v>74</v>
      </c>
      <c r="D1054" t="s">
        <v>22</v>
      </c>
      <c r="E1054" t="s">
        <v>23</v>
      </c>
      <c r="F1054">
        <v>95</v>
      </c>
      <c r="G1054" s="3">
        <v>44903</v>
      </c>
      <c r="H1054" s="6" t="str">
        <f>TEXT(Layoffs[[#This Row],[Date layoffs]], "mmmm")</f>
        <v>December</v>
      </c>
      <c r="I1054" s="7">
        <f>MONTH(Layoffs[[#This Row],[Date layoffs]])</f>
        <v>12</v>
      </c>
      <c r="J1054">
        <f>YEAR(Layoffs[[#This Row],[Date layoffs]])</f>
        <v>2022</v>
      </c>
      <c r="K1054" s="1">
        <f>(Layoffs[[#This Row],[Company Size before Layoffs]]-Layoffs[[#This Row],[Company Size after layoffs]])/Layoffs[[#This Row],[Company Size before Layoffs]]</f>
        <v>0.05</v>
      </c>
      <c r="L1054">
        <v>1900</v>
      </c>
      <c r="M1054">
        <v>1805</v>
      </c>
      <c r="N1054" t="s">
        <v>32</v>
      </c>
      <c r="O1054" t="s">
        <v>109</v>
      </c>
      <c r="P1054" s="2">
        <v>220</v>
      </c>
      <c r="Q1054">
        <v>34.052230000000002</v>
      </c>
      <c r="R1054">
        <v>-118.24368</v>
      </c>
    </row>
    <row r="1055" spans="1:18" x14ac:dyDescent="0.35">
      <c r="A1055">
        <v>1432</v>
      </c>
      <c r="B1055" t="s">
        <v>612</v>
      </c>
      <c r="C1055" t="s">
        <v>44</v>
      </c>
      <c r="D1055" t="s">
        <v>17</v>
      </c>
      <c r="E1055" t="s">
        <v>12</v>
      </c>
      <c r="F1055">
        <v>80</v>
      </c>
      <c r="G1055" s="3">
        <v>44903</v>
      </c>
      <c r="H1055" s="6" t="str">
        <f>TEXT(Layoffs[[#This Row],[Date layoffs]], "mmmm")</f>
        <v>December</v>
      </c>
      <c r="I1055" s="7">
        <f>MONTH(Layoffs[[#This Row],[Date layoffs]])</f>
        <v>12</v>
      </c>
      <c r="J1055">
        <f>YEAR(Layoffs[[#This Row],[Date layoffs]])</f>
        <v>2022</v>
      </c>
      <c r="K1055" s="1">
        <f>(Layoffs[[#This Row],[Company Size before Layoffs]]-Layoffs[[#This Row],[Company Size after layoffs]])/Layoffs[[#This Row],[Company Size before Layoffs]]</f>
        <v>0.5</v>
      </c>
      <c r="L1055">
        <v>160</v>
      </c>
      <c r="M1055">
        <v>80</v>
      </c>
      <c r="N1055" t="s">
        <v>29</v>
      </c>
      <c r="O1055" t="s">
        <v>25</v>
      </c>
      <c r="P1055" s="2">
        <v>231</v>
      </c>
      <c r="Q1055">
        <v>32.080880000000001</v>
      </c>
      <c r="R1055">
        <v>34.780569999999997</v>
      </c>
    </row>
    <row r="1056" spans="1:18" x14ac:dyDescent="0.35">
      <c r="A1056">
        <v>1433</v>
      </c>
      <c r="B1056" t="s">
        <v>613</v>
      </c>
      <c r="C1056" t="s">
        <v>69</v>
      </c>
      <c r="D1056" t="s">
        <v>22</v>
      </c>
      <c r="E1056" t="s">
        <v>23</v>
      </c>
      <c r="F1056">
        <v>60</v>
      </c>
      <c r="G1056" s="3">
        <v>44903</v>
      </c>
      <c r="H1056" s="6" t="str">
        <f>TEXT(Layoffs[[#This Row],[Date layoffs]], "mmmm")</f>
        <v>December</v>
      </c>
      <c r="I1056" s="7">
        <f>MONTH(Layoffs[[#This Row],[Date layoffs]])</f>
        <v>12</v>
      </c>
      <c r="J1056">
        <f>YEAR(Layoffs[[#This Row],[Date layoffs]])</f>
        <v>2022</v>
      </c>
      <c r="K1056" s="1">
        <f>(Layoffs[[#This Row],[Company Size before Layoffs]]-Layoffs[[#This Row],[Company Size after layoffs]])/Layoffs[[#This Row],[Company Size before Layoffs]]</f>
        <v>0.05</v>
      </c>
      <c r="L1056">
        <v>1200</v>
      </c>
      <c r="M1056">
        <v>1140</v>
      </c>
      <c r="N1056" t="s">
        <v>131</v>
      </c>
      <c r="O1056" t="s">
        <v>25</v>
      </c>
      <c r="P1056" s="2">
        <v>115</v>
      </c>
      <c r="Q1056">
        <v>42.358429999999998</v>
      </c>
      <c r="R1056">
        <v>-71.05977</v>
      </c>
    </row>
    <row r="1057" spans="1:18" x14ac:dyDescent="0.35">
      <c r="A1057">
        <v>1435</v>
      </c>
      <c r="B1057" t="s">
        <v>614</v>
      </c>
      <c r="C1057" t="s">
        <v>21</v>
      </c>
      <c r="D1057" t="s">
        <v>22</v>
      </c>
      <c r="E1057" t="s">
        <v>23</v>
      </c>
      <c r="F1057">
        <v>30</v>
      </c>
      <c r="G1057" s="3">
        <v>44903</v>
      </c>
      <c r="H1057" s="6" t="str">
        <f>TEXT(Layoffs[[#This Row],[Date layoffs]], "mmmm")</f>
        <v>December</v>
      </c>
      <c r="I1057" s="7">
        <f>MONTH(Layoffs[[#This Row],[Date layoffs]])</f>
        <v>12</v>
      </c>
      <c r="J1057">
        <f>YEAR(Layoffs[[#This Row],[Date layoffs]])</f>
        <v>2022</v>
      </c>
      <c r="K1057" s="1">
        <f>(Layoffs[[#This Row],[Company Size before Layoffs]]-Layoffs[[#This Row],[Company Size after layoffs]])/Layoffs[[#This Row],[Company Size before Layoffs]]</f>
        <v>0.15</v>
      </c>
      <c r="L1057">
        <v>200</v>
      </c>
      <c r="M1057">
        <v>170</v>
      </c>
      <c r="N1057" t="s">
        <v>140</v>
      </c>
      <c r="O1057" t="s">
        <v>38</v>
      </c>
      <c r="P1057" s="2">
        <v>153</v>
      </c>
      <c r="Q1057">
        <v>37.441879999999998</v>
      </c>
      <c r="R1057">
        <v>-122.14302000000001</v>
      </c>
    </row>
    <row r="1058" spans="1:18" x14ac:dyDescent="0.35">
      <c r="A1058">
        <v>1436</v>
      </c>
      <c r="B1058" t="s">
        <v>615</v>
      </c>
      <c r="C1058" t="s">
        <v>21</v>
      </c>
      <c r="D1058" t="s">
        <v>22</v>
      </c>
      <c r="E1058" t="s">
        <v>23</v>
      </c>
      <c r="F1058">
        <v>25</v>
      </c>
      <c r="G1058" s="3">
        <v>44903</v>
      </c>
      <c r="H1058" s="6" t="str">
        <f>TEXT(Layoffs[[#This Row],[Date layoffs]], "mmmm")</f>
        <v>December</v>
      </c>
      <c r="I1058" s="7">
        <f>MONTH(Layoffs[[#This Row],[Date layoffs]])</f>
        <v>12</v>
      </c>
      <c r="J1058">
        <f>YEAR(Layoffs[[#This Row],[Date layoffs]])</f>
        <v>2022</v>
      </c>
      <c r="K1058" s="1">
        <f>(Layoffs[[#This Row],[Company Size before Layoffs]]-Layoffs[[#This Row],[Company Size after layoffs]])/Layoffs[[#This Row],[Company Size before Layoffs]]</f>
        <v>0.04</v>
      </c>
      <c r="L1058">
        <v>625</v>
      </c>
      <c r="M1058">
        <v>600</v>
      </c>
      <c r="N1058" t="s">
        <v>140</v>
      </c>
      <c r="O1058" t="s">
        <v>109</v>
      </c>
      <c r="P1058" s="2">
        <v>537</v>
      </c>
      <c r="Q1058">
        <v>37.774929999999998</v>
      </c>
      <c r="R1058">
        <v>-122.41942</v>
      </c>
    </row>
    <row r="1059" spans="1:18" x14ac:dyDescent="0.35">
      <c r="A1059">
        <v>1444</v>
      </c>
      <c r="B1059" t="s">
        <v>405</v>
      </c>
      <c r="C1059" t="s">
        <v>188</v>
      </c>
      <c r="D1059" t="s">
        <v>189</v>
      </c>
      <c r="E1059" t="s">
        <v>190</v>
      </c>
      <c r="F1059">
        <v>312</v>
      </c>
      <c r="G1059" s="3">
        <v>44902</v>
      </c>
      <c r="H1059" s="6" t="str">
        <f>TEXT(Layoffs[[#This Row],[Date layoffs]], "mmmm")</f>
        <v>December</v>
      </c>
      <c r="I1059" s="7">
        <f>MONTH(Layoffs[[#This Row],[Date layoffs]])</f>
        <v>12</v>
      </c>
      <c r="J1059">
        <f>YEAR(Layoffs[[#This Row],[Date layoffs]])</f>
        <v>2022</v>
      </c>
      <c r="K1059" s="1">
        <f>(Layoffs[[#This Row],[Company Size before Layoffs]]-Layoffs[[#This Row],[Company Size after layoffs]])/Layoffs[[#This Row],[Company Size before Layoffs]]</f>
        <v>0.12</v>
      </c>
      <c r="L1059">
        <v>2600</v>
      </c>
      <c r="M1059">
        <v>2288</v>
      </c>
      <c r="N1059" t="s">
        <v>138</v>
      </c>
      <c r="O1059" t="s">
        <v>19</v>
      </c>
      <c r="P1059" s="2">
        <v>788</v>
      </c>
      <c r="Q1059">
        <v>-23.547499999999999</v>
      </c>
      <c r="R1059">
        <v>-46.636110000000002</v>
      </c>
    </row>
    <row r="1060" spans="1:18" x14ac:dyDescent="0.35">
      <c r="A1060">
        <v>1445</v>
      </c>
      <c r="B1060" t="s">
        <v>616</v>
      </c>
      <c r="C1060" t="s">
        <v>21</v>
      </c>
      <c r="D1060" t="s">
        <v>22</v>
      </c>
      <c r="E1060" t="s">
        <v>23</v>
      </c>
      <c r="F1060">
        <v>260</v>
      </c>
      <c r="G1060" s="3">
        <v>44902</v>
      </c>
      <c r="H1060" s="6" t="str">
        <f>TEXT(Layoffs[[#This Row],[Date layoffs]], "mmmm")</f>
        <v>December</v>
      </c>
      <c r="I1060" s="7">
        <f>MONTH(Layoffs[[#This Row],[Date layoffs]])</f>
        <v>12</v>
      </c>
      <c r="J1060">
        <f>YEAR(Layoffs[[#This Row],[Date layoffs]])</f>
        <v>2022</v>
      </c>
      <c r="K1060" s="1">
        <f>(Layoffs[[#This Row],[Company Size before Layoffs]]-Layoffs[[#This Row],[Company Size after layoffs]])/Layoffs[[#This Row],[Company Size before Layoffs]]</f>
        <v>0.2</v>
      </c>
      <c r="L1060">
        <v>1300</v>
      </c>
      <c r="M1060">
        <v>1040</v>
      </c>
      <c r="N1060" t="s">
        <v>32</v>
      </c>
      <c r="O1060" t="s">
        <v>107</v>
      </c>
      <c r="P1060" s="2">
        <v>734</v>
      </c>
      <c r="Q1060">
        <v>37.774929999999998</v>
      </c>
      <c r="R1060">
        <v>-122.41942</v>
      </c>
    </row>
    <row r="1061" spans="1:18" x14ac:dyDescent="0.35">
      <c r="A1061">
        <v>1446</v>
      </c>
      <c r="B1061" t="s">
        <v>617</v>
      </c>
      <c r="C1061" t="s">
        <v>21</v>
      </c>
      <c r="D1061" t="s">
        <v>22</v>
      </c>
      <c r="E1061" t="s">
        <v>23</v>
      </c>
      <c r="F1061">
        <v>237</v>
      </c>
      <c r="G1061" s="3">
        <v>44902</v>
      </c>
      <c r="H1061" s="6" t="str">
        <f>TEXT(Layoffs[[#This Row],[Date layoffs]], "mmmm")</f>
        <v>December</v>
      </c>
      <c r="I1061" s="7">
        <f>MONTH(Layoffs[[#This Row],[Date layoffs]])</f>
        <v>12</v>
      </c>
      <c r="J1061">
        <f>YEAR(Layoffs[[#This Row],[Date layoffs]])</f>
        <v>2022</v>
      </c>
      <c r="K1061" s="1">
        <f>(Layoffs[[#This Row],[Company Size before Layoffs]]-Layoffs[[#This Row],[Company Size after layoffs]])/Layoffs[[#This Row],[Company Size before Layoffs]]</f>
        <v>0.06</v>
      </c>
      <c r="L1061">
        <v>3950</v>
      </c>
      <c r="M1061">
        <v>3713</v>
      </c>
      <c r="N1061" t="s">
        <v>29</v>
      </c>
      <c r="O1061" t="s">
        <v>61</v>
      </c>
      <c r="P1061" s="2">
        <v>567</v>
      </c>
      <c r="Q1061">
        <v>37.774929999999998</v>
      </c>
      <c r="R1061">
        <v>-122.41942</v>
      </c>
    </row>
    <row r="1062" spans="1:18" x14ac:dyDescent="0.35">
      <c r="A1062">
        <v>1448</v>
      </c>
      <c r="B1062" t="s">
        <v>618</v>
      </c>
      <c r="C1062" t="s">
        <v>155</v>
      </c>
      <c r="D1062" t="s">
        <v>22</v>
      </c>
      <c r="E1062" t="s">
        <v>23</v>
      </c>
      <c r="F1062">
        <v>150</v>
      </c>
      <c r="G1062" s="3">
        <v>44902</v>
      </c>
      <c r="H1062" s="6" t="str">
        <f>TEXT(Layoffs[[#This Row],[Date layoffs]], "mmmm")</f>
        <v>December</v>
      </c>
      <c r="I1062" s="7">
        <f>MONTH(Layoffs[[#This Row],[Date layoffs]])</f>
        <v>12</v>
      </c>
      <c r="J1062">
        <f>YEAR(Layoffs[[#This Row],[Date layoffs]])</f>
        <v>2022</v>
      </c>
      <c r="K1062" s="1">
        <f>(Layoffs[[#This Row],[Company Size before Layoffs]]-Layoffs[[#This Row],[Company Size after layoffs]])/Layoffs[[#This Row],[Company Size before Layoffs]]</f>
        <v>0.1</v>
      </c>
      <c r="L1062">
        <v>1500</v>
      </c>
      <c r="M1062">
        <v>1350</v>
      </c>
      <c r="N1062" t="s">
        <v>483</v>
      </c>
      <c r="O1062" t="s">
        <v>109</v>
      </c>
      <c r="P1062" s="2">
        <v>125</v>
      </c>
      <c r="Q1062">
        <v>41.850029999999997</v>
      </c>
      <c r="R1062">
        <v>-87.650049999999993</v>
      </c>
    </row>
    <row r="1063" spans="1:18" x14ac:dyDescent="0.35">
      <c r="A1063">
        <v>1449</v>
      </c>
      <c r="B1063" t="s">
        <v>619</v>
      </c>
      <c r="C1063" t="s">
        <v>48</v>
      </c>
      <c r="D1063" t="s">
        <v>49</v>
      </c>
      <c r="E1063" t="s">
        <v>50</v>
      </c>
      <c r="F1063">
        <v>130</v>
      </c>
      <c r="G1063" s="3">
        <v>44902</v>
      </c>
      <c r="H1063" s="6" t="str">
        <f>TEXT(Layoffs[[#This Row],[Date layoffs]], "mmmm")</f>
        <v>December</v>
      </c>
      <c r="I1063" s="7">
        <f>MONTH(Layoffs[[#This Row],[Date layoffs]])</f>
        <v>12</v>
      </c>
      <c r="J1063">
        <f>YEAR(Layoffs[[#This Row],[Date layoffs]])</f>
        <v>2022</v>
      </c>
      <c r="K1063" s="1">
        <f>(Layoffs[[#This Row],[Company Size before Layoffs]]-Layoffs[[#This Row],[Company Size after layoffs]])/Layoffs[[#This Row],[Company Size before Layoffs]]</f>
        <v>0.13</v>
      </c>
      <c r="L1063">
        <v>1000</v>
      </c>
      <c r="M1063">
        <v>870</v>
      </c>
      <c r="N1063" t="s">
        <v>29</v>
      </c>
      <c r="O1063" t="s">
        <v>107</v>
      </c>
      <c r="P1063" s="2">
        <v>515</v>
      </c>
      <c r="Q1063">
        <v>59.32938</v>
      </c>
      <c r="R1063">
        <v>18.068709999999999</v>
      </c>
    </row>
    <row r="1064" spans="1:18" x14ac:dyDescent="0.35">
      <c r="A1064">
        <v>1450</v>
      </c>
      <c r="B1064" t="s">
        <v>620</v>
      </c>
      <c r="C1064" t="s">
        <v>36</v>
      </c>
      <c r="D1064" t="s">
        <v>22</v>
      </c>
      <c r="E1064" t="s">
        <v>23</v>
      </c>
      <c r="F1064">
        <v>120</v>
      </c>
      <c r="G1064" s="3">
        <v>44902</v>
      </c>
      <c r="H1064" s="6" t="str">
        <f>TEXT(Layoffs[[#This Row],[Date layoffs]], "mmmm")</f>
        <v>December</v>
      </c>
      <c r="I1064" s="7">
        <f>MONTH(Layoffs[[#This Row],[Date layoffs]])</f>
        <v>12</v>
      </c>
      <c r="J1064">
        <f>YEAR(Layoffs[[#This Row],[Date layoffs]])</f>
        <v>2022</v>
      </c>
      <c r="K1064" s="1">
        <f>(Layoffs[[#This Row],[Company Size before Layoffs]]-Layoffs[[#This Row],[Company Size after layoffs]])/Layoffs[[#This Row],[Company Size before Layoffs]]</f>
        <v>0.13001083423618634</v>
      </c>
      <c r="L1064">
        <v>923</v>
      </c>
      <c r="M1064">
        <v>803</v>
      </c>
      <c r="N1064" t="s">
        <v>131</v>
      </c>
      <c r="O1064" t="s">
        <v>30</v>
      </c>
      <c r="P1064" s="2">
        <v>116</v>
      </c>
      <c r="Q1064">
        <v>40.714269999999999</v>
      </c>
      <c r="R1064">
        <v>-74.005970000000005</v>
      </c>
    </row>
    <row r="1065" spans="1:18" x14ac:dyDescent="0.35">
      <c r="A1065">
        <v>1451</v>
      </c>
      <c r="B1065" t="s">
        <v>621</v>
      </c>
      <c r="C1065" t="s">
        <v>21</v>
      </c>
      <c r="D1065" t="s">
        <v>22</v>
      </c>
      <c r="E1065" t="s">
        <v>23</v>
      </c>
      <c r="F1065">
        <v>95</v>
      </c>
      <c r="G1065" s="3">
        <v>44902</v>
      </c>
      <c r="H1065" s="6" t="str">
        <f>TEXT(Layoffs[[#This Row],[Date layoffs]], "mmmm")</f>
        <v>December</v>
      </c>
      <c r="I1065" s="7">
        <f>MONTH(Layoffs[[#This Row],[Date layoffs]])</f>
        <v>12</v>
      </c>
      <c r="J1065">
        <f>YEAR(Layoffs[[#This Row],[Date layoffs]])</f>
        <v>2022</v>
      </c>
      <c r="K1065" s="1">
        <f>(Layoffs[[#This Row],[Company Size before Layoffs]]-Layoffs[[#This Row],[Company Size after layoffs]])/Layoffs[[#This Row],[Company Size before Layoffs]]</f>
        <v>7.9966329966329963E-2</v>
      </c>
      <c r="L1065">
        <v>1188</v>
      </c>
      <c r="M1065">
        <v>1093</v>
      </c>
      <c r="N1065" t="s">
        <v>13</v>
      </c>
      <c r="O1065" t="s">
        <v>33</v>
      </c>
      <c r="P1065" s="2">
        <v>613</v>
      </c>
      <c r="Q1065">
        <v>37.441879999999998</v>
      </c>
      <c r="R1065">
        <v>-122.14302000000001</v>
      </c>
    </row>
    <row r="1066" spans="1:18" x14ac:dyDescent="0.35">
      <c r="A1066">
        <v>1452</v>
      </c>
      <c r="B1066" t="s">
        <v>622</v>
      </c>
      <c r="C1066" t="s">
        <v>136</v>
      </c>
      <c r="D1066" t="s">
        <v>137</v>
      </c>
      <c r="E1066" t="s">
        <v>50</v>
      </c>
      <c r="F1066">
        <v>40</v>
      </c>
      <c r="G1066" s="3">
        <v>44902</v>
      </c>
      <c r="H1066" s="6" t="str">
        <f>TEXT(Layoffs[[#This Row],[Date layoffs]], "mmmm")</f>
        <v>December</v>
      </c>
      <c r="I1066" s="7">
        <f>MONTH(Layoffs[[#This Row],[Date layoffs]])</f>
        <v>12</v>
      </c>
      <c r="J1066">
        <f>YEAR(Layoffs[[#This Row],[Date layoffs]])</f>
        <v>2022</v>
      </c>
      <c r="K1066" s="1">
        <f>(Layoffs[[#This Row],[Company Size before Layoffs]]-Layoffs[[#This Row],[Company Size after layoffs]])/Layoffs[[#This Row],[Company Size before Layoffs]]</f>
        <v>0.1</v>
      </c>
      <c r="L1066">
        <v>400</v>
      </c>
      <c r="M1066">
        <v>360</v>
      </c>
      <c r="N1066" t="s">
        <v>27</v>
      </c>
      <c r="O1066" t="s">
        <v>19</v>
      </c>
      <c r="P1066" s="2">
        <v>2300</v>
      </c>
      <c r="Q1066">
        <v>52.524369999999998</v>
      </c>
      <c r="R1066">
        <v>13.41053</v>
      </c>
    </row>
    <row r="1067" spans="1:18" x14ac:dyDescent="0.35">
      <c r="A1067">
        <v>1453</v>
      </c>
      <c r="B1067" t="s">
        <v>623</v>
      </c>
      <c r="C1067" t="s">
        <v>36</v>
      </c>
      <c r="D1067" t="s">
        <v>22</v>
      </c>
      <c r="E1067" t="s">
        <v>23</v>
      </c>
      <c r="F1067">
        <v>30</v>
      </c>
      <c r="G1067" s="3">
        <v>44902</v>
      </c>
      <c r="H1067" s="6" t="str">
        <f>TEXT(Layoffs[[#This Row],[Date layoffs]], "mmmm")</f>
        <v>December</v>
      </c>
      <c r="I1067" s="7">
        <f>MONTH(Layoffs[[#This Row],[Date layoffs]])</f>
        <v>12</v>
      </c>
      <c r="J1067">
        <f>YEAR(Layoffs[[#This Row],[Date layoffs]])</f>
        <v>2022</v>
      </c>
      <c r="K1067" s="1">
        <f>(Layoffs[[#This Row],[Company Size before Layoffs]]-Layoffs[[#This Row],[Company Size after layoffs]])/Layoffs[[#This Row],[Company Size before Layoffs]]</f>
        <v>0.3</v>
      </c>
      <c r="L1067">
        <v>100</v>
      </c>
      <c r="M1067">
        <v>70</v>
      </c>
      <c r="N1067" t="s">
        <v>138</v>
      </c>
      <c r="O1067" t="s">
        <v>46</v>
      </c>
      <c r="P1067" s="2">
        <v>114</v>
      </c>
      <c r="Q1067">
        <v>40.714269999999999</v>
      </c>
      <c r="R1067">
        <v>-74.005970000000005</v>
      </c>
    </row>
    <row r="1068" spans="1:18" x14ac:dyDescent="0.35">
      <c r="A1068">
        <v>1454</v>
      </c>
      <c r="B1068" t="s">
        <v>624</v>
      </c>
      <c r="C1068" t="s">
        <v>36</v>
      </c>
      <c r="D1068" t="s">
        <v>22</v>
      </c>
      <c r="E1068" t="s">
        <v>23</v>
      </c>
      <c r="F1068">
        <v>27</v>
      </c>
      <c r="G1068" s="3">
        <v>44902</v>
      </c>
      <c r="H1068" s="6" t="str">
        <f>TEXT(Layoffs[[#This Row],[Date layoffs]], "mmmm")</f>
        <v>December</v>
      </c>
      <c r="I1068" s="7">
        <f>MONTH(Layoffs[[#This Row],[Date layoffs]])</f>
        <v>12</v>
      </c>
      <c r="J1068">
        <f>YEAR(Layoffs[[#This Row],[Date layoffs]])</f>
        <v>2022</v>
      </c>
      <c r="K1068" s="1">
        <f>(Layoffs[[#This Row],[Company Size before Layoffs]]-Layoffs[[#This Row],[Company Size after layoffs]])/Layoffs[[#This Row],[Company Size before Layoffs]]</f>
        <v>0.18</v>
      </c>
      <c r="L1068">
        <v>150</v>
      </c>
      <c r="M1068">
        <v>123</v>
      </c>
      <c r="N1068" t="s">
        <v>32</v>
      </c>
      <c r="O1068" t="s">
        <v>38</v>
      </c>
      <c r="P1068" s="2">
        <v>115</v>
      </c>
      <c r="Q1068">
        <v>40.714269999999999</v>
      </c>
      <c r="R1068">
        <v>-74.005970000000005</v>
      </c>
    </row>
    <row r="1069" spans="1:18" x14ac:dyDescent="0.35">
      <c r="A1069">
        <v>1459</v>
      </c>
      <c r="B1069" t="s">
        <v>625</v>
      </c>
      <c r="C1069" t="s">
        <v>21</v>
      </c>
      <c r="D1069" t="s">
        <v>22</v>
      </c>
      <c r="E1069" t="s">
        <v>23</v>
      </c>
      <c r="F1069">
        <v>515</v>
      </c>
      <c r="G1069" s="3">
        <v>44901</v>
      </c>
      <c r="H1069" s="6" t="str">
        <f>TEXT(Layoffs[[#This Row],[Date layoffs]], "mmmm")</f>
        <v>December</v>
      </c>
      <c r="I1069" s="7">
        <f>MONTH(Layoffs[[#This Row],[Date layoffs]])</f>
        <v>12</v>
      </c>
      <c r="J1069">
        <f>YEAR(Layoffs[[#This Row],[Date layoffs]])</f>
        <v>2022</v>
      </c>
      <c r="K1069" s="1">
        <f>(Layoffs[[#This Row],[Company Size before Layoffs]]-Layoffs[[#This Row],[Company Size after layoffs]])/Layoffs[[#This Row],[Company Size before Layoffs]]</f>
        <v>0.3998447204968944</v>
      </c>
      <c r="L1069">
        <v>1288</v>
      </c>
      <c r="M1069">
        <v>773</v>
      </c>
      <c r="N1069" t="s">
        <v>32</v>
      </c>
      <c r="O1069" t="s">
        <v>25</v>
      </c>
      <c r="P1069" s="2">
        <v>679</v>
      </c>
      <c r="Q1069">
        <v>37.774929999999998</v>
      </c>
      <c r="R1069">
        <v>-122.41942</v>
      </c>
    </row>
    <row r="1070" spans="1:18" x14ac:dyDescent="0.35">
      <c r="A1070">
        <v>1461</v>
      </c>
      <c r="B1070" t="s">
        <v>332</v>
      </c>
      <c r="C1070" t="s">
        <v>36</v>
      </c>
      <c r="D1070" t="s">
        <v>22</v>
      </c>
      <c r="E1070" t="s">
        <v>23</v>
      </c>
      <c r="F1070">
        <v>180</v>
      </c>
      <c r="G1070" s="3">
        <v>44901</v>
      </c>
      <c r="H1070" s="6" t="str">
        <f>TEXT(Layoffs[[#This Row],[Date layoffs]], "mmmm")</f>
        <v>December</v>
      </c>
      <c r="I1070" s="7">
        <f>MONTH(Layoffs[[#This Row],[Date layoffs]])</f>
        <v>12</v>
      </c>
      <c r="J1070">
        <f>YEAR(Layoffs[[#This Row],[Date layoffs]])</f>
        <v>2022</v>
      </c>
      <c r="K1070" s="1">
        <f>(Layoffs[[#This Row],[Company Size before Layoffs]]-Layoffs[[#This Row],[Company Size after layoffs]])/Layoffs[[#This Row],[Company Size before Layoffs]]</f>
        <v>0.12</v>
      </c>
      <c r="L1070">
        <v>1500</v>
      </c>
      <c r="M1070">
        <v>1320</v>
      </c>
      <c r="N1070" t="s">
        <v>51</v>
      </c>
      <c r="O1070" t="s">
        <v>25</v>
      </c>
      <c r="P1070" s="2">
        <v>696</v>
      </c>
      <c r="Q1070">
        <v>40.714269999999999</v>
      </c>
      <c r="R1070">
        <v>-74.005970000000005</v>
      </c>
    </row>
    <row r="1071" spans="1:18" x14ac:dyDescent="0.35">
      <c r="A1071">
        <v>1464</v>
      </c>
      <c r="B1071" t="s">
        <v>37</v>
      </c>
      <c r="C1071" t="s">
        <v>21</v>
      </c>
      <c r="D1071" t="s">
        <v>22</v>
      </c>
      <c r="E1071" t="s">
        <v>23</v>
      </c>
      <c r="F1071">
        <v>50</v>
      </c>
      <c r="G1071" s="3">
        <v>44901</v>
      </c>
      <c r="H1071" s="6" t="str">
        <f>TEXT(Layoffs[[#This Row],[Date layoffs]], "mmmm")</f>
        <v>December</v>
      </c>
      <c r="I1071" s="7">
        <f>MONTH(Layoffs[[#This Row],[Date layoffs]])</f>
        <v>12</v>
      </c>
      <c r="J1071">
        <f>YEAR(Layoffs[[#This Row],[Date layoffs]])</f>
        <v>2022</v>
      </c>
      <c r="K1071" s="1">
        <f>(Layoffs[[#This Row],[Company Size before Layoffs]]-Layoffs[[#This Row],[Company Size after layoffs]])/Layoffs[[#This Row],[Company Size before Layoffs]]</f>
        <v>0.12987012987012986</v>
      </c>
      <c r="L1071">
        <v>385</v>
      </c>
      <c r="M1071">
        <v>335</v>
      </c>
      <c r="N1071" t="s">
        <v>32</v>
      </c>
      <c r="O1071" t="s">
        <v>38</v>
      </c>
      <c r="P1071" s="2">
        <v>302</v>
      </c>
      <c r="Q1071">
        <v>37.774929999999998</v>
      </c>
      <c r="R1071">
        <v>-122.41942</v>
      </c>
    </row>
    <row r="1072" spans="1:18" x14ac:dyDescent="0.35">
      <c r="A1072">
        <v>1465</v>
      </c>
      <c r="B1072" t="s">
        <v>289</v>
      </c>
      <c r="C1072" t="s">
        <v>36</v>
      </c>
      <c r="D1072" t="s">
        <v>22</v>
      </c>
      <c r="E1072" t="s">
        <v>23</v>
      </c>
      <c r="F1072">
        <v>32</v>
      </c>
      <c r="G1072" s="3">
        <v>44901</v>
      </c>
      <c r="H1072" s="6" t="str">
        <f>TEXT(Layoffs[[#This Row],[Date layoffs]], "mmmm")</f>
        <v>December</v>
      </c>
      <c r="I1072" s="7">
        <f>MONTH(Layoffs[[#This Row],[Date layoffs]])</f>
        <v>12</v>
      </c>
      <c r="J1072">
        <f>YEAR(Layoffs[[#This Row],[Date layoffs]])</f>
        <v>2022</v>
      </c>
      <c r="K1072" s="1">
        <f>(Layoffs[[#This Row],[Company Size before Layoffs]]-Layoffs[[#This Row],[Company Size after layoffs]])/Layoffs[[#This Row],[Company Size before Layoffs]]</f>
        <v>0.08</v>
      </c>
      <c r="L1072">
        <v>400</v>
      </c>
      <c r="M1072">
        <v>368</v>
      </c>
      <c r="N1072" t="s">
        <v>32</v>
      </c>
      <c r="O1072" t="s">
        <v>19</v>
      </c>
      <c r="P1072" s="2">
        <v>480</v>
      </c>
      <c r="Q1072">
        <v>40.714269999999999</v>
      </c>
      <c r="R1072">
        <v>-74.005970000000005</v>
      </c>
    </row>
    <row r="1073" spans="1:18" x14ac:dyDescent="0.35">
      <c r="A1073">
        <v>1466</v>
      </c>
      <c r="B1073" t="s">
        <v>626</v>
      </c>
      <c r="C1073" t="s">
        <v>44</v>
      </c>
      <c r="D1073" t="s">
        <v>17</v>
      </c>
      <c r="E1073" t="s">
        <v>12</v>
      </c>
      <c r="F1073">
        <v>20</v>
      </c>
      <c r="G1073" s="3">
        <v>44901</v>
      </c>
      <c r="H1073" s="6" t="str">
        <f>TEXT(Layoffs[[#This Row],[Date layoffs]], "mmmm")</f>
        <v>December</v>
      </c>
      <c r="I1073" s="7">
        <f>MONTH(Layoffs[[#This Row],[Date layoffs]])</f>
        <v>12</v>
      </c>
      <c r="J1073">
        <f>YEAR(Layoffs[[#This Row],[Date layoffs]])</f>
        <v>2022</v>
      </c>
      <c r="K1073" s="1">
        <f>(Layoffs[[#This Row],[Company Size before Layoffs]]-Layoffs[[#This Row],[Company Size after layoffs]])/Layoffs[[#This Row],[Company Size before Layoffs]]</f>
        <v>0.08</v>
      </c>
      <c r="L1073">
        <v>250</v>
      </c>
      <c r="M1073">
        <v>230</v>
      </c>
      <c r="N1073" t="s">
        <v>140</v>
      </c>
      <c r="O1073" t="s">
        <v>38</v>
      </c>
      <c r="P1073" s="2">
        <v>165</v>
      </c>
      <c r="Q1073">
        <v>32.080880000000001</v>
      </c>
      <c r="R1073">
        <v>34.780569999999997</v>
      </c>
    </row>
    <row r="1074" spans="1:18" x14ac:dyDescent="0.35">
      <c r="A1074">
        <v>1468</v>
      </c>
      <c r="B1074" t="s">
        <v>627</v>
      </c>
      <c r="C1074" t="s">
        <v>628</v>
      </c>
      <c r="D1074" t="s">
        <v>93</v>
      </c>
      <c r="E1074" t="s">
        <v>23</v>
      </c>
      <c r="F1074">
        <v>13</v>
      </c>
      <c r="G1074" s="3">
        <v>44901</v>
      </c>
      <c r="H1074" s="6" t="str">
        <f>TEXT(Layoffs[[#This Row],[Date layoffs]], "mmmm")</f>
        <v>December</v>
      </c>
      <c r="I1074" s="7">
        <f>MONTH(Layoffs[[#This Row],[Date layoffs]])</f>
        <v>12</v>
      </c>
      <c r="J1074">
        <f>YEAR(Layoffs[[#This Row],[Date layoffs]])</f>
        <v>2022</v>
      </c>
      <c r="K1074" s="1">
        <f>(Layoffs[[#This Row],[Company Size before Layoffs]]-Layoffs[[#This Row],[Company Size after layoffs]])/Layoffs[[#This Row],[Company Size before Layoffs]]</f>
        <v>0.13</v>
      </c>
      <c r="L1074">
        <v>100</v>
      </c>
      <c r="M1074">
        <v>87</v>
      </c>
      <c r="N1074" t="s">
        <v>629</v>
      </c>
      <c r="O1074" t="s">
        <v>46</v>
      </c>
      <c r="P1074" s="2">
        <v>36</v>
      </c>
      <c r="Q1074">
        <v>43.466799999999999</v>
      </c>
      <c r="R1074">
        <v>-80.516390000000001</v>
      </c>
    </row>
    <row r="1075" spans="1:18" x14ac:dyDescent="0.35">
      <c r="A1075">
        <v>1475</v>
      </c>
      <c r="B1075" t="s">
        <v>630</v>
      </c>
      <c r="C1075" t="s">
        <v>69</v>
      </c>
      <c r="D1075" t="s">
        <v>22</v>
      </c>
      <c r="E1075" t="s">
        <v>23</v>
      </c>
      <c r="F1075">
        <v>65</v>
      </c>
      <c r="G1075" s="3">
        <v>44900</v>
      </c>
      <c r="H1075" s="6" t="str">
        <f>TEXT(Layoffs[[#This Row],[Date layoffs]], "mmmm")</f>
        <v>December</v>
      </c>
      <c r="I1075" s="7">
        <f>MONTH(Layoffs[[#This Row],[Date layoffs]])</f>
        <v>12</v>
      </c>
      <c r="J1075">
        <f>YEAR(Layoffs[[#This Row],[Date layoffs]])</f>
        <v>2022</v>
      </c>
      <c r="K1075" s="1">
        <f>(Layoffs[[#This Row],[Company Size before Layoffs]]-Layoffs[[#This Row],[Company Size after layoffs]])/Layoffs[[#This Row],[Company Size before Layoffs]]</f>
        <v>0.1</v>
      </c>
      <c r="L1075">
        <v>650</v>
      </c>
      <c r="M1075">
        <v>585</v>
      </c>
      <c r="N1075" t="s">
        <v>140</v>
      </c>
      <c r="O1075" t="s">
        <v>33</v>
      </c>
      <c r="P1075" s="2">
        <v>265</v>
      </c>
      <c r="Q1075">
        <v>42.358429999999998</v>
      </c>
      <c r="R1075">
        <v>-71.05977</v>
      </c>
    </row>
    <row r="1076" spans="1:18" x14ac:dyDescent="0.35">
      <c r="A1076">
        <v>1476</v>
      </c>
      <c r="B1076" t="s">
        <v>631</v>
      </c>
      <c r="C1076" t="s">
        <v>44</v>
      </c>
      <c r="D1076" t="s">
        <v>17</v>
      </c>
      <c r="E1076" t="s">
        <v>12</v>
      </c>
      <c r="F1076">
        <v>30</v>
      </c>
      <c r="G1076" s="3">
        <v>44900</v>
      </c>
      <c r="H1076" s="6" t="str">
        <f>TEXT(Layoffs[[#This Row],[Date layoffs]], "mmmm")</f>
        <v>December</v>
      </c>
      <c r="I1076" s="7">
        <f>MONTH(Layoffs[[#This Row],[Date layoffs]])</f>
        <v>12</v>
      </c>
      <c r="J1076">
        <f>YEAR(Layoffs[[#This Row],[Date layoffs]])</f>
        <v>2022</v>
      </c>
      <c r="K1076" s="1">
        <f>(Layoffs[[#This Row],[Company Size before Layoffs]]-Layoffs[[#This Row],[Company Size after layoffs]])/Layoffs[[#This Row],[Company Size before Layoffs]]</f>
        <v>0.17964071856287425</v>
      </c>
      <c r="L1076">
        <v>167</v>
      </c>
      <c r="M1076">
        <v>137</v>
      </c>
      <c r="N1076" t="s">
        <v>32</v>
      </c>
      <c r="O1076" t="s">
        <v>46</v>
      </c>
      <c r="P1076" s="2">
        <v>103</v>
      </c>
      <c r="Q1076">
        <v>32.080880000000001</v>
      </c>
      <c r="R1076">
        <v>34.780569999999997</v>
      </c>
    </row>
    <row r="1077" spans="1:18" x14ac:dyDescent="0.35">
      <c r="A1077">
        <v>1485</v>
      </c>
      <c r="B1077" t="s">
        <v>632</v>
      </c>
      <c r="C1077" t="s">
        <v>633</v>
      </c>
      <c r="D1077" t="s">
        <v>22</v>
      </c>
      <c r="E1077" t="s">
        <v>23</v>
      </c>
      <c r="F1077">
        <v>47</v>
      </c>
      <c r="G1077" s="3">
        <v>44897</v>
      </c>
      <c r="H1077" s="6" t="str">
        <f>TEXT(Layoffs[[#This Row],[Date layoffs]], "mmmm")</f>
        <v>December</v>
      </c>
      <c r="I1077" s="7">
        <f>MONTH(Layoffs[[#This Row],[Date layoffs]])</f>
        <v>12</v>
      </c>
      <c r="J1077">
        <f>YEAR(Layoffs[[#This Row],[Date layoffs]])</f>
        <v>2022</v>
      </c>
      <c r="K1077" s="1">
        <f>(Layoffs[[#This Row],[Company Size before Layoffs]]-Layoffs[[#This Row],[Company Size after layoffs]])/Layoffs[[#This Row],[Company Size before Layoffs]]</f>
        <v>0.15015974440894569</v>
      </c>
      <c r="L1077">
        <v>313</v>
      </c>
      <c r="M1077">
        <v>266</v>
      </c>
      <c r="N1077" t="s">
        <v>32</v>
      </c>
      <c r="O1077" t="s">
        <v>38</v>
      </c>
      <c r="P1077" s="2">
        <v>184</v>
      </c>
      <c r="Q1077">
        <v>44.475879999999997</v>
      </c>
      <c r="R1077">
        <v>-73.212069999999997</v>
      </c>
    </row>
    <row r="1078" spans="1:18" x14ac:dyDescent="0.35">
      <c r="A1078">
        <v>1488</v>
      </c>
      <c r="B1078" t="s">
        <v>634</v>
      </c>
      <c r="C1078" t="s">
        <v>245</v>
      </c>
      <c r="D1078" t="s">
        <v>245</v>
      </c>
      <c r="E1078" t="s">
        <v>12</v>
      </c>
      <c r="F1078">
        <v>110</v>
      </c>
      <c r="G1078" s="3">
        <v>44896</v>
      </c>
      <c r="H1078" s="6" t="str">
        <f>TEXT(Layoffs[[#This Row],[Date layoffs]], "mmmm")</f>
        <v>December</v>
      </c>
      <c r="I1078" s="7">
        <f>MONTH(Layoffs[[#This Row],[Date layoffs]])</f>
        <v>12</v>
      </c>
      <c r="J1078">
        <f>YEAR(Layoffs[[#This Row],[Date layoffs]])</f>
        <v>2022</v>
      </c>
      <c r="K1078" s="1">
        <f>(Layoffs[[#This Row],[Company Size before Layoffs]]-Layoffs[[#This Row],[Company Size after layoffs]])/Layoffs[[#This Row],[Company Size before Layoffs]]</f>
        <v>0.1</v>
      </c>
      <c r="L1078">
        <v>1100</v>
      </c>
      <c r="M1078">
        <v>990</v>
      </c>
      <c r="N1078" t="s">
        <v>27</v>
      </c>
      <c r="O1078" t="s">
        <v>109</v>
      </c>
      <c r="P1078" s="2">
        <v>372</v>
      </c>
      <c r="Q1078">
        <v>1.2896700000000001</v>
      </c>
      <c r="R1078">
        <v>103.85007</v>
      </c>
    </row>
    <row r="1079" spans="1:18" x14ac:dyDescent="0.35">
      <c r="A1079">
        <v>1489</v>
      </c>
      <c r="B1079" t="s">
        <v>635</v>
      </c>
      <c r="C1079" t="s">
        <v>36</v>
      </c>
      <c r="D1079" t="s">
        <v>22</v>
      </c>
      <c r="E1079" t="s">
        <v>23</v>
      </c>
      <c r="F1079">
        <v>100</v>
      </c>
      <c r="G1079" s="3">
        <v>44896</v>
      </c>
      <c r="H1079" s="6" t="str">
        <f>TEXT(Layoffs[[#This Row],[Date layoffs]], "mmmm")</f>
        <v>December</v>
      </c>
      <c r="I1079" s="7">
        <f>MONTH(Layoffs[[#This Row],[Date layoffs]])</f>
        <v>12</v>
      </c>
      <c r="J1079">
        <f>YEAR(Layoffs[[#This Row],[Date layoffs]])</f>
        <v>2022</v>
      </c>
      <c r="K1079" s="1">
        <f>(Layoffs[[#This Row],[Company Size before Layoffs]]-Layoffs[[#This Row],[Company Size after layoffs]])/Layoffs[[#This Row],[Company Size before Layoffs]]</f>
        <v>0.37037037037037035</v>
      </c>
      <c r="L1079">
        <v>270</v>
      </c>
      <c r="M1079">
        <v>170</v>
      </c>
      <c r="N1079" t="s">
        <v>131</v>
      </c>
      <c r="O1079" t="s">
        <v>33</v>
      </c>
      <c r="P1079" s="2">
        <v>194</v>
      </c>
      <c r="Q1079">
        <v>40.714269999999999</v>
      </c>
      <c r="R1079">
        <v>-74.005970000000005</v>
      </c>
    </row>
    <row r="1080" spans="1:18" x14ac:dyDescent="0.35">
      <c r="A1080">
        <v>1491</v>
      </c>
      <c r="B1080" t="s">
        <v>636</v>
      </c>
      <c r="C1080" t="s">
        <v>21</v>
      </c>
      <c r="D1080" t="s">
        <v>22</v>
      </c>
      <c r="E1080" t="s">
        <v>23</v>
      </c>
      <c r="F1080">
        <v>48</v>
      </c>
      <c r="G1080" s="3">
        <v>44896</v>
      </c>
      <c r="H1080" s="6" t="str">
        <f>TEXT(Layoffs[[#This Row],[Date layoffs]], "mmmm")</f>
        <v>December</v>
      </c>
      <c r="I1080" s="7">
        <f>MONTH(Layoffs[[#This Row],[Date layoffs]])</f>
        <v>12</v>
      </c>
      <c r="J1080">
        <f>YEAR(Layoffs[[#This Row],[Date layoffs]])</f>
        <v>2022</v>
      </c>
      <c r="K1080" s="1">
        <f>(Layoffs[[#This Row],[Company Size before Layoffs]]-Layoffs[[#This Row],[Company Size after layoffs]])/Layoffs[[#This Row],[Company Size before Layoffs]]</f>
        <v>0.16</v>
      </c>
      <c r="L1080">
        <v>300</v>
      </c>
      <c r="M1080">
        <v>252</v>
      </c>
      <c r="N1080" t="s">
        <v>45</v>
      </c>
      <c r="O1080" t="s">
        <v>107</v>
      </c>
      <c r="P1080" s="2">
        <v>212</v>
      </c>
      <c r="Q1080">
        <v>37.774929999999998</v>
      </c>
      <c r="R1080">
        <v>-122.41942</v>
      </c>
    </row>
    <row r="1081" spans="1:18" x14ac:dyDescent="0.35">
      <c r="A1081">
        <v>1492</v>
      </c>
      <c r="B1081" t="s">
        <v>637</v>
      </c>
      <c r="C1081" t="s">
        <v>221</v>
      </c>
      <c r="D1081" t="s">
        <v>22</v>
      </c>
      <c r="E1081" t="s">
        <v>23</v>
      </c>
      <c r="F1081">
        <v>37</v>
      </c>
      <c r="G1081" s="3">
        <v>44896</v>
      </c>
      <c r="H1081" s="6" t="str">
        <f>TEXT(Layoffs[[#This Row],[Date layoffs]], "mmmm")</f>
        <v>December</v>
      </c>
      <c r="I1081" s="7">
        <f>MONTH(Layoffs[[#This Row],[Date layoffs]])</f>
        <v>12</v>
      </c>
      <c r="J1081">
        <f>YEAR(Layoffs[[#This Row],[Date layoffs]])</f>
        <v>2022</v>
      </c>
      <c r="K1081" s="1">
        <f>(Layoffs[[#This Row],[Company Size before Layoffs]]-Layoffs[[#This Row],[Company Size after layoffs]])/Layoffs[[#This Row],[Company Size before Layoffs]]</f>
        <v>0.22981366459627328</v>
      </c>
      <c r="L1081">
        <v>161</v>
      </c>
      <c r="M1081">
        <v>124</v>
      </c>
      <c r="N1081" t="s">
        <v>90</v>
      </c>
      <c r="O1081" t="s">
        <v>25</v>
      </c>
      <c r="P1081" s="2">
        <v>32</v>
      </c>
      <c r="Q1081">
        <v>25.774270000000001</v>
      </c>
      <c r="R1081">
        <v>-80.193659999999994</v>
      </c>
    </row>
    <row r="1082" spans="1:18" x14ac:dyDescent="0.35">
      <c r="A1082">
        <v>2590</v>
      </c>
      <c r="B1082" t="s">
        <v>494</v>
      </c>
      <c r="C1082" t="s">
        <v>136</v>
      </c>
      <c r="D1082" t="s">
        <v>137</v>
      </c>
      <c r="E1082" t="s">
        <v>50</v>
      </c>
      <c r="F1082">
        <v>300</v>
      </c>
      <c r="G1082" s="3">
        <v>44552</v>
      </c>
      <c r="H1082" s="6" t="str">
        <f>TEXT(Layoffs[[#This Row],[Date layoffs]], "mmmm")</f>
        <v>December</v>
      </c>
      <c r="I1082" s="7">
        <f>MONTH(Layoffs[[#This Row],[Date layoffs]])</f>
        <v>12</v>
      </c>
      <c r="J1082">
        <f>YEAR(Layoffs[[#This Row],[Date layoffs]])</f>
        <v>2021</v>
      </c>
      <c r="K1082" s="1">
        <f>(Layoffs[[#This Row],[Company Size before Layoffs]]-Layoffs[[#This Row],[Company Size after layoffs]])/Layoffs[[#This Row],[Company Size before Layoffs]]</f>
        <v>6.9767441860465115E-2</v>
      </c>
      <c r="L1082">
        <v>4300</v>
      </c>
      <c r="M1082">
        <v>4000</v>
      </c>
      <c r="N1082" t="s">
        <v>75</v>
      </c>
      <c r="O1082" t="s">
        <v>25</v>
      </c>
      <c r="P1082" s="2">
        <v>8300</v>
      </c>
      <c r="Q1082">
        <v>52.524369999999998</v>
      </c>
      <c r="R1082">
        <v>13.41053</v>
      </c>
    </row>
    <row r="1083" spans="1:18" x14ac:dyDescent="0.35">
      <c r="A1083">
        <v>2592</v>
      </c>
      <c r="B1083" t="s">
        <v>1066</v>
      </c>
      <c r="C1083" t="s">
        <v>36</v>
      </c>
      <c r="D1083" t="s">
        <v>22</v>
      </c>
      <c r="E1083" t="s">
        <v>23</v>
      </c>
      <c r="F1083">
        <v>900</v>
      </c>
      <c r="G1083" s="3">
        <v>44531</v>
      </c>
      <c r="H1083" s="6" t="str">
        <f>TEXT(Layoffs[[#This Row],[Date layoffs]], "mmmm")</f>
        <v>December</v>
      </c>
      <c r="I1083" s="7">
        <f>MONTH(Layoffs[[#This Row],[Date layoffs]])</f>
        <v>12</v>
      </c>
      <c r="J1083">
        <f>YEAR(Layoffs[[#This Row],[Date layoffs]])</f>
        <v>2021</v>
      </c>
      <c r="K1083" s="1">
        <f>(Layoffs[[#This Row],[Company Size before Layoffs]]-Layoffs[[#This Row],[Company Size after layoffs]])/Layoffs[[#This Row],[Company Size before Layoffs]]</f>
        <v>0.09</v>
      </c>
      <c r="L1083">
        <v>10000</v>
      </c>
      <c r="M1083">
        <v>9100</v>
      </c>
      <c r="N1083" t="s">
        <v>138</v>
      </c>
      <c r="O1083" t="s">
        <v>19</v>
      </c>
      <c r="P1083" s="2">
        <v>905</v>
      </c>
      <c r="Q1083">
        <v>40.714269999999999</v>
      </c>
      <c r="R1083">
        <v>-74.005970000000005</v>
      </c>
    </row>
    <row r="1084" spans="1:18" x14ac:dyDescent="0.35">
      <c r="A1084">
        <v>2635</v>
      </c>
      <c r="B1084" t="s">
        <v>1081</v>
      </c>
      <c r="C1084" t="s">
        <v>115</v>
      </c>
      <c r="D1084" t="s">
        <v>93</v>
      </c>
      <c r="E1084" t="s">
        <v>23</v>
      </c>
      <c r="F1084">
        <v>120</v>
      </c>
      <c r="G1084" s="3">
        <v>44181</v>
      </c>
      <c r="H1084" s="6" t="str">
        <f>TEXT(Layoffs[[#This Row],[Date layoffs]], "mmmm")</f>
        <v>December</v>
      </c>
      <c r="I1084" s="7">
        <f>MONTH(Layoffs[[#This Row],[Date layoffs]])</f>
        <v>12</v>
      </c>
      <c r="J1084">
        <f>YEAR(Layoffs[[#This Row],[Date layoffs]])</f>
        <v>2020</v>
      </c>
      <c r="K1084" s="1">
        <f>(Layoffs[[#This Row],[Company Size before Layoffs]]-Layoffs[[#This Row],[Company Size after layoffs]])/Layoffs[[#This Row],[Company Size before Layoffs]]</f>
        <v>0.8</v>
      </c>
      <c r="L1084">
        <v>150</v>
      </c>
      <c r="M1084">
        <v>30</v>
      </c>
      <c r="N1084" t="s">
        <v>138</v>
      </c>
      <c r="O1084" t="s">
        <v>107</v>
      </c>
      <c r="P1084" s="2">
        <v>131</v>
      </c>
      <c r="Q1084">
        <v>45.508839999999999</v>
      </c>
      <c r="R1084">
        <v>-73.587810000000005</v>
      </c>
    </row>
    <row r="1085" spans="1:18" x14ac:dyDescent="0.35">
      <c r="A1085">
        <v>270</v>
      </c>
      <c r="B1085" t="s">
        <v>150</v>
      </c>
      <c r="C1085" t="s">
        <v>10</v>
      </c>
      <c r="D1085" t="s">
        <v>11</v>
      </c>
      <c r="E1085" t="s">
        <v>12</v>
      </c>
      <c r="F1085">
        <v>60</v>
      </c>
      <c r="G1085" s="3">
        <v>45168</v>
      </c>
      <c r="H1085" s="6" t="str">
        <f>TEXT(Layoffs[[#This Row],[Date layoffs]], "mmmm")</f>
        <v>August</v>
      </c>
      <c r="I1085" s="7">
        <f>MONTH(Layoffs[[#This Row],[Date layoffs]])</f>
        <v>8</v>
      </c>
      <c r="J1085">
        <f>YEAR(Layoffs[[#This Row],[Date layoffs]])</f>
        <v>2023</v>
      </c>
      <c r="K1085" s="1">
        <f>(Layoffs[[#This Row],[Company Size before Layoffs]]-Layoffs[[#This Row],[Company Size after layoffs]])/Layoffs[[#This Row],[Company Size before Layoffs]]</f>
        <v>0.35087719298245612</v>
      </c>
      <c r="L1085">
        <v>171</v>
      </c>
      <c r="M1085">
        <v>111</v>
      </c>
      <c r="N1085" t="s">
        <v>27</v>
      </c>
      <c r="O1085" t="s">
        <v>30</v>
      </c>
      <c r="P1085" s="2">
        <v>10</v>
      </c>
      <c r="Q1085">
        <v>12.97194</v>
      </c>
      <c r="R1085">
        <v>77.593689999999995</v>
      </c>
    </row>
    <row r="1086" spans="1:18" x14ac:dyDescent="0.35">
      <c r="A1086">
        <v>271</v>
      </c>
      <c r="B1086" t="s">
        <v>151</v>
      </c>
      <c r="C1086" t="s">
        <v>53</v>
      </c>
      <c r="D1086" t="s">
        <v>11</v>
      </c>
      <c r="E1086" t="s">
        <v>12</v>
      </c>
      <c r="F1086">
        <v>50</v>
      </c>
      <c r="G1086" s="3">
        <v>45168</v>
      </c>
      <c r="H1086" s="6" t="str">
        <f>TEXT(Layoffs[[#This Row],[Date layoffs]], "mmmm")</f>
        <v>August</v>
      </c>
      <c r="I1086" s="7">
        <f>MONTH(Layoffs[[#This Row],[Date layoffs]])</f>
        <v>8</v>
      </c>
      <c r="J1086">
        <f>YEAR(Layoffs[[#This Row],[Date layoffs]])</f>
        <v>2023</v>
      </c>
      <c r="K1086" s="1">
        <f>(Layoffs[[#This Row],[Company Size before Layoffs]]-Layoffs[[#This Row],[Company Size after layoffs]])/Layoffs[[#This Row],[Company Size before Layoffs]]</f>
        <v>0.2</v>
      </c>
      <c r="L1086">
        <v>250</v>
      </c>
      <c r="M1086">
        <v>200</v>
      </c>
      <c r="N1086" t="s">
        <v>18</v>
      </c>
      <c r="O1086" t="s">
        <v>67</v>
      </c>
      <c r="P1086" s="2">
        <v>14</v>
      </c>
      <c r="Q1086">
        <v>19.07283</v>
      </c>
      <c r="R1086">
        <v>72.88261</v>
      </c>
    </row>
    <row r="1087" spans="1:18" x14ac:dyDescent="0.35">
      <c r="A1087">
        <v>272</v>
      </c>
      <c r="B1087" t="s">
        <v>152</v>
      </c>
      <c r="C1087" t="s">
        <v>55</v>
      </c>
      <c r="D1087" t="s">
        <v>56</v>
      </c>
      <c r="E1087" t="s">
        <v>50</v>
      </c>
      <c r="F1087">
        <v>45</v>
      </c>
      <c r="G1087" s="3">
        <v>45168</v>
      </c>
      <c r="H1087" s="6" t="str">
        <f>TEXT(Layoffs[[#This Row],[Date layoffs]], "mmmm")</f>
        <v>August</v>
      </c>
      <c r="I1087" s="7">
        <f>MONTH(Layoffs[[#This Row],[Date layoffs]])</f>
        <v>8</v>
      </c>
      <c r="J1087">
        <f>YEAR(Layoffs[[#This Row],[Date layoffs]])</f>
        <v>2023</v>
      </c>
      <c r="K1087" s="1">
        <f>(Layoffs[[#This Row],[Company Size before Layoffs]]-Layoffs[[#This Row],[Company Size after layoffs]])/Layoffs[[#This Row],[Company Size before Layoffs]]</f>
        <v>0.1</v>
      </c>
      <c r="L1087">
        <v>450</v>
      </c>
      <c r="M1087">
        <v>405</v>
      </c>
      <c r="N1087" t="s">
        <v>18</v>
      </c>
      <c r="O1087" t="s">
        <v>19</v>
      </c>
      <c r="P1087" s="2">
        <v>217</v>
      </c>
      <c r="Q1087">
        <v>51.50853</v>
      </c>
      <c r="R1087">
        <v>-0.12573999999999999</v>
      </c>
    </row>
    <row r="1088" spans="1:18" x14ac:dyDescent="0.35">
      <c r="A1088">
        <v>273</v>
      </c>
      <c r="B1088" t="s">
        <v>153</v>
      </c>
      <c r="C1088" t="s">
        <v>21</v>
      </c>
      <c r="D1088" t="s">
        <v>22</v>
      </c>
      <c r="E1088" t="s">
        <v>23</v>
      </c>
      <c r="F1088">
        <v>37</v>
      </c>
      <c r="G1088" s="3">
        <v>45168</v>
      </c>
      <c r="H1088" s="6" t="str">
        <f>TEXT(Layoffs[[#This Row],[Date layoffs]], "mmmm")</f>
        <v>August</v>
      </c>
      <c r="I1088" s="7">
        <f>MONTH(Layoffs[[#This Row],[Date layoffs]])</f>
        <v>8</v>
      </c>
      <c r="J1088">
        <f>YEAR(Layoffs[[#This Row],[Date layoffs]])</f>
        <v>2023</v>
      </c>
      <c r="K1088" s="1">
        <f>(Layoffs[[#This Row],[Company Size before Layoffs]]-Layoffs[[#This Row],[Company Size after layoffs]])/Layoffs[[#This Row],[Company Size before Layoffs]]</f>
        <v>0.34905660377358488</v>
      </c>
      <c r="L1088">
        <v>106</v>
      </c>
      <c r="M1088">
        <v>69</v>
      </c>
      <c r="N1088" t="s">
        <v>45</v>
      </c>
      <c r="O1088" t="s">
        <v>148</v>
      </c>
      <c r="P1088" s="2">
        <v>1</v>
      </c>
      <c r="Q1088">
        <v>37.774929999999998</v>
      </c>
      <c r="R1088">
        <v>-122.41942</v>
      </c>
    </row>
    <row r="1089" spans="1:18" x14ac:dyDescent="0.35">
      <c r="A1089">
        <v>274</v>
      </c>
      <c r="B1089" t="s">
        <v>151</v>
      </c>
      <c r="C1089" t="s">
        <v>53</v>
      </c>
      <c r="D1089" t="s">
        <v>11</v>
      </c>
      <c r="E1089" t="s">
        <v>12</v>
      </c>
      <c r="F1089">
        <v>50</v>
      </c>
      <c r="G1089" s="3">
        <v>45167</v>
      </c>
      <c r="H1089" s="6" t="str">
        <f>TEXT(Layoffs[[#This Row],[Date layoffs]], "mmmm")</f>
        <v>August</v>
      </c>
      <c r="I1089" s="7">
        <f>MONTH(Layoffs[[#This Row],[Date layoffs]])</f>
        <v>8</v>
      </c>
      <c r="J1089">
        <f>YEAR(Layoffs[[#This Row],[Date layoffs]])</f>
        <v>2023</v>
      </c>
      <c r="K1089" s="1">
        <f>(Layoffs[[#This Row],[Company Size before Layoffs]]-Layoffs[[#This Row],[Company Size after layoffs]])/Layoffs[[#This Row],[Company Size before Layoffs]]</f>
        <v>0.2</v>
      </c>
      <c r="L1089">
        <v>250</v>
      </c>
      <c r="M1089">
        <v>200</v>
      </c>
      <c r="N1089" t="s">
        <v>18</v>
      </c>
      <c r="O1089" t="s">
        <v>19</v>
      </c>
      <c r="P1089" s="2">
        <v>14</v>
      </c>
      <c r="Q1089">
        <v>19.07283</v>
      </c>
      <c r="R1089">
        <v>72.88261</v>
      </c>
    </row>
    <row r="1090" spans="1:18" x14ac:dyDescent="0.35">
      <c r="A1090">
        <v>276</v>
      </c>
      <c r="B1090" t="s">
        <v>154</v>
      </c>
      <c r="C1090" t="s">
        <v>155</v>
      </c>
      <c r="D1090" t="s">
        <v>22</v>
      </c>
      <c r="E1090" t="s">
        <v>23</v>
      </c>
      <c r="F1090">
        <v>700</v>
      </c>
      <c r="G1090" s="3">
        <v>45166</v>
      </c>
      <c r="H1090" s="6" t="str">
        <f>TEXT(Layoffs[[#This Row],[Date layoffs]], "mmmm")</f>
        <v>August</v>
      </c>
      <c r="I1090" s="7">
        <f>MONTH(Layoffs[[#This Row],[Date layoffs]])</f>
        <v>8</v>
      </c>
      <c r="J1090">
        <f>YEAR(Layoffs[[#This Row],[Date layoffs]])</f>
        <v>2023</v>
      </c>
      <c r="K1090" s="1">
        <f>(Layoffs[[#This Row],[Company Size before Layoffs]]-Layoffs[[#This Row],[Company Size after layoffs]])/Layoffs[[#This Row],[Company Size before Layoffs]]</f>
        <v>7.0000000000000007E-2</v>
      </c>
      <c r="L1090">
        <v>10000</v>
      </c>
      <c r="M1090">
        <v>9300</v>
      </c>
      <c r="N1090" t="s">
        <v>156</v>
      </c>
      <c r="O1090" t="s">
        <v>25</v>
      </c>
      <c r="P1090" s="2">
        <v>2000</v>
      </c>
      <c r="Q1090">
        <v>41.850029999999997</v>
      </c>
      <c r="R1090">
        <v>-87.650049999999993</v>
      </c>
    </row>
    <row r="1091" spans="1:18" x14ac:dyDescent="0.35">
      <c r="A1091">
        <v>283</v>
      </c>
      <c r="B1091" t="s">
        <v>157</v>
      </c>
      <c r="C1091" t="s">
        <v>21</v>
      </c>
      <c r="D1091" t="s">
        <v>22</v>
      </c>
      <c r="E1091" t="s">
        <v>23</v>
      </c>
      <c r="F1091">
        <v>8</v>
      </c>
      <c r="G1091" s="3">
        <v>45162</v>
      </c>
      <c r="H1091" s="6" t="str">
        <f>TEXT(Layoffs[[#This Row],[Date layoffs]], "mmmm")</f>
        <v>August</v>
      </c>
      <c r="I1091" s="7">
        <f>MONTH(Layoffs[[#This Row],[Date layoffs]])</f>
        <v>8</v>
      </c>
      <c r="J1091">
        <f>YEAR(Layoffs[[#This Row],[Date layoffs]])</f>
        <v>2023</v>
      </c>
      <c r="K1091" s="1">
        <f>(Layoffs[[#This Row],[Company Size before Layoffs]]-Layoffs[[#This Row],[Company Size after layoffs]])/Layoffs[[#This Row],[Company Size before Layoffs]]</f>
        <v>2.9962546816479401E-2</v>
      </c>
      <c r="L1091">
        <v>267</v>
      </c>
      <c r="M1091">
        <v>259</v>
      </c>
      <c r="N1091" t="s">
        <v>131</v>
      </c>
      <c r="O1091" t="s">
        <v>19</v>
      </c>
      <c r="P1091" s="2">
        <v>4</v>
      </c>
      <c r="Q1091">
        <v>37.562989999999999</v>
      </c>
      <c r="R1091">
        <v>-122.32553</v>
      </c>
    </row>
    <row r="1092" spans="1:18" x14ac:dyDescent="0.35">
      <c r="A1092">
        <v>285</v>
      </c>
      <c r="B1092" t="s">
        <v>158</v>
      </c>
      <c r="C1092" t="s">
        <v>155</v>
      </c>
      <c r="D1092" t="s">
        <v>22</v>
      </c>
      <c r="E1092" t="s">
        <v>23</v>
      </c>
      <c r="F1092">
        <v>150</v>
      </c>
      <c r="G1092" s="3">
        <v>45161</v>
      </c>
      <c r="H1092" s="6" t="str">
        <f>TEXT(Layoffs[[#This Row],[Date layoffs]], "mmmm")</f>
        <v>August</v>
      </c>
      <c r="I1092" s="7">
        <f>MONTH(Layoffs[[#This Row],[Date layoffs]])</f>
        <v>8</v>
      </c>
      <c r="J1092">
        <f>YEAR(Layoffs[[#This Row],[Date layoffs]])</f>
        <v>2023</v>
      </c>
      <c r="K1092" s="1">
        <f>(Layoffs[[#This Row],[Company Size before Layoffs]]-Layoffs[[#This Row],[Company Size after layoffs]])/Layoffs[[#This Row],[Company Size before Layoffs]]</f>
        <v>0.3</v>
      </c>
      <c r="L1092">
        <v>500</v>
      </c>
      <c r="M1092">
        <v>350</v>
      </c>
      <c r="N1092" t="s">
        <v>82</v>
      </c>
      <c r="O1092" t="s">
        <v>46</v>
      </c>
      <c r="P1092" s="2">
        <v>220</v>
      </c>
      <c r="Q1092">
        <v>41.850029999999997</v>
      </c>
      <c r="R1092">
        <v>-87.650049999999993</v>
      </c>
    </row>
    <row r="1093" spans="1:18" x14ac:dyDescent="0.35">
      <c r="A1093">
        <v>286</v>
      </c>
      <c r="B1093" t="s">
        <v>159</v>
      </c>
      <c r="C1093" t="s">
        <v>160</v>
      </c>
      <c r="D1093" t="s">
        <v>161</v>
      </c>
      <c r="E1093" t="s">
        <v>50</v>
      </c>
      <c r="F1093">
        <v>101</v>
      </c>
      <c r="G1093" s="3">
        <v>45161</v>
      </c>
      <c r="H1093" s="6" t="str">
        <f>TEXT(Layoffs[[#This Row],[Date layoffs]], "mmmm")</f>
        <v>August</v>
      </c>
      <c r="I1093" s="7">
        <f>MONTH(Layoffs[[#This Row],[Date layoffs]])</f>
        <v>8</v>
      </c>
      <c r="J1093">
        <f>YEAR(Layoffs[[#This Row],[Date layoffs]])</f>
        <v>2023</v>
      </c>
      <c r="K1093" s="1">
        <f>(Layoffs[[#This Row],[Company Size before Layoffs]]-Layoffs[[#This Row],[Company Size after layoffs]])/Layoffs[[#This Row],[Company Size before Layoffs]]</f>
        <v>0.20997920997920999</v>
      </c>
      <c r="L1093">
        <v>481</v>
      </c>
      <c r="M1093">
        <v>380</v>
      </c>
      <c r="N1093" t="s">
        <v>140</v>
      </c>
      <c r="O1093" t="s">
        <v>38</v>
      </c>
      <c r="P1093" s="2">
        <v>192</v>
      </c>
      <c r="Q1093">
        <v>59.436959999999999</v>
      </c>
      <c r="R1093">
        <v>24.753530000000001</v>
      </c>
    </row>
    <row r="1094" spans="1:18" x14ac:dyDescent="0.35">
      <c r="A1094">
        <v>287</v>
      </c>
      <c r="B1094" t="s">
        <v>162</v>
      </c>
      <c r="C1094" t="s">
        <v>74</v>
      </c>
      <c r="D1094" t="s">
        <v>22</v>
      </c>
      <c r="E1094" t="s">
        <v>23</v>
      </c>
      <c r="F1094">
        <v>95</v>
      </c>
      <c r="G1094" s="3">
        <v>45161</v>
      </c>
      <c r="H1094" s="6" t="str">
        <f>TEXT(Layoffs[[#This Row],[Date layoffs]], "mmmm")</f>
        <v>August</v>
      </c>
      <c r="I1094" s="7">
        <f>MONTH(Layoffs[[#This Row],[Date layoffs]])</f>
        <v>8</v>
      </c>
      <c r="J1094">
        <f>YEAR(Layoffs[[#This Row],[Date layoffs]])</f>
        <v>2023</v>
      </c>
      <c r="K1094" s="1">
        <f>(Layoffs[[#This Row],[Company Size before Layoffs]]-Layoffs[[#This Row],[Company Size after layoffs]])/Layoffs[[#This Row],[Company Size before Layoffs]]</f>
        <v>0.05</v>
      </c>
      <c r="L1094">
        <v>1900</v>
      </c>
      <c r="M1094">
        <v>1805</v>
      </c>
      <c r="N1094" t="s">
        <v>32</v>
      </c>
      <c r="O1094" t="s">
        <v>25</v>
      </c>
      <c r="P1094" s="2">
        <v>220</v>
      </c>
      <c r="Q1094">
        <v>34.052230000000002</v>
      </c>
      <c r="R1094">
        <v>-118.24368</v>
      </c>
    </row>
    <row r="1095" spans="1:18" x14ac:dyDescent="0.35">
      <c r="A1095">
        <v>291</v>
      </c>
      <c r="B1095" t="s">
        <v>163</v>
      </c>
      <c r="C1095" t="s">
        <v>55</v>
      </c>
      <c r="D1095" t="s">
        <v>56</v>
      </c>
      <c r="E1095" t="s">
        <v>50</v>
      </c>
      <c r="F1095">
        <v>2500</v>
      </c>
      <c r="G1095" s="3">
        <v>45160</v>
      </c>
      <c r="H1095" s="6" t="str">
        <f>TEXT(Layoffs[[#This Row],[Date layoffs]], "mmmm")</f>
        <v>August</v>
      </c>
      <c r="I1095" s="7">
        <f>MONTH(Layoffs[[#This Row],[Date layoffs]])</f>
        <v>8</v>
      </c>
      <c r="J1095">
        <f>YEAR(Layoffs[[#This Row],[Date layoffs]])</f>
        <v>2023</v>
      </c>
      <c r="K1095" s="1">
        <f>(Layoffs[[#This Row],[Company Size before Layoffs]]-Layoffs[[#This Row],[Company Size after layoffs]])/Layoffs[[#This Row],[Company Size before Layoffs]]</f>
        <v>0.11000132001584019</v>
      </c>
      <c r="L1095">
        <v>22727</v>
      </c>
      <c r="M1095">
        <v>20227</v>
      </c>
      <c r="N1095" t="s">
        <v>75</v>
      </c>
      <c r="O1095" t="s">
        <v>33</v>
      </c>
      <c r="P1095" s="2">
        <v>1800</v>
      </c>
      <c r="Q1095">
        <v>51.50853</v>
      </c>
      <c r="R1095">
        <v>-0.12573999999999999</v>
      </c>
    </row>
    <row r="1096" spans="1:18" x14ac:dyDescent="0.35">
      <c r="A1096">
        <v>298</v>
      </c>
      <c r="B1096" t="s">
        <v>164</v>
      </c>
      <c r="C1096" t="s">
        <v>165</v>
      </c>
      <c r="D1096" t="s">
        <v>166</v>
      </c>
      <c r="E1096" t="s">
        <v>167</v>
      </c>
      <c r="F1096">
        <v>283</v>
      </c>
      <c r="G1096" s="3">
        <v>45158</v>
      </c>
      <c r="H1096" s="6" t="str">
        <f>TEXT(Layoffs[[#This Row],[Date layoffs]], "mmmm")</f>
        <v>August</v>
      </c>
      <c r="I1096" s="7">
        <f>MONTH(Layoffs[[#This Row],[Date layoffs]])</f>
        <v>8</v>
      </c>
      <c r="J1096">
        <f>YEAR(Layoffs[[#This Row],[Date layoffs]])</f>
        <v>2023</v>
      </c>
      <c r="K1096" s="1">
        <f>(Layoffs[[#This Row],[Company Size before Layoffs]]-Layoffs[[#This Row],[Company Size after layoffs]])/Layoffs[[#This Row],[Company Size before Layoffs]]</f>
        <v>0.32983682983682983</v>
      </c>
      <c r="L1096">
        <v>858</v>
      </c>
      <c r="M1096">
        <v>575</v>
      </c>
      <c r="N1096" t="s">
        <v>75</v>
      </c>
      <c r="O1096" t="s">
        <v>38</v>
      </c>
      <c r="P1096" s="2">
        <v>157</v>
      </c>
      <c r="Q1096">
        <v>-1.2833300000000001</v>
      </c>
      <c r="R1096">
        <v>36.816670000000002</v>
      </c>
    </row>
    <row r="1097" spans="1:18" x14ac:dyDescent="0.35">
      <c r="A1097">
        <v>305</v>
      </c>
      <c r="B1097" t="s">
        <v>168</v>
      </c>
      <c r="C1097" t="s">
        <v>169</v>
      </c>
      <c r="D1097" t="s">
        <v>22</v>
      </c>
      <c r="E1097" t="s">
        <v>23</v>
      </c>
      <c r="F1097">
        <v>149</v>
      </c>
      <c r="G1097" s="3">
        <v>45155</v>
      </c>
      <c r="H1097" s="6" t="str">
        <f>TEXT(Layoffs[[#This Row],[Date layoffs]], "mmmm")</f>
        <v>August</v>
      </c>
      <c r="I1097" s="7">
        <f>MONTH(Layoffs[[#This Row],[Date layoffs]])</f>
        <v>8</v>
      </c>
      <c r="J1097">
        <f>YEAR(Layoffs[[#This Row],[Date layoffs]])</f>
        <v>2023</v>
      </c>
      <c r="K1097" s="1">
        <f>(Layoffs[[#This Row],[Company Size before Layoffs]]-Layoffs[[#This Row],[Company Size after layoffs]])/Layoffs[[#This Row],[Company Size before Layoffs]]</f>
        <v>8.9975845410628016E-2</v>
      </c>
      <c r="L1097">
        <v>1656</v>
      </c>
      <c r="M1097">
        <v>1507</v>
      </c>
      <c r="N1097" t="s">
        <v>138</v>
      </c>
      <c r="O1097" t="s">
        <v>25</v>
      </c>
      <c r="P1097" s="2">
        <v>30</v>
      </c>
      <c r="Q1097">
        <v>34.420830000000002</v>
      </c>
      <c r="R1097">
        <v>-119.69819</v>
      </c>
    </row>
    <row r="1098" spans="1:18" x14ac:dyDescent="0.35">
      <c r="A1098">
        <v>307</v>
      </c>
      <c r="B1098" t="s">
        <v>170</v>
      </c>
      <c r="C1098" t="s">
        <v>44</v>
      </c>
      <c r="D1098" t="s">
        <v>17</v>
      </c>
      <c r="E1098" t="s">
        <v>12</v>
      </c>
      <c r="F1098">
        <v>60</v>
      </c>
      <c r="G1098" s="3">
        <v>45155</v>
      </c>
      <c r="H1098" s="6" t="str">
        <f>TEXT(Layoffs[[#This Row],[Date layoffs]], "mmmm")</f>
        <v>August</v>
      </c>
      <c r="I1098" s="7">
        <f>MONTH(Layoffs[[#This Row],[Date layoffs]])</f>
        <v>8</v>
      </c>
      <c r="J1098">
        <f>YEAR(Layoffs[[#This Row],[Date layoffs]])</f>
        <v>2023</v>
      </c>
      <c r="K1098" s="1">
        <f>(Layoffs[[#This Row],[Company Size before Layoffs]]-Layoffs[[#This Row],[Company Size after layoffs]])/Layoffs[[#This Row],[Company Size before Layoffs]]</f>
        <v>0.35087719298245612</v>
      </c>
      <c r="L1098">
        <v>171</v>
      </c>
      <c r="M1098">
        <v>111</v>
      </c>
      <c r="N1098" t="s">
        <v>51</v>
      </c>
      <c r="O1098" t="s">
        <v>46</v>
      </c>
      <c r="P1098" s="2">
        <v>111</v>
      </c>
      <c r="Q1098">
        <v>32.080880000000001</v>
      </c>
      <c r="R1098">
        <v>34.780569999999997</v>
      </c>
    </row>
    <row r="1099" spans="1:18" x14ac:dyDescent="0.35">
      <c r="A1099">
        <v>311</v>
      </c>
      <c r="B1099" t="s">
        <v>171</v>
      </c>
      <c r="C1099" t="s">
        <v>172</v>
      </c>
      <c r="D1099" t="s">
        <v>22</v>
      </c>
      <c r="E1099" t="s">
        <v>23</v>
      </c>
      <c r="F1099">
        <v>300</v>
      </c>
      <c r="G1099" s="3">
        <v>45152</v>
      </c>
      <c r="H1099" s="6" t="str">
        <f>TEXT(Layoffs[[#This Row],[Date layoffs]], "mmmm")</f>
        <v>August</v>
      </c>
      <c r="I1099" s="7">
        <f>MONTH(Layoffs[[#This Row],[Date layoffs]])</f>
        <v>8</v>
      </c>
      <c r="J1099">
        <f>YEAR(Layoffs[[#This Row],[Date layoffs]])</f>
        <v>2023</v>
      </c>
      <c r="K1099" s="1">
        <f>(Layoffs[[#This Row],[Company Size before Layoffs]]-Layoffs[[#This Row],[Company Size after layoffs]])/Layoffs[[#This Row],[Company Size before Layoffs]]</f>
        <v>0.15</v>
      </c>
      <c r="L1099">
        <v>2000</v>
      </c>
      <c r="M1099">
        <v>1700</v>
      </c>
      <c r="N1099" t="s">
        <v>140</v>
      </c>
      <c r="O1099" t="s">
        <v>25</v>
      </c>
      <c r="P1099" s="2">
        <v>83</v>
      </c>
      <c r="Q1099">
        <v>33.749000000000002</v>
      </c>
      <c r="R1099">
        <v>-84.387979999999999</v>
      </c>
    </row>
    <row r="1100" spans="1:18" x14ac:dyDescent="0.35">
      <c r="A1100">
        <v>320</v>
      </c>
      <c r="B1100" t="s">
        <v>173</v>
      </c>
      <c r="C1100" t="s">
        <v>21</v>
      </c>
      <c r="D1100" t="s">
        <v>22</v>
      </c>
      <c r="E1100" t="s">
        <v>23</v>
      </c>
      <c r="F1100">
        <v>150</v>
      </c>
      <c r="G1100" s="3">
        <v>45147</v>
      </c>
      <c r="H1100" s="6" t="str">
        <f>TEXT(Layoffs[[#This Row],[Date layoffs]], "mmmm")</f>
        <v>August</v>
      </c>
      <c r="I1100" s="7">
        <f>MONTH(Layoffs[[#This Row],[Date layoffs]])</f>
        <v>8</v>
      </c>
      <c r="J1100">
        <f>YEAR(Layoffs[[#This Row],[Date layoffs]])</f>
        <v>2023</v>
      </c>
      <c r="K1100" s="1">
        <f>(Layoffs[[#This Row],[Company Size before Layoffs]]-Layoffs[[#This Row],[Company Size after layoffs]])/Layoffs[[#This Row],[Company Size before Layoffs]]</f>
        <v>0.19011406844106463</v>
      </c>
      <c r="L1100">
        <v>789</v>
      </c>
      <c r="M1100">
        <v>639</v>
      </c>
      <c r="N1100" t="s">
        <v>32</v>
      </c>
      <c r="O1100" t="s">
        <v>25</v>
      </c>
      <c r="P1100" s="2">
        <v>665</v>
      </c>
      <c r="Q1100">
        <v>37.774929999999998</v>
      </c>
      <c r="R1100">
        <v>-122.41942</v>
      </c>
    </row>
    <row r="1101" spans="1:18" x14ac:dyDescent="0.35">
      <c r="A1101">
        <v>323</v>
      </c>
      <c r="B1101" t="s">
        <v>174</v>
      </c>
      <c r="C1101" t="s">
        <v>44</v>
      </c>
      <c r="D1101" t="s">
        <v>17</v>
      </c>
      <c r="E1101" t="s">
        <v>12</v>
      </c>
      <c r="F1101">
        <v>70</v>
      </c>
      <c r="G1101" s="3">
        <v>45147</v>
      </c>
      <c r="H1101" s="6" t="str">
        <f>TEXT(Layoffs[[#This Row],[Date layoffs]], "mmmm")</f>
        <v>August</v>
      </c>
      <c r="I1101" s="7">
        <f>MONTH(Layoffs[[#This Row],[Date layoffs]])</f>
        <v>8</v>
      </c>
      <c r="J1101">
        <f>YEAR(Layoffs[[#This Row],[Date layoffs]])</f>
        <v>2023</v>
      </c>
      <c r="K1101" s="1">
        <f>(Layoffs[[#This Row],[Company Size before Layoffs]]-Layoffs[[#This Row],[Company Size after layoffs]])/Layoffs[[#This Row],[Company Size before Layoffs]]</f>
        <v>1</v>
      </c>
      <c r="L1101">
        <v>70</v>
      </c>
      <c r="M1101">
        <v>0</v>
      </c>
      <c r="N1101" t="s">
        <v>90</v>
      </c>
      <c r="O1101" t="s">
        <v>30</v>
      </c>
      <c r="P1101" s="2">
        <v>2</v>
      </c>
      <c r="Q1101">
        <v>32.080880000000001</v>
      </c>
      <c r="R1101">
        <v>34.780569999999997</v>
      </c>
    </row>
    <row r="1102" spans="1:18" x14ac:dyDescent="0.35">
      <c r="A1102">
        <v>328</v>
      </c>
      <c r="B1102" t="s">
        <v>175</v>
      </c>
      <c r="C1102" t="s">
        <v>155</v>
      </c>
      <c r="D1102" t="s">
        <v>22</v>
      </c>
      <c r="E1102" t="s">
        <v>23</v>
      </c>
      <c r="F1102">
        <v>579</v>
      </c>
      <c r="G1102" s="3">
        <v>45146</v>
      </c>
      <c r="H1102" s="6" t="str">
        <f>TEXT(Layoffs[[#This Row],[Date layoffs]], "mmmm")</f>
        <v>August</v>
      </c>
      <c r="I1102" s="7">
        <f>MONTH(Layoffs[[#This Row],[Date layoffs]])</f>
        <v>8</v>
      </c>
      <c r="J1102">
        <f>YEAR(Layoffs[[#This Row],[Date layoffs]])</f>
        <v>2023</v>
      </c>
      <c r="K1102" s="1">
        <f>(Layoffs[[#This Row],[Company Size before Layoffs]]-Layoffs[[#This Row],[Company Size after layoffs]])/Layoffs[[#This Row],[Company Size before Layoffs]]</f>
        <v>0.05</v>
      </c>
      <c r="L1102">
        <v>11580</v>
      </c>
      <c r="M1102">
        <v>11001</v>
      </c>
      <c r="N1102" t="s">
        <v>58</v>
      </c>
      <c r="O1102" t="s">
        <v>25</v>
      </c>
      <c r="P1102" s="2">
        <v>748</v>
      </c>
      <c r="Q1102">
        <v>41.850029999999997</v>
      </c>
      <c r="R1102">
        <v>-87.650049999999993</v>
      </c>
    </row>
    <row r="1103" spans="1:18" x14ac:dyDescent="0.35">
      <c r="A1103">
        <v>329</v>
      </c>
      <c r="B1103" t="s">
        <v>176</v>
      </c>
      <c r="C1103" t="s">
        <v>69</v>
      </c>
      <c r="D1103" t="s">
        <v>22</v>
      </c>
      <c r="E1103" t="s">
        <v>23</v>
      </c>
      <c r="F1103">
        <v>470</v>
      </c>
      <c r="G1103" s="3">
        <v>45146</v>
      </c>
      <c r="H1103" s="6" t="str">
        <f>TEXT(Layoffs[[#This Row],[Date layoffs]], "mmmm")</f>
        <v>August</v>
      </c>
      <c r="I1103" s="7">
        <f>MONTH(Layoffs[[#This Row],[Date layoffs]])</f>
        <v>8</v>
      </c>
      <c r="J1103">
        <f>YEAR(Layoffs[[#This Row],[Date layoffs]])</f>
        <v>2023</v>
      </c>
      <c r="K1103" s="1">
        <f>(Layoffs[[#This Row],[Company Size before Layoffs]]-Layoffs[[#This Row],[Company Size after layoffs]])/Layoffs[[#This Row],[Company Size before Layoffs]]</f>
        <v>0.18000765990042131</v>
      </c>
      <c r="L1103">
        <v>2611</v>
      </c>
      <c r="M1103">
        <v>2141</v>
      </c>
      <c r="N1103" t="s">
        <v>140</v>
      </c>
      <c r="O1103" t="s">
        <v>25</v>
      </c>
      <c r="P1103" s="2">
        <v>89</v>
      </c>
      <c r="Q1103">
        <v>42.358429999999998</v>
      </c>
      <c r="R1103">
        <v>-71.05977</v>
      </c>
    </row>
    <row r="1104" spans="1:18" x14ac:dyDescent="0.35">
      <c r="A1104">
        <v>331</v>
      </c>
      <c r="B1104" t="s">
        <v>177</v>
      </c>
      <c r="C1104" t="s">
        <v>21</v>
      </c>
      <c r="D1104" t="s">
        <v>22</v>
      </c>
      <c r="E1104" t="s">
        <v>23</v>
      </c>
      <c r="F1104">
        <v>100</v>
      </c>
      <c r="G1104" s="3">
        <v>45146</v>
      </c>
      <c r="H1104" s="6" t="str">
        <f>TEXT(Layoffs[[#This Row],[Date layoffs]], "mmmm")</f>
        <v>August</v>
      </c>
      <c r="I1104" s="7">
        <f>MONTH(Layoffs[[#This Row],[Date layoffs]])</f>
        <v>8</v>
      </c>
      <c r="J1104">
        <f>YEAR(Layoffs[[#This Row],[Date layoffs]])</f>
        <v>2023</v>
      </c>
      <c r="K1104" s="1">
        <f>(Layoffs[[#This Row],[Company Size before Layoffs]]-Layoffs[[#This Row],[Company Size after layoffs]])/Layoffs[[#This Row],[Company Size before Layoffs]]</f>
        <v>0.1</v>
      </c>
      <c r="L1104">
        <v>1000</v>
      </c>
      <c r="M1104">
        <v>900</v>
      </c>
      <c r="N1104" t="s">
        <v>18</v>
      </c>
      <c r="O1104" t="s">
        <v>25</v>
      </c>
      <c r="P1104" s="2">
        <v>82</v>
      </c>
      <c r="Q1104">
        <v>37.774929999999998</v>
      </c>
      <c r="R1104">
        <v>-122.41942</v>
      </c>
    </row>
    <row r="1105" spans="1:18" x14ac:dyDescent="0.35">
      <c r="A1105">
        <v>332</v>
      </c>
      <c r="B1105" t="s">
        <v>178</v>
      </c>
      <c r="C1105" t="s">
        <v>21</v>
      </c>
      <c r="D1105" t="s">
        <v>22</v>
      </c>
      <c r="E1105" t="s">
        <v>23</v>
      </c>
      <c r="F1105">
        <v>71</v>
      </c>
      <c r="G1105" s="3">
        <v>45146</v>
      </c>
      <c r="H1105" s="6" t="str">
        <f>TEXT(Layoffs[[#This Row],[Date layoffs]], "mmmm")</f>
        <v>August</v>
      </c>
      <c r="I1105" s="7">
        <f>MONTH(Layoffs[[#This Row],[Date layoffs]])</f>
        <v>8</v>
      </c>
      <c r="J1105">
        <f>YEAR(Layoffs[[#This Row],[Date layoffs]])</f>
        <v>2023</v>
      </c>
      <c r="K1105" s="1">
        <f>(Layoffs[[#This Row],[Company Size before Layoffs]]-Layoffs[[#This Row],[Company Size after layoffs]])/Layoffs[[#This Row],[Company Size before Layoffs]]</f>
        <v>0.11007751937984496</v>
      </c>
      <c r="L1105">
        <v>645</v>
      </c>
      <c r="M1105">
        <v>574</v>
      </c>
      <c r="N1105" t="s">
        <v>18</v>
      </c>
      <c r="O1105" t="s">
        <v>25</v>
      </c>
      <c r="P1105" s="2">
        <v>1100</v>
      </c>
      <c r="Q1105">
        <v>37.774929999999998</v>
      </c>
      <c r="R1105">
        <v>-122.41942</v>
      </c>
    </row>
    <row r="1106" spans="1:18" x14ac:dyDescent="0.35">
      <c r="A1106">
        <v>339</v>
      </c>
      <c r="B1106" t="s">
        <v>179</v>
      </c>
      <c r="C1106" t="s">
        <v>180</v>
      </c>
      <c r="D1106" t="s">
        <v>93</v>
      </c>
      <c r="E1106" t="s">
        <v>23</v>
      </c>
      <c r="F1106">
        <v>42</v>
      </c>
      <c r="G1106" s="3">
        <v>45142</v>
      </c>
      <c r="H1106" s="6" t="str">
        <f>TEXT(Layoffs[[#This Row],[Date layoffs]], "mmmm")</f>
        <v>August</v>
      </c>
      <c r="I1106" s="7">
        <f>MONTH(Layoffs[[#This Row],[Date layoffs]])</f>
        <v>8</v>
      </c>
      <c r="J1106">
        <f>YEAR(Layoffs[[#This Row],[Date layoffs]])</f>
        <v>2023</v>
      </c>
      <c r="K1106" s="1">
        <f>(Layoffs[[#This Row],[Company Size before Layoffs]]-Layoffs[[#This Row],[Company Size after layoffs]])/Layoffs[[#This Row],[Company Size before Layoffs]]</f>
        <v>7.0000000000000007E-2</v>
      </c>
      <c r="L1106">
        <v>600</v>
      </c>
      <c r="M1106">
        <v>558</v>
      </c>
      <c r="N1106" t="s">
        <v>66</v>
      </c>
      <c r="O1106" t="s">
        <v>33</v>
      </c>
      <c r="P1106" s="2">
        <v>234</v>
      </c>
      <c r="Q1106">
        <v>43.706429999999997</v>
      </c>
      <c r="R1106">
        <v>-79.39864</v>
      </c>
    </row>
    <row r="1107" spans="1:18" x14ac:dyDescent="0.35">
      <c r="A1107">
        <v>342</v>
      </c>
      <c r="B1107" t="s">
        <v>181</v>
      </c>
      <c r="C1107" t="s">
        <v>21</v>
      </c>
      <c r="D1107" t="s">
        <v>22</v>
      </c>
      <c r="E1107" t="s">
        <v>23</v>
      </c>
      <c r="F1107">
        <v>37</v>
      </c>
      <c r="G1107" s="3">
        <v>45141</v>
      </c>
      <c r="H1107" s="6" t="str">
        <f>TEXT(Layoffs[[#This Row],[Date layoffs]], "mmmm")</f>
        <v>August</v>
      </c>
      <c r="I1107" s="7">
        <f>MONTH(Layoffs[[#This Row],[Date layoffs]])</f>
        <v>8</v>
      </c>
      <c r="J1107">
        <f>YEAR(Layoffs[[#This Row],[Date layoffs]])</f>
        <v>2023</v>
      </c>
      <c r="K1107" s="1">
        <f>(Layoffs[[#This Row],[Company Size before Layoffs]]-Layoffs[[#This Row],[Company Size after layoffs]])/Layoffs[[#This Row],[Company Size before Layoffs]]</f>
        <v>0.04</v>
      </c>
      <c r="L1107">
        <v>925</v>
      </c>
      <c r="M1107">
        <v>888</v>
      </c>
      <c r="N1107" t="s">
        <v>13</v>
      </c>
      <c r="O1107" t="s">
        <v>14</v>
      </c>
      <c r="P1107" s="2">
        <v>995</v>
      </c>
      <c r="Q1107">
        <v>37.774929999999998</v>
      </c>
      <c r="R1107">
        <v>-122.41942</v>
      </c>
    </row>
    <row r="1108" spans="1:18" x14ac:dyDescent="0.35">
      <c r="A1108">
        <v>347</v>
      </c>
      <c r="B1108" t="s">
        <v>182</v>
      </c>
      <c r="C1108" t="s">
        <v>183</v>
      </c>
      <c r="D1108" t="s">
        <v>11</v>
      </c>
      <c r="E1108" t="s">
        <v>12</v>
      </c>
      <c r="F1108">
        <v>300</v>
      </c>
      <c r="G1108" s="3">
        <v>45140</v>
      </c>
      <c r="H1108" s="6" t="str">
        <f>TEXT(Layoffs[[#This Row],[Date layoffs]], "mmmm")</f>
        <v>August</v>
      </c>
      <c r="I1108" s="7">
        <f>MONTH(Layoffs[[#This Row],[Date layoffs]])</f>
        <v>8</v>
      </c>
      <c r="J1108">
        <f>YEAR(Layoffs[[#This Row],[Date layoffs]])</f>
        <v>2023</v>
      </c>
      <c r="K1108" s="1">
        <f>(Layoffs[[#This Row],[Company Size before Layoffs]]-Layoffs[[#This Row],[Company Size after layoffs]])/Layoffs[[#This Row],[Company Size before Layoffs]]</f>
        <v>0.05</v>
      </c>
      <c r="L1108">
        <v>6000</v>
      </c>
      <c r="M1108">
        <v>5700</v>
      </c>
      <c r="N1108" t="s">
        <v>29</v>
      </c>
      <c r="O1108" t="s">
        <v>33</v>
      </c>
      <c r="P1108" s="2">
        <v>513</v>
      </c>
      <c r="Q1108">
        <v>28.460100000000001</v>
      </c>
      <c r="R1108">
        <v>77.026349999999994</v>
      </c>
    </row>
    <row r="1109" spans="1:18" x14ac:dyDescent="0.35">
      <c r="A1109">
        <v>348</v>
      </c>
      <c r="B1109" t="s">
        <v>184</v>
      </c>
      <c r="C1109" t="s">
        <v>10</v>
      </c>
      <c r="D1109" t="s">
        <v>11</v>
      </c>
      <c r="E1109" t="s">
        <v>12</v>
      </c>
      <c r="F1109">
        <v>300</v>
      </c>
      <c r="G1109" s="3">
        <v>45140</v>
      </c>
      <c r="H1109" s="6" t="str">
        <f>TEXT(Layoffs[[#This Row],[Date layoffs]], "mmmm")</f>
        <v>August</v>
      </c>
      <c r="I1109" s="7">
        <f>MONTH(Layoffs[[#This Row],[Date layoffs]])</f>
        <v>8</v>
      </c>
      <c r="J1109">
        <f>YEAR(Layoffs[[#This Row],[Date layoffs]])</f>
        <v>2023</v>
      </c>
      <c r="K1109" s="1">
        <f>(Layoffs[[#This Row],[Company Size before Layoffs]]-Layoffs[[#This Row],[Company Size after layoffs]])/Layoffs[[#This Row],[Company Size before Layoffs]]</f>
        <v>0.1</v>
      </c>
      <c r="L1109">
        <v>3000</v>
      </c>
      <c r="M1109">
        <v>2700</v>
      </c>
      <c r="N1109" t="s">
        <v>58</v>
      </c>
      <c r="O1109" t="s">
        <v>107</v>
      </c>
      <c r="P1109" s="2">
        <v>435</v>
      </c>
      <c r="Q1109">
        <v>12.97194</v>
      </c>
      <c r="R1109">
        <v>77.593689999999995</v>
      </c>
    </row>
    <row r="1110" spans="1:18" x14ac:dyDescent="0.35">
      <c r="A1110">
        <v>349</v>
      </c>
      <c r="B1110" t="s">
        <v>185</v>
      </c>
      <c r="C1110" t="s">
        <v>21</v>
      </c>
      <c r="D1110" t="s">
        <v>22</v>
      </c>
      <c r="E1110" t="s">
        <v>23</v>
      </c>
      <c r="F1110">
        <v>100</v>
      </c>
      <c r="G1110" s="3">
        <v>45140</v>
      </c>
      <c r="H1110" s="6" t="str">
        <f>TEXT(Layoffs[[#This Row],[Date layoffs]], "mmmm")</f>
        <v>August</v>
      </c>
      <c r="I1110" s="7">
        <f>MONTH(Layoffs[[#This Row],[Date layoffs]])</f>
        <v>8</v>
      </c>
      <c r="J1110">
        <f>YEAR(Layoffs[[#This Row],[Date layoffs]])</f>
        <v>2023</v>
      </c>
      <c r="K1110" s="1">
        <f>(Layoffs[[#This Row],[Company Size before Layoffs]]-Layoffs[[#This Row],[Company Size after layoffs]])/Layoffs[[#This Row],[Company Size before Layoffs]]</f>
        <v>0.16</v>
      </c>
      <c r="L1110">
        <v>625</v>
      </c>
      <c r="M1110">
        <v>525</v>
      </c>
      <c r="N1110" t="s">
        <v>82</v>
      </c>
      <c r="O1110" t="s">
        <v>33</v>
      </c>
      <c r="P1110" s="2">
        <v>567</v>
      </c>
      <c r="Q1110">
        <v>37.774929999999998</v>
      </c>
      <c r="R1110">
        <v>-122.41942</v>
      </c>
    </row>
    <row r="1111" spans="1:18" x14ac:dyDescent="0.35">
      <c r="A1111">
        <v>350</v>
      </c>
      <c r="B1111" t="s">
        <v>186</v>
      </c>
      <c r="C1111" t="s">
        <v>36</v>
      </c>
      <c r="D1111" t="s">
        <v>22</v>
      </c>
      <c r="E1111" t="s">
        <v>23</v>
      </c>
      <c r="F1111">
        <v>70</v>
      </c>
      <c r="G1111" s="3">
        <v>45140</v>
      </c>
      <c r="H1111" s="6" t="str">
        <f>TEXT(Layoffs[[#This Row],[Date layoffs]], "mmmm")</f>
        <v>August</v>
      </c>
      <c r="I1111" s="7">
        <f>MONTH(Layoffs[[#This Row],[Date layoffs]])</f>
        <v>8</v>
      </c>
      <c r="J1111">
        <f>YEAR(Layoffs[[#This Row],[Date layoffs]])</f>
        <v>2023</v>
      </c>
      <c r="K1111" s="1">
        <f>(Layoffs[[#This Row],[Company Size before Layoffs]]-Layoffs[[#This Row],[Company Size after layoffs]])/Layoffs[[#This Row],[Company Size before Layoffs]]</f>
        <v>0.17994858611825193</v>
      </c>
      <c r="L1111">
        <v>389</v>
      </c>
      <c r="M1111">
        <v>319</v>
      </c>
      <c r="N1111" t="s">
        <v>156</v>
      </c>
      <c r="O1111" t="s">
        <v>33</v>
      </c>
      <c r="P1111" s="2">
        <v>274</v>
      </c>
      <c r="Q1111">
        <v>40.714269999999999</v>
      </c>
      <c r="R1111">
        <v>-74.005970000000005</v>
      </c>
    </row>
    <row r="1112" spans="1:18" x14ac:dyDescent="0.35">
      <c r="A1112">
        <v>352</v>
      </c>
      <c r="B1112" t="s">
        <v>187</v>
      </c>
      <c r="C1112" t="s">
        <v>188</v>
      </c>
      <c r="D1112" t="s">
        <v>189</v>
      </c>
      <c r="E1112" t="s">
        <v>190</v>
      </c>
      <c r="F1112">
        <v>58</v>
      </c>
      <c r="G1112" s="3">
        <v>45140</v>
      </c>
      <c r="H1112" s="6" t="str">
        <f>TEXT(Layoffs[[#This Row],[Date layoffs]], "mmmm")</f>
        <v>August</v>
      </c>
      <c r="I1112" s="7">
        <f>MONTH(Layoffs[[#This Row],[Date layoffs]])</f>
        <v>8</v>
      </c>
      <c r="J1112">
        <f>YEAR(Layoffs[[#This Row],[Date layoffs]])</f>
        <v>2023</v>
      </c>
      <c r="K1112" s="1">
        <f>(Layoffs[[#This Row],[Company Size before Layoffs]]-Layoffs[[#This Row],[Company Size after layoffs]])/Layoffs[[#This Row],[Company Size before Layoffs]]</f>
        <v>0.08</v>
      </c>
      <c r="L1112">
        <v>725</v>
      </c>
      <c r="M1112">
        <v>667</v>
      </c>
      <c r="N1112" t="s">
        <v>82</v>
      </c>
      <c r="O1112" t="s">
        <v>46</v>
      </c>
      <c r="P1112" s="2">
        <v>105</v>
      </c>
      <c r="Q1112">
        <v>-23.547499999999999</v>
      </c>
      <c r="R1112">
        <v>-46.636110000000002</v>
      </c>
    </row>
    <row r="1113" spans="1:18" x14ac:dyDescent="0.35">
      <c r="A1113">
        <v>361</v>
      </c>
      <c r="B1113" t="s">
        <v>191</v>
      </c>
      <c r="C1113" t="s">
        <v>44</v>
      </c>
      <c r="D1113" t="s">
        <v>17</v>
      </c>
      <c r="E1113" t="s">
        <v>12</v>
      </c>
      <c r="F1113">
        <v>150</v>
      </c>
      <c r="G1113" s="3">
        <v>45139</v>
      </c>
      <c r="H1113" s="6" t="str">
        <f>TEXT(Layoffs[[#This Row],[Date layoffs]], "mmmm")</f>
        <v>August</v>
      </c>
      <c r="I1113" s="7">
        <f>MONTH(Layoffs[[#This Row],[Date layoffs]])</f>
        <v>8</v>
      </c>
      <c r="J1113">
        <f>YEAR(Layoffs[[#This Row],[Date layoffs]])</f>
        <v>2023</v>
      </c>
      <c r="K1113" s="1">
        <f>(Layoffs[[#This Row],[Company Size before Layoffs]]-Layoffs[[#This Row],[Company Size after layoffs]])/Layoffs[[#This Row],[Company Size before Layoffs]]</f>
        <v>0.75</v>
      </c>
      <c r="L1113">
        <v>200</v>
      </c>
      <c r="M1113">
        <v>50</v>
      </c>
      <c r="N1113" t="s">
        <v>32</v>
      </c>
      <c r="O1113" t="s">
        <v>38</v>
      </c>
      <c r="P1113" s="2">
        <v>110</v>
      </c>
      <c r="Q1113">
        <v>32.080880000000001</v>
      </c>
      <c r="R1113">
        <v>34.780569999999997</v>
      </c>
    </row>
    <row r="1114" spans="1:18" x14ac:dyDescent="0.35">
      <c r="A1114">
        <v>362</v>
      </c>
      <c r="B1114" t="s">
        <v>192</v>
      </c>
      <c r="C1114" t="s">
        <v>21</v>
      </c>
      <c r="D1114" t="s">
        <v>22</v>
      </c>
      <c r="E1114" t="s">
        <v>23</v>
      </c>
      <c r="F1114">
        <v>117</v>
      </c>
      <c r="G1114" s="3">
        <v>45139</v>
      </c>
      <c r="H1114" s="6" t="str">
        <f>TEXT(Layoffs[[#This Row],[Date layoffs]], "mmmm")</f>
        <v>August</v>
      </c>
      <c r="I1114" s="7">
        <f>MONTH(Layoffs[[#This Row],[Date layoffs]])</f>
        <v>8</v>
      </c>
      <c r="J1114">
        <f>YEAR(Layoffs[[#This Row],[Date layoffs]])</f>
        <v>2023</v>
      </c>
      <c r="K1114" s="1">
        <f>(Layoffs[[#This Row],[Company Size before Layoffs]]-Layoffs[[#This Row],[Company Size after layoffs]])/Layoffs[[#This Row],[Company Size before Layoffs]]</f>
        <v>0.1</v>
      </c>
      <c r="L1114">
        <v>1170</v>
      </c>
      <c r="M1114">
        <v>1053</v>
      </c>
      <c r="N1114" t="s">
        <v>193</v>
      </c>
      <c r="O1114" t="s">
        <v>25</v>
      </c>
      <c r="P1114" s="2">
        <v>574</v>
      </c>
      <c r="Q1114">
        <v>37.774929999999998</v>
      </c>
      <c r="R1114">
        <v>-122.41942</v>
      </c>
    </row>
    <row r="1115" spans="1:18" x14ac:dyDescent="0.35">
      <c r="A1115">
        <v>363</v>
      </c>
      <c r="B1115" t="s">
        <v>134</v>
      </c>
      <c r="C1115" t="s">
        <v>115</v>
      </c>
      <c r="D1115" t="s">
        <v>93</v>
      </c>
      <c r="E1115" t="s">
        <v>23</v>
      </c>
      <c r="F1115">
        <v>106</v>
      </c>
      <c r="G1115" s="3">
        <v>45139</v>
      </c>
      <c r="H1115" s="6" t="str">
        <f>TEXT(Layoffs[[#This Row],[Date layoffs]], "mmmm")</f>
        <v>August</v>
      </c>
      <c r="I1115" s="7">
        <f>MONTH(Layoffs[[#This Row],[Date layoffs]])</f>
        <v>8</v>
      </c>
      <c r="J1115">
        <f>YEAR(Layoffs[[#This Row],[Date layoffs]])</f>
        <v>2023</v>
      </c>
      <c r="K1115" s="1">
        <f>(Layoffs[[#This Row],[Company Size before Layoffs]]-Layoffs[[#This Row],[Company Size after layoffs]])/Layoffs[[#This Row],[Company Size before Layoffs]]</f>
        <v>0.04</v>
      </c>
      <c r="L1115">
        <v>2650</v>
      </c>
      <c r="M1115">
        <v>2544</v>
      </c>
      <c r="N1115" t="s">
        <v>66</v>
      </c>
      <c r="O1115" t="s">
        <v>107</v>
      </c>
      <c r="P1115" s="2">
        <v>389</v>
      </c>
      <c r="Q1115">
        <v>45.508839999999999</v>
      </c>
      <c r="R1115">
        <v>-73.587810000000005</v>
      </c>
    </row>
    <row r="1116" spans="1:18" x14ac:dyDescent="0.35">
      <c r="A1116">
        <v>364</v>
      </c>
      <c r="B1116" t="s">
        <v>194</v>
      </c>
      <c r="C1116" t="s">
        <v>21</v>
      </c>
      <c r="D1116" t="s">
        <v>22</v>
      </c>
      <c r="E1116" t="s">
        <v>23</v>
      </c>
      <c r="F1116">
        <v>40</v>
      </c>
      <c r="G1116" s="3">
        <v>45139</v>
      </c>
      <c r="H1116" s="6" t="str">
        <f>TEXT(Layoffs[[#This Row],[Date layoffs]], "mmmm")</f>
        <v>August</v>
      </c>
      <c r="I1116" s="7">
        <f>MONTH(Layoffs[[#This Row],[Date layoffs]])</f>
        <v>8</v>
      </c>
      <c r="J1116">
        <f>YEAR(Layoffs[[#This Row],[Date layoffs]])</f>
        <v>2023</v>
      </c>
      <c r="K1116" s="1">
        <f>(Layoffs[[#This Row],[Company Size before Layoffs]]-Layoffs[[#This Row],[Company Size after layoffs]])/Layoffs[[#This Row],[Company Size before Layoffs]]</f>
        <v>0.3007518796992481</v>
      </c>
      <c r="L1116">
        <v>133</v>
      </c>
      <c r="M1116">
        <v>93</v>
      </c>
      <c r="N1116" t="s">
        <v>138</v>
      </c>
      <c r="O1116" t="s">
        <v>46</v>
      </c>
      <c r="P1116" s="2">
        <v>57</v>
      </c>
      <c r="Q1116">
        <v>37.774929999999998</v>
      </c>
      <c r="R1116">
        <v>-122.41942</v>
      </c>
    </row>
    <row r="1117" spans="1:18" x14ac:dyDescent="0.35">
      <c r="A1117">
        <v>1932</v>
      </c>
      <c r="B1117" t="s">
        <v>811</v>
      </c>
      <c r="C1117" t="s">
        <v>74</v>
      </c>
      <c r="D1117" t="s">
        <v>22</v>
      </c>
      <c r="E1117" t="s">
        <v>23</v>
      </c>
      <c r="F1117">
        <v>1280</v>
      </c>
      <c r="G1117" s="3">
        <v>44804</v>
      </c>
      <c r="H1117" s="6" t="str">
        <f>TEXT(Layoffs[[#This Row],[Date layoffs]], "mmmm")</f>
        <v>August</v>
      </c>
      <c r="I1117" s="7">
        <f>MONTH(Layoffs[[#This Row],[Date layoffs]])</f>
        <v>8</v>
      </c>
      <c r="J1117">
        <f>YEAR(Layoffs[[#This Row],[Date layoffs]])</f>
        <v>2022</v>
      </c>
      <c r="K1117" s="1">
        <f>(Layoffs[[#This Row],[Company Size before Layoffs]]-Layoffs[[#This Row],[Company Size after layoffs]])/Layoffs[[#This Row],[Company Size before Layoffs]]</f>
        <v>0.2</v>
      </c>
      <c r="L1117">
        <v>6400</v>
      </c>
      <c r="M1117">
        <v>5120</v>
      </c>
      <c r="N1117" t="s">
        <v>13</v>
      </c>
      <c r="O1117" t="s">
        <v>25</v>
      </c>
      <c r="P1117" s="2">
        <v>4900</v>
      </c>
      <c r="Q1117">
        <v>34.052230000000002</v>
      </c>
      <c r="R1117">
        <v>-118.24368</v>
      </c>
    </row>
    <row r="1118" spans="1:18" x14ac:dyDescent="0.35">
      <c r="A1118">
        <v>1933</v>
      </c>
      <c r="B1118" t="s">
        <v>812</v>
      </c>
      <c r="C1118" t="s">
        <v>74</v>
      </c>
      <c r="D1118" t="s">
        <v>22</v>
      </c>
      <c r="E1118" t="s">
        <v>23</v>
      </c>
      <c r="F1118">
        <v>140</v>
      </c>
      <c r="G1118" s="3">
        <v>44804</v>
      </c>
      <c r="H1118" s="6" t="str">
        <f>TEXT(Layoffs[[#This Row],[Date layoffs]], "mmmm")</f>
        <v>August</v>
      </c>
      <c r="I1118" s="7">
        <f>MONTH(Layoffs[[#This Row],[Date layoffs]])</f>
        <v>8</v>
      </c>
      <c r="J1118">
        <f>YEAR(Layoffs[[#This Row],[Date layoffs]])</f>
        <v>2022</v>
      </c>
      <c r="K1118" s="1">
        <f>(Layoffs[[#This Row],[Company Size before Layoffs]]-Layoffs[[#This Row],[Company Size after layoffs]])/Layoffs[[#This Row],[Company Size before Layoffs]]</f>
        <v>0.16</v>
      </c>
      <c r="L1118">
        <v>875</v>
      </c>
      <c r="M1118">
        <v>735</v>
      </c>
      <c r="N1118" t="s">
        <v>18</v>
      </c>
      <c r="O1118" t="s">
        <v>25</v>
      </c>
      <c r="P1118" s="2">
        <v>910</v>
      </c>
      <c r="Q1118">
        <v>34.052230000000002</v>
      </c>
      <c r="R1118">
        <v>-118.24368</v>
      </c>
    </row>
    <row r="1119" spans="1:18" x14ac:dyDescent="0.35">
      <c r="A1119">
        <v>1934</v>
      </c>
      <c r="B1119" t="s">
        <v>728</v>
      </c>
      <c r="C1119" t="s">
        <v>136</v>
      </c>
      <c r="D1119" t="s">
        <v>137</v>
      </c>
      <c r="E1119" t="s">
        <v>50</v>
      </c>
      <c r="F1119">
        <v>100</v>
      </c>
      <c r="G1119" s="3">
        <v>44804</v>
      </c>
      <c r="H1119" s="6" t="str">
        <f>TEXT(Layoffs[[#This Row],[Date layoffs]], "mmmm")</f>
        <v>August</v>
      </c>
      <c r="I1119" s="7">
        <f>MONTH(Layoffs[[#This Row],[Date layoffs]])</f>
        <v>8</v>
      </c>
      <c r="J1119">
        <f>YEAR(Layoffs[[#This Row],[Date layoffs]])</f>
        <v>2022</v>
      </c>
      <c r="K1119" s="1">
        <f>(Layoffs[[#This Row],[Company Size before Layoffs]]-Layoffs[[#This Row],[Company Size after layoffs]])/Layoffs[[#This Row],[Company Size before Layoffs]]</f>
        <v>0.1</v>
      </c>
      <c r="L1119">
        <v>1000</v>
      </c>
      <c r="M1119">
        <v>900</v>
      </c>
      <c r="N1119" t="s">
        <v>32</v>
      </c>
      <c r="O1119" t="s">
        <v>19</v>
      </c>
      <c r="P1119" s="2">
        <v>188</v>
      </c>
      <c r="Q1119">
        <v>52.524369999999998</v>
      </c>
      <c r="R1119">
        <v>13.41053</v>
      </c>
    </row>
    <row r="1120" spans="1:18" x14ac:dyDescent="0.35">
      <c r="A1120">
        <v>1935</v>
      </c>
      <c r="B1120" t="s">
        <v>83</v>
      </c>
      <c r="C1120" t="s">
        <v>21</v>
      </c>
      <c r="D1120" t="s">
        <v>22</v>
      </c>
      <c r="E1120" t="s">
        <v>23</v>
      </c>
      <c r="F1120">
        <v>70</v>
      </c>
      <c r="G1120" s="3">
        <v>44804</v>
      </c>
      <c r="H1120" s="6" t="str">
        <f>TEXT(Layoffs[[#This Row],[Date layoffs]], "mmmm")</f>
        <v>August</v>
      </c>
      <c r="I1120" s="7">
        <f>MONTH(Layoffs[[#This Row],[Date layoffs]])</f>
        <v>8</v>
      </c>
      <c r="J1120">
        <f>YEAR(Layoffs[[#This Row],[Date layoffs]])</f>
        <v>2022</v>
      </c>
      <c r="K1120" s="1">
        <f>(Layoffs[[#This Row],[Company Size before Layoffs]]-Layoffs[[#This Row],[Company Size after layoffs]])/Layoffs[[#This Row],[Company Size before Layoffs]]</f>
        <v>0.1</v>
      </c>
      <c r="L1120">
        <v>700</v>
      </c>
      <c r="M1120">
        <v>630</v>
      </c>
      <c r="N1120" t="s">
        <v>32</v>
      </c>
      <c r="O1120" t="s">
        <v>25</v>
      </c>
      <c r="P1120" s="2">
        <v>1300</v>
      </c>
      <c r="Q1120">
        <v>37.441879999999998</v>
      </c>
      <c r="R1120">
        <v>-122.14302000000001</v>
      </c>
    </row>
    <row r="1121" spans="1:18" x14ac:dyDescent="0.35">
      <c r="A1121">
        <v>1938</v>
      </c>
      <c r="B1121" t="s">
        <v>813</v>
      </c>
      <c r="C1121" t="s">
        <v>69</v>
      </c>
      <c r="D1121" t="s">
        <v>22</v>
      </c>
      <c r="E1121" t="s">
        <v>23</v>
      </c>
      <c r="F1121">
        <v>30</v>
      </c>
      <c r="G1121" s="3">
        <v>44804</v>
      </c>
      <c r="H1121" s="6" t="str">
        <f>TEXT(Layoffs[[#This Row],[Date layoffs]], "mmmm")</f>
        <v>August</v>
      </c>
      <c r="I1121" s="7">
        <f>MONTH(Layoffs[[#This Row],[Date layoffs]])</f>
        <v>8</v>
      </c>
      <c r="J1121">
        <f>YEAR(Layoffs[[#This Row],[Date layoffs]])</f>
        <v>2022</v>
      </c>
      <c r="K1121" s="1">
        <f>(Layoffs[[#This Row],[Company Size before Layoffs]]-Layoffs[[#This Row],[Company Size after layoffs]])/Layoffs[[#This Row],[Company Size before Layoffs]]</f>
        <v>0.2</v>
      </c>
      <c r="L1121">
        <v>150</v>
      </c>
      <c r="M1121">
        <v>120</v>
      </c>
      <c r="N1121" t="s">
        <v>18</v>
      </c>
      <c r="O1121" t="s">
        <v>25</v>
      </c>
      <c r="P1121" s="2">
        <v>173</v>
      </c>
      <c r="Q1121">
        <v>42.358429999999998</v>
      </c>
      <c r="R1121">
        <v>-71.05977</v>
      </c>
    </row>
    <row r="1122" spans="1:18" x14ac:dyDescent="0.35">
      <c r="A1122">
        <v>1939</v>
      </c>
      <c r="B1122" t="s">
        <v>814</v>
      </c>
      <c r="C1122" t="s">
        <v>21</v>
      </c>
      <c r="D1122" t="s">
        <v>22</v>
      </c>
      <c r="E1122" t="s">
        <v>23</v>
      </c>
      <c r="F1122">
        <v>29</v>
      </c>
      <c r="G1122" s="3">
        <v>44804</v>
      </c>
      <c r="H1122" s="6" t="str">
        <f>TEXT(Layoffs[[#This Row],[Date layoffs]], "mmmm")</f>
        <v>August</v>
      </c>
      <c r="I1122" s="7">
        <f>MONTH(Layoffs[[#This Row],[Date layoffs]])</f>
        <v>8</v>
      </c>
      <c r="J1122">
        <f>YEAR(Layoffs[[#This Row],[Date layoffs]])</f>
        <v>2022</v>
      </c>
      <c r="K1122" s="1">
        <f>(Layoffs[[#This Row],[Company Size before Layoffs]]-Layoffs[[#This Row],[Company Size after layoffs]])/Layoffs[[#This Row],[Company Size before Layoffs]]</f>
        <v>0.1</v>
      </c>
      <c r="L1122">
        <v>290</v>
      </c>
      <c r="M1122">
        <v>261</v>
      </c>
      <c r="N1122" t="s">
        <v>138</v>
      </c>
      <c r="O1122" t="s">
        <v>107</v>
      </c>
      <c r="P1122" s="2">
        <v>169</v>
      </c>
      <c r="Q1122">
        <v>37.774929999999998</v>
      </c>
      <c r="R1122">
        <v>-122.41942</v>
      </c>
    </row>
    <row r="1123" spans="1:18" x14ac:dyDescent="0.35">
      <c r="A1123">
        <v>1945</v>
      </c>
      <c r="B1123" t="s">
        <v>815</v>
      </c>
      <c r="C1123" t="s">
        <v>816</v>
      </c>
      <c r="D1123" t="s">
        <v>56</v>
      </c>
      <c r="E1123" t="s">
        <v>50</v>
      </c>
      <c r="F1123">
        <v>38</v>
      </c>
      <c r="G1123" s="3">
        <v>44803</v>
      </c>
      <c r="H1123" s="6" t="str">
        <f>TEXT(Layoffs[[#This Row],[Date layoffs]], "mmmm")</f>
        <v>August</v>
      </c>
      <c r="I1123" s="7">
        <f>MONTH(Layoffs[[#This Row],[Date layoffs]])</f>
        <v>8</v>
      </c>
      <c r="J1123">
        <f>YEAR(Layoffs[[#This Row],[Date layoffs]])</f>
        <v>2022</v>
      </c>
      <c r="K1123" s="1">
        <f>(Layoffs[[#This Row],[Company Size before Layoffs]]-Layoffs[[#This Row],[Company Size after layoffs]])/Layoffs[[#This Row],[Company Size before Layoffs]]</f>
        <v>0.1</v>
      </c>
      <c r="L1123">
        <v>380</v>
      </c>
      <c r="M1123">
        <v>342</v>
      </c>
      <c r="N1123" t="s">
        <v>140</v>
      </c>
      <c r="O1123" t="s">
        <v>38</v>
      </c>
      <c r="P1123" s="2">
        <v>123</v>
      </c>
      <c r="Q1123">
        <v>51.45523</v>
      </c>
      <c r="R1123">
        <v>-2.5966499999999999</v>
      </c>
    </row>
    <row r="1124" spans="1:18" x14ac:dyDescent="0.35">
      <c r="A1124">
        <v>1948</v>
      </c>
      <c r="B1124" t="s">
        <v>817</v>
      </c>
      <c r="C1124" t="s">
        <v>262</v>
      </c>
      <c r="D1124" t="s">
        <v>22</v>
      </c>
      <c r="E1124" t="s">
        <v>23</v>
      </c>
      <c r="F1124">
        <v>95</v>
      </c>
      <c r="G1124" s="3">
        <v>44802</v>
      </c>
      <c r="H1124" s="6" t="str">
        <f>TEXT(Layoffs[[#This Row],[Date layoffs]], "mmmm")</f>
        <v>August</v>
      </c>
      <c r="I1124" s="7">
        <f>MONTH(Layoffs[[#This Row],[Date layoffs]])</f>
        <v>8</v>
      </c>
      <c r="J1124">
        <f>YEAR(Layoffs[[#This Row],[Date layoffs]])</f>
        <v>2022</v>
      </c>
      <c r="K1124" s="1">
        <f>(Layoffs[[#This Row],[Company Size before Layoffs]]-Layoffs[[#This Row],[Company Size after layoffs]])/Layoffs[[#This Row],[Company Size before Layoffs]]</f>
        <v>0.29968454258675081</v>
      </c>
      <c r="L1124">
        <v>317</v>
      </c>
      <c r="M1124">
        <v>222</v>
      </c>
      <c r="N1124" t="s">
        <v>18</v>
      </c>
      <c r="O1124" t="s">
        <v>46</v>
      </c>
      <c r="P1124" s="2">
        <v>44</v>
      </c>
      <c r="Q1124">
        <v>38.895110000000003</v>
      </c>
      <c r="R1124">
        <v>-77.036370000000005</v>
      </c>
    </row>
    <row r="1125" spans="1:18" x14ac:dyDescent="0.35">
      <c r="A1125">
        <v>1954</v>
      </c>
      <c r="B1125" t="s">
        <v>818</v>
      </c>
      <c r="C1125" t="s">
        <v>36</v>
      </c>
      <c r="D1125" t="s">
        <v>22</v>
      </c>
      <c r="E1125" t="s">
        <v>23</v>
      </c>
      <c r="F1125">
        <v>20</v>
      </c>
      <c r="G1125" s="3">
        <v>44799</v>
      </c>
      <c r="H1125" s="6" t="str">
        <f>TEXT(Layoffs[[#This Row],[Date layoffs]], "mmmm")</f>
        <v>August</v>
      </c>
      <c r="I1125" s="7">
        <f>MONTH(Layoffs[[#This Row],[Date layoffs]])</f>
        <v>8</v>
      </c>
      <c r="J1125">
        <f>YEAR(Layoffs[[#This Row],[Date layoffs]])</f>
        <v>2022</v>
      </c>
      <c r="K1125" s="1">
        <f>(Layoffs[[#This Row],[Company Size before Layoffs]]-Layoffs[[#This Row],[Company Size after layoffs]])/Layoffs[[#This Row],[Company Size before Layoffs]]</f>
        <v>6.9930069930069935E-2</v>
      </c>
      <c r="L1125">
        <v>286</v>
      </c>
      <c r="M1125">
        <v>266</v>
      </c>
      <c r="N1125" t="s">
        <v>32</v>
      </c>
      <c r="O1125" t="s">
        <v>46</v>
      </c>
      <c r="P1125" s="2">
        <v>78</v>
      </c>
      <c r="Q1125">
        <v>40.714269999999999</v>
      </c>
      <c r="R1125">
        <v>-74.005970000000005</v>
      </c>
    </row>
    <row r="1126" spans="1:18" x14ac:dyDescent="0.35">
      <c r="A1126">
        <v>1960</v>
      </c>
      <c r="B1126" t="s">
        <v>819</v>
      </c>
      <c r="C1126" t="s">
        <v>21</v>
      </c>
      <c r="D1126" t="s">
        <v>22</v>
      </c>
      <c r="E1126" t="s">
        <v>23</v>
      </c>
      <c r="F1126">
        <v>140</v>
      </c>
      <c r="G1126" s="3">
        <v>44797</v>
      </c>
      <c r="H1126" s="6" t="str">
        <f>TEXT(Layoffs[[#This Row],[Date layoffs]], "mmmm")</f>
        <v>August</v>
      </c>
      <c r="I1126" s="7">
        <f>MONTH(Layoffs[[#This Row],[Date layoffs]])</f>
        <v>8</v>
      </c>
      <c r="J1126">
        <f>YEAR(Layoffs[[#This Row],[Date layoffs]])</f>
        <v>2022</v>
      </c>
      <c r="K1126" s="1">
        <f>(Layoffs[[#This Row],[Company Size before Layoffs]]-Layoffs[[#This Row],[Company Size after layoffs]])/Layoffs[[#This Row],[Company Size before Layoffs]]</f>
        <v>1</v>
      </c>
      <c r="L1126">
        <v>140</v>
      </c>
      <c r="M1126">
        <v>0</v>
      </c>
      <c r="N1126" t="s">
        <v>138</v>
      </c>
      <c r="O1126" t="s">
        <v>46</v>
      </c>
      <c r="P1126" s="2">
        <v>117</v>
      </c>
      <c r="Q1126">
        <v>37.774929999999998</v>
      </c>
      <c r="R1126">
        <v>-122.41942</v>
      </c>
    </row>
    <row r="1127" spans="1:18" x14ac:dyDescent="0.35">
      <c r="A1127">
        <v>1961</v>
      </c>
      <c r="B1127" t="s">
        <v>363</v>
      </c>
      <c r="C1127" t="s">
        <v>262</v>
      </c>
      <c r="D1127" t="s">
        <v>22</v>
      </c>
      <c r="E1127" t="s">
        <v>23</v>
      </c>
      <c r="F1127">
        <v>15</v>
      </c>
      <c r="G1127" s="3">
        <v>44797</v>
      </c>
      <c r="H1127" s="6" t="str">
        <f>TEXT(Layoffs[[#This Row],[Date layoffs]], "mmmm")</f>
        <v>August</v>
      </c>
      <c r="I1127" s="7">
        <f>MONTH(Layoffs[[#This Row],[Date layoffs]])</f>
        <v>8</v>
      </c>
      <c r="J1127">
        <f>YEAR(Layoffs[[#This Row],[Date layoffs]])</f>
        <v>2022</v>
      </c>
      <c r="K1127" s="1">
        <f>(Layoffs[[#This Row],[Company Size before Layoffs]]-Layoffs[[#This Row],[Company Size after layoffs]])/Layoffs[[#This Row],[Company Size before Layoffs]]</f>
        <v>0.2</v>
      </c>
      <c r="L1127">
        <v>75</v>
      </c>
      <c r="M1127">
        <v>60</v>
      </c>
      <c r="N1127" t="s">
        <v>32</v>
      </c>
      <c r="O1127" t="s">
        <v>67</v>
      </c>
      <c r="P1127" s="2">
        <v>24</v>
      </c>
      <c r="Q1127">
        <v>38.895110000000003</v>
      </c>
      <c r="R1127">
        <v>-77.036370000000005</v>
      </c>
    </row>
    <row r="1128" spans="1:18" x14ac:dyDescent="0.35">
      <c r="A1128">
        <v>1963</v>
      </c>
      <c r="B1128" t="s">
        <v>509</v>
      </c>
      <c r="C1128" t="s">
        <v>136</v>
      </c>
      <c r="D1128" t="s">
        <v>137</v>
      </c>
      <c r="E1128" t="s">
        <v>50</v>
      </c>
      <c r="F1128">
        <v>180</v>
      </c>
      <c r="G1128" s="3">
        <v>44796</v>
      </c>
      <c r="H1128" s="6" t="str">
        <f>TEXT(Layoffs[[#This Row],[Date layoffs]], "mmmm")</f>
        <v>August</v>
      </c>
      <c r="I1128" s="7">
        <f>MONTH(Layoffs[[#This Row],[Date layoffs]])</f>
        <v>8</v>
      </c>
      <c r="J1128">
        <f>YEAR(Layoffs[[#This Row],[Date layoffs]])</f>
        <v>2022</v>
      </c>
      <c r="K1128" s="1">
        <f>(Layoffs[[#This Row],[Company Size before Layoffs]]-Layoffs[[#This Row],[Company Size after layoffs]])/Layoffs[[#This Row],[Company Size before Layoffs]]</f>
        <v>0.16</v>
      </c>
      <c r="L1128">
        <v>1125</v>
      </c>
      <c r="M1128">
        <v>945</v>
      </c>
      <c r="N1128" t="s">
        <v>29</v>
      </c>
      <c r="O1128" t="s">
        <v>107</v>
      </c>
      <c r="P1128" s="2">
        <v>646</v>
      </c>
      <c r="Q1128">
        <v>52.524369999999998</v>
      </c>
      <c r="R1128">
        <v>13.41053</v>
      </c>
    </row>
    <row r="1129" spans="1:18" x14ac:dyDescent="0.35">
      <c r="A1129">
        <v>1964</v>
      </c>
      <c r="B1129" t="s">
        <v>820</v>
      </c>
      <c r="C1129" t="s">
        <v>36</v>
      </c>
      <c r="D1129" t="s">
        <v>22</v>
      </c>
      <c r="E1129" t="s">
        <v>23</v>
      </c>
      <c r="F1129">
        <v>138</v>
      </c>
      <c r="G1129" s="3">
        <v>44796</v>
      </c>
      <c r="H1129" s="6" t="str">
        <f>TEXT(Layoffs[[#This Row],[Date layoffs]], "mmmm")</f>
        <v>August</v>
      </c>
      <c r="I1129" s="7">
        <f>MONTH(Layoffs[[#This Row],[Date layoffs]])</f>
        <v>8</v>
      </c>
      <c r="J1129">
        <f>YEAR(Layoffs[[#This Row],[Date layoffs]])</f>
        <v>2022</v>
      </c>
      <c r="K1129" s="1">
        <f>(Layoffs[[#This Row],[Company Size before Layoffs]]-Layoffs[[#This Row],[Company Size after layoffs]])/Layoffs[[#This Row],[Company Size before Layoffs]]</f>
        <v>0.2</v>
      </c>
      <c r="L1129">
        <v>690</v>
      </c>
      <c r="M1129">
        <v>552</v>
      </c>
      <c r="N1129" t="s">
        <v>27</v>
      </c>
      <c r="O1129" t="s">
        <v>19</v>
      </c>
      <c r="P1129" s="2">
        <v>472</v>
      </c>
      <c r="Q1129">
        <v>40.714269999999999</v>
      </c>
      <c r="R1129">
        <v>-74.005970000000005</v>
      </c>
    </row>
    <row r="1130" spans="1:18" x14ac:dyDescent="0.35">
      <c r="A1130">
        <v>1965</v>
      </c>
      <c r="B1130" t="s">
        <v>821</v>
      </c>
      <c r="C1130" t="s">
        <v>180</v>
      </c>
      <c r="D1130" t="s">
        <v>93</v>
      </c>
      <c r="E1130" t="s">
        <v>23</v>
      </c>
      <c r="F1130">
        <v>50</v>
      </c>
      <c r="G1130" s="3">
        <v>44796</v>
      </c>
      <c r="H1130" s="6" t="str">
        <f>TEXT(Layoffs[[#This Row],[Date layoffs]], "mmmm")</f>
        <v>August</v>
      </c>
      <c r="I1130" s="7">
        <f>MONTH(Layoffs[[#This Row],[Date layoffs]])</f>
        <v>8</v>
      </c>
      <c r="J1130">
        <f>YEAR(Layoffs[[#This Row],[Date layoffs]])</f>
        <v>2022</v>
      </c>
      <c r="K1130" s="1">
        <f>(Layoffs[[#This Row],[Company Size before Layoffs]]-Layoffs[[#This Row],[Company Size after layoffs]])/Layoffs[[#This Row],[Company Size before Layoffs]]</f>
        <v>0.08</v>
      </c>
      <c r="L1130">
        <v>625</v>
      </c>
      <c r="M1130">
        <v>575</v>
      </c>
      <c r="N1130" t="s">
        <v>58</v>
      </c>
      <c r="O1130" t="s">
        <v>38</v>
      </c>
      <c r="P1130" s="2">
        <v>91</v>
      </c>
      <c r="Q1130">
        <v>43.706429999999997</v>
      </c>
      <c r="R1130">
        <v>-79.39864</v>
      </c>
    </row>
    <row r="1131" spans="1:18" x14ac:dyDescent="0.35">
      <c r="A1131">
        <v>1966</v>
      </c>
      <c r="B1131" t="s">
        <v>822</v>
      </c>
      <c r="C1131" t="s">
        <v>21</v>
      </c>
      <c r="D1131" t="s">
        <v>22</v>
      </c>
      <c r="E1131" t="s">
        <v>23</v>
      </c>
      <c r="F1131">
        <v>31</v>
      </c>
      <c r="G1131" s="3">
        <v>44796</v>
      </c>
      <c r="H1131" s="6" t="str">
        <f>TEXT(Layoffs[[#This Row],[Date layoffs]], "mmmm")</f>
        <v>August</v>
      </c>
      <c r="I1131" s="7">
        <f>MONTH(Layoffs[[#This Row],[Date layoffs]])</f>
        <v>8</v>
      </c>
      <c r="J1131">
        <f>YEAR(Layoffs[[#This Row],[Date layoffs]])</f>
        <v>2022</v>
      </c>
      <c r="K1131" s="1">
        <f>(Layoffs[[#This Row],[Company Size before Layoffs]]-Layoffs[[#This Row],[Company Size after layoffs]])/Layoffs[[#This Row],[Company Size before Layoffs]]</f>
        <v>7.9896907216494839E-2</v>
      </c>
      <c r="L1131">
        <v>388</v>
      </c>
      <c r="M1131">
        <v>357</v>
      </c>
      <c r="N1131" t="s">
        <v>82</v>
      </c>
      <c r="O1131" t="s">
        <v>38</v>
      </c>
      <c r="P1131" s="2">
        <v>114</v>
      </c>
      <c r="Q1131">
        <v>37.774929999999998</v>
      </c>
      <c r="R1131">
        <v>-122.41942</v>
      </c>
    </row>
    <row r="1132" spans="1:18" x14ac:dyDescent="0.35">
      <c r="A1132">
        <v>1967</v>
      </c>
      <c r="B1132" t="s">
        <v>823</v>
      </c>
      <c r="C1132" t="s">
        <v>21</v>
      </c>
      <c r="D1132" t="s">
        <v>22</v>
      </c>
      <c r="E1132" t="s">
        <v>23</v>
      </c>
      <c r="F1132">
        <v>29</v>
      </c>
      <c r="G1132" s="3">
        <v>44796</v>
      </c>
      <c r="H1132" s="6" t="str">
        <f>TEXT(Layoffs[[#This Row],[Date layoffs]], "mmmm")</f>
        <v>August</v>
      </c>
      <c r="I1132" s="7">
        <f>MONTH(Layoffs[[#This Row],[Date layoffs]])</f>
        <v>8</v>
      </c>
      <c r="J1132">
        <f>YEAR(Layoffs[[#This Row],[Date layoffs]])</f>
        <v>2022</v>
      </c>
      <c r="K1132" s="1">
        <f>(Layoffs[[#This Row],[Company Size before Layoffs]]-Layoffs[[#This Row],[Company Size after layoffs]])/Layoffs[[#This Row],[Company Size before Layoffs]]</f>
        <v>0.5</v>
      </c>
      <c r="L1132">
        <v>58</v>
      </c>
      <c r="M1132">
        <v>29</v>
      </c>
      <c r="N1132" t="s">
        <v>82</v>
      </c>
      <c r="O1132" t="s">
        <v>148</v>
      </c>
      <c r="P1132" s="2">
        <v>3</v>
      </c>
      <c r="Q1132">
        <v>37.774929999999998</v>
      </c>
      <c r="R1132">
        <v>-122.41942</v>
      </c>
    </row>
    <row r="1133" spans="1:18" x14ac:dyDescent="0.35">
      <c r="A1133">
        <v>1968</v>
      </c>
      <c r="B1133" t="s">
        <v>824</v>
      </c>
      <c r="C1133" t="s">
        <v>69</v>
      </c>
      <c r="D1133" t="s">
        <v>22</v>
      </c>
      <c r="E1133" t="s">
        <v>23</v>
      </c>
      <c r="F1133">
        <v>242</v>
      </c>
      <c r="G1133" s="3">
        <v>44796</v>
      </c>
      <c r="H1133" s="6" t="str">
        <f>TEXT(Layoffs[[#This Row],[Date layoffs]], "mmmm")</f>
        <v>August</v>
      </c>
      <c r="I1133" s="7">
        <f>MONTH(Layoffs[[#This Row],[Date layoffs]])</f>
        <v>8</v>
      </c>
      <c r="J1133">
        <f>YEAR(Layoffs[[#This Row],[Date layoffs]])</f>
        <v>2022</v>
      </c>
      <c r="K1133" s="1">
        <f>(Layoffs[[#This Row],[Company Size before Layoffs]]-Layoffs[[#This Row],[Company Size after layoffs]])/Layoffs[[#This Row],[Company Size before Layoffs]]</f>
        <v>0.26021505376344084</v>
      </c>
      <c r="L1133">
        <v>930</v>
      </c>
      <c r="M1133">
        <v>688</v>
      </c>
      <c r="N1133" t="s">
        <v>77</v>
      </c>
      <c r="O1133" t="s">
        <v>79</v>
      </c>
      <c r="P1133" s="2">
        <v>1000</v>
      </c>
      <c r="Q1133">
        <v>42.358429999999998</v>
      </c>
      <c r="R1133">
        <v>-71.05977</v>
      </c>
    </row>
    <row r="1134" spans="1:18" x14ac:dyDescent="0.35">
      <c r="A1134">
        <v>1973</v>
      </c>
      <c r="B1134" t="s">
        <v>825</v>
      </c>
      <c r="C1134" t="s">
        <v>44</v>
      </c>
      <c r="D1134" t="s">
        <v>17</v>
      </c>
      <c r="E1134" t="s">
        <v>12</v>
      </c>
      <c r="F1134">
        <v>100</v>
      </c>
      <c r="G1134" s="3">
        <v>44794</v>
      </c>
      <c r="H1134" s="6" t="str">
        <f>TEXT(Layoffs[[#This Row],[Date layoffs]], "mmmm")</f>
        <v>August</v>
      </c>
      <c r="I1134" s="7">
        <f>MONTH(Layoffs[[#This Row],[Date layoffs]])</f>
        <v>8</v>
      </c>
      <c r="J1134">
        <f>YEAR(Layoffs[[#This Row],[Date layoffs]])</f>
        <v>2022</v>
      </c>
      <c r="K1134" s="1">
        <f>(Layoffs[[#This Row],[Company Size before Layoffs]]-Layoffs[[#This Row],[Company Size after layoffs]])/Layoffs[[#This Row],[Company Size before Layoffs]]</f>
        <v>0.14005602240896359</v>
      </c>
      <c r="L1134">
        <v>714</v>
      </c>
      <c r="M1134">
        <v>614</v>
      </c>
      <c r="N1134" t="s">
        <v>140</v>
      </c>
      <c r="O1134" t="s">
        <v>148</v>
      </c>
      <c r="P1134" s="2">
        <v>1</v>
      </c>
      <c r="Q1134">
        <v>32.080880000000001</v>
      </c>
      <c r="R1134">
        <v>34.780569999999997</v>
      </c>
    </row>
    <row r="1135" spans="1:18" x14ac:dyDescent="0.35">
      <c r="A1135">
        <v>1974</v>
      </c>
      <c r="B1135" t="s">
        <v>826</v>
      </c>
      <c r="C1135" t="s">
        <v>69</v>
      </c>
      <c r="D1135" t="s">
        <v>22</v>
      </c>
      <c r="E1135" t="s">
        <v>23</v>
      </c>
      <c r="F1135">
        <v>55</v>
      </c>
      <c r="G1135" s="3">
        <v>44794</v>
      </c>
      <c r="H1135" s="6" t="str">
        <f>TEXT(Layoffs[[#This Row],[Date layoffs]], "mmmm")</f>
        <v>August</v>
      </c>
      <c r="I1135" s="7">
        <f>MONTH(Layoffs[[#This Row],[Date layoffs]])</f>
        <v>8</v>
      </c>
      <c r="J1135">
        <f>YEAR(Layoffs[[#This Row],[Date layoffs]])</f>
        <v>2022</v>
      </c>
      <c r="K1135" s="1">
        <f>(Layoffs[[#This Row],[Company Size before Layoffs]]-Layoffs[[#This Row],[Company Size after layoffs]])/Layoffs[[#This Row],[Company Size before Layoffs]]</f>
        <v>0.1</v>
      </c>
      <c r="L1135">
        <v>550</v>
      </c>
      <c r="M1135">
        <v>495</v>
      </c>
      <c r="N1135" t="s">
        <v>140</v>
      </c>
      <c r="O1135" t="s">
        <v>30</v>
      </c>
      <c r="P1135" s="2">
        <v>21</v>
      </c>
      <c r="Q1135">
        <v>42.358429999999998</v>
      </c>
      <c r="R1135">
        <v>-71.05977</v>
      </c>
    </row>
    <row r="1136" spans="1:18" x14ac:dyDescent="0.35">
      <c r="A1136">
        <v>1975</v>
      </c>
      <c r="B1136" t="s">
        <v>827</v>
      </c>
      <c r="C1136" t="s">
        <v>40</v>
      </c>
      <c r="D1136" t="s">
        <v>22</v>
      </c>
      <c r="E1136" t="s">
        <v>23</v>
      </c>
      <c r="F1136">
        <v>13</v>
      </c>
      <c r="G1136" s="3">
        <v>44793</v>
      </c>
      <c r="H1136" s="6" t="str">
        <f>TEXT(Layoffs[[#This Row],[Date layoffs]], "mmmm")</f>
        <v>August</v>
      </c>
      <c r="I1136" s="7">
        <f>MONTH(Layoffs[[#This Row],[Date layoffs]])</f>
        <v>8</v>
      </c>
      <c r="J1136">
        <f>YEAR(Layoffs[[#This Row],[Date layoffs]])</f>
        <v>2022</v>
      </c>
      <c r="K1136" s="1">
        <f>(Layoffs[[#This Row],[Company Size before Layoffs]]-Layoffs[[#This Row],[Company Size after layoffs]])/Layoffs[[#This Row],[Company Size before Layoffs]]</f>
        <v>3.0023094688221709E-2</v>
      </c>
      <c r="L1136">
        <v>433</v>
      </c>
      <c r="M1136">
        <v>420</v>
      </c>
      <c r="N1136" t="s">
        <v>131</v>
      </c>
      <c r="O1136" t="s">
        <v>107</v>
      </c>
      <c r="P1136" s="2">
        <v>187</v>
      </c>
      <c r="Q1136">
        <v>47.606209999999997</v>
      </c>
      <c r="R1136">
        <v>-122.33207</v>
      </c>
    </row>
    <row r="1137" spans="1:18" x14ac:dyDescent="0.35">
      <c r="A1137">
        <v>1976</v>
      </c>
      <c r="B1137" t="s">
        <v>520</v>
      </c>
      <c r="C1137" t="s">
        <v>69</v>
      </c>
      <c r="D1137" t="s">
        <v>22</v>
      </c>
      <c r="E1137" t="s">
        <v>23</v>
      </c>
      <c r="F1137">
        <v>870</v>
      </c>
      <c r="G1137" s="3">
        <v>44792</v>
      </c>
      <c r="H1137" s="6" t="str">
        <f>TEXT(Layoffs[[#This Row],[Date layoffs]], "mmmm")</f>
        <v>August</v>
      </c>
      <c r="I1137" s="7">
        <f>MONTH(Layoffs[[#This Row],[Date layoffs]])</f>
        <v>8</v>
      </c>
      <c r="J1137">
        <f>YEAR(Layoffs[[#This Row],[Date layoffs]])</f>
        <v>2022</v>
      </c>
      <c r="K1137" s="1">
        <f>(Layoffs[[#This Row],[Company Size before Layoffs]]-Layoffs[[#This Row],[Company Size after layoffs]])/Layoffs[[#This Row],[Company Size before Layoffs]]</f>
        <v>0.05</v>
      </c>
      <c r="L1137">
        <v>17400</v>
      </c>
      <c r="M1137">
        <v>16530</v>
      </c>
      <c r="N1137" t="s">
        <v>27</v>
      </c>
      <c r="O1137" t="s">
        <v>25</v>
      </c>
      <c r="P1137" s="2">
        <v>1700</v>
      </c>
      <c r="Q1137">
        <v>42.358429999999998</v>
      </c>
      <c r="R1137">
        <v>-71.05977</v>
      </c>
    </row>
    <row r="1138" spans="1:18" x14ac:dyDescent="0.35">
      <c r="A1138">
        <v>1979</v>
      </c>
      <c r="B1138" t="s">
        <v>239</v>
      </c>
      <c r="C1138" t="s">
        <v>21</v>
      </c>
      <c r="D1138" t="s">
        <v>22</v>
      </c>
      <c r="E1138" t="s">
        <v>23</v>
      </c>
      <c r="F1138">
        <v>110</v>
      </c>
      <c r="G1138" s="3">
        <v>44791</v>
      </c>
      <c r="H1138" s="6" t="str">
        <f>TEXT(Layoffs[[#This Row],[Date layoffs]], "mmmm")</f>
        <v>August</v>
      </c>
      <c r="I1138" s="7">
        <f>MONTH(Layoffs[[#This Row],[Date layoffs]])</f>
        <v>8</v>
      </c>
      <c r="J1138">
        <f>YEAR(Layoffs[[#This Row],[Date layoffs]])</f>
        <v>2022</v>
      </c>
      <c r="K1138" s="1">
        <f>(Layoffs[[#This Row],[Company Size before Layoffs]]-Layoffs[[#This Row],[Company Size after layoffs]])/Layoffs[[#This Row],[Company Size before Layoffs]]</f>
        <v>0.05</v>
      </c>
      <c r="L1138">
        <v>2200</v>
      </c>
      <c r="M1138">
        <v>2090</v>
      </c>
      <c r="N1138" t="s">
        <v>240</v>
      </c>
      <c r="O1138" t="s">
        <v>25</v>
      </c>
      <c r="P1138" s="2">
        <v>214</v>
      </c>
      <c r="Q1138">
        <v>37.774929999999998</v>
      </c>
      <c r="R1138">
        <v>-122.41942</v>
      </c>
    </row>
    <row r="1139" spans="1:18" x14ac:dyDescent="0.35">
      <c r="A1139">
        <v>1980</v>
      </c>
      <c r="B1139" t="s">
        <v>481</v>
      </c>
      <c r="C1139" t="s">
        <v>81</v>
      </c>
      <c r="D1139" t="s">
        <v>22</v>
      </c>
      <c r="E1139" t="s">
        <v>23</v>
      </c>
      <c r="F1139">
        <v>35</v>
      </c>
      <c r="G1139" s="3">
        <v>44791</v>
      </c>
      <c r="H1139" s="6" t="str">
        <f>TEXT(Layoffs[[#This Row],[Date layoffs]], "mmmm")</f>
        <v>August</v>
      </c>
      <c r="I1139" s="7">
        <f>MONTH(Layoffs[[#This Row],[Date layoffs]])</f>
        <v>8</v>
      </c>
      <c r="J1139">
        <f>YEAR(Layoffs[[#This Row],[Date layoffs]])</f>
        <v>2022</v>
      </c>
      <c r="K1139" s="1">
        <f>(Layoffs[[#This Row],[Company Size before Layoffs]]-Layoffs[[#This Row],[Company Size after layoffs]])/Layoffs[[#This Row],[Company Size before Layoffs]]</f>
        <v>0.16990291262135923</v>
      </c>
      <c r="L1139">
        <v>206</v>
      </c>
      <c r="M1139">
        <v>171</v>
      </c>
      <c r="N1139" t="s">
        <v>18</v>
      </c>
      <c r="O1139" t="s">
        <v>38</v>
      </c>
      <c r="P1139" s="2">
        <v>215</v>
      </c>
      <c r="Q1139">
        <v>30.267150000000001</v>
      </c>
      <c r="R1139">
        <v>-97.74306</v>
      </c>
    </row>
    <row r="1140" spans="1:18" x14ac:dyDescent="0.35">
      <c r="A1140">
        <v>1984</v>
      </c>
      <c r="B1140" t="s">
        <v>828</v>
      </c>
      <c r="C1140" t="s">
        <v>21</v>
      </c>
      <c r="D1140" t="s">
        <v>22</v>
      </c>
      <c r="E1140" t="s">
        <v>23</v>
      </c>
      <c r="F1140">
        <v>125</v>
      </c>
      <c r="G1140" s="3">
        <v>44790</v>
      </c>
      <c r="H1140" s="6" t="str">
        <f>TEXT(Layoffs[[#This Row],[Date layoffs]], "mmmm")</f>
        <v>August</v>
      </c>
      <c r="I1140" s="7">
        <f>MONTH(Layoffs[[#This Row],[Date layoffs]])</f>
        <v>8</v>
      </c>
      <c r="J1140">
        <f>YEAR(Layoffs[[#This Row],[Date layoffs]])</f>
        <v>2022</v>
      </c>
      <c r="K1140" s="1">
        <f>(Layoffs[[#This Row],[Company Size before Layoffs]]-Layoffs[[#This Row],[Company Size after layoffs]])/Layoffs[[#This Row],[Company Size before Layoffs]]</f>
        <v>0.13997760358342665</v>
      </c>
      <c r="L1140">
        <v>893</v>
      </c>
      <c r="M1140">
        <v>768</v>
      </c>
      <c r="N1140" t="s">
        <v>140</v>
      </c>
      <c r="O1140" t="s">
        <v>46</v>
      </c>
      <c r="P1140" s="2">
        <v>80</v>
      </c>
      <c r="Q1140">
        <v>37.354109999999999</v>
      </c>
      <c r="R1140">
        <v>-121.95524</v>
      </c>
    </row>
    <row r="1141" spans="1:18" x14ac:dyDescent="0.35">
      <c r="A1141">
        <v>1990</v>
      </c>
      <c r="B1141" t="s">
        <v>829</v>
      </c>
      <c r="C1141" t="s">
        <v>115</v>
      </c>
      <c r="D1141" t="s">
        <v>93</v>
      </c>
      <c r="E1141" t="s">
        <v>23</v>
      </c>
      <c r="F1141">
        <v>80</v>
      </c>
      <c r="G1141" s="3">
        <v>44789</v>
      </c>
      <c r="H1141" s="6" t="str">
        <f>TEXT(Layoffs[[#This Row],[Date layoffs]], "mmmm")</f>
        <v>August</v>
      </c>
      <c r="I1141" s="7">
        <f>MONTH(Layoffs[[#This Row],[Date layoffs]])</f>
        <v>8</v>
      </c>
      <c r="J1141">
        <f>YEAR(Layoffs[[#This Row],[Date layoffs]])</f>
        <v>2022</v>
      </c>
      <c r="K1141" s="1">
        <f>(Layoffs[[#This Row],[Company Size before Layoffs]]-Layoffs[[#This Row],[Company Size after layoffs]])/Layoffs[[#This Row],[Company Size before Layoffs]]</f>
        <v>0.14010507880910683</v>
      </c>
      <c r="L1141">
        <v>571</v>
      </c>
      <c r="M1141">
        <v>491</v>
      </c>
      <c r="N1141" t="s">
        <v>18</v>
      </c>
      <c r="O1141" t="s">
        <v>107</v>
      </c>
      <c r="P1141" s="2">
        <v>293</v>
      </c>
      <c r="Q1141">
        <v>45.508839999999999</v>
      </c>
      <c r="R1141">
        <v>-73.587810000000005</v>
      </c>
    </row>
    <row r="1142" spans="1:18" x14ac:dyDescent="0.35">
      <c r="A1142">
        <v>1991</v>
      </c>
      <c r="B1142" t="s">
        <v>830</v>
      </c>
      <c r="C1142" t="s">
        <v>44</v>
      </c>
      <c r="D1142" t="s">
        <v>17</v>
      </c>
      <c r="E1142" t="s">
        <v>12</v>
      </c>
      <c r="F1142">
        <v>12</v>
      </c>
      <c r="G1142" s="3">
        <v>44789</v>
      </c>
      <c r="H1142" s="6" t="str">
        <f>TEXT(Layoffs[[#This Row],[Date layoffs]], "mmmm")</f>
        <v>August</v>
      </c>
      <c r="I1142" s="7">
        <f>MONTH(Layoffs[[#This Row],[Date layoffs]])</f>
        <v>8</v>
      </c>
      <c r="J1142">
        <f>YEAR(Layoffs[[#This Row],[Date layoffs]])</f>
        <v>2022</v>
      </c>
      <c r="K1142" s="1">
        <f>(Layoffs[[#This Row],[Company Size before Layoffs]]-Layoffs[[#This Row],[Company Size after layoffs]])/Layoffs[[#This Row],[Company Size before Layoffs]]</f>
        <v>9.0225563909774431E-2</v>
      </c>
      <c r="L1142">
        <v>133</v>
      </c>
      <c r="M1142">
        <v>121</v>
      </c>
      <c r="N1142" t="s">
        <v>77</v>
      </c>
      <c r="O1142" t="s">
        <v>107</v>
      </c>
      <c r="P1142" s="2">
        <v>205</v>
      </c>
      <c r="Q1142">
        <v>32.080880000000001</v>
      </c>
      <c r="R1142">
        <v>34.780569999999997</v>
      </c>
    </row>
    <row r="1143" spans="1:18" x14ac:dyDescent="0.35">
      <c r="A1143">
        <v>1992</v>
      </c>
      <c r="B1143" t="s">
        <v>831</v>
      </c>
      <c r="C1143" t="s">
        <v>832</v>
      </c>
      <c r="D1143" t="s">
        <v>22</v>
      </c>
      <c r="E1143" t="s">
        <v>23</v>
      </c>
      <c r="F1143">
        <v>5</v>
      </c>
      <c r="G1143" s="3">
        <v>44789</v>
      </c>
      <c r="H1143" s="6" t="str">
        <f>TEXT(Layoffs[[#This Row],[Date layoffs]], "mmmm")</f>
        <v>August</v>
      </c>
      <c r="I1143" s="7">
        <f>MONTH(Layoffs[[#This Row],[Date layoffs]])</f>
        <v>8</v>
      </c>
      <c r="J1143">
        <f>YEAR(Layoffs[[#This Row],[Date layoffs]])</f>
        <v>2022</v>
      </c>
      <c r="K1143" s="1">
        <f>(Layoffs[[#This Row],[Company Size before Layoffs]]-Layoffs[[#This Row],[Company Size after layoffs]])/Layoffs[[#This Row],[Company Size before Layoffs]]</f>
        <v>0.15151515151515152</v>
      </c>
      <c r="L1143">
        <v>33</v>
      </c>
      <c r="M1143">
        <v>28</v>
      </c>
      <c r="N1143" t="s">
        <v>82</v>
      </c>
      <c r="O1143" t="s">
        <v>67</v>
      </c>
      <c r="P1143" s="2">
        <v>11</v>
      </c>
      <c r="Q1143">
        <v>39.768380000000001</v>
      </c>
      <c r="R1143">
        <v>-86.15804</v>
      </c>
    </row>
    <row r="1144" spans="1:18" x14ac:dyDescent="0.35">
      <c r="A1144">
        <v>1997</v>
      </c>
      <c r="B1144" t="s">
        <v>833</v>
      </c>
      <c r="C1144" t="s">
        <v>834</v>
      </c>
      <c r="D1144" t="s">
        <v>22</v>
      </c>
      <c r="E1144" t="s">
        <v>23</v>
      </c>
      <c r="F1144">
        <v>250</v>
      </c>
      <c r="G1144" s="3">
        <v>44788</v>
      </c>
      <c r="H1144" s="6" t="str">
        <f>TEXT(Layoffs[[#This Row],[Date layoffs]], "mmmm")</f>
        <v>August</v>
      </c>
      <c r="I1144" s="7">
        <f>MONTH(Layoffs[[#This Row],[Date layoffs]])</f>
        <v>8</v>
      </c>
      <c r="J1144">
        <f>YEAR(Layoffs[[#This Row],[Date layoffs]])</f>
        <v>2022</v>
      </c>
      <c r="K1144" s="1">
        <f>(Layoffs[[#This Row],[Company Size before Layoffs]]-Layoffs[[#This Row],[Company Size after layoffs]])/Layoffs[[#This Row],[Company Size before Layoffs]]</f>
        <v>0.13000520020800832</v>
      </c>
      <c r="L1144">
        <v>1923</v>
      </c>
      <c r="M1144">
        <v>1673</v>
      </c>
      <c r="N1144" t="s">
        <v>18</v>
      </c>
      <c r="O1144" t="s">
        <v>25</v>
      </c>
      <c r="P1144" s="2">
        <v>791</v>
      </c>
      <c r="Q1144">
        <v>41.053429999999999</v>
      </c>
      <c r="R1144">
        <v>-73.538730000000001</v>
      </c>
    </row>
    <row r="1145" spans="1:18" x14ac:dyDescent="0.35">
      <c r="A1145">
        <v>1998</v>
      </c>
      <c r="B1145" t="s">
        <v>173</v>
      </c>
      <c r="C1145" t="s">
        <v>21</v>
      </c>
      <c r="D1145" t="s">
        <v>22</v>
      </c>
      <c r="E1145" t="s">
        <v>23</v>
      </c>
      <c r="F1145">
        <v>220</v>
      </c>
      <c r="G1145" s="3">
        <v>44788</v>
      </c>
      <c r="H1145" s="6" t="str">
        <f>TEXT(Layoffs[[#This Row],[Date layoffs]], "mmmm")</f>
        <v>August</v>
      </c>
      <c r="I1145" s="7">
        <f>MONTH(Layoffs[[#This Row],[Date layoffs]])</f>
        <v>8</v>
      </c>
      <c r="J1145">
        <f>YEAR(Layoffs[[#This Row],[Date layoffs]])</f>
        <v>2022</v>
      </c>
      <c r="K1145" s="1">
        <f>(Layoffs[[#This Row],[Company Size before Layoffs]]-Layoffs[[#This Row],[Company Size after layoffs]])/Layoffs[[#This Row],[Company Size before Layoffs]]</f>
        <v>0.12002182214948172</v>
      </c>
      <c r="L1145">
        <v>1833</v>
      </c>
      <c r="M1145">
        <v>1613</v>
      </c>
      <c r="N1145" t="s">
        <v>32</v>
      </c>
      <c r="O1145" t="s">
        <v>25</v>
      </c>
      <c r="P1145" s="2">
        <v>665</v>
      </c>
      <c r="Q1145">
        <v>37.774929999999998</v>
      </c>
      <c r="R1145">
        <v>-122.41942</v>
      </c>
    </row>
    <row r="1146" spans="1:18" x14ac:dyDescent="0.35">
      <c r="A1146">
        <v>1999</v>
      </c>
      <c r="B1146" t="s">
        <v>835</v>
      </c>
      <c r="C1146" t="s">
        <v>36</v>
      </c>
      <c r="D1146" t="s">
        <v>22</v>
      </c>
      <c r="E1146" t="s">
        <v>23</v>
      </c>
      <c r="F1146">
        <v>16</v>
      </c>
      <c r="G1146" s="3">
        <v>44788</v>
      </c>
      <c r="H1146" s="6" t="str">
        <f>TEXT(Layoffs[[#This Row],[Date layoffs]], "mmmm")</f>
        <v>August</v>
      </c>
      <c r="I1146" s="7">
        <f>MONTH(Layoffs[[#This Row],[Date layoffs]])</f>
        <v>8</v>
      </c>
      <c r="J1146">
        <f>YEAR(Layoffs[[#This Row],[Date layoffs]])</f>
        <v>2022</v>
      </c>
      <c r="K1146" s="1">
        <f>(Layoffs[[#This Row],[Company Size before Layoffs]]-Layoffs[[#This Row],[Company Size after layoffs]])/Layoffs[[#This Row],[Company Size before Layoffs]]</f>
        <v>0.37209302325581395</v>
      </c>
      <c r="L1146">
        <v>43</v>
      </c>
      <c r="M1146">
        <v>27</v>
      </c>
      <c r="N1146" t="s">
        <v>18</v>
      </c>
      <c r="O1146" t="s">
        <v>25</v>
      </c>
      <c r="P1146" s="2">
        <v>380</v>
      </c>
      <c r="Q1146">
        <v>40.714269999999999</v>
      </c>
      <c r="R1146">
        <v>-74.005970000000005</v>
      </c>
    </row>
    <row r="1147" spans="1:18" x14ac:dyDescent="0.35">
      <c r="A1147">
        <v>2003</v>
      </c>
      <c r="B1147" t="s">
        <v>776</v>
      </c>
      <c r="C1147" t="s">
        <v>36</v>
      </c>
      <c r="D1147" t="s">
        <v>22</v>
      </c>
      <c r="E1147" t="s">
        <v>23</v>
      </c>
      <c r="F1147">
        <v>784</v>
      </c>
      <c r="G1147" s="3">
        <v>44785</v>
      </c>
      <c r="H1147" s="6" t="str">
        <f>TEXT(Layoffs[[#This Row],[Date layoffs]], "mmmm")</f>
        <v>August</v>
      </c>
      <c r="I1147" s="7">
        <f>MONTH(Layoffs[[#This Row],[Date layoffs]])</f>
        <v>8</v>
      </c>
      <c r="J1147">
        <f>YEAR(Layoffs[[#This Row],[Date layoffs]])</f>
        <v>2022</v>
      </c>
      <c r="K1147" s="1">
        <f>(Layoffs[[#This Row],[Company Size before Layoffs]]-Layoffs[[#This Row],[Company Size after layoffs]])/Layoffs[[#This Row],[Company Size before Layoffs]]</f>
        <v>0.12999502570054716</v>
      </c>
      <c r="L1147">
        <v>6031</v>
      </c>
      <c r="M1147">
        <v>5247</v>
      </c>
      <c r="N1147" t="s">
        <v>402</v>
      </c>
      <c r="O1147" t="s">
        <v>25</v>
      </c>
      <c r="P1147" s="2">
        <v>1900</v>
      </c>
      <c r="Q1147">
        <v>40.714269999999999</v>
      </c>
      <c r="R1147">
        <v>-74.005970000000005</v>
      </c>
    </row>
    <row r="1148" spans="1:18" x14ac:dyDescent="0.35">
      <c r="A1148">
        <v>2006</v>
      </c>
      <c r="B1148" t="s">
        <v>836</v>
      </c>
      <c r="C1148" t="s">
        <v>21</v>
      </c>
      <c r="D1148" t="s">
        <v>22</v>
      </c>
      <c r="E1148" t="s">
        <v>23</v>
      </c>
      <c r="F1148">
        <v>175</v>
      </c>
      <c r="G1148" s="3">
        <v>44784</v>
      </c>
      <c r="H1148" s="6" t="str">
        <f>TEXT(Layoffs[[#This Row],[Date layoffs]], "mmmm")</f>
        <v>August</v>
      </c>
      <c r="I1148" s="7">
        <f>MONTH(Layoffs[[#This Row],[Date layoffs]])</f>
        <v>8</v>
      </c>
      <c r="J1148">
        <f>YEAR(Layoffs[[#This Row],[Date layoffs]])</f>
        <v>2022</v>
      </c>
      <c r="K1148" s="1">
        <f>(Layoffs[[#This Row],[Company Size before Layoffs]]-Layoffs[[#This Row],[Company Size after layoffs]])/Layoffs[[#This Row],[Company Size before Layoffs]]</f>
        <v>0.330188679245283</v>
      </c>
      <c r="L1148">
        <v>530</v>
      </c>
      <c r="M1148">
        <v>355</v>
      </c>
      <c r="N1148" t="s">
        <v>18</v>
      </c>
      <c r="O1148" t="s">
        <v>107</v>
      </c>
      <c r="P1148" s="2">
        <v>255</v>
      </c>
      <c r="Q1148">
        <v>37.668819999999997</v>
      </c>
      <c r="R1148">
        <v>-122.0808</v>
      </c>
    </row>
    <row r="1149" spans="1:18" x14ac:dyDescent="0.35">
      <c r="A1149">
        <v>2007</v>
      </c>
      <c r="B1149" t="s">
        <v>837</v>
      </c>
      <c r="C1149" t="s">
        <v>21</v>
      </c>
      <c r="D1149" t="s">
        <v>22</v>
      </c>
      <c r="E1149" t="s">
        <v>23</v>
      </c>
      <c r="F1149">
        <v>90</v>
      </c>
      <c r="G1149" s="3">
        <v>44784</v>
      </c>
      <c r="H1149" s="6" t="str">
        <f>TEXT(Layoffs[[#This Row],[Date layoffs]], "mmmm")</f>
        <v>August</v>
      </c>
      <c r="I1149" s="7">
        <f>MONTH(Layoffs[[#This Row],[Date layoffs]])</f>
        <v>8</v>
      </c>
      <c r="J1149">
        <f>YEAR(Layoffs[[#This Row],[Date layoffs]])</f>
        <v>2022</v>
      </c>
      <c r="K1149" s="1">
        <f>(Layoffs[[#This Row],[Company Size before Layoffs]]-Layoffs[[#This Row],[Company Size after layoffs]])/Layoffs[[#This Row],[Company Size before Layoffs]]</f>
        <v>0.2</v>
      </c>
      <c r="L1149">
        <v>450</v>
      </c>
      <c r="M1149">
        <v>360</v>
      </c>
      <c r="N1149" t="s">
        <v>18</v>
      </c>
      <c r="O1149" t="s">
        <v>38</v>
      </c>
      <c r="P1149" s="2">
        <v>218</v>
      </c>
      <c r="Q1149">
        <v>37.774929999999998</v>
      </c>
      <c r="R1149">
        <v>-122.41942</v>
      </c>
    </row>
    <row r="1150" spans="1:18" x14ac:dyDescent="0.35">
      <c r="A1150">
        <v>2008</v>
      </c>
      <c r="B1150" t="s">
        <v>838</v>
      </c>
      <c r="C1150" t="s">
        <v>155</v>
      </c>
      <c r="D1150" t="s">
        <v>22</v>
      </c>
      <c r="E1150" t="s">
        <v>23</v>
      </c>
      <c r="F1150">
        <v>60</v>
      </c>
      <c r="G1150" s="3">
        <v>44784</v>
      </c>
      <c r="H1150" s="6" t="str">
        <f>TEXT(Layoffs[[#This Row],[Date layoffs]], "mmmm")</f>
        <v>August</v>
      </c>
      <c r="I1150" s="7">
        <f>MONTH(Layoffs[[#This Row],[Date layoffs]])</f>
        <v>8</v>
      </c>
      <c r="J1150">
        <f>YEAR(Layoffs[[#This Row],[Date layoffs]])</f>
        <v>2022</v>
      </c>
      <c r="K1150" s="1">
        <f>(Layoffs[[#This Row],[Company Size before Layoffs]]-Layoffs[[#This Row],[Company Size after layoffs]])/Layoffs[[#This Row],[Company Size before Layoffs]]</f>
        <v>0.08</v>
      </c>
      <c r="L1150">
        <v>750</v>
      </c>
      <c r="M1150">
        <v>690</v>
      </c>
      <c r="N1150" t="s">
        <v>88</v>
      </c>
      <c r="O1150" t="s">
        <v>107</v>
      </c>
      <c r="P1150" s="2">
        <v>201</v>
      </c>
      <c r="Q1150">
        <v>41.850029999999997</v>
      </c>
      <c r="R1150">
        <v>-87.650049999999993</v>
      </c>
    </row>
    <row r="1151" spans="1:18" x14ac:dyDescent="0.35">
      <c r="A1151">
        <v>2009</v>
      </c>
      <c r="B1151" t="s">
        <v>839</v>
      </c>
      <c r="C1151" t="s">
        <v>165</v>
      </c>
      <c r="D1151" t="s">
        <v>166</v>
      </c>
      <c r="E1151" t="s">
        <v>167</v>
      </c>
      <c r="F1151">
        <v>54</v>
      </c>
      <c r="G1151" s="3">
        <v>44784</v>
      </c>
      <c r="H1151" s="6" t="str">
        <f>TEXT(Layoffs[[#This Row],[Date layoffs]], "mmmm")</f>
        <v>August</v>
      </c>
      <c r="I1151" s="7">
        <f>MONTH(Layoffs[[#This Row],[Date layoffs]])</f>
        <v>8</v>
      </c>
      <c r="J1151">
        <f>YEAR(Layoffs[[#This Row],[Date layoffs]])</f>
        <v>2022</v>
      </c>
      <c r="K1151" s="1">
        <f>(Layoffs[[#This Row],[Company Size before Layoffs]]-Layoffs[[#This Row],[Company Size after layoffs]])/Layoffs[[#This Row],[Company Size before Layoffs]]</f>
        <v>0.09</v>
      </c>
      <c r="L1151">
        <v>600</v>
      </c>
      <c r="M1151">
        <v>546</v>
      </c>
      <c r="N1151" t="s">
        <v>27</v>
      </c>
      <c r="O1151" t="s">
        <v>67</v>
      </c>
      <c r="P1151" s="2">
        <v>42</v>
      </c>
      <c r="Q1151">
        <v>-1.2833300000000001</v>
      </c>
      <c r="R1151">
        <v>36.816670000000002</v>
      </c>
    </row>
    <row r="1152" spans="1:18" x14ac:dyDescent="0.35">
      <c r="A1152">
        <v>2013</v>
      </c>
      <c r="B1152" t="s">
        <v>260</v>
      </c>
      <c r="C1152" t="s">
        <v>188</v>
      </c>
      <c r="D1152" t="s">
        <v>189</v>
      </c>
      <c r="E1152" t="s">
        <v>190</v>
      </c>
      <c r="F1152">
        <v>47</v>
      </c>
      <c r="G1152" s="3">
        <v>44783</v>
      </c>
      <c r="H1152" s="6" t="str">
        <f>TEXT(Layoffs[[#This Row],[Date layoffs]], "mmmm")</f>
        <v>August</v>
      </c>
      <c r="I1152" s="7">
        <f>MONTH(Layoffs[[#This Row],[Date layoffs]])</f>
        <v>8</v>
      </c>
      <c r="J1152">
        <f>YEAR(Layoffs[[#This Row],[Date layoffs]])</f>
        <v>2022</v>
      </c>
      <c r="K1152" s="1">
        <f>(Layoffs[[#This Row],[Company Size before Layoffs]]-Layoffs[[#This Row],[Company Size after layoffs]])/Layoffs[[#This Row],[Company Size before Layoffs]]</f>
        <v>0.1</v>
      </c>
      <c r="L1152">
        <v>470</v>
      </c>
      <c r="M1152">
        <v>423</v>
      </c>
      <c r="N1152" t="s">
        <v>66</v>
      </c>
      <c r="O1152" t="s">
        <v>46</v>
      </c>
      <c r="P1152" s="2">
        <v>40</v>
      </c>
      <c r="Q1152">
        <v>-23.547499999999999</v>
      </c>
      <c r="R1152">
        <v>-46.636110000000002</v>
      </c>
    </row>
    <row r="1153" spans="1:18" x14ac:dyDescent="0.35">
      <c r="A1153">
        <v>2014</v>
      </c>
      <c r="B1153" t="s">
        <v>347</v>
      </c>
      <c r="C1153" t="s">
        <v>55</v>
      </c>
      <c r="D1153" t="s">
        <v>56</v>
      </c>
      <c r="E1153" t="s">
        <v>50</v>
      </c>
      <c r="F1153">
        <v>30</v>
      </c>
      <c r="G1153" s="3">
        <v>44783</v>
      </c>
      <c r="H1153" s="6" t="str">
        <f>TEXT(Layoffs[[#This Row],[Date layoffs]], "mmmm")</f>
        <v>August</v>
      </c>
      <c r="I1153" s="7">
        <f>MONTH(Layoffs[[#This Row],[Date layoffs]])</f>
        <v>8</v>
      </c>
      <c r="J1153">
        <f>YEAR(Layoffs[[#This Row],[Date layoffs]])</f>
        <v>2022</v>
      </c>
      <c r="K1153" s="1">
        <f>(Layoffs[[#This Row],[Company Size before Layoffs]]-Layoffs[[#This Row],[Company Size after layoffs]])/Layoffs[[#This Row],[Company Size before Layoffs]]</f>
        <v>0.12</v>
      </c>
      <c r="L1153">
        <v>250</v>
      </c>
      <c r="M1153">
        <v>220</v>
      </c>
      <c r="N1153" t="s">
        <v>131</v>
      </c>
      <c r="O1153" t="s">
        <v>38</v>
      </c>
      <c r="P1153" s="2">
        <v>105</v>
      </c>
      <c r="Q1153">
        <v>51.50853</v>
      </c>
      <c r="R1153">
        <v>-0.12573999999999999</v>
      </c>
    </row>
    <row r="1154" spans="1:18" x14ac:dyDescent="0.35">
      <c r="A1154">
        <v>2018</v>
      </c>
      <c r="B1154" t="s">
        <v>840</v>
      </c>
      <c r="C1154" t="s">
        <v>155</v>
      </c>
      <c r="D1154" t="s">
        <v>22</v>
      </c>
      <c r="E1154" t="s">
        <v>23</v>
      </c>
      <c r="F1154">
        <v>800</v>
      </c>
      <c r="G1154" s="3">
        <v>44782</v>
      </c>
      <c r="H1154" s="6" t="str">
        <f>TEXT(Layoffs[[#This Row],[Date layoffs]], "mmmm")</f>
        <v>August</v>
      </c>
      <c r="I1154" s="7">
        <f>MONTH(Layoffs[[#This Row],[Date layoffs]])</f>
        <v>8</v>
      </c>
      <c r="J1154">
        <f>YEAR(Layoffs[[#This Row],[Date layoffs]])</f>
        <v>2022</v>
      </c>
      <c r="K1154" s="1">
        <f>(Layoffs[[#This Row],[Company Size before Layoffs]]-Layoffs[[#This Row],[Company Size after layoffs]])/Layoffs[[#This Row],[Company Size before Layoffs]]</f>
        <v>0.2</v>
      </c>
      <c r="L1154">
        <v>4000</v>
      </c>
      <c r="M1154">
        <v>3200</v>
      </c>
      <c r="N1154" t="s">
        <v>18</v>
      </c>
      <c r="O1154" t="s">
        <v>25</v>
      </c>
      <c r="P1154" s="2">
        <v>75</v>
      </c>
      <c r="Q1154">
        <v>41.850029999999997</v>
      </c>
      <c r="R1154">
        <v>-87.650049999999993</v>
      </c>
    </row>
    <row r="1155" spans="1:18" x14ac:dyDescent="0.35">
      <c r="A1155">
        <v>2019</v>
      </c>
      <c r="B1155" t="s">
        <v>541</v>
      </c>
      <c r="C1155" t="s">
        <v>273</v>
      </c>
      <c r="D1155" t="s">
        <v>93</v>
      </c>
      <c r="E1155" t="s">
        <v>23</v>
      </c>
      <c r="F1155">
        <v>400</v>
      </c>
      <c r="G1155" s="3">
        <v>44782</v>
      </c>
      <c r="H1155" s="6" t="str">
        <f>TEXT(Layoffs[[#This Row],[Date layoffs]], "mmmm")</f>
        <v>August</v>
      </c>
      <c r="I1155" s="7">
        <f>MONTH(Layoffs[[#This Row],[Date layoffs]])</f>
        <v>8</v>
      </c>
      <c r="J1155">
        <f>YEAR(Layoffs[[#This Row],[Date layoffs]])</f>
        <v>2022</v>
      </c>
      <c r="K1155" s="1">
        <f>(Layoffs[[#This Row],[Company Size before Layoffs]]-Layoffs[[#This Row],[Company Size after layoffs]])/Layoffs[[#This Row],[Company Size before Layoffs]]</f>
        <v>0.30007501875468867</v>
      </c>
      <c r="L1155">
        <v>1333</v>
      </c>
      <c r="M1155">
        <v>933</v>
      </c>
      <c r="N1155" t="s">
        <v>131</v>
      </c>
      <c r="O1155" t="s">
        <v>38</v>
      </c>
      <c r="P1155" s="2">
        <v>300</v>
      </c>
      <c r="Q1155">
        <v>49.249659999999999</v>
      </c>
      <c r="R1155">
        <v>-123.11933999999999</v>
      </c>
    </row>
    <row r="1156" spans="1:18" x14ac:dyDescent="0.35">
      <c r="A1156">
        <v>2020</v>
      </c>
      <c r="B1156" t="s">
        <v>841</v>
      </c>
      <c r="C1156" t="s">
        <v>21</v>
      </c>
      <c r="D1156" t="s">
        <v>22</v>
      </c>
      <c r="E1156" t="s">
        <v>23</v>
      </c>
      <c r="F1156">
        <v>270</v>
      </c>
      <c r="G1156" s="3">
        <v>44782</v>
      </c>
      <c r="H1156" s="6" t="str">
        <f>TEXT(Layoffs[[#This Row],[Date layoffs]], "mmmm")</f>
        <v>August</v>
      </c>
      <c r="I1156" s="7">
        <f>MONTH(Layoffs[[#This Row],[Date layoffs]])</f>
        <v>8</v>
      </c>
      <c r="J1156">
        <f>YEAR(Layoffs[[#This Row],[Date layoffs]])</f>
        <v>2022</v>
      </c>
      <c r="K1156" s="1">
        <f>(Layoffs[[#This Row],[Company Size before Layoffs]]-Layoffs[[#This Row],[Company Size after layoffs]])/Layoffs[[#This Row],[Company Size before Layoffs]]</f>
        <v>0.04</v>
      </c>
      <c r="L1156">
        <v>6750</v>
      </c>
      <c r="M1156">
        <v>6480</v>
      </c>
      <c r="N1156" t="s">
        <v>240</v>
      </c>
      <c r="O1156" t="s">
        <v>25</v>
      </c>
      <c r="P1156" s="2">
        <v>1100</v>
      </c>
      <c r="Q1156">
        <v>37.339390000000002</v>
      </c>
      <c r="R1156">
        <v>-121.89496</v>
      </c>
    </row>
    <row r="1157" spans="1:18" x14ac:dyDescent="0.35">
      <c r="A1157">
        <v>2021</v>
      </c>
      <c r="B1157" t="s">
        <v>842</v>
      </c>
      <c r="C1157" t="s">
        <v>69</v>
      </c>
      <c r="D1157" t="s">
        <v>22</v>
      </c>
      <c r="E1157" t="s">
        <v>23</v>
      </c>
      <c r="F1157">
        <v>130</v>
      </c>
      <c r="G1157" s="3">
        <v>44782</v>
      </c>
      <c r="H1157" s="6" t="str">
        <f>TEXT(Layoffs[[#This Row],[Date layoffs]], "mmmm")</f>
        <v>August</v>
      </c>
      <c r="I1157" s="7">
        <f>MONTH(Layoffs[[#This Row],[Date layoffs]])</f>
        <v>8</v>
      </c>
      <c r="J1157">
        <f>YEAR(Layoffs[[#This Row],[Date layoffs]])</f>
        <v>2022</v>
      </c>
      <c r="K1157" s="1">
        <f>(Layoffs[[#This Row],[Company Size before Layoffs]]-Layoffs[[#This Row],[Company Size after layoffs]])/Layoffs[[#This Row],[Company Size before Layoffs]]</f>
        <v>0.25</v>
      </c>
      <c r="L1157">
        <v>520</v>
      </c>
      <c r="M1157">
        <v>390</v>
      </c>
      <c r="N1157" t="s">
        <v>18</v>
      </c>
      <c r="O1157" t="s">
        <v>25</v>
      </c>
      <c r="P1157" s="2">
        <v>533</v>
      </c>
      <c r="Q1157">
        <v>42.358429999999998</v>
      </c>
      <c r="R1157">
        <v>-71.05977</v>
      </c>
    </row>
    <row r="1158" spans="1:18" x14ac:dyDescent="0.35">
      <c r="A1158">
        <v>2023</v>
      </c>
      <c r="B1158" t="s">
        <v>843</v>
      </c>
      <c r="C1158" t="s">
        <v>844</v>
      </c>
      <c r="D1158" t="s">
        <v>189</v>
      </c>
      <c r="E1158" t="s">
        <v>190</v>
      </c>
      <c r="F1158">
        <v>60</v>
      </c>
      <c r="G1158" s="3">
        <v>44782</v>
      </c>
      <c r="H1158" s="6" t="str">
        <f>TEXT(Layoffs[[#This Row],[Date layoffs]], "mmmm")</f>
        <v>August</v>
      </c>
      <c r="I1158" s="7">
        <f>MONTH(Layoffs[[#This Row],[Date layoffs]])</f>
        <v>8</v>
      </c>
      <c r="J1158">
        <f>YEAR(Layoffs[[#This Row],[Date layoffs]])</f>
        <v>2022</v>
      </c>
      <c r="K1158" s="1">
        <f>(Layoffs[[#This Row],[Company Size before Layoffs]]-Layoffs[[#This Row],[Company Size after layoffs]])/Layoffs[[#This Row],[Company Size before Layoffs]]</f>
        <v>0.03</v>
      </c>
      <c r="L1158">
        <v>2000</v>
      </c>
      <c r="M1158">
        <v>1940</v>
      </c>
      <c r="N1158" t="s">
        <v>27</v>
      </c>
      <c r="O1158" t="s">
        <v>33</v>
      </c>
      <c r="P1158" s="2">
        <v>338</v>
      </c>
      <c r="Q1158">
        <v>-25.427779999999998</v>
      </c>
      <c r="R1158">
        <v>-49.273060000000001</v>
      </c>
    </row>
    <row r="1159" spans="1:18" x14ac:dyDescent="0.35">
      <c r="A1159">
        <v>2025</v>
      </c>
      <c r="B1159" t="s">
        <v>268</v>
      </c>
      <c r="C1159" t="s">
        <v>269</v>
      </c>
      <c r="D1159" t="s">
        <v>200</v>
      </c>
      <c r="E1159" t="s">
        <v>200</v>
      </c>
      <c r="F1159">
        <v>50</v>
      </c>
      <c r="G1159" s="3">
        <v>44782</v>
      </c>
      <c r="H1159" s="6" t="str">
        <f>TEXT(Layoffs[[#This Row],[Date layoffs]], "mmmm")</f>
        <v>August</v>
      </c>
      <c r="I1159" s="7">
        <f>MONTH(Layoffs[[#This Row],[Date layoffs]])</f>
        <v>8</v>
      </c>
      <c r="J1159">
        <f>YEAR(Layoffs[[#This Row],[Date layoffs]])</f>
        <v>2022</v>
      </c>
      <c r="K1159" s="1">
        <f>(Layoffs[[#This Row],[Company Size before Layoffs]]-Layoffs[[#This Row],[Company Size after layoffs]])/Layoffs[[#This Row],[Company Size before Layoffs]]</f>
        <v>0.17006802721088435</v>
      </c>
      <c r="L1159">
        <v>294</v>
      </c>
      <c r="M1159">
        <v>244</v>
      </c>
      <c r="N1159" t="s">
        <v>13</v>
      </c>
      <c r="O1159" t="s">
        <v>19</v>
      </c>
      <c r="P1159" s="2">
        <v>165</v>
      </c>
      <c r="Q1159">
        <v>-37.814</v>
      </c>
      <c r="R1159">
        <v>144.96332000000001</v>
      </c>
    </row>
    <row r="1160" spans="1:18" x14ac:dyDescent="0.35">
      <c r="A1160">
        <v>2026</v>
      </c>
      <c r="B1160" t="s">
        <v>845</v>
      </c>
      <c r="C1160" t="s">
        <v>21</v>
      </c>
      <c r="D1160" t="s">
        <v>22</v>
      </c>
      <c r="E1160" t="s">
        <v>23</v>
      </c>
      <c r="F1160">
        <v>48</v>
      </c>
      <c r="G1160" s="3">
        <v>44782</v>
      </c>
      <c r="H1160" s="6" t="str">
        <f>TEXT(Layoffs[[#This Row],[Date layoffs]], "mmmm")</f>
        <v>August</v>
      </c>
      <c r="I1160" s="7">
        <f>MONTH(Layoffs[[#This Row],[Date layoffs]])</f>
        <v>8</v>
      </c>
      <c r="J1160">
        <f>YEAR(Layoffs[[#This Row],[Date layoffs]])</f>
        <v>2022</v>
      </c>
      <c r="K1160" s="1">
        <f>(Layoffs[[#This Row],[Company Size before Layoffs]]-Layoffs[[#This Row],[Company Size after layoffs]])/Layoffs[[#This Row],[Company Size before Layoffs]]</f>
        <v>0.3</v>
      </c>
      <c r="L1160">
        <v>160</v>
      </c>
      <c r="M1160">
        <v>112</v>
      </c>
      <c r="N1160" t="s">
        <v>27</v>
      </c>
      <c r="O1160" t="s">
        <v>38</v>
      </c>
      <c r="P1160" s="2">
        <v>114</v>
      </c>
      <c r="Q1160">
        <v>37.584099999999999</v>
      </c>
      <c r="R1160">
        <v>-122.36608</v>
      </c>
    </row>
    <row r="1161" spans="1:18" x14ac:dyDescent="0.35">
      <c r="A1161">
        <v>2035</v>
      </c>
      <c r="B1161" t="s">
        <v>846</v>
      </c>
      <c r="C1161" t="s">
        <v>155</v>
      </c>
      <c r="D1161" t="s">
        <v>22</v>
      </c>
      <c r="E1161" t="s">
        <v>23</v>
      </c>
      <c r="F1161">
        <v>500</v>
      </c>
      <c r="G1161" s="3">
        <v>44781</v>
      </c>
      <c r="H1161" s="6" t="str">
        <f>TEXT(Layoffs[[#This Row],[Date layoffs]], "mmmm")</f>
        <v>August</v>
      </c>
      <c r="I1161" s="7">
        <f>MONTH(Layoffs[[#This Row],[Date layoffs]])</f>
        <v>8</v>
      </c>
      <c r="J1161">
        <f>YEAR(Layoffs[[#This Row],[Date layoffs]])</f>
        <v>2022</v>
      </c>
      <c r="K1161" s="1">
        <f>(Layoffs[[#This Row],[Company Size before Layoffs]]-Layoffs[[#This Row],[Company Size after layoffs]])/Layoffs[[#This Row],[Company Size before Layoffs]]</f>
        <v>0.15001500150015001</v>
      </c>
      <c r="L1161">
        <v>3333</v>
      </c>
      <c r="M1161">
        <v>2833</v>
      </c>
      <c r="N1161" t="s">
        <v>27</v>
      </c>
      <c r="O1161" t="s">
        <v>25</v>
      </c>
      <c r="P1161" s="2">
        <v>1400</v>
      </c>
      <c r="Q1161">
        <v>41.850029999999997</v>
      </c>
      <c r="R1161">
        <v>-87.650049999999993</v>
      </c>
    </row>
    <row r="1162" spans="1:18" x14ac:dyDescent="0.35">
      <c r="A1162">
        <v>2036</v>
      </c>
      <c r="B1162" t="s">
        <v>472</v>
      </c>
      <c r="C1162" t="s">
        <v>188</v>
      </c>
      <c r="D1162" t="s">
        <v>189</v>
      </c>
      <c r="E1162" t="s">
        <v>190</v>
      </c>
      <c r="F1162">
        <v>500</v>
      </c>
      <c r="G1162" s="3">
        <v>44781</v>
      </c>
      <c r="H1162" s="6" t="str">
        <f>TEXT(Layoffs[[#This Row],[Date layoffs]], "mmmm")</f>
        <v>August</v>
      </c>
      <c r="I1162" s="7">
        <f>MONTH(Layoffs[[#This Row],[Date layoffs]])</f>
        <v>8</v>
      </c>
      <c r="J1162">
        <f>YEAR(Layoffs[[#This Row],[Date layoffs]])</f>
        <v>2022</v>
      </c>
      <c r="K1162" s="1">
        <f>(Layoffs[[#This Row],[Company Size before Layoffs]]-Layoffs[[#This Row],[Company Size after layoffs]])/Layoffs[[#This Row],[Company Size before Layoffs]]</f>
        <v>0.15001500150015001</v>
      </c>
      <c r="L1162">
        <v>3333</v>
      </c>
      <c r="M1162">
        <v>2833</v>
      </c>
      <c r="N1162" t="s">
        <v>88</v>
      </c>
      <c r="O1162" t="s">
        <v>61</v>
      </c>
      <c r="P1162" s="2">
        <v>507</v>
      </c>
      <c r="Q1162">
        <v>-23.547499999999999</v>
      </c>
      <c r="R1162">
        <v>-46.636110000000002</v>
      </c>
    </row>
    <row r="1163" spans="1:18" x14ac:dyDescent="0.35">
      <c r="A1163">
        <v>2040</v>
      </c>
      <c r="B1163" t="s">
        <v>847</v>
      </c>
      <c r="C1163" t="s">
        <v>44</v>
      </c>
      <c r="D1163" t="s">
        <v>17</v>
      </c>
      <c r="E1163" t="s">
        <v>12</v>
      </c>
      <c r="F1163">
        <v>20</v>
      </c>
      <c r="G1163" s="3">
        <v>44781</v>
      </c>
      <c r="H1163" s="6" t="str">
        <f>TEXT(Layoffs[[#This Row],[Date layoffs]], "mmmm")</f>
        <v>August</v>
      </c>
      <c r="I1163" s="7">
        <f>MONTH(Layoffs[[#This Row],[Date layoffs]])</f>
        <v>8</v>
      </c>
      <c r="J1163">
        <f>YEAR(Layoffs[[#This Row],[Date layoffs]])</f>
        <v>2022</v>
      </c>
      <c r="K1163" s="1">
        <f>(Layoffs[[#This Row],[Company Size before Layoffs]]-Layoffs[[#This Row],[Company Size after layoffs]])/Layoffs[[#This Row],[Company Size before Layoffs]]</f>
        <v>0.05</v>
      </c>
      <c r="L1163">
        <v>400</v>
      </c>
      <c r="M1163">
        <v>380</v>
      </c>
      <c r="N1163" t="s">
        <v>131</v>
      </c>
      <c r="O1163" t="s">
        <v>25</v>
      </c>
      <c r="P1163" s="2">
        <v>76</v>
      </c>
      <c r="Q1163">
        <v>32.080880000000001</v>
      </c>
      <c r="R1163">
        <v>34.780569999999997</v>
      </c>
    </row>
    <row r="1164" spans="1:18" x14ac:dyDescent="0.35">
      <c r="A1164">
        <v>2043</v>
      </c>
      <c r="B1164" t="s">
        <v>448</v>
      </c>
      <c r="C1164" t="s">
        <v>69</v>
      </c>
      <c r="D1164" t="s">
        <v>22</v>
      </c>
      <c r="E1164" t="s">
        <v>23</v>
      </c>
      <c r="F1164">
        <v>140</v>
      </c>
      <c r="G1164" s="3">
        <v>44778</v>
      </c>
      <c r="H1164" s="6" t="str">
        <f>TEXT(Layoffs[[#This Row],[Date layoffs]], "mmmm")</f>
        <v>August</v>
      </c>
      <c r="I1164" s="7">
        <f>MONTH(Layoffs[[#This Row],[Date layoffs]])</f>
        <v>8</v>
      </c>
      <c r="J1164">
        <f>YEAR(Layoffs[[#This Row],[Date layoffs]])</f>
        <v>2022</v>
      </c>
      <c r="K1164" s="1">
        <f>(Layoffs[[#This Row],[Company Size before Layoffs]]-Layoffs[[#This Row],[Company Size after layoffs]])/Layoffs[[#This Row],[Company Size before Layoffs]]</f>
        <v>0.1</v>
      </c>
      <c r="L1164">
        <v>1400</v>
      </c>
      <c r="M1164">
        <v>1260</v>
      </c>
      <c r="N1164" t="s">
        <v>13</v>
      </c>
      <c r="O1164" t="s">
        <v>30</v>
      </c>
      <c r="P1164" s="2">
        <v>30</v>
      </c>
      <c r="Q1164">
        <v>42.358429999999998</v>
      </c>
      <c r="R1164">
        <v>-71.05977</v>
      </c>
    </row>
    <row r="1165" spans="1:18" x14ac:dyDescent="0.35">
      <c r="A1165">
        <v>2044</v>
      </c>
      <c r="B1165" t="s">
        <v>848</v>
      </c>
      <c r="C1165" t="s">
        <v>180</v>
      </c>
      <c r="D1165" t="s">
        <v>93</v>
      </c>
      <c r="E1165" t="s">
        <v>23</v>
      </c>
      <c r="F1165">
        <v>50</v>
      </c>
      <c r="G1165" s="3">
        <v>44778</v>
      </c>
      <c r="H1165" s="6" t="str">
        <f>TEXT(Layoffs[[#This Row],[Date layoffs]], "mmmm")</f>
        <v>August</v>
      </c>
      <c r="I1165" s="7">
        <f>MONTH(Layoffs[[#This Row],[Date layoffs]])</f>
        <v>8</v>
      </c>
      <c r="J1165">
        <f>YEAR(Layoffs[[#This Row],[Date layoffs]])</f>
        <v>2022</v>
      </c>
      <c r="K1165" s="1">
        <f>(Layoffs[[#This Row],[Company Size before Layoffs]]-Layoffs[[#This Row],[Company Size after layoffs]])/Layoffs[[#This Row],[Company Size before Layoffs]]</f>
        <v>0.1</v>
      </c>
      <c r="L1165">
        <v>500</v>
      </c>
      <c r="M1165">
        <v>450</v>
      </c>
      <c r="N1165" t="s">
        <v>27</v>
      </c>
      <c r="O1165" t="s">
        <v>46</v>
      </c>
      <c r="P1165" s="2">
        <v>28</v>
      </c>
      <c r="Q1165">
        <v>43.706429999999997</v>
      </c>
      <c r="R1165">
        <v>-79.39864</v>
      </c>
    </row>
    <row r="1166" spans="1:18" x14ac:dyDescent="0.35">
      <c r="A1166">
        <v>2045</v>
      </c>
      <c r="B1166" t="s">
        <v>849</v>
      </c>
      <c r="C1166" t="s">
        <v>180</v>
      </c>
      <c r="D1166" t="s">
        <v>93</v>
      </c>
      <c r="E1166" t="s">
        <v>23</v>
      </c>
      <c r="F1166">
        <v>31</v>
      </c>
      <c r="G1166" s="3">
        <v>44778</v>
      </c>
      <c r="H1166" s="6" t="str">
        <f>TEXT(Layoffs[[#This Row],[Date layoffs]], "mmmm")</f>
        <v>August</v>
      </c>
      <c r="I1166" s="7">
        <f>MONTH(Layoffs[[#This Row],[Date layoffs]])</f>
        <v>8</v>
      </c>
      <c r="J1166">
        <f>YEAR(Layoffs[[#This Row],[Date layoffs]])</f>
        <v>2022</v>
      </c>
      <c r="K1166" s="1">
        <f>(Layoffs[[#This Row],[Company Size before Layoffs]]-Layoffs[[#This Row],[Company Size after layoffs]])/Layoffs[[#This Row],[Company Size before Layoffs]]</f>
        <v>0.17032967032967034</v>
      </c>
      <c r="L1166">
        <v>182</v>
      </c>
      <c r="M1166">
        <v>151</v>
      </c>
      <c r="N1166" t="s">
        <v>131</v>
      </c>
      <c r="O1166" t="s">
        <v>67</v>
      </c>
      <c r="P1166" s="2">
        <v>42</v>
      </c>
      <c r="Q1166">
        <v>43.706429999999997</v>
      </c>
      <c r="R1166">
        <v>-79.39864</v>
      </c>
    </row>
    <row r="1167" spans="1:18" x14ac:dyDescent="0.35">
      <c r="A1167">
        <v>2048</v>
      </c>
      <c r="B1167" t="s">
        <v>625</v>
      </c>
      <c r="C1167" t="s">
        <v>21</v>
      </c>
      <c r="D1167" t="s">
        <v>22</v>
      </c>
      <c r="E1167" t="s">
        <v>23</v>
      </c>
      <c r="F1167">
        <v>250</v>
      </c>
      <c r="G1167" s="3">
        <v>44777</v>
      </c>
      <c r="H1167" s="6" t="str">
        <f>TEXT(Layoffs[[#This Row],[Date layoffs]], "mmmm")</f>
        <v>August</v>
      </c>
      <c r="I1167" s="7">
        <f>MONTH(Layoffs[[#This Row],[Date layoffs]])</f>
        <v>8</v>
      </c>
      <c r="J1167">
        <f>YEAR(Layoffs[[#This Row],[Date layoffs]])</f>
        <v>2022</v>
      </c>
      <c r="K1167" s="1">
        <f>(Layoffs[[#This Row],[Company Size before Layoffs]]-Layoffs[[#This Row],[Company Size after layoffs]])/Layoffs[[#This Row],[Company Size before Layoffs]]</f>
        <v>0.13000520020800832</v>
      </c>
      <c r="L1167">
        <v>1923</v>
      </c>
      <c r="M1167">
        <v>1673</v>
      </c>
      <c r="N1167" t="s">
        <v>32</v>
      </c>
      <c r="O1167" t="s">
        <v>25</v>
      </c>
      <c r="P1167" s="2">
        <v>679</v>
      </c>
      <c r="Q1167">
        <v>37.774929999999998</v>
      </c>
      <c r="R1167">
        <v>-122.41942</v>
      </c>
    </row>
    <row r="1168" spans="1:18" x14ac:dyDescent="0.35">
      <c r="A1168">
        <v>2050</v>
      </c>
      <c r="B1168" t="s">
        <v>850</v>
      </c>
      <c r="C1168" t="s">
        <v>74</v>
      </c>
      <c r="D1168" t="s">
        <v>22</v>
      </c>
      <c r="E1168" t="s">
        <v>23</v>
      </c>
      <c r="F1168">
        <v>200</v>
      </c>
      <c r="G1168" s="3">
        <v>44777</v>
      </c>
      <c r="H1168" s="6" t="str">
        <f>TEXT(Layoffs[[#This Row],[Date layoffs]], "mmmm")</f>
        <v>August</v>
      </c>
      <c r="I1168" s="7">
        <f>MONTH(Layoffs[[#This Row],[Date layoffs]])</f>
        <v>8</v>
      </c>
      <c r="J1168">
        <f>YEAR(Layoffs[[#This Row],[Date layoffs]])</f>
        <v>2022</v>
      </c>
      <c r="K1168" s="1">
        <f>(Layoffs[[#This Row],[Company Size before Layoffs]]-Layoffs[[#This Row],[Company Size after layoffs]])/Layoffs[[#This Row],[Company Size before Layoffs]]</f>
        <v>0.17006802721088435</v>
      </c>
      <c r="L1168">
        <v>1176</v>
      </c>
      <c r="M1168">
        <v>976</v>
      </c>
      <c r="N1168" t="s">
        <v>13</v>
      </c>
      <c r="O1168" t="s">
        <v>19</v>
      </c>
      <c r="P1168" s="2">
        <v>652</v>
      </c>
      <c r="Q1168">
        <v>34.052230000000002</v>
      </c>
      <c r="R1168">
        <v>-118.24368</v>
      </c>
    </row>
    <row r="1169" spans="1:18" x14ac:dyDescent="0.35">
      <c r="A1169">
        <v>2051</v>
      </c>
      <c r="B1169" t="s">
        <v>851</v>
      </c>
      <c r="C1169" t="s">
        <v>21</v>
      </c>
      <c r="D1169" t="s">
        <v>22</v>
      </c>
      <c r="E1169" t="s">
        <v>23</v>
      </c>
      <c r="F1169">
        <v>100</v>
      </c>
      <c r="G1169" s="3">
        <v>44777</v>
      </c>
      <c r="H1169" s="6" t="str">
        <f>TEXT(Layoffs[[#This Row],[Date layoffs]], "mmmm")</f>
        <v>August</v>
      </c>
      <c r="I1169" s="7">
        <f>MONTH(Layoffs[[#This Row],[Date layoffs]])</f>
        <v>8</v>
      </c>
      <c r="J1169">
        <f>YEAR(Layoffs[[#This Row],[Date layoffs]])</f>
        <v>2022</v>
      </c>
      <c r="K1169" s="1">
        <f>(Layoffs[[#This Row],[Company Size before Layoffs]]-Layoffs[[#This Row],[Company Size after layoffs]])/Layoffs[[#This Row],[Company Size before Layoffs]]</f>
        <v>0.08</v>
      </c>
      <c r="L1169">
        <v>1250</v>
      </c>
      <c r="M1169">
        <v>1150</v>
      </c>
      <c r="N1169" t="s">
        <v>18</v>
      </c>
      <c r="O1169" t="s">
        <v>25</v>
      </c>
      <c r="P1169" s="2">
        <v>242</v>
      </c>
      <c r="Q1169">
        <v>37.662430000000001</v>
      </c>
      <c r="R1169">
        <v>-121.87468</v>
      </c>
    </row>
    <row r="1170" spans="1:18" x14ac:dyDescent="0.35">
      <c r="A1170">
        <v>2052</v>
      </c>
      <c r="B1170" t="s">
        <v>852</v>
      </c>
      <c r="C1170" t="s">
        <v>53</v>
      </c>
      <c r="D1170" t="s">
        <v>11</v>
      </c>
      <c r="E1170" t="s">
        <v>12</v>
      </c>
      <c r="F1170">
        <v>80</v>
      </c>
      <c r="G1170" s="3">
        <v>44777</v>
      </c>
      <c r="H1170" s="6" t="str">
        <f>TEXT(Layoffs[[#This Row],[Date layoffs]], "mmmm")</f>
        <v>August</v>
      </c>
      <c r="I1170" s="7">
        <f>MONTH(Layoffs[[#This Row],[Date layoffs]])</f>
        <v>8</v>
      </c>
      <c r="J1170">
        <f>YEAR(Layoffs[[#This Row],[Date layoffs]])</f>
        <v>2022</v>
      </c>
      <c r="K1170" s="1">
        <f>(Layoffs[[#This Row],[Company Size before Layoffs]]-Layoffs[[#This Row],[Company Size after layoffs]])/Layoffs[[#This Row],[Company Size before Layoffs]]</f>
        <v>0.04</v>
      </c>
      <c r="L1170">
        <v>2000</v>
      </c>
      <c r="M1170">
        <v>1920</v>
      </c>
      <c r="N1170" t="s">
        <v>66</v>
      </c>
      <c r="O1170" t="s">
        <v>33</v>
      </c>
      <c r="P1170" s="2">
        <v>166</v>
      </c>
      <c r="Q1170">
        <v>19.07283</v>
      </c>
      <c r="R1170">
        <v>72.88261</v>
      </c>
    </row>
    <row r="1171" spans="1:18" x14ac:dyDescent="0.35">
      <c r="A1171">
        <v>2054</v>
      </c>
      <c r="B1171" t="s">
        <v>853</v>
      </c>
      <c r="C1171" t="s">
        <v>21</v>
      </c>
      <c r="D1171" t="s">
        <v>22</v>
      </c>
      <c r="E1171" t="s">
        <v>23</v>
      </c>
      <c r="F1171">
        <v>73</v>
      </c>
      <c r="G1171" s="3">
        <v>44777</v>
      </c>
      <c r="H1171" s="6" t="str">
        <f>TEXT(Layoffs[[#This Row],[Date layoffs]], "mmmm")</f>
        <v>August</v>
      </c>
      <c r="I1171" s="7">
        <f>MONTH(Layoffs[[#This Row],[Date layoffs]])</f>
        <v>8</v>
      </c>
      <c r="J1171">
        <f>YEAR(Layoffs[[#This Row],[Date layoffs]])</f>
        <v>2022</v>
      </c>
      <c r="K1171" s="1">
        <f>(Layoffs[[#This Row],[Company Size before Layoffs]]-Layoffs[[#This Row],[Company Size after layoffs]])/Layoffs[[#This Row],[Company Size before Layoffs]]</f>
        <v>0.33031674208144796</v>
      </c>
      <c r="L1171">
        <v>221</v>
      </c>
      <c r="M1171">
        <v>148</v>
      </c>
      <c r="N1171" t="s">
        <v>66</v>
      </c>
      <c r="O1171" t="s">
        <v>67</v>
      </c>
      <c r="P1171" s="2">
        <v>20</v>
      </c>
      <c r="Q1171">
        <v>37.774929999999998</v>
      </c>
      <c r="R1171">
        <v>-122.41942</v>
      </c>
    </row>
    <row r="1172" spans="1:18" x14ac:dyDescent="0.35">
      <c r="A1172">
        <v>2055</v>
      </c>
      <c r="B1172" t="s">
        <v>738</v>
      </c>
      <c r="C1172" t="s">
        <v>115</v>
      </c>
      <c r="D1172" t="s">
        <v>93</v>
      </c>
      <c r="E1172" t="s">
        <v>23</v>
      </c>
      <c r="F1172">
        <v>70</v>
      </c>
      <c r="G1172" s="3">
        <v>44777</v>
      </c>
      <c r="H1172" s="6" t="str">
        <f>TEXT(Layoffs[[#This Row],[Date layoffs]], "mmmm")</f>
        <v>August</v>
      </c>
      <c r="I1172" s="7">
        <f>MONTH(Layoffs[[#This Row],[Date layoffs]])</f>
        <v>8</v>
      </c>
      <c r="J1172">
        <f>YEAR(Layoffs[[#This Row],[Date layoffs]])</f>
        <v>2022</v>
      </c>
      <c r="K1172" s="1">
        <f>(Layoffs[[#This Row],[Company Size before Layoffs]]-Layoffs[[#This Row],[Company Size after layoffs]])/Layoffs[[#This Row],[Company Size before Layoffs]]</f>
        <v>0.12006861063464837</v>
      </c>
      <c r="L1172">
        <v>583</v>
      </c>
      <c r="M1172">
        <v>513</v>
      </c>
      <c r="N1172" t="s">
        <v>629</v>
      </c>
      <c r="O1172" t="s">
        <v>46</v>
      </c>
      <c r="P1172" s="2">
        <v>163</v>
      </c>
      <c r="Q1172">
        <v>45.508839999999999</v>
      </c>
      <c r="R1172">
        <v>-73.587810000000005</v>
      </c>
    </row>
    <row r="1173" spans="1:18" x14ac:dyDescent="0.35">
      <c r="A1173">
        <v>2063</v>
      </c>
      <c r="B1173" t="s">
        <v>854</v>
      </c>
      <c r="C1173" t="s">
        <v>273</v>
      </c>
      <c r="D1173" t="s">
        <v>93</v>
      </c>
      <c r="E1173" t="s">
        <v>23</v>
      </c>
      <c r="F1173">
        <v>47</v>
      </c>
      <c r="G1173" s="3">
        <v>44776</v>
      </c>
      <c r="H1173" s="6" t="str">
        <f>TEXT(Layoffs[[#This Row],[Date layoffs]], "mmmm")</f>
        <v>August</v>
      </c>
      <c r="I1173" s="7">
        <f>MONTH(Layoffs[[#This Row],[Date layoffs]])</f>
        <v>8</v>
      </c>
      <c r="J1173">
        <f>YEAR(Layoffs[[#This Row],[Date layoffs]])</f>
        <v>2022</v>
      </c>
      <c r="K1173" s="1">
        <f>(Layoffs[[#This Row],[Company Size before Layoffs]]-Layoffs[[#This Row],[Company Size after layoffs]])/Layoffs[[#This Row],[Company Size before Layoffs]]</f>
        <v>0.2</v>
      </c>
      <c r="L1173">
        <v>235</v>
      </c>
      <c r="M1173">
        <v>188</v>
      </c>
      <c r="N1173" t="s">
        <v>131</v>
      </c>
      <c r="O1173" t="s">
        <v>67</v>
      </c>
      <c r="P1173" s="2">
        <v>39</v>
      </c>
      <c r="Q1173">
        <v>49.249659999999999</v>
      </c>
      <c r="R1173">
        <v>-123.11933999999999</v>
      </c>
    </row>
    <row r="1174" spans="1:18" x14ac:dyDescent="0.35">
      <c r="A1174">
        <v>2064</v>
      </c>
      <c r="B1174" t="s">
        <v>73</v>
      </c>
      <c r="C1174" t="s">
        <v>74</v>
      </c>
      <c r="D1174" t="s">
        <v>22</v>
      </c>
      <c r="E1174" t="s">
        <v>23</v>
      </c>
      <c r="F1174">
        <v>40</v>
      </c>
      <c r="G1174" s="3">
        <v>44776</v>
      </c>
      <c r="H1174" s="6" t="str">
        <f>TEXT(Layoffs[[#This Row],[Date layoffs]], "mmmm")</f>
        <v>August</v>
      </c>
      <c r="I1174" s="7">
        <f>MONTH(Layoffs[[#This Row],[Date layoffs]])</f>
        <v>8</v>
      </c>
      <c r="J1174">
        <f>YEAR(Layoffs[[#This Row],[Date layoffs]])</f>
        <v>2022</v>
      </c>
      <c r="K1174" s="1">
        <f>(Layoffs[[#This Row],[Company Size before Layoffs]]-Layoffs[[#This Row],[Company Size after layoffs]])/Layoffs[[#This Row],[Company Size before Layoffs]]</f>
        <v>0.04</v>
      </c>
      <c r="L1174">
        <v>1000</v>
      </c>
      <c r="M1174">
        <v>960</v>
      </c>
      <c r="N1174" t="s">
        <v>75</v>
      </c>
      <c r="O1174" t="s">
        <v>25</v>
      </c>
      <c r="P1174" s="2">
        <v>122</v>
      </c>
      <c r="Q1174">
        <v>34.052230000000002</v>
      </c>
      <c r="R1174">
        <v>-118.24368</v>
      </c>
    </row>
    <row r="1175" spans="1:18" x14ac:dyDescent="0.35">
      <c r="A1175">
        <v>2070</v>
      </c>
      <c r="B1175" t="s">
        <v>241</v>
      </c>
      <c r="C1175" t="s">
        <v>21</v>
      </c>
      <c r="D1175" t="s">
        <v>22</v>
      </c>
      <c r="E1175" t="s">
        <v>23</v>
      </c>
      <c r="F1175">
        <v>713</v>
      </c>
      <c r="G1175" s="3">
        <v>44775</v>
      </c>
      <c r="H1175" s="6" t="str">
        <f>TEXT(Layoffs[[#This Row],[Date layoffs]], "mmmm")</f>
        <v>August</v>
      </c>
      <c r="I1175" s="7">
        <f>MONTH(Layoffs[[#This Row],[Date layoffs]])</f>
        <v>8</v>
      </c>
      <c r="J1175">
        <f>YEAR(Layoffs[[#This Row],[Date layoffs]])</f>
        <v>2022</v>
      </c>
      <c r="K1175" s="1">
        <f>(Layoffs[[#This Row],[Company Size before Layoffs]]-Layoffs[[#This Row],[Company Size after layoffs]])/Layoffs[[#This Row],[Company Size before Layoffs]]</f>
        <v>0.23</v>
      </c>
      <c r="L1175">
        <v>3100</v>
      </c>
      <c r="M1175">
        <v>2387</v>
      </c>
      <c r="N1175" t="s">
        <v>32</v>
      </c>
      <c r="O1175" t="s">
        <v>25</v>
      </c>
      <c r="P1175" s="2">
        <v>5600</v>
      </c>
      <c r="Q1175">
        <v>37.453830000000004</v>
      </c>
      <c r="R1175">
        <v>-122.18219000000001</v>
      </c>
    </row>
    <row r="1176" spans="1:18" x14ac:dyDescent="0.35">
      <c r="A1176">
        <v>2071</v>
      </c>
      <c r="B1176" t="s">
        <v>855</v>
      </c>
      <c r="C1176" t="s">
        <v>36</v>
      </c>
      <c r="D1176" t="s">
        <v>22</v>
      </c>
      <c r="E1176" t="s">
        <v>23</v>
      </c>
      <c r="F1176">
        <v>115</v>
      </c>
      <c r="G1176" s="3">
        <v>44775</v>
      </c>
      <c r="H1176" s="6" t="str">
        <f>TEXT(Layoffs[[#This Row],[Date layoffs]], "mmmm")</f>
        <v>August</v>
      </c>
      <c r="I1176" s="7">
        <f>MONTH(Layoffs[[#This Row],[Date layoffs]])</f>
        <v>8</v>
      </c>
      <c r="J1176">
        <f>YEAR(Layoffs[[#This Row],[Date layoffs]])</f>
        <v>2022</v>
      </c>
      <c r="K1176" s="1">
        <f>(Layoffs[[#This Row],[Company Size before Layoffs]]-Layoffs[[#This Row],[Company Size after layoffs]])/Layoffs[[#This Row],[Company Size before Layoffs]]</f>
        <v>0.36977491961414793</v>
      </c>
      <c r="L1176">
        <v>311</v>
      </c>
      <c r="M1176">
        <v>196</v>
      </c>
      <c r="N1176" t="s">
        <v>140</v>
      </c>
      <c r="O1176" t="s">
        <v>25</v>
      </c>
      <c r="P1176" s="2">
        <v>342</v>
      </c>
      <c r="Q1176">
        <v>40.714269999999999</v>
      </c>
      <c r="R1176">
        <v>-74.005970000000005</v>
      </c>
    </row>
    <row r="1177" spans="1:18" x14ac:dyDescent="0.35">
      <c r="A1177">
        <v>2074</v>
      </c>
      <c r="B1177" t="s">
        <v>856</v>
      </c>
      <c r="C1177" t="s">
        <v>21</v>
      </c>
      <c r="D1177" t="s">
        <v>22</v>
      </c>
      <c r="E1177" t="s">
        <v>23</v>
      </c>
      <c r="F1177">
        <v>80</v>
      </c>
      <c r="G1177" s="3">
        <v>44775</v>
      </c>
      <c r="H1177" s="6" t="str">
        <f>TEXT(Layoffs[[#This Row],[Date layoffs]], "mmmm")</f>
        <v>August</v>
      </c>
      <c r="I1177" s="7">
        <f>MONTH(Layoffs[[#This Row],[Date layoffs]])</f>
        <v>8</v>
      </c>
      <c r="J1177">
        <f>YEAR(Layoffs[[#This Row],[Date layoffs]])</f>
        <v>2022</v>
      </c>
      <c r="K1177" s="1">
        <f>(Layoffs[[#This Row],[Company Size before Layoffs]]-Layoffs[[#This Row],[Company Size after layoffs]])/Layoffs[[#This Row],[Company Size before Layoffs]]</f>
        <v>0.25</v>
      </c>
      <c r="L1177">
        <v>320</v>
      </c>
      <c r="M1177">
        <v>240</v>
      </c>
      <c r="N1177" t="s">
        <v>45</v>
      </c>
      <c r="O1177" t="s">
        <v>38</v>
      </c>
      <c r="P1177" s="2">
        <v>175</v>
      </c>
      <c r="Q1177">
        <v>37.774929999999998</v>
      </c>
      <c r="R1177">
        <v>-122.41942</v>
      </c>
    </row>
    <row r="1178" spans="1:18" x14ac:dyDescent="0.35">
      <c r="A1178">
        <v>2075</v>
      </c>
      <c r="B1178" t="s">
        <v>421</v>
      </c>
      <c r="C1178" t="s">
        <v>40</v>
      </c>
      <c r="D1178" t="s">
        <v>22</v>
      </c>
      <c r="E1178" t="s">
        <v>23</v>
      </c>
      <c r="F1178">
        <v>60</v>
      </c>
      <c r="G1178" s="3">
        <v>44775</v>
      </c>
      <c r="H1178" s="6" t="str">
        <f>TEXT(Layoffs[[#This Row],[Date layoffs]], "mmmm")</f>
        <v>August</v>
      </c>
      <c r="I1178" s="7">
        <f>MONTH(Layoffs[[#This Row],[Date layoffs]])</f>
        <v>8</v>
      </c>
      <c r="J1178">
        <f>YEAR(Layoffs[[#This Row],[Date layoffs]])</f>
        <v>2022</v>
      </c>
      <c r="K1178" s="1">
        <f>(Layoffs[[#This Row],[Company Size before Layoffs]]-Layoffs[[#This Row],[Company Size after layoffs]])/Layoffs[[#This Row],[Company Size before Layoffs]]</f>
        <v>0.05</v>
      </c>
      <c r="L1178">
        <v>1200</v>
      </c>
      <c r="M1178">
        <v>1140</v>
      </c>
      <c r="N1178" t="s">
        <v>90</v>
      </c>
      <c r="O1178" t="s">
        <v>79</v>
      </c>
      <c r="P1178" s="2">
        <v>489</v>
      </c>
      <c r="Q1178">
        <v>47.606209999999997</v>
      </c>
      <c r="R1178">
        <v>-122.33207</v>
      </c>
    </row>
    <row r="1179" spans="1:18" x14ac:dyDescent="0.35">
      <c r="A1179">
        <v>2076</v>
      </c>
      <c r="B1179" t="s">
        <v>857</v>
      </c>
      <c r="C1179" t="s">
        <v>165</v>
      </c>
      <c r="D1179" t="s">
        <v>166</v>
      </c>
      <c r="E1179" t="s">
        <v>167</v>
      </c>
      <c r="F1179">
        <v>54</v>
      </c>
      <c r="G1179" s="3">
        <v>44775</v>
      </c>
      <c r="H1179" s="6" t="str">
        <f>TEXT(Layoffs[[#This Row],[Date layoffs]], "mmmm")</f>
        <v>August</v>
      </c>
      <c r="I1179" s="7">
        <f>MONTH(Layoffs[[#This Row],[Date layoffs]])</f>
        <v>8</v>
      </c>
      <c r="J1179">
        <f>YEAR(Layoffs[[#This Row],[Date layoffs]])</f>
        <v>2022</v>
      </c>
      <c r="K1179" s="1">
        <f>(Layoffs[[#This Row],[Company Size before Layoffs]]-Layoffs[[#This Row],[Company Size after layoffs]])/Layoffs[[#This Row],[Company Size before Layoffs]]</f>
        <v>0.2</v>
      </c>
      <c r="L1179">
        <v>270</v>
      </c>
      <c r="M1179">
        <v>216</v>
      </c>
      <c r="N1179" t="s">
        <v>88</v>
      </c>
      <c r="O1179" t="s">
        <v>46</v>
      </c>
      <c r="P1179" s="2">
        <v>26</v>
      </c>
      <c r="Q1179">
        <v>-1.2833300000000001</v>
      </c>
      <c r="R1179">
        <v>36.816670000000002</v>
      </c>
    </row>
    <row r="1180" spans="1:18" x14ac:dyDescent="0.35">
      <c r="A1180">
        <v>2078</v>
      </c>
      <c r="B1180" t="s">
        <v>857</v>
      </c>
      <c r="C1180" t="s">
        <v>165</v>
      </c>
      <c r="D1180" t="s">
        <v>166</v>
      </c>
      <c r="E1180" t="s">
        <v>167</v>
      </c>
      <c r="F1180">
        <v>30</v>
      </c>
      <c r="G1180" s="3">
        <v>44775</v>
      </c>
      <c r="H1180" s="6" t="str">
        <f>TEXT(Layoffs[[#This Row],[Date layoffs]], "mmmm")</f>
        <v>August</v>
      </c>
      <c r="I1180" s="7">
        <f>MONTH(Layoffs[[#This Row],[Date layoffs]])</f>
        <v>8</v>
      </c>
      <c r="J1180">
        <f>YEAR(Layoffs[[#This Row],[Date layoffs]])</f>
        <v>2022</v>
      </c>
      <c r="K1180" s="1">
        <f>(Layoffs[[#This Row],[Company Size before Layoffs]]-Layoffs[[#This Row],[Company Size after layoffs]])/Layoffs[[#This Row],[Company Size before Layoffs]]</f>
        <v>0.1</v>
      </c>
      <c r="L1180">
        <v>300</v>
      </c>
      <c r="M1180">
        <v>270</v>
      </c>
      <c r="N1180" t="s">
        <v>88</v>
      </c>
      <c r="O1180" t="s">
        <v>46</v>
      </c>
      <c r="P1180" s="2">
        <v>26</v>
      </c>
      <c r="Q1180">
        <v>-1.2833300000000001</v>
      </c>
      <c r="R1180">
        <v>36.816670000000002</v>
      </c>
    </row>
    <row r="1181" spans="1:18" x14ac:dyDescent="0.35">
      <c r="A1181">
        <v>2079</v>
      </c>
      <c r="B1181" t="s">
        <v>858</v>
      </c>
      <c r="C1181" t="s">
        <v>537</v>
      </c>
      <c r="D1181" t="s">
        <v>22</v>
      </c>
      <c r="E1181" t="s">
        <v>23</v>
      </c>
      <c r="F1181">
        <v>23</v>
      </c>
      <c r="G1181" s="3">
        <v>44775</v>
      </c>
      <c r="H1181" s="6" t="str">
        <f>TEXT(Layoffs[[#This Row],[Date layoffs]], "mmmm")</f>
        <v>August</v>
      </c>
      <c r="I1181" s="7">
        <f>MONTH(Layoffs[[#This Row],[Date layoffs]])</f>
        <v>8</v>
      </c>
      <c r="J1181">
        <f>YEAR(Layoffs[[#This Row],[Date layoffs]])</f>
        <v>2022</v>
      </c>
      <c r="K1181" s="1">
        <f>(Layoffs[[#This Row],[Company Size before Layoffs]]-Layoffs[[#This Row],[Company Size after layoffs]])/Layoffs[[#This Row],[Company Size before Layoffs]]</f>
        <v>0.29870129870129869</v>
      </c>
      <c r="L1181">
        <v>77</v>
      </c>
      <c r="M1181">
        <v>54</v>
      </c>
      <c r="N1181" t="s">
        <v>45</v>
      </c>
      <c r="O1181" t="s">
        <v>46</v>
      </c>
      <c r="P1181" s="2">
        <v>75</v>
      </c>
      <c r="Q1181">
        <v>40.014989999999997</v>
      </c>
      <c r="R1181">
        <v>-105.27055</v>
      </c>
    </row>
    <row r="1182" spans="1:18" x14ac:dyDescent="0.35">
      <c r="A1182">
        <v>2080</v>
      </c>
      <c r="B1182" t="s">
        <v>859</v>
      </c>
      <c r="C1182" t="s">
        <v>36</v>
      </c>
      <c r="D1182" t="s">
        <v>22</v>
      </c>
      <c r="E1182" t="s">
        <v>23</v>
      </c>
      <c r="F1182">
        <v>19</v>
      </c>
      <c r="G1182" s="3">
        <v>44775</v>
      </c>
      <c r="H1182" s="6" t="str">
        <f>TEXT(Layoffs[[#This Row],[Date layoffs]], "mmmm")</f>
        <v>August</v>
      </c>
      <c r="I1182" s="7">
        <f>MONTH(Layoffs[[#This Row],[Date layoffs]])</f>
        <v>8</v>
      </c>
      <c r="J1182">
        <f>YEAR(Layoffs[[#This Row],[Date layoffs]])</f>
        <v>2022</v>
      </c>
      <c r="K1182" s="1">
        <f>(Layoffs[[#This Row],[Company Size before Layoffs]]-Layoffs[[#This Row],[Company Size after layoffs]])/Layoffs[[#This Row],[Company Size before Layoffs]]</f>
        <v>7.9831932773109238E-2</v>
      </c>
      <c r="L1182">
        <v>238</v>
      </c>
      <c r="M1182">
        <v>219</v>
      </c>
      <c r="N1182" t="s">
        <v>27</v>
      </c>
      <c r="O1182" t="s">
        <v>33</v>
      </c>
      <c r="P1182" s="2">
        <v>266</v>
      </c>
      <c r="Q1182">
        <v>40.714269999999999</v>
      </c>
      <c r="R1182">
        <v>-74.005970000000005</v>
      </c>
    </row>
    <row r="1183" spans="1:18" x14ac:dyDescent="0.35">
      <c r="A1183">
        <v>2083</v>
      </c>
      <c r="B1183" t="s">
        <v>860</v>
      </c>
      <c r="C1183" t="s">
        <v>188</v>
      </c>
      <c r="D1183" t="s">
        <v>189</v>
      </c>
      <c r="E1183" t="s">
        <v>190</v>
      </c>
      <c r="F1183">
        <v>58</v>
      </c>
      <c r="G1183" s="3">
        <v>44774</v>
      </c>
      <c r="H1183" s="6" t="str">
        <f>TEXT(Layoffs[[#This Row],[Date layoffs]], "mmmm")</f>
        <v>August</v>
      </c>
      <c r="I1183" s="7">
        <f>MONTH(Layoffs[[#This Row],[Date layoffs]])</f>
        <v>8</v>
      </c>
      <c r="J1183">
        <f>YEAR(Layoffs[[#This Row],[Date layoffs]])</f>
        <v>2022</v>
      </c>
      <c r="K1183" s="1">
        <f>(Layoffs[[#This Row],[Company Size before Layoffs]]-Layoffs[[#This Row],[Company Size after layoffs]])/Layoffs[[#This Row],[Company Size before Layoffs]]</f>
        <v>0.5</v>
      </c>
      <c r="L1183">
        <v>116</v>
      </c>
      <c r="M1183">
        <v>58</v>
      </c>
      <c r="N1183" t="s">
        <v>32</v>
      </c>
      <c r="O1183" t="s">
        <v>38</v>
      </c>
      <c r="P1183" s="2">
        <v>58</v>
      </c>
      <c r="Q1183">
        <v>-23.547499999999999</v>
      </c>
      <c r="R1183">
        <v>-46.636110000000002</v>
      </c>
    </row>
    <row r="1184" spans="1:18" x14ac:dyDescent="0.35">
      <c r="A1184">
        <v>2603</v>
      </c>
      <c r="B1184" t="s">
        <v>1075</v>
      </c>
      <c r="C1184" t="s">
        <v>21</v>
      </c>
      <c r="D1184" t="s">
        <v>22</v>
      </c>
      <c r="E1184" t="s">
        <v>23</v>
      </c>
      <c r="F1184">
        <v>37</v>
      </c>
      <c r="G1184" s="3">
        <v>44432</v>
      </c>
      <c r="H1184" s="6" t="str">
        <f>TEXT(Layoffs[[#This Row],[Date layoffs]], "mmmm")</f>
        <v>August</v>
      </c>
      <c r="I1184" s="7">
        <f>MONTH(Layoffs[[#This Row],[Date layoffs]])</f>
        <v>8</v>
      </c>
      <c r="J1184">
        <f>YEAR(Layoffs[[#This Row],[Date layoffs]])</f>
        <v>2021</v>
      </c>
      <c r="K1184" s="1">
        <f>(Layoffs[[#This Row],[Company Size before Layoffs]]-Layoffs[[#This Row],[Company Size after layoffs]])/Layoffs[[#This Row],[Company Size before Layoffs]]</f>
        <v>0.5</v>
      </c>
      <c r="L1184">
        <v>74</v>
      </c>
      <c r="M1184">
        <v>37</v>
      </c>
      <c r="N1184" t="s">
        <v>66</v>
      </c>
      <c r="O1184" t="s">
        <v>67</v>
      </c>
      <c r="P1184" s="2">
        <v>14</v>
      </c>
      <c r="Q1184">
        <v>37.774929999999998</v>
      </c>
      <c r="R1184">
        <v>-122.41942</v>
      </c>
    </row>
    <row r="1185" spans="1:18" x14ac:dyDescent="0.35">
      <c r="A1185">
        <v>2673</v>
      </c>
      <c r="B1185" t="s">
        <v>1092</v>
      </c>
      <c r="C1185" t="s">
        <v>755</v>
      </c>
      <c r="D1185" t="s">
        <v>11</v>
      </c>
      <c r="E1185" t="s">
        <v>12</v>
      </c>
      <c r="F1185">
        <v>350</v>
      </c>
      <c r="G1185" s="3">
        <v>44074</v>
      </c>
      <c r="H1185" s="6" t="str">
        <f>TEXT(Layoffs[[#This Row],[Date layoffs]], "mmmm")</f>
        <v>August</v>
      </c>
      <c r="I1185" s="7">
        <f>MONTH(Layoffs[[#This Row],[Date layoffs]])</f>
        <v>8</v>
      </c>
      <c r="J1185">
        <f>YEAR(Layoffs[[#This Row],[Date layoffs]])</f>
        <v>2020</v>
      </c>
      <c r="K1185" s="1">
        <f>(Layoffs[[#This Row],[Company Size before Layoffs]]-Layoffs[[#This Row],[Company Size after layoffs]])/Layoffs[[#This Row],[Company Size before Layoffs]]</f>
        <v>0.1</v>
      </c>
      <c r="L1185">
        <v>3500</v>
      </c>
      <c r="M1185">
        <v>3150</v>
      </c>
      <c r="N1185" t="s">
        <v>70</v>
      </c>
      <c r="O1185" t="s">
        <v>25</v>
      </c>
      <c r="P1185" s="2">
        <v>548</v>
      </c>
      <c r="Q1185">
        <v>28.651949999999999</v>
      </c>
      <c r="R1185">
        <v>77.231489999999994</v>
      </c>
    </row>
    <row r="1186" spans="1:18" x14ac:dyDescent="0.35">
      <c r="A1186">
        <v>2674</v>
      </c>
      <c r="B1186" t="s">
        <v>1339</v>
      </c>
      <c r="C1186" t="s">
        <v>21</v>
      </c>
      <c r="D1186" t="s">
        <v>22</v>
      </c>
      <c r="E1186" t="s">
        <v>23</v>
      </c>
      <c r="F1186">
        <v>1000</v>
      </c>
      <c r="G1186" s="3">
        <v>44069</v>
      </c>
      <c r="H1186" s="6" t="str">
        <f>TEXT(Layoffs[[#This Row],[Date layoffs]], "mmmm")</f>
        <v>August</v>
      </c>
      <c r="I1186" s="7">
        <f>MONTH(Layoffs[[#This Row],[Date layoffs]])</f>
        <v>8</v>
      </c>
      <c r="J1186">
        <f>YEAR(Layoffs[[#This Row],[Date layoffs]])</f>
        <v>2020</v>
      </c>
      <c r="K1186" s="1">
        <f>(Layoffs[[#This Row],[Company Size before Layoffs]]-Layoffs[[#This Row],[Company Size after layoffs]])/Layoffs[[#This Row],[Company Size before Layoffs]]</f>
        <v>0.02</v>
      </c>
      <c r="L1186">
        <v>50000</v>
      </c>
      <c r="M1186">
        <v>49000</v>
      </c>
      <c r="N1186" t="s">
        <v>90</v>
      </c>
      <c r="O1186" t="s">
        <v>25</v>
      </c>
      <c r="P1186" s="2">
        <v>65</v>
      </c>
      <c r="Q1186">
        <v>37.774929999999998</v>
      </c>
      <c r="R1186">
        <v>-122.41942</v>
      </c>
    </row>
    <row r="1187" spans="1:18" x14ac:dyDescent="0.35">
      <c r="A1187">
        <v>2679</v>
      </c>
      <c r="B1187" t="s">
        <v>1093</v>
      </c>
      <c r="C1187" t="s">
        <v>55</v>
      </c>
      <c r="D1187" t="s">
        <v>56</v>
      </c>
      <c r="E1187" t="s">
        <v>50</v>
      </c>
      <c r="F1187">
        <v>8</v>
      </c>
      <c r="G1187" s="3">
        <v>44062</v>
      </c>
      <c r="H1187" s="6" t="str">
        <f>TEXT(Layoffs[[#This Row],[Date layoffs]], "mmmm")</f>
        <v>August</v>
      </c>
      <c r="I1187" s="7">
        <f>MONTH(Layoffs[[#This Row],[Date layoffs]])</f>
        <v>8</v>
      </c>
      <c r="J1187">
        <f>YEAR(Layoffs[[#This Row],[Date layoffs]])</f>
        <v>2020</v>
      </c>
      <c r="K1187" s="1">
        <f>(Layoffs[[#This Row],[Company Size before Layoffs]]-Layoffs[[#This Row],[Company Size after layoffs]])/Layoffs[[#This Row],[Company Size before Layoffs]]</f>
        <v>0.8</v>
      </c>
      <c r="L1187">
        <v>10</v>
      </c>
      <c r="M1187">
        <v>2</v>
      </c>
      <c r="N1187" t="s">
        <v>18</v>
      </c>
      <c r="O1187" t="s">
        <v>148</v>
      </c>
      <c r="P1187" s="2">
        <v>16</v>
      </c>
      <c r="Q1187">
        <v>51.50853</v>
      </c>
      <c r="R1187">
        <v>-0.12573999999999999</v>
      </c>
    </row>
    <row r="1188" spans="1:18" x14ac:dyDescent="0.35">
      <c r="A1188">
        <v>2686</v>
      </c>
      <c r="B1188" t="s">
        <v>1094</v>
      </c>
      <c r="C1188" t="s">
        <v>21</v>
      </c>
      <c r="D1188" t="s">
        <v>22</v>
      </c>
      <c r="E1188" t="s">
        <v>23</v>
      </c>
      <c r="F1188">
        <v>250</v>
      </c>
      <c r="G1188" s="3">
        <v>44054</v>
      </c>
      <c r="H1188" s="6" t="str">
        <f>TEXT(Layoffs[[#This Row],[Date layoffs]], "mmmm")</f>
        <v>August</v>
      </c>
      <c r="I1188" s="7">
        <f>MONTH(Layoffs[[#This Row],[Date layoffs]])</f>
        <v>8</v>
      </c>
      <c r="J1188">
        <f>YEAR(Layoffs[[#This Row],[Date layoffs]])</f>
        <v>2020</v>
      </c>
      <c r="K1188" s="1">
        <f>(Layoffs[[#This Row],[Company Size before Layoffs]]-Layoffs[[#This Row],[Company Size after layoffs]])/Layoffs[[#This Row],[Company Size before Layoffs]]</f>
        <v>0.25</v>
      </c>
      <c r="L1188">
        <v>1000</v>
      </c>
      <c r="M1188">
        <v>750</v>
      </c>
      <c r="N1188" t="s">
        <v>13</v>
      </c>
      <c r="O1188" t="s">
        <v>19</v>
      </c>
      <c r="P1188" s="2">
        <v>2</v>
      </c>
      <c r="Q1188">
        <v>37.774929999999998</v>
      </c>
      <c r="R1188">
        <v>-122.41942</v>
      </c>
    </row>
    <row r="1189" spans="1:18" x14ac:dyDescent="0.35">
      <c r="A1189">
        <v>2687</v>
      </c>
      <c r="B1189" t="s">
        <v>1095</v>
      </c>
      <c r="C1189" t="s">
        <v>245</v>
      </c>
      <c r="D1189" t="s">
        <v>245</v>
      </c>
      <c r="E1189" t="s">
        <v>12</v>
      </c>
      <c r="F1189">
        <v>20</v>
      </c>
      <c r="G1189" s="3">
        <v>44051</v>
      </c>
      <c r="H1189" s="6" t="str">
        <f>TEXT(Layoffs[[#This Row],[Date layoffs]], "mmmm")</f>
        <v>August</v>
      </c>
      <c r="I1189" s="7">
        <f>MONTH(Layoffs[[#This Row],[Date layoffs]])</f>
        <v>8</v>
      </c>
      <c r="J1189">
        <f>YEAR(Layoffs[[#This Row],[Date layoffs]])</f>
        <v>2020</v>
      </c>
      <c r="K1189" s="1">
        <f>(Layoffs[[#This Row],[Company Size before Layoffs]]-Layoffs[[#This Row],[Company Size after layoffs]])/Layoffs[[#This Row],[Company Size before Layoffs]]</f>
        <v>1</v>
      </c>
      <c r="L1189">
        <v>20</v>
      </c>
      <c r="M1189">
        <v>0</v>
      </c>
      <c r="N1189" t="s">
        <v>75</v>
      </c>
      <c r="O1189" t="s">
        <v>148</v>
      </c>
      <c r="P1189" s="2">
        <v>1</v>
      </c>
      <c r="Q1189">
        <v>1.2896700000000001</v>
      </c>
      <c r="R1189">
        <v>103.85007</v>
      </c>
    </row>
    <row r="1190" spans="1:18" x14ac:dyDescent="0.35">
      <c r="A1190">
        <v>2688</v>
      </c>
      <c r="B1190" t="s">
        <v>859</v>
      </c>
      <c r="C1190" t="s">
        <v>36</v>
      </c>
      <c r="D1190" t="s">
        <v>22</v>
      </c>
      <c r="E1190" t="s">
        <v>23</v>
      </c>
      <c r="F1190">
        <v>150</v>
      </c>
      <c r="G1190" s="3">
        <v>44050</v>
      </c>
      <c r="H1190" s="6" t="str">
        <f>TEXT(Layoffs[[#This Row],[Date layoffs]], "mmmm")</f>
        <v>August</v>
      </c>
      <c r="I1190" s="7">
        <f>MONTH(Layoffs[[#This Row],[Date layoffs]])</f>
        <v>8</v>
      </c>
      <c r="J1190">
        <f>YEAR(Layoffs[[#This Row],[Date layoffs]])</f>
        <v>2020</v>
      </c>
      <c r="K1190" s="1">
        <f>(Layoffs[[#This Row],[Company Size before Layoffs]]-Layoffs[[#This Row],[Company Size after layoffs]])/Layoffs[[#This Row],[Company Size before Layoffs]]</f>
        <v>0.379746835443038</v>
      </c>
      <c r="L1190">
        <v>395</v>
      </c>
      <c r="M1190">
        <v>245</v>
      </c>
      <c r="N1190" t="s">
        <v>27</v>
      </c>
      <c r="O1190" t="s">
        <v>107</v>
      </c>
      <c r="P1190" s="2">
        <v>186</v>
      </c>
      <c r="Q1190">
        <v>40.714269999999999</v>
      </c>
      <c r="R1190">
        <v>-74.005970000000005</v>
      </c>
    </row>
    <row r="1191" spans="1:18" x14ac:dyDescent="0.35">
      <c r="A1191">
        <v>2690</v>
      </c>
      <c r="B1191" t="s">
        <v>1096</v>
      </c>
      <c r="C1191" t="s">
        <v>180</v>
      </c>
      <c r="D1191" t="s">
        <v>93</v>
      </c>
      <c r="E1191" t="s">
        <v>23</v>
      </c>
      <c r="F1191">
        <v>75</v>
      </c>
      <c r="G1191" s="3">
        <v>44049</v>
      </c>
      <c r="H1191" s="6" t="str">
        <f>TEXT(Layoffs[[#This Row],[Date layoffs]], "mmmm")</f>
        <v>August</v>
      </c>
      <c r="I1191" s="7">
        <f>MONTH(Layoffs[[#This Row],[Date layoffs]])</f>
        <v>8</v>
      </c>
      <c r="J1191">
        <f>YEAR(Layoffs[[#This Row],[Date layoffs]])</f>
        <v>2020</v>
      </c>
      <c r="K1191" s="1">
        <f>(Layoffs[[#This Row],[Company Size before Layoffs]]-Layoffs[[#This Row],[Company Size after layoffs]])/Layoffs[[#This Row],[Company Size before Layoffs]]</f>
        <v>0.5</v>
      </c>
      <c r="L1191">
        <v>150</v>
      </c>
      <c r="M1191">
        <v>75</v>
      </c>
      <c r="N1191" t="s">
        <v>75</v>
      </c>
      <c r="O1191" t="s">
        <v>46</v>
      </c>
      <c r="P1191" s="2">
        <v>53</v>
      </c>
      <c r="Q1191">
        <v>43.706429999999997</v>
      </c>
      <c r="R1191">
        <v>-79.39864</v>
      </c>
    </row>
    <row r="1192" spans="1:18" x14ac:dyDescent="0.35">
      <c r="A1192">
        <v>683</v>
      </c>
      <c r="B1192" t="s">
        <v>316</v>
      </c>
      <c r="C1192" t="s">
        <v>72</v>
      </c>
      <c r="D1192" t="s">
        <v>22</v>
      </c>
      <c r="E1192" t="s">
        <v>23</v>
      </c>
      <c r="F1192">
        <v>326</v>
      </c>
      <c r="G1192" s="3">
        <v>45044</v>
      </c>
      <c r="H1192" s="6" t="str">
        <f>TEXT(Layoffs[[#This Row],[Date layoffs]], "mmmm")</f>
        <v>April</v>
      </c>
      <c r="I1192" s="7">
        <f>MONTH(Layoffs[[#This Row],[Date layoffs]])</f>
        <v>4</v>
      </c>
      <c r="J1192">
        <f>YEAR(Layoffs[[#This Row],[Date layoffs]])</f>
        <v>2023</v>
      </c>
      <c r="K1192" s="1">
        <f>(Layoffs[[#This Row],[Company Size before Layoffs]]-Layoffs[[#This Row],[Company Size after layoffs]])/Layoffs[[#This Row],[Company Size before Layoffs]]</f>
        <v>0.29990800367985282</v>
      </c>
      <c r="L1192">
        <v>1087</v>
      </c>
      <c r="M1192">
        <v>761</v>
      </c>
      <c r="N1192" t="s">
        <v>18</v>
      </c>
      <c r="O1192" t="s">
        <v>25</v>
      </c>
      <c r="P1192" s="2">
        <v>899</v>
      </c>
      <c r="Q1192">
        <v>32.715710000000001</v>
      </c>
      <c r="R1192">
        <v>-117.16472</v>
      </c>
    </row>
    <row r="1193" spans="1:18" x14ac:dyDescent="0.35">
      <c r="A1193">
        <v>684</v>
      </c>
      <c r="B1193" t="s">
        <v>317</v>
      </c>
      <c r="C1193" t="s">
        <v>136</v>
      </c>
      <c r="D1193" t="s">
        <v>137</v>
      </c>
      <c r="E1193" t="s">
        <v>50</v>
      </c>
      <c r="F1193">
        <v>71</v>
      </c>
      <c r="G1193" s="3">
        <v>45044</v>
      </c>
      <c r="H1193" s="6" t="str">
        <f>TEXT(Layoffs[[#This Row],[Date layoffs]], "mmmm")</f>
        <v>April</v>
      </c>
      <c r="I1193" s="7">
        <f>MONTH(Layoffs[[#This Row],[Date layoffs]])</f>
        <v>4</v>
      </c>
      <c r="J1193">
        <f>YEAR(Layoffs[[#This Row],[Date layoffs]])</f>
        <v>2023</v>
      </c>
      <c r="K1193" s="1">
        <f>(Layoffs[[#This Row],[Company Size before Layoffs]]-Layoffs[[#This Row],[Company Size after layoffs]])/Layoffs[[#This Row],[Company Size before Layoffs]]</f>
        <v>0.04</v>
      </c>
      <c r="L1193">
        <v>1775</v>
      </c>
      <c r="M1193">
        <v>1704</v>
      </c>
      <c r="N1193" t="s">
        <v>32</v>
      </c>
      <c r="O1193" t="s">
        <v>33</v>
      </c>
      <c r="P1193" s="2">
        <v>1700</v>
      </c>
      <c r="Q1193">
        <v>52.524369999999998</v>
      </c>
      <c r="R1193">
        <v>13.41053</v>
      </c>
    </row>
    <row r="1194" spans="1:18" x14ac:dyDescent="0.35">
      <c r="A1194">
        <v>688</v>
      </c>
      <c r="B1194" t="s">
        <v>318</v>
      </c>
      <c r="C1194" t="s">
        <v>21</v>
      </c>
      <c r="D1194" t="s">
        <v>22</v>
      </c>
      <c r="E1194" t="s">
        <v>23</v>
      </c>
      <c r="F1194">
        <v>500</v>
      </c>
      <c r="G1194" s="3">
        <v>45043</v>
      </c>
      <c r="H1194" s="6" t="str">
        <f>TEXT(Layoffs[[#This Row],[Date layoffs]], "mmmm")</f>
        <v>April</v>
      </c>
      <c r="I1194" s="7">
        <f>MONTH(Layoffs[[#This Row],[Date layoffs]])</f>
        <v>4</v>
      </c>
      <c r="J1194">
        <f>YEAR(Layoffs[[#This Row],[Date layoffs]])</f>
        <v>2023</v>
      </c>
      <c r="K1194" s="1">
        <f>(Layoffs[[#This Row],[Company Size before Layoffs]]-Layoffs[[#This Row],[Company Size after layoffs]])/Layoffs[[#This Row],[Company Size before Layoffs]]</f>
        <v>0.16</v>
      </c>
      <c r="L1194">
        <v>3125</v>
      </c>
      <c r="M1194">
        <v>2625</v>
      </c>
      <c r="N1194" t="s">
        <v>58</v>
      </c>
      <c r="O1194" t="s">
        <v>25</v>
      </c>
      <c r="P1194" s="2">
        <v>1700</v>
      </c>
      <c r="Q1194">
        <v>37.774929999999998</v>
      </c>
      <c r="R1194">
        <v>-122.41942</v>
      </c>
    </row>
    <row r="1195" spans="1:18" x14ac:dyDescent="0.35">
      <c r="A1195">
        <v>689</v>
      </c>
      <c r="B1195" t="s">
        <v>319</v>
      </c>
      <c r="C1195" t="s">
        <v>74</v>
      </c>
      <c r="D1195" t="s">
        <v>22</v>
      </c>
      <c r="E1195" t="s">
        <v>23</v>
      </c>
      <c r="F1195">
        <v>320</v>
      </c>
      <c r="G1195" s="3">
        <v>45043</v>
      </c>
      <c r="H1195" s="6" t="str">
        <f>TEXT(Layoffs[[#This Row],[Date layoffs]], "mmmm")</f>
        <v>April</v>
      </c>
      <c r="I1195" s="7">
        <f>MONTH(Layoffs[[#This Row],[Date layoffs]])</f>
        <v>4</v>
      </c>
      <c r="J1195">
        <f>YEAR(Layoffs[[#This Row],[Date layoffs]])</f>
        <v>2023</v>
      </c>
      <c r="K1195" s="1">
        <f>(Layoffs[[#This Row],[Company Size before Layoffs]]-Layoffs[[#This Row],[Company Size after layoffs]])/Layoffs[[#This Row],[Company Size before Layoffs]]</f>
        <v>0.11000343760742523</v>
      </c>
      <c r="L1195">
        <v>2909</v>
      </c>
      <c r="M1195">
        <v>2589</v>
      </c>
      <c r="N1195" t="s">
        <v>77</v>
      </c>
      <c r="O1195" t="s">
        <v>25</v>
      </c>
      <c r="P1195" s="2">
        <v>613</v>
      </c>
      <c r="Q1195">
        <v>34.052230000000002</v>
      </c>
      <c r="R1195">
        <v>-118.24368</v>
      </c>
    </row>
    <row r="1196" spans="1:18" x14ac:dyDescent="0.35">
      <c r="A1196">
        <v>690</v>
      </c>
      <c r="B1196" t="s">
        <v>320</v>
      </c>
      <c r="C1196" t="s">
        <v>36</v>
      </c>
      <c r="D1196" t="s">
        <v>22</v>
      </c>
      <c r="E1196" t="s">
        <v>23</v>
      </c>
      <c r="F1196">
        <v>120</v>
      </c>
      <c r="G1196" s="3">
        <v>45043</v>
      </c>
      <c r="H1196" s="6" t="str">
        <f>TEXT(Layoffs[[#This Row],[Date layoffs]], "mmmm")</f>
        <v>April</v>
      </c>
      <c r="I1196" s="7">
        <f>MONTH(Layoffs[[#This Row],[Date layoffs]])</f>
        <v>4</v>
      </c>
      <c r="J1196">
        <f>YEAR(Layoffs[[#This Row],[Date layoffs]])</f>
        <v>2023</v>
      </c>
      <c r="K1196" s="1">
        <f>(Layoffs[[#This Row],[Company Size before Layoffs]]-Layoffs[[#This Row],[Company Size after layoffs]])/Layoffs[[#This Row],[Company Size before Layoffs]]</f>
        <v>0.10999083409715857</v>
      </c>
      <c r="L1196">
        <v>1091</v>
      </c>
      <c r="M1196">
        <v>971</v>
      </c>
      <c r="N1196" t="s">
        <v>29</v>
      </c>
      <c r="O1196" t="s">
        <v>25</v>
      </c>
      <c r="P1196" s="2">
        <v>1300</v>
      </c>
      <c r="Q1196">
        <v>40.714269999999999</v>
      </c>
      <c r="R1196">
        <v>-74.005970000000005</v>
      </c>
    </row>
    <row r="1197" spans="1:18" x14ac:dyDescent="0.35">
      <c r="A1197">
        <v>691</v>
      </c>
      <c r="B1197" t="s">
        <v>321</v>
      </c>
      <c r="C1197" t="s">
        <v>36</v>
      </c>
      <c r="D1197" t="s">
        <v>22</v>
      </c>
      <c r="E1197" t="s">
        <v>23</v>
      </c>
      <c r="F1197">
        <v>100</v>
      </c>
      <c r="G1197" s="3">
        <v>45043</v>
      </c>
      <c r="H1197" s="6" t="str">
        <f>TEXT(Layoffs[[#This Row],[Date layoffs]], "mmmm")</f>
        <v>April</v>
      </c>
      <c r="I1197" s="7">
        <f>MONTH(Layoffs[[#This Row],[Date layoffs]])</f>
        <v>4</v>
      </c>
      <c r="J1197">
        <f>YEAR(Layoffs[[#This Row],[Date layoffs]])</f>
        <v>2023</v>
      </c>
      <c r="K1197" s="1">
        <f>(Layoffs[[#This Row],[Company Size before Layoffs]]-Layoffs[[#This Row],[Company Size after layoffs]])/Layoffs[[#This Row],[Company Size before Layoffs]]</f>
        <v>0.12004801920768307</v>
      </c>
      <c r="L1197">
        <v>833</v>
      </c>
      <c r="M1197">
        <v>733</v>
      </c>
      <c r="N1197" t="s">
        <v>100</v>
      </c>
      <c r="O1197" t="s">
        <v>109</v>
      </c>
      <c r="P1197" s="2">
        <v>110</v>
      </c>
      <c r="Q1197">
        <v>40.714269999999999</v>
      </c>
      <c r="R1197">
        <v>-74.005970000000005</v>
      </c>
    </row>
    <row r="1198" spans="1:18" x14ac:dyDescent="0.35">
      <c r="A1198">
        <v>694</v>
      </c>
      <c r="B1198" t="s">
        <v>322</v>
      </c>
      <c r="C1198" t="s">
        <v>323</v>
      </c>
      <c r="D1198" t="s">
        <v>200</v>
      </c>
      <c r="E1198" t="s">
        <v>200</v>
      </c>
      <c r="F1198">
        <v>50</v>
      </c>
      <c r="G1198" s="3">
        <v>45043</v>
      </c>
      <c r="H1198" s="6" t="str">
        <f>TEXT(Layoffs[[#This Row],[Date layoffs]], "mmmm")</f>
        <v>April</v>
      </c>
      <c r="I1198" s="7">
        <f>MONTH(Layoffs[[#This Row],[Date layoffs]])</f>
        <v>4</v>
      </c>
      <c r="J1198">
        <f>YEAR(Layoffs[[#This Row],[Date layoffs]])</f>
        <v>2023</v>
      </c>
      <c r="K1198" s="1">
        <f>(Layoffs[[#This Row],[Company Size before Layoffs]]-Layoffs[[#This Row],[Company Size after layoffs]])/Layoffs[[#This Row],[Company Size before Layoffs]]</f>
        <v>0.15974440894568689</v>
      </c>
      <c r="L1198">
        <v>313</v>
      </c>
      <c r="M1198">
        <v>263</v>
      </c>
      <c r="N1198" t="s">
        <v>240</v>
      </c>
      <c r="O1198" t="s">
        <v>25</v>
      </c>
      <c r="P1198" s="2">
        <v>98</v>
      </c>
      <c r="Q1198">
        <v>-27.467939999999999</v>
      </c>
      <c r="R1198">
        <v>153.02808999999999</v>
      </c>
    </row>
    <row r="1199" spans="1:18" x14ac:dyDescent="0.35">
      <c r="A1199">
        <v>695</v>
      </c>
      <c r="B1199" t="s">
        <v>324</v>
      </c>
      <c r="C1199" t="s">
        <v>232</v>
      </c>
      <c r="D1199" t="s">
        <v>200</v>
      </c>
      <c r="E1199" t="s">
        <v>200</v>
      </c>
      <c r="F1199">
        <v>45</v>
      </c>
      <c r="G1199" s="3">
        <v>45043</v>
      </c>
      <c r="H1199" s="6" t="str">
        <f>TEXT(Layoffs[[#This Row],[Date layoffs]], "mmmm")</f>
        <v>April</v>
      </c>
      <c r="I1199" s="7">
        <f>MONTH(Layoffs[[#This Row],[Date layoffs]])</f>
        <v>4</v>
      </c>
      <c r="J1199">
        <f>YEAR(Layoffs[[#This Row],[Date layoffs]])</f>
        <v>2023</v>
      </c>
      <c r="K1199" s="1">
        <f>(Layoffs[[#This Row],[Company Size before Layoffs]]-Layoffs[[#This Row],[Company Size after layoffs]])/Layoffs[[#This Row],[Company Size before Layoffs]]</f>
        <v>0.2</v>
      </c>
      <c r="L1199">
        <v>225</v>
      </c>
      <c r="M1199">
        <v>180</v>
      </c>
      <c r="N1199" t="s">
        <v>27</v>
      </c>
      <c r="O1199" t="s">
        <v>38</v>
      </c>
      <c r="P1199" s="2">
        <v>26</v>
      </c>
      <c r="Q1199">
        <v>-33.867849999999997</v>
      </c>
      <c r="R1199">
        <v>151.20732000000001</v>
      </c>
    </row>
    <row r="1200" spans="1:18" x14ac:dyDescent="0.35">
      <c r="A1200">
        <v>696</v>
      </c>
      <c r="B1200" t="s">
        <v>325</v>
      </c>
      <c r="C1200" t="s">
        <v>36</v>
      </c>
      <c r="D1200" t="s">
        <v>22</v>
      </c>
      <c r="E1200" t="s">
        <v>23</v>
      </c>
      <c r="F1200">
        <v>43</v>
      </c>
      <c r="G1200" s="3">
        <v>45043</v>
      </c>
      <c r="H1200" s="6" t="str">
        <f>TEXT(Layoffs[[#This Row],[Date layoffs]], "mmmm")</f>
        <v>April</v>
      </c>
      <c r="I1200" s="7">
        <f>MONTH(Layoffs[[#This Row],[Date layoffs]])</f>
        <v>4</v>
      </c>
      <c r="J1200">
        <f>YEAR(Layoffs[[#This Row],[Date layoffs]])</f>
        <v>2023</v>
      </c>
      <c r="K1200" s="1">
        <f>(Layoffs[[#This Row],[Company Size before Layoffs]]-Layoffs[[#This Row],[Company Size after layoffs]])/Layoffs[[#This Row],[Company Size before Layoffs]]</f>
        <v>0.14006514657980457</v>
      </c>
      <c r="L1200">
        <v>307</v>
      </c>
      <c r="M1200">
        <v>264</v>
      </c>
      <c r="N1200" t="s">
        <v>58</v>
      </c>
      <c r="O1200" t="s">
        <v>46</v>
      </c>
      <c r="P1200" s="2">
        <v>140</v>
      </c>
      <c r="Q1200">
        <v>40.714269999999999</v>
      </c>
      <c r="R1200">
        <v>-74.005970000000005</v>
      </c>
    </row>
    <row r="1201" spans="1:18" x14ac:dyDescent="0.35">
      <c r="A1201">
        <v>697</v>
      </c>
      <c r="B1201" t="s">
        <v>326</v>
      </c>
      <c r="C1201" t="s">
        <v>10</v>
      </c>
      <c r="D1201" t="s">
        <v>11</v>
      </c>
      <c r="E1201" t="s">
        <v>12</v>
      </c>
      <c r="F1201">
        <v>29</v>
      </c>
      <c r="G1201" s="3">
        <v>45043</v>
      </c>
      <c r="H1201" s="6" t="str">
        <f>TEXT(Layoffs[[#This Row],[Date layoffs]], "mmmm")</f>
        <v>April</v>
      </c>
      <c r="I1201" s="7">
        <f>MONTH(Layoffs[[#This Row],[Date layoffs]])</f>
        <v>4</v>
      </c>
      <c r="J1201">
        <f>YEAR(Layoffs[[#This Row],[Date layoffs]])</f>
        <v>2023</v>
      </c>
      <c r="K1201" s="1">
        <f>(Layoffs[[#This Row],[Company Size before Layoffs]]-Layoffs[[#This Row],[Company Size after layoffs]])/Layoffs[[#This Row],[Company Size before Layoffs]]</f>
        <v>0.28999999999999998</v>
      </c>
      <c r="L1201">
        <v>100</v>
      </c>
      <c r="M1201">
        <v>71</v>
      </c>
      <c r="N1201" t="s">
        <v>32</v>
      </c>
      <c r="O1201" t="s">
        <v>148</v>
      </c>
      <c r="P1201" s="2">
        <v>5</v>
      </c>
      <c r="Q1201">
        <v>12.97194</v>
      </c>
      <c r="R1201">
        <v>77.593689999999995</v>
      </c>
    </row>
    <row r="1202" spans="1:18" x14ac:dyDescent="0.35">
      <c r="A1202">
        <v>701</v>
      </c>
      <c r="B1202" t="s">
        <v>327</v>
      </c>
      <c r="C1202" t="s">
        <v>36</v>
      </c>
      <c r="D1202" t="s">
        <v>22</v>
      </c>
      <c r="E1202" t="s">
        <v>23</v>
      </c>
      <c r="F1202">
        <v>30</v>
      </c>
      <c r="G1202" s="3">
        <v>45042</v>
      </c>
      <c r="H1202" s="6" t="str">
        <f>TEXT(Layoffs[[#This Row],[Date layoffs]], "mmmm")</f>
        <v>April</v>
      </c>
      <c r="I1202" s="7">
        <f>MONTH(Layoffs[[#This Row],[Date layoffs]])</f>
        <v>4</v>
      </c>
      <c r="J1202">
        <f>YEAR(Layoffs[[#This Row],[Date layoffs]])</f>
        <v>2023</v>
      </c>
      <c r="K1202" s="1">
        <f>(Layoffs[[#This Row],[Company Size before Layoffs]]-Layoffs[[#This Row],[Company Size after layoffs]])/Layoffs[[#This Row],[Company Size before Layoffs]]</f>
        <v>0.32967032967032966</v>
      </c>
      <c r="L1202">
        <v>91</v>
      </c>
      <c r="M1202">
        <v>61</v>
      </c>
      <c r="N1202" t="s">
        <v>32</v>
      </c>
      <c r="O1202" t="s">
        <v>46</v>
      </c>
      <c r="P1202" s="2">
        <v>79</v>
      </c>
      <c r="Q1202">
        <v>40.714269999999999</v>
      </c>
      <c r="R1202">
        <v>-74.005970000000005</v>
      </c>
    </row>
    <row r="1203" spans="1:18" x14ac:dyDescent="0.35">
      <c r="A1203">
        <v>704</v>
      </c>
      <c r="B1203" t="s">
        <v>328</v>
      </c>
      <c r="C1203" t="s">
        <v>21</v>
      </c>
      <c r="D1203" t="s">
        <v>22</v>
      </c>
      <c r="E1203" t="s">
        <v>23</v>
      </c>
      <c r="F1203">
        <v>115</v>
      </c>
      <c r="G1203" s="3">
        <v>45041</v>
      </c>
      <c r="H1203" s="6" t="str">
        <f>TEXT(Layoffs[[#This Row],[Date layoffs]], "mmmm")</f>
        <v>April</v>
      </c>
      <c r="I1203" s="7">
        <f>MONTH(Layoffs[[#This Row],[Date layoffs]])</f>
        <v>4</v>
      </c>
      <c r="J1203">
        <f>YEAR(Layoffs[[#This Row],[Date layoffs]])</f>
        <v>2023</v>
      </c>
      <c r="K1203" s="1">
        <f>(Layoffs[[#This Row],[Company Size before Layoffs]]-Layoffs[[#This Row],[Company Size after layoffs]])/Layoffs[[#This Row],[Company Size before Layoffs]]</f>
        <v>0.5</v>
      </c>
      <c r="L1203">
        <v>230</v>
      </c>
      <c r="M1203">
        <v>115</v>
      </c>
      <c r="N1203" t="s">
        <v>32</v>
      </c>
      <c r="O1203" t="s">
        <v>107</v>
      </c>
      <c r="P1203" s="2">
        <v>272</v>
      </c>
      <c r="Q1203">
        <v>37.774929999999998</v>
      </c>
      <c r="R1203">
        <v>-122.41942</v>
      </c>
    </row>
    <row r="1204" spans="1:18" x14ac:dyDescent="0.35">
      <c r="A1204">
        <v>705</v>
      </c>
      <c r="B1204" t="s">
        <v>328</v>
      </c>
      <c r="C1204" t="s">
        <v>21</v>
      </c>
      <c r="D1204" t="s">
        <v>22</v>
      </c>
      <c r="E1204" t="s">
        <v>23</v>
      </c>
      <c r="F1204">
        <v>70</v>
      </c>
      <c r="G1204" s="3">
        <v>45041</v>
      </c>
      <c r="H1204" s="6" t="str">
        <f>TEXT(Layoffs[[#This Row],[Date layoffs]], "mmmm")</f>
        <v>April</v>
      </c>
      <c r="I1204" s="7">
        <f>MONTH(Layoffs[[#This Row],[Date layoffs]])</f>
        <v>4</v>
      </c>
      <c r="J1204">
        <f>YEAR(Layoffs[[#This Row],[Date layoffs]])</f>
        <v>2023</v>
      </c>
      <c r="K1204" s="1">
        <f>(Layoffs[[#This Row],[Company Size before Layoffs]]-Layoffs[[#This Row],[Company Size after layoffs]])/Layoffs[[#This Row],[Company Size before Layoffs]]</f>
        <v>0.30042918454935624</v>
      </c>
      <c r="L1204">
        <v>233</v>
      </c>
      <c r="M1204">
        <v>163</v>
      </c>
      <c r="N1204" t="s">
        <v>32</v>
      </c>
      <c r="O1204" t="s">
        <v>107</v>
      </c>
      <c r="P1204" s="2">
        <v>272</v>
      </c>
      <c r="Q1204">
        <v>37.774929999999998</v>
      </c>
      <c r="R1204">
        <v>-122.41942</v>
      </c>
    </row>
    <row r="1205" spans="1:18" x14ac:dyDescent="0.35">
      <c r="A1205">
        <v>706</v>
      </c>
      <c r="B1205" t="s">
        <v>285</v>
      </c>
      <c r="C1205" t="s">
        <v>136</v>
      </c>
      <c r="D1205" t="s">
        <v>137</v>
      </c>
      <c r="E1205" t="s">
        <v>50</v>
      </c>
      <c r="F1205">
        <v>8000</v>
      </c>
      <c r="G1205" s="3">
        <v>45040</v>
      </c>
      <c r="H1205" s="6" t="str">
        <f>TEXT(Layoffs[[#This Row],[Date layoffs]], "mmmm")</f>
        <v>April</v>
      </c>
      <c r="I1205" s="7">
        <f>MONTH(Layoffs[[#This Row],[Date layoffs]])</f>
        <v>4</v>
      </c>
      <c r="J1205">
        <f>YEAR(Layoffs[[#This Row],[Date layoffs]])</f>
        <v>2023</v>
      </c>
      <c r="K1205" s="1">
        <f>(Layoffs[[#This Row],[Company Size before Layoffs]]-Layoffs[[#This Row],[Company Size after layoffs]])/Layoffs[[#This Row],[Company Size before Layoffs]]</f>
        <v>0.4</v>
      </c>
      <c r="L1205">
        <v>20000</v>
      </c>
      <c r="M1205">
        <v>12000</v>
      </c>
      <c r="N1205" t="s">
        <v>75</v>
      </c>
      <c r="O1205" t="s">
        <v>46</v>
      </c>
      <c r="P1205" s="2">
        <v>1000</v>
      </c>
      <c r="Q1205">
        <v>52.524369999999998</v>
      </c>
      <c r="R1205">
        <v>13.41053</v>
      </c>
    </row>
    <row r="1206" spans="1:18" x14ac:dyDescent="0.35">
      <c r="A1206">
        <v>708</v>
      </c>
      <c r="B1206" t="s">
        <v>329</v>
      </c>
      <c r="C1206" t="s">
        <v>21</v>
      </c>
      <c r="D1206" t="s">
        <v>22</v>
      </c>
      <c r="E1206" t="s">
        <v>23</v>
      </c>
      <c r="F1206">
        <v>40</v>
      </c>
      <c r="G1206" s="3">
        <v>45040</v>
      </c>
      <c r="H1206" s="6" t="str">
        <f>TEXT(Layoffs[[#This Row],[Date layoffs]], "mmmm")</f>
        <v>April</v>
      </c>
      <c r="I1206" s="7">
        <f>MONTH(Layoffs[[#This Row],[Date layoffs]])</f>
        <v>4</v>
      </c>
      <c r="J1206">
        <f>YEAR(Layoffs[[#This Row],[Date layoffs]])</f>
        <v>2023</v>
      </c>
      <c r="K1206" s="1">
        <f>(Layoffs[[#This Row],[Company Size before Layoffs]]-Layoffs[[#This Row],[Company Size after layoffs]])/Layoffs[[#This Row],[Company Size before Layoffs]]</f>
        <v>0.12987012987012986</v>
      </c>
      <c r="L1206">
        <v>308</v>
      </c>
      <c r="M1206">
        <v>268</v>
      </c>
      <c r="N1206" t="s">
        <v>240</v>
      </c>
      <c r="O1206" t="s">
        <v>33</v>
      </c>
      <c r="P1206" s="2">
        <v>337</v>
      </c>
      <c r="Q1206">
        <v>37.485219999999998</v>
      </c>
      <c r="R1206">
        <v>-122.23635</v>
      </c>
    </row>
    <row r="1207" spans="1:18" x14ac:dyDescent="0.35">
      <c r="A1207">
        <v>709</v>
      </c>
      <c r="B1207" t="s">
        <v>330</v>
      </c>
      <c r="C1207" t="s">
        <v>21</v>
      </c>
      <c r="D1207" t="s">
        <v>22</v>
      </c>
      <c r="E1207" t="s">
        <v>23</v>
      </c>
      <c r="F1207">
        <v>1072</v>
      </c>
      <c r="G1207" s="3">
        <v>45037</v>
      </c>
      <c r="H1207" s="6" t="str">
        <f>TEXT(Layoffs[[#This Row],[Date layoffs]], "mmmm")</f>
        <v>April</v>
      </c>
      <c r="I1207" s="7">
        <f>MONTH(Layoffs[[#This Row],[Date layoffs]])</f>
        <v>4</v>
      </c>
      <c r="J1207">
        <f>YEAR(Layoffs[[#This Row],[Date layoffs]])</f>
        <v>2023</v>
      </c>
      <c r="K1207" s="1">
        <f>(Layoffs[[#This Row],[Company Size before Layoffs]]-Layoffs[[#This Row],[Company Size after layoffs]])/Layoffs[[#This Row],[Company Size before Layoffs]]</f>
        <v>0.26000485083676933</v>
      </c>
      <c r="L1207">
        <v>4123</v>
      </c>
      <c r="M1207">
        <v>3051</v>
      </c>
      <c r="N1207" t="s">
        <v>29</v>
      </c>
      <c r="O1207" t="s">
        <v>25</v>
      </c>
      <c r="P1207" s="2">
        <v>4900</v>
      </c>
      <c r="Q1207">
        <v>37.774929999999998</v>
      </c>
      <c r="R1207">
        <v>-122.41942</v>
      </c>
    </row>
    <row r="1208" spans="1:18" x14ac:dyDescent="0.35">
      <c r="A1208">
        <v>710</v>
      </c>
      <c r="B1208" t="s">
        <v>331</v>
      </c>
      <c r="C1208" t="s">
        <v>21</v>
      </c>
      <c r="D1208" t="s">
        <v>22</v>
      </c>
      <c r="E1208" t="s">
        <v>23</v>
      </c>
      <c r="F1208">
        <v>74</v>
      </c>
      <c r="G1208" s="3">
        <v>45037</v>
      </c>
      <c r="H1208" s="6" t="str">
        <f>TEXT(Layoffs[[#This Row],[Date layoffs]], "mmmm")</f>
        <v>April</v>
      </c>
      <c r="I1208" s="7">
        <f>MONTH(Layoffs[[#This Row],[Date layoffs]])</f>
        <v>4</v>
      </c>
      <c r="J1208">
        <f>YEAR(Layoffs[[#This Row],[Date layoffs]])</f>
        <v>2023</v>
      </c>
      <c r="K1208" s="1">
        <f>(Layoffs[[#This Row],[Company Size before Layoffs]]-Layoffs[[#This Row],[Company Size after layoffs]])/Layoffs[[#This Row],[Company Size before Layoffs]]</f>
        <v>9.002433090024331E-2</v>
      </c>
      <c r="L1208">
        <v>822</v>
      </c>
      <c r="M1208">
        <v>748</v>
      </c>
      <c r="N1208" t="s">
        <v>58</v>
      </c>
      <c r="O1208" t="s">
        <v>61</v>
      </c>
      <c r="P1208" s="2">
        <v>411</v>
      </c>
      <c r="Q1208">
        <v>37.774929999999998</v>
      </c>
      <c r="R1208">
        <v>-122.41942</v>
      </c>
    </row>
    <row r="1209" spans="1:18" x14ac:dyDescent="0.35">
      <c r="A1209">
        <v>712</v>
      </c>
      <c r="B1209" t="s">
        <v>332</v>
      </c>
      <c r="C1209" t="s">
        <v>36</v>
      </c>
      <c r="D1209" t="s">
        <v>22</v>
      </c>
      <c r="E1209" t="s">
        <v>23</v>
      </c>
      <c r="F1209">
        <v>180</v>
      </c>
      <c r="G1209" s="3">
        <v>45036</v>
      </c>
      <c r="H1209" s="6" t="str">
        <f>TEXT(Layoffs[[#This Row],[Date layoffs]], "mmmm")</f>
        <v>April</v>
      </c>
      <c r="I1209" s="7">
        <f>MONTH(Layoffs[[#This Row],[Date layoffs]])</f>
        <v>4</v>
      </c>
      <c r="J1209">
        <f>YEAR(Layoffs[[#This Row],[Date layoffs]])</f>
        <v>2023</v>
      </c>
      <c r="K1209" s="1">
        <f>(Layoffs[[#This Row],[Company Size before Layoffs]]-Layoffs[[#This Row],[Company Size after layoffs]])/Layoffs[[#This Row],[Company Size before Layoffs]]</f>
        <v>0.15</v>
      </c>
      <c r="L1209">
        <v>1200</v>
      </c>
      <c r="M1209">
        <v>1020</v>
      </c>
      <c r="N1209" t="s">
        <v>51</v>
      </c>
      <c r="O1209" t="s">
        <v>25</v>
      </c>
      <c r="P1209" s="2">
        <v>696</v>
      </c>
      <c r="Q1209">
        <v>40.714269999999999</v>
      </c>
      <c r="R1209">
        <v>-74.005970000000005</v>
      </c>
    </row>
    <row r="1210" spans="1:18" x14ac:dyDescent="0.35">
      <c r="A1210">
        <v>713</v>
      </c>
      <c r="B1210" t="s">
        <v>333</v>
      </c>
      <c r="C1210" t="s">
        <v>10</v>
      </c>
      <c r="D1210" t="s">
        <v>11</v>
      </c>
      <c r="E1210" t="s">
        <v>12</v>
      </c>
      <c r="F1210">
        <v>78</v>
      </c>
      <c r="G1210" s="3">
        <v>45036</v>
      </c>
      <c r="H1210" s="6" t="str">
        <f>TEXT(Layoffs[[#This Row],[Date layoffs]], "mmmm")</f>
        <v>April</v>
      </c>
      <c r="I1210" s="7">
        <f>MONTH(Layoffs[[#This Row],[Date layoffs]])</f>
        <v>4</v>
      </c>
      <c r="J1210">
        <f>YEAR(Layoffs[[#This Row],[Date layoffs]])</f>
        <v>2023</v>
      </c>
      <c r="K1210" s="1">
        <f>(Layoffs[[#This Row],[Company Size before Layoffs]]-Layoffs[[#This Row],[Company Size after layoffs]])/Layoffs[[#This Row],[Company Size before Layoffs]]</f>
        <v>0.3</v>
      </c>
      <c r="L1210">
        <v>260</v>
      </c>
      <c r="M1210">
        <v>182</v>
      </c>
      <c r="N1210" t="s">
        <v>13</v>
      </c>
      <c r="O1210" t="s">
        <v>46</v>
      </c>
      <c r="P1210" s="2">
        <v>50</v>
      </c>
      <c r="Q1210">
        <v>12.97194</v>
      </c>
      <c r="R1210">
        <v>77.593689999999995</v>
      </c>
    </row>
    <row r="1211" spans="1:18" x14ac:dyDescent="0.35">
      <c r="A1211">
        <v>715</v>
      </c>
      <c r="B1211" t="s">
        <v>334</v>
      </c>
      <c r="C1211" t="s">
        <v>36</v>
      </c>
      <c r="D1211" t="s">
        <v>22</v>
      </c>
      <c r="E1211" t="s">
        <v>23</v>
      </c>
      <c r="F1211">
        <v>35</v>
      </c>
      <c r="G1211" s="3">
        <v>45036</v>
      </c>
      <c r="H1211" s="6" t="str">
        <f>TEXT(Layoffs[[#This Row],[Date layoffs]], "mmmm")</f>
        <v>April</v>
      </c>
      <c r="I1211" s="7">
        <f>MONTH(Layoffs[[#This Row],[Date layoffs]])</f>
        <v>4</v>
      </c>
      <c r="J1211">
        <f>YEAR(Layoffs[[#This Row],[Date layoffs]])</f>
        <v>2023</v>
      </c>
      <c r="K1211" s="1">
        <f>(Layoffs[[#This Row],[Company Size before Layoffs]]-Layoffs[[#This Row],[Company Size after layoffs]])/Layoffs[[#This Row],[Company Size before Layoffs]]</f>
        <v>0.11986301369863013</v>
      </c>
      <c r="L1211">
        <v>292</v>
      </c>
      <c r="M1211">
        <v>257</v>
      </c>
      <c r="N1211" t="s">
        <v>82</v>
      </c>
      <c r="O1211" t="s">
        <v>107</v>
      </c>
      <c r="P1211" s="2">
        <v>192</v>
      </c>
      <c r="Q1211">
        <v>40.714269999999999</v>
      </c>
      <c r="R1211">
        <v>-74.005970000000005</v>
      </c>
    </row>
    <row r="1212" spans="1:18" x14ac:dyDescent="0.35">
      <c r="A1212">
        <v>720</v>
      </c>
      <c r="B1212" t="s">
        <v>335</v>
      </c>
      <c r="C1212" t="s">
        <v>21</v>
      </c>
      <c r="D1212" t="s">
        <v>22</v>
      </c>
      <c r="E1212" t="s">
        <v>23</v>
      </c>
      <c r="F1212">
        <v>112</v>
      </c>
      <c r="G1212" s="3">
        <v>45035</v>
      </c>
      <c r="H1212" s="6" t="str">
        <f>TEXT(Layoffs[[#This Row],[Date layoffs]], "mmmm")</f>
        <v>April</v>
      </c>
      <c r="I1212" s="7">
        <f>MONTH(Layoffs[[#This Row],[Date layoffs]])</f>
        <v>4</v>
      </c>
      <c r="J1212">
        <f>YEAR(Layoffs[[#This Row],[Date layoffs]])</f>
        <v>2023</v>
      </c>
      <c r="K1212" s="1">
        <f>(Layoffs[[#This Row],[Company Size before Layoffs]]-Layoffs[[#This Row],[Company Size after layoffs]])/Layoffs[[#This Row],[Company Size before Layoffs]]</f>
        <v>0.1</v>
      </c>
      <c r="L1212">
        <v>1120</v>
      </c>
      <c r="M1212">
        <v>1008</v>
      </c>
      <c r="N1212" t="s">
        <v>58</v>
      </c>
      <c r="O1212" t="s">
        <v>25</v>
      </c>
      <c r="P1212" s="2">
        <v>307</v>
      </c>
      <c r="Q1212">
        <v>37.774929999999998</v>
      </c>
      <c r="R1212">
        <v>-122.41942</v>
      </c>
    </row>
    <row r="1213" spans="1:18" x14ac:dyDescent="0.35">
      <c r="A1213">
        <v>721</v>
      </c>
      <c r="B1213" t="s">
        <v>336</v>
      </c>
      <c r="C1213" t="s">
        <v>21</v>
      </c>
      <c r="D1213" t="s">
        <v>22</v>
      </c>
      <c r="E1213" t="s">
        <v>23</v>
      </c>
      <c r="F1213">
        <v>560</v>
      </c>
      <c r="G1213" s="3">
        <v>45034</v>
      </c>
      <c r="H1213" s="6" t="str">
        <f>TEXT(Layoffs[[#This Row],[Date layoffs]], "mmmm")</f>
        <v>April</v>
      </c>
      <c r="I1213" s="7">
        <f>MONTH(Layoffs[[#This Row],[Date layoffs]])</f>
        <v>4</v>
      </c>
      <c r="J1213">
        <f>YEAR(Layoffs[[#This Row],[Date layoffs]])</f>
        <v>2023</v>
      </c>
      <c r="K1213" s="1">
        <f>(Layoffs[[#This Row],[Company Size before Layoffs]]-Layoffs[[#This Row],[Company Size after layoffs]])/Layoffs[[#This Row],[Company Size before Layoffs]]</f>
        <v>0.2200392927308448</v>
      </c>
      <c r="L1213">
        <v>2545</v>
      </c>
      <c r="M1213">
        <v>1985</v>
      </c>
      <c r="N1213" t="s">
        <v>138</v>
      </c>
      <c r="O1213" t="s">
        <v>25</v>
      </c>
      <c r="P1213" s="2">
        <v>1900</v>
      </c>
      <c r="Q1213">
        <v>37.774929999999998</v>
      </c>
      <c r="R1213">
        <v>-122.41942</v>
      </c>
    </row>
    <row r="1214" spans="1:18" x14ac:dyDescent="0.35">
      <c r="A1214">
        <v>723</v>
      </c>
      <c r="B1214" t="s">
        <v>337</v>
      </c>
      <c r="C1214" t="s">
        <v>269</v>
      </c>
      <c r="D1214" t="s">
        <v>200</v>
      </c>
      <c r="E1214" t="s">
        <v>200</v>
      </c>
      <c r="F1214">
        <v>90</v>
      </c>
      <c r="G1214" s="3">
        <v>45034</v>
      </c>
      <c r="H1214" s="6" t="str">
        <f>TEXT(Layoffs[[#This Row],[Date layoffs]], "mmmm")</f>
        <v>April</v>
      </c>
      <c r="I1214" s="7">
        <f>MONTH(Layoffs[[#This Row],[Date layoffs]])</f>
        <v>4</v>
      </c>
      <c r="J1214">
        <f>YEAR(Layoffs[[#This Row],[Date layoffs]])</f>
        <v>2023</v>
      </c>
      <c r="K1214" s="1">
        <f>(Layoffs[[#This Row],[Company Size before Layoffs]]-Layoffs[[#This Row],[Company Size after layoffs]])/Layoffs[[#This Row],[Company Size before Layoffs]]</f>
        <v>0.09</v>
      </c>
      <c r="L1214">
        <v>1000</v>
      </c>
      <c r="M1214">
        <v>910</v>
      </c>
      <c r="N1214" t="s">
        <v>82</v>
      </c>
      <c r="O1214" t="s">
        <v>61</v>
      </c>
      <c r="P1214" s="2">
        <v>257</v>
      </c>
      <c r="Q1214">
        <v>-37.814</v>
      </c>
      <c r="R1214">
        <v>144.96332000000001</v>
      </c>
    </row>
    <row r="1215" spans="1:18" x14ac:dyDescent="0.35">
      <c r="A1215">
        <v>724</v>
      </c>
      <c r="B1215" t="s">
        <v>338</v>
      </c>
      <c r="C1215" t="s">
        <v>21</v>
      </c>
      <c r="D1215" t="s">
        <v>22</v>
      </c>
      <c r="E1215" t="s">
        <v>23</v>
      </c>
      <c r="F1215">
        <v>16</v>
      </c>
      <c r="G1215" s="3">
        <v>45034</v>
      </c>
      <c r="H1215" s="6" t="str">
        <f>TEXT(Layoffs[[#This Row],[Date layoffs]], "mmmm")</f>
        <v>April</v>
      </c>
      <c r="I1215" s="7">
        <f>MONTH(Layoffs[[#This Row],[Date layoffs]])</f>
        <v>4</v>
      </c>
      <c r="J1215">
        <f>YEAR(Layoffs[[#This Row],[Date layoffs]])</f>
        <v>2023</v>
      </c>
      <c r="K1215" s="1">
        <f>(Layoffs[[#This Row],[Company Size before Layoffs]]-Layoffs[[#This Row],[Company Size after layoffs]])/Layoffs[[#This Row],[Company Size before Layoffs]]</f>
        <v>8.98876404494382E-2</v>
      </c>
      <c r="L1215">
        <v>178</v>
      </c>
      <c r="M1215">
        <v>162</v>
      </c>
      <c r="N1215" t="s">
        <v>117</v>
      </c>
      <c r="O1215" t="s">
        <v>46</v>
      </c>
      <c r="P1215" s="2">
        <v>149</v>
      </c>
      <c r="Q1215">
        <v>37.774929999999998</v>
      </c>
      <c r="R1215">
        <v>-122.41942</v>
      </c>
    </row>
    <row r="1216" spans="1:18" x14ac:dyDescent="0.35">
      <c r="A1216">
        <v>727</v>
      </c>
      <c r="B1216" t="s">
        <v>339</v>
      </c>
      <c r="C1216" t="s">
        <v>155</v>
      </c>
      <c r="D1216" t="s">
        <v>22</v>
      </c>
      <c r="E1216" t="s">
        <v>23</v>
      </c>
      <c r="F1216">
        <v>81</v>
      </c>
      <c r="G1216" s="3">
        <v>45033</v>
      </c>
      <c r="H1216" s="6" t="str">
        <f>TEXT(Layoffs[[#This Row],[Date layoffs]], "mmmm")</f>
        <v>April</v>
      </c>
      <c r="I1216" s="7">
        <f>MONTH(Layoffs[[#This Row],[Date layoffs]])</f>
        <v>4</v>
      </c>
      <c r="J1216">
        <f>YEAR(Layoffs[[#This Row],[Date layoffs]])</f>
        <v>2023</v>
      </c>
      <c r="K1216" s="1">
        <f>(Layoffs[[#This Row],[Company Size before Layoffs]]-Layoffs[[#This Row],[Company Size after layoffs]])/Layoffs[[#This Row],[Company Size before Layoffs]]</f>
        <v>0.15</v>
      </c>
      <c r="L1216">
        <v>540</v>
      </c>
      <c r="M1216">
        <v>459</v>
      </c>
      <c r="N1216" t="s">
        <v>32</v>
      </c>
      <c r="O1216" t="s">
        <v>107</v>
      </c>
      <c r="P1216" s="2">
        <v>304</v>
      </c>
      <c r="Q1216">
        <v>41.850029999999997</v>
      </c>
      <c r="R1216">
        <v>-87.650049999999993</v>
      </c>
    </row>
    <row r="1217" spans="1:18" x14ac:dyDescent="0.35">
      <c r="A1217">
        <v>728</v>
      </c>
      <c r="B1217" t="s">
        <v>134</v>
      </c>
      <c r="C1217" t="s">
        <v>115</v>
      </c>
      <c r="D1217" t="s">
        <v>93</v>
      </c>
      <c r="E1217" t="s">
        <v>23</v>
      </c>
      <c r="F1217">
        <v>81</v>
      </c>
      <c r="G1217" s="3">
        <v>45033</v>
      </c>
      <c r="H1217" s="6" t="str">
        <f>TEXT(Layoffs[[#This Row],[Date layoffs]], "mmmm")</f>
        <v>April</v>
      </c>
      <c r="I1217" s="7">
        <f>MONTH(Layoffs[[#This Row],[Date layoffs]])</f>
        <v>4</v>
      </c>
      <c r="J1217">
        <f>YEAR(Layoffs[[#This Row],[Date layoffs]])</f>
        <v>2023</v>
      </c>
      <c r="K1217" s="1">
        <f>(Layoffs[[#This Row],[Company Size before Layoffs]]-Layoffs[[#This Row],[Company Size after layoffs]])/Layoffs[[#This Row],[Company Size before Layoffs]]</f>
        <v>0.03</v>
      </c>
      <c r="L1217">
        <v>2700</v>
      </c>
      <c r="M1217">
        <v>2619</v>
      </c>
      <c r="N1217" t="s">
        <v>66</v>
      </c>
      <c r="O1217" t="s">
        <v>107</v>
      </c>
      <c r="P1217" s="2">
        <v>389</v>
      </c>
      <c r="Q1217">
        <v>45.508839999999999</v>
      </c>
      <c r="R1217">
        <v>-73.587810000000005</v>
      </c>
    </row>
    <row r="1218" spans="1:18" x14ac:dyDescent="0.35">
      <c r="A1218">
        <v>729</v>
      </c>
      <c r="B1218" t="s">
        <v>340</v>
      </c>
      <c r="C1218" t="s">
        <v>95</v>
      </c>
      <c r="D1218" t="s">
        <v>96</v>
      </c>
      <c r="E1218" t="s">
        <v>50</v>
      </c>
      <c r="F1218">
        <v>17</v>
      </c>
      <c r="G1218" s="3">
        <v>45033</v>
      </c>
      <c r="H1218" s="6" t="str">
        <f>TEXT(Layoffs[[#This Row],[Date layoffs]], "mmmm")</f>
        <v>April</v>
      </c>
      <c r="I1218" s="7">
        <f>MONTH(Layoffs[[#This Row],[Date layoffs]])</f>
        <v>4</v>
      </c>
      <c r="J1218">
        <f>YEAR(Layoffs[[#This Row],[Date layoffs]])</f>
        <v>2023</v>
      </c>
      <c r="K1218" s="1">
        <f>(Layoffs[[#This Row],[Company Size before Layoffs]]-Layoffs[[#This Row],[Company Size after layoffs]])/Layoffs[[#This Row],[Company Size before Layoffs]]</f>
        <v>0.25</v>
      </c>
      <c r="L1218">
        <v>68</v>
      </c>
      <c r="M1218">
        <v>51</v>
      </c>
      <c r="N1218" t="s">
        <v>75</v>
      </c>
      <c r="O1218" t="s">
        <v>107</v>
      </c>
      <c r="P1218" s="2">
        <v>579</v>
      </c>
      <c r="Q1218">
        <v>48.853409999999997</v>
      </c>
      <c r="R1218">
        <v>2.3488000000000002</v>
      </c>
    </row>
    <row r="1219" spans="1:18" x14ac:dyDescent="0.35">
      <c r="A1219">
        <v>734</v>
      </c>
      <c r="B1219" t="s">
        <v>341</v>
      </c>
      <c r="C1219" t="s">
        <v>21</v>
      </c>
      <c r="D1219" t="s">
        <v>22</v>
      </c>
      <c r="E1219" t="s">
        <v>23</v>
      </c>
      <c r="F1219">
        <v>75</v>
      </c>
      <c r="G1219" s="3">
        <v>45030</v>
      </c>
      <c r="H1219" s="6" t="str">
        <f>TEXT(Layoffs[[#This Row],[Date layoffs]], "mmmm")</f>
        <v>April</v>
      </c>
      <c r="I1219" s="7">
        <f>MONTH(Layoffs[[#This Row],[Date layoffs]])</f>
        <v>4</v>
      </c>
      <c r="J1219">
        <f>YEAR(Layoffs[[#This Row],[Date layoffs]])</f>
        <v>2023</v>
      </c>
      <c r="K1219" s="1">
        <f>(Layoffs[[#This Row],[Company Size before Layoffs]]-Layoffs[[#This Row],[Company Size after layoffs]])/Layoffs[[#This Row],[Company Size before Layoffs]]</f>
        <v>0.2</v>
      </c>
      <c r="L1219">
        <v>375</v>
      </c>
      <c r="M1219">
        <v>300</v>
      </c>
      <c r="N1219" t="s">
        <v>32</v>
      </c>
      <c r="O1219" t="s">
        <v>38</v>
      </c>
      <c r="P1219" s="2">
        <v>85</v>
      </c>
      <c r="Q1219">
        <v>37.441879999999998</v>
      </c>
      <c r="R1219">
        <v>-122.14302000000001</v>
      </c>
    </row>
    <row r="1220" spans="1:18" x14ac:dyDescent="0.35">
      <c r="A1220">
        <v>735</v>
      </c>
      <c r="B1220" t="s">
        <v>342</v>
      </c>
      <c r="C1220" t="s">
        <v>36</v>
      </c>
      <c r="D1220" t="s">
        <v>22</v>
      </c>
      <c r="E1220" t="s">
        <v>23</v>
      </c>
      <c r="F1220">
        <v>17</v>
      </c>
      <c r="G1220" s="3">
        <v>45030</v>
      </c>
      <c r="H1220" s="6" t="str">
        <f>TEXT(Layoffs[[#This Row],[Date layoffs]], "mmmm")</f>
        <v>April</v>
      </c>
      <c r="I1220" s="7">
        <f>MONTH(Layoffs[[#This Row],[Date layoffs]])</f>
        <v>4</v>
      </c>
      <c r="J1220">
        <f>YEAR(Layoffs[[#This Row],[Date layoffs]])</f>
        <v>2023</v>
      </c>
      <c r="K1220" s="1">
        <f>(Layoffs[[#This Row],[Company Size before Layoffs]]-Layoffs[[#This Row],[Company Size after layoffs]])/Layoffs[[#This Row],[Company Size before Layoffs]]</f>
        <v>0.17</v>
      </c>
      <c r="L1220">
        <v>100</v>
      </c>
      <c r="M1220">
        <v>83</v>
      </c>
      <c r="N1220" t="s">
        <v>117</v>
      </c>
      <c r="O1220" t="s">
        <v>67</v>
      </c>
      <c r="P1220" s="2">
        <v>18</v>
      </c>
      <c r="Q1220">
        <v>40.714269999999999</v>
      </c>
      <c r="R1220">
        <v>-74.005970000000005</v>
      </c>
    </row>
    <row r="1221" spans="1:18" x14ac:dyDescent="0.35">
      <c r="A1221">
        <v>739</v>
      </c>
      <c r="B1221" t="s">
        <v>343</v>
      </c>
      <c r="C1221" t="s">
        <v>344</v>
      </c>
      <c r="D1221" t="s">
        <v>22</v>
      </c>
      <c r="E1221" t="s">
        <v>23</v>
      </c>
      <c r="F1221">
        <v>100</v>
      </c>
      <c r="G1221" s="3">
        <v>45029</v>
      </c>
      <c r="H1221" s="6" t="str">
        <f>TEXT(Layoffs[[#This Row],[Date layoffs]], "mmmm")</f>
        <v>April</v>
      </c>
      <c r="I1221" s="7">
        <f>MONTH(Layoffs[[#This Row],[Date layoffs]])</f>
        <v>4</v>
      </c>
      <c r="J1221">
        <f>YEAR(Layoffs[[#This Row],[Date layoffs]])</f>
        <v>2023</v>
      </c>
      <c r="K1221" s="1">
        <f>(Layoffs[[#This Row],[Company Size before Layoffs]]-Layoffs[[#This Row],[Company Size after layoffs]])/Layoffs[[#This Row],[Company Size before Layoffs]]</f>
        <v>0.4</v>
      </c>
      <c r="L1221">
        <v>250</v>
      </c>
      <c r="M1221">
        <v>150</v>
      </c>
      <c r="N1221" t="s">
        <v>77</v>
      </c>
      <c r="O1221" t="s">
        <v>38</v>
      </c>
      <c r="P1221" s="2">
        <v>282</v>
      </c>
      <c r="Q1221">
        <v>39.127110000000002</v>
      </c>
      <c r="R1221">
        <v>-84.514390000000006</v>
      </c>
    </row>
    <row r="1222" spans="1:18" x14ac:dyDescent="0.35">
      <c r="A1222">
        <v>744</v>
      </c>
      <c r="B1222" t="s">
        <v>71</v>
      </c>
      <c r="C1222" t="s">
        <v>72</v>
      </c>
      <c r="D1222" t="s">
        <v>22</v>
      </c>
      <c r="E1222" t="s">
        <v>23</v>
      </c>
      <c r="F1222">
        <v>300</v>
      </c>
      <c r="G1222" s="3">
        <v>45028</v>
      </c>
      <c r="H1222" s="6" t="str">
        <f>TEXT(Layoffs[[#This Row],[Date layoffs]], "mmmm")</f>
        <v>April</v>
      </c>
      <c r="I1222" s="7">
        <f>MONTH(Layoffs[[#This Row],[Date layoffs]])</f>
        <v>4</v>
      </c>
      <c r="J1222">
        <f>YEAR(Layoffs[[#This Row],[Date layoffs]])</f>
        <v>2023</v>
      </c>
      <c r="K1222" s="1">
        <f>(Layoffs[[#This Row],[Company Size before Layoffs]]-Layoffs[[#This Row],[Company Size after layoffs]])/Layoffs[[#This Row],[Company Size before Layoffs]]</f>
        <v>0.04</v>
      </c>
      <c r="L1222">
        <v>7500</v>
      </c>
      <c r="M1222">
        <v>7200</v>
      </c>
      <c r="N1222" t="s">
        <v>58</v>
      </c>
      <c r="O1222" t="s">
        <v>25</v>
      </c>
      <c r="P1222" s="2">
        <v>366</v>
      </c>
      <c r="Q1222">
        <v>32.715710000000001</v>
      </c>
      <c r="R1222">
        <v>-117.16472</v>
      </c>
    </row>
    <row r="1223" spans="1:18" x14ac:dyDescent="0.35">
      <c r="A1223">
        <v>747</v>
      </c>
      <c r="B1223" t="s">
        <v>345</v>
      </c>
      <c r="C1223" t="s">
        <v>232</v>
      </c>
      <c r="D1223" t="s">
        <v>200</v>
      </c>
      <c r="E1223" t="s">
        <v>200</v>
      </c>
      <c r="F1223">
        <v>400</v>
      </c>
      <c r="G1223" s="3">
        <v>45027</v>
      </c>
      <c r="H1223" s="6" t="str">
        <f>TEXT(Layoffs[[#This Row],[Date layoffs]], "mmmm")</f>
        <v>April</v>
      </c>
      <c r="I1223" s="7">
        <f>MONTH(Layoffs[[#This Row],[Date layoffs]])</f>
        <v>4</v>
      </c>
      <c r="J1223">
        <f>YEAR(Layoffs[[#This Row],[Date layoffs]])</f>
        <v>2023</v>
      </c>
      <c r="K1223" s="1">
        <f>(Layoffs[[#This Row],[Company Size before Layoffs]]-Layoffs[[#This Row],[Company Size after layoffs]])/Layoffs[[#This Row],[Company Size before Layoffs]]</f>
        <v>1</v>
      </c>
      <c r="L1223">
        <v>400</v>
      </c>
      <c r="M1223">
        <v>0</v>
      </c>
      <c r="N1223" t="s">
        <v>75</v>
      </c>
      <c r="O1223" t="s">
        <v>67</v>
      </c>
      <c r="P1223" s="2">
        <v>86</v>
      </c>
      <c r="Q1223">
        <v>-33.867849999999997</v>
      </c>
      <c r="R1223">
        <v>151.20732000000001</v>
      </c>
    </row>
    <row r="1224" spans="1:18" x14ac:dyDescent="0.35">
      <c r="A1224">
        <v>748</v>
      </c>
      <c r="B1224" t="s">
        <v>346</v>
      </c>
      <c r="C1224" t="s">
        <v>40</v>
      </c>
      <c r="D1224" t="s">
        <v>22</v>
      </c>
      <c r="E1224" t="s">
        <v>23</v>
      </c>
      <c r="F1224">
        <v>201</v>
      </c>
      <c r="G1224" s="3">
        <v>45027</v>
      </c>
      <c r="H1224" s="6" t="str">
        <f>TEXT(Layoffs[[#This Row],[Date layoffs]], "mmmm")</f>
        <v>April</v>
      </c>
      <c r="I1224" s="7">
        <f>MONTH(Layoffs[[#This Row],[Date layoffs]])</f>
        <v>4</v>
      </c>
      <c r="J1224">
        <f>YEAR(Layoffs[[#This Row],[Date layoffs]])</f>
        <v>2023</v>
      </c>
      <c r="K1224" s="1">
        <f>(Layoffs[[#This Row],[Company Size before Layoffs]]-Layoffs[[#This Row],[Company Size after layoffs]])/Layoffs[[#This Row],[Company Size before Layoffs]]</f>
        <v>0.04</v>
      </c>
      <c r="L1224">
        <v>5025</v>
      </c>
      <c r="M1224">
        <v>4824</v>
      </c>
      <c r="N1224" t="s">
        <v>138</v>
      </c>
      <c r="O1224" t="s">
        <v>25</v>
      </c>
      <c r="P1224" s="2">
        <v>320</v>
      </c>
      <c r="Q1224">
        <v>47.606209999999997</v>
      </c>
      <c r="R1224">
        <v>-122.33207</v>
      </c>
    </row>
    <row r="1225" spans="1:18" x14ac:dyDescent="0.35">
      <c r="A1225">
        <v>749</v>
      </c>
      <c r="B1225" t="s">
        <v>347</v>
      </c>
      <c r="C1225" t="s">
        <v>55</v>
      </c>
      <c r="D1225" t="s">
        <v>56</v>
      </c>
      <c r="E1225" t="s">
        <v>50</v>
      </c>
      <c r="F1225">
        <v>80</v>
      </c>
      <c r="G1225" s="3">
        <v>45027</v>
      </c>
      <c r="H1225" s="6" t="str">
        <f>TEXT(Layoffs[[#This Row],[Date layoffs]], "mmmm")</f>
        <v>April</v>
      </c>
      <c r="I1225" s="7">
        <f>MONTH(Layoffs[[#This Row],[Date layoffs]])</f>
        <v>4</v>
      </c>
      <c r="J1225">
        <f>YEAR(Layoffs[[#This Row],[Date layoffs]])</f>
        <v>2023</v>
      </c>
      <c r="K1225" s="1">
        <f>(Layoffs[[#This Row],[Company Size before Layoffs]]-Layoffs[[#This Row],[Company Size after layoffs]])/Layoffs[[#This Row],[Company Size before Layoffs]]</f>
        <v>0.4</v>
      </c>
      <c r="L1225">
        <v>200</v>
      </c>
      <c r="M1225">
        <v>120</v>
      </c>
      <c r="N1225" t="s">
        <v>131</v>
      </c>
      <c r="O1225" t="s">
        <v>38</v>
      </c>
      <c r="P1225" s="2">
        <v>105</v>
      </c>
      <c r="Q1225">
        <v>51.50853</v>
      </c>
      <c r="R1225">
        <v>-0.12573999999999999</v>
      </c>
    </row>
    <row r="1226" spans="1:18" x14ac:dyDescent="0.35">
      <c r="A1226">
        <v>750</v>
      </c>
      <c r="B1226" t="s">
        <v>348</v>
      </c>
      <c r="C1226" t="s">
        <v>294</v>
      </c>
      <c r="D1226" t="s">
        <v>295</v>
      </c>
      <c r="E1226" t="s">
        <v>190</v>
      </c>
      <c r="F1226">
        <v>45</v>
      </c>
      <c r="G1226" s="3">
        <v>45027</v>
      </c>
      <c r="H1226" s="6" t="str">
        <f>TEXT(Layoffs[[#This Row],[Date layoffs]], "mmmm")</f>
        <v>April</v>
      </c>
      <c r="I1226" s="7">
        <f>MONTH(Layoffs[[#This Row],[Date layoffs]])</f>
        <v>4</v>
      </c>
      <c r="J1226">
        <f>YEAR(Layoffs[[#This Row],[Date layoffs]])</f>
        <v>2023</v>
      </c>
      <c r="K1226" s="1">
        <f>(Layoffs[[#This Row],[Company Size before Layoffs]]-Layoffs[[#This Row],[Company Size after layoffs]])/Layoffs[[#This Row],[Company Size before Layoffs]]</f>
        <v>0.25</v>
      </c>
      <c r="L1226">
        <v>180</v>
      </c>
      <c r="M1226">
        <v>135</v>
      </c>
      <c r="N1226" t="s">
        <v>18</v>
      </c>
      <c r="O1226" t="s">
        <v>19</v>
      </c>
      <c r="P1226" s="2">
        <v>19</v>
      </c>
      <c r="Q1226">
        <v>-33.456940000000003</v>
      </c>
      <c r="R1226">
        <v>-70.648269999999997</v>
      </c>
    </row>
    <row r="1227" spans="1:18" x14ac:dyDescent="0.35">
      <c r="A1227">
        <v>754</v>
      </c>
      <c r="B1227" t="s">
        <v>349</v>
      </c>
      <c r="C1227" t="s">
        <v>72</v>
      </c>
      <c r="D1227" t="s">
        <v>22</v>
      </c>
      <c r="E1227" t="s">
        <v>23</v>
      </c>
      <c r="F1227">
        <v>45</v>
      </c>
      <c r="G1227" s="3">
        <v>45026</v>
      </c>
      <c r="H1227" s="6" t="str">
        <f>TEXT(Layoffs[[#This Row],[Date layoffs]], "mmmm")</f>
        <v>April</v>
      </c>
      <c r="I1227" s="7">
        <f>MONTH(Layoffs[[#This Row],[Date layoffs]])</f>
        <v>4</v>
      </c>
      <c r="J1227">
        <f>YEAR(Layoffs[[#This Row],[Date layoffs]])</f>
        <v>2023</v>
      </c>
      <c r="K1227" s="1">
        <f>(Layoffs[[#This Row],[Company Size before Layoffs]]-Layoffs[[#This Row],[Company Size after layoffs]])/Layoffs[[#This Row],[Company Size before Layoffs]]</f>
        <v>7.9928952042628773E-2</v>
      </c>
      <c r="L1227">
        <v>563</v>
      </c>
      <c r="M1227">
        <v>518</v>
      </c>
      <c r="N1227" t="s">
        <v>88</v>
      </c>
      <c r="O1227" t="s">
        <v>107</v>
      </c>
      <c r="P1227" s="2">
        <v>399</v>
      </c>
      <c r="Q1227">
        <v>32.715710000000001</v>
      </c>
      <c r="R1227">
        <v>-117.16472</v>
      </c>
    </row>
    <row r="1228" spans="1:18" x14ac:dyDescent="0.35">
      <c r="A1228">
        <v>755</v>
      </c>
      <c r="B1228" t="s">
        <v>350</v>
      </c>
      <c r="C1228" t="s">
        <v>40</v>
      </c>
      <c r="D1228" t="s">
        <v>22</v>
      </c>
      <c r="E1228" t="s">
        <v>23</v>
      </c>
      <c r="F1228">
        <v>10</v>
      </c>
      <c r="G1228" s="3">
        <v>45026</v>
      </c>
      <c r="H1228" s="6" t="str">
        <f>TEXT(Layoffs[[#This Row],[Date layoffs]], "mmmm")</f>
        <v>April</v>
      </c>
      <c r="I1228" s="7">
        <f>MONTH(Layoffs[[#This Row],[Date layoffs]])</f>
        <v>4</v>
      </c>
      <c r="J1228">
        <f>YEAR(Layoffs[[#This Row],[Date layoffs]])</f>
        <v>2023</v>
      </c>
      <c r="K1228" s="1">
        <f>(Layoffs[[#This Row],[Company Size before Layoffs]]-Layoffs[[#This Row],[Company Size after layoffs]])/Layoffs[[#This Row],[Company Size before Layoffs]]</f>
        <v>0.37037037037037035</v>
      </c>
      <c r="L1228">
        <v>27</v>
      </c>
      <c r="M1228">
        <v>17</v>
      </c>
      <c r="N1228" t="s">
        <v>24</v>
      </c>
      <c r="O1228" t="s">
        <v>19</v>
      </c>
      <c r="P1228" s="2">
        <v>13</v>
      </c>
      <c r="Q1228">
        <v>47.606209999999997</v>
      </c>
      <c r="R1228">
        <v>-122.33207</v>
      </c>
    </row>
    <row r="1229" spans="1:18" x14ac:dyDescent="0.35">
      <c r="A1229">
        <v>756</v>
      </c>
      <c r="B1229" t="s">
        <v>351</v>
      </c>
      <c r="C1229" t="s">
        <v>10</v>
      </c>
      <c r="D1229" t="s">
        <v>11</v>
      </c>
      <c r="E1229" t="s">
        <v>12</v>
      </c>
      <c r="F1229">
        <v>150</v>
      </c>
      <c r="G1229" s="3">
        <v>45025</v>
      </c>
      <c r="H1229" s="6" t="str">
        <f>TEXT(Layoffs[[#This Row],[Date layoffs]], "mmmm")</f>
        <v>April</v>
      </c>
      <c r="I1229" s="7">
        <f>MONTH(Layoffs[[#This Row],[Date layoffs]])</f>
        <v>4</v>
      </c>
      <c r="J1229">
        <f>YEAR(Layoffs[[#This Row],[Date layoffs]])</f>
        <v>2023</v>
      </c>
      <c r="K1229" s="1">
        <f>(Layoffs[[#This Row],[Company Size before Layoffs]]-Layoffs[[#This Row],[Company Size after layoffs]])/Layoffs[[#This Row],[Company Size before Layoffs]]</f>
        <v>0.25</v>
      </c>
      <c r="L1229">
        <v>600</v>
      </c>
      <c r="M1229">
        <v>450</v>
      </c>
      <c r="N1229" t="s">
        <v>32</v>
      </c>
      <c r="O1229" t="s">
        <v>46</v>
      </c>
      <c r="P1229" s="2">
        <v>71</v>
      </c>
      <c r="Q1229">
        <v>12.97194</v>
      </c>
      <c r="R1229">
        <v>77.593689999999995</v>
      </c>
    </row>
    <row r="1230" spans="1:18" x14ac:dyDescent="0.35">
      <c r="A1230">
        <v>758</v>
      </c>
      <c r="B1230" t="s">
        <v>352</v>
      </c>
      <c r="C1230" t="s">
        <v>69</v>
      </c>
      <c r="D1230" t="s">
        <v>22</v>
      </c>
      <c r="E1230" t="s">
        <v>23</v>
      </c>
      <c r="F1230">
        <v>170</v>
      </c>
      <c r="G1230" s="3">
        <v>45023</v>
      </c>
      <c r="H1230" s="6" t="str">
        <f>TEXT(Layoffs[[#This Row],[Date layoffs]], "mmmm")</f>
        <v>April</v>
      </c>
      <c r="I1230" s="7">
        <f>MONTH(Layoffs[[#This Row],[Date layoffs]])</f>
        <v>4</v>
      </c>
      <c r="J1230">
        <f>YEAR(Layoffs[[#This Row],[Date layoffs]])</f>
        <v>2023</v>
      </c>
      <c r="K1230" s="1">
        <f>(Layoffs[[#This Row],[Company Size before Layoffs]]-Layoffs[[#This Row],[Company Size after layoffs]])/Layoffs[[#This Row],[Company Size before Layoffs]]</f>
        <v>0.91891891891891897</v>
      </c>
      <c r="L1230">
        <v>185</v>
      </c>
      <c r="M1230">
        <v>15</v>
      </c>
      <c r="N1230" t="s">
        <v>18</v>
      </c>
      <c r="O1230" t="s">
        <v>25</v>
      </c>
      <c r="P1230" s="2">
        <v>409</v>
      </c>
      <c r="Q1230">
        <v>42.358429999999998</v>
      </c>
      <c r="R1230">
        <v>-71.05977</v>
      </c>
    </row>
    <row r="1231" spans="1:18" x14ac:dyDescent="0.35">
      <c r="A1231">
        <v>760</v>
      </c>
      <c r="B1231" t="s">
        <v>41</v>
      </c>
      <c r="C1231" t="s">
        <v>10</v>
      </c>
      <c r="D1231" t="s">
        <v>11</v>
      </c>
      <c r="E1231" t="s">
        <v>12</v>
      </c>
      <c r="F1231">
        <v>100</v>
      </c>
      <c r="G1231" s="3">
        <v>45023</v>
      </c>
      <c r="H1231" s="6" t="str">
        <f>TEXT(Layoffs[[#This Row],[Date layoffs]], "mmmm")</f>
        <v>April</v>
      </c>
      <c r="I1231" s="7">
        <f>MONTH(Layoffs[[#This Row],[Date layoffs]])</f>
        <v>4</v>
      </c>
      <c r="J1231">
        <f>YEAR(Layoffs[[#This Row],[Date layoffs]])</f>
        <v>2023</v>
      </c>
      <c r="K1231" s="1">
        <f>(Layoffs[[#This Row],[Company Size before Layoffs]]-Layoffs[[#This Row],[Company Size after layoffs]])/Layoffs[[#This Row],[Company Size before Layoffs]]</f>
        <v>0.2</v>
      </c>
      <c r="L1231">
        <v>500</v>
      </c>
      <c r="M1231">
        <v>400</v>
      </c>
      <c r="N1231" t="s">
        <v>32</v>
      </c>
      <c r="O1231" t="s">
        <v>38</v>
      </c>
      <c r="P1231" s="2">
        <v>120</v>
      </c>
      <c r="Q1231">
        <v>12.97194</v>
      </c>
      <c r="R1231">
        <v>77.593689999999995</v>
      </c>
    </row>
    <row r="1232" spans="1:18" x14ac:dyDescent="0.35">
      <c r="A1232">
        <v>763</v>
      </c>
      <c r="B1232" t="s">
        <v>124</v>
      </c>
      <c r="C1232" t="s">
        <v>10</v>
      </c>
      <c r="D1232" t="s">
        <v>11</v>
      </c>
      <c r="E1232" t="s">
        <v>12</v>
      </c>
      <c r="F1232">
        <v>300</v>
      </c>
      <c r="G1232" s="3">
        <v>45021</v>
      </c>
      <c r="H1232" s="6" t="str">
        <f>TEXT(Layoffs[[#This Row],[Date layoffs]], "mmmm")</f>
        <v>April</v>
      </c>
      <c r="I1232" s="7">
        <f>MONTH(Layoffs[[#This Row],[Date layoffs]])</f>
        <v>4</v>
      </c>
      <c r="J1232">
        <f>YEAR(Layoffs[[#This Row],[Date layoffs]])</f>
        <v>2023</v>
      </c>
      <c r="K1232" s="1">
        <f>(Layoffs[[#This Row],[Company Size before Layoffs]]-Layoffs[[#This Row],[Company Size after layoffs]])/Layoffs[[#This Row],[Company Size before Layoffs]]</f>
        <v>0.3</v>
      </c>
      <c r="L1232">
        <v>1000</v>
      </c>
      <c r="M1232">
        <v>700</v>
      </c>
      <c r="N1232" t="s">
        <v>75</v>
      </c>
      <c r="O1232" t="s">
        <v>19</v>
      </c>
      <c r="P1232" s="2">
        <v>382</v>
      </c>
      <c r="Q1232">
        <v>12.97194</v>
      </c>
      <c r="R1232">
        <v>77.593689999999995</v>
      </c>
    </row>
    <row r="1233" spans="1:18" x14ac:dyDescent="0.35">
      <c r="A1233">
        <v>764</v>
      </c>
      <c r="B1233" t="s">
        <v>353</v>
      </c>
      <c r="C1233" t="s">
        <v>21</v>
      </c>
      <c r="D1233" t="s">
        <v>22</v>
      </c>
      <c r="E1233" t="s">
        <v>23</v>
      </c>
      <c r="F1233">
        <v>99</v>
      </c>
      <c r="G1233" s="3">
        <v>45021</v>
      </c>
      <c r="H1233" s="6" t="str">
        <f>TEXT(Layoffs[[#This Row],[Date layoffs]], "mmmm")</f>
        <v>April</v>
      </c>
      <c r="I1233" s="7">
        <f>MONTH(Layoffs[[#This Row],[Date layoffs]])</f>
        <v>4</v>
      </c>
      <c r="J1233">
        <f>YEAR(Layoffs[[#This Row],[Date layoffs]])</f>
        <v>2023</v>
      </c>
      <c r="K1233" s="1">
        <f>(Layoffs[[#This Row],[Company Size before Layoffs]]-Layoffs[[#This Row],[Company Size after layoffs]])/Layoffs[[#This Row],[Company Size before Layoffs]]</f>
        <v>0.12992125984251968</v>
      </c>
      <c r="L1233">
        <v>762</v>
      </c>
      <c r="M1233">
        <v>663</v>
      </c>
      <c r="N1233" t="s">
        <v>77</v>
      </c>
      <c r="O1233" t="s">
        <v>25</v>
      </c>
      <c r="P1233" s="2">
        <v>311</v>
      </c>
      <c r="Q1233">
        <v>37.774929999999998</v>
      </c>
      <c r="R1233">
        <v>-122.41942</v>
      </c>
    </row>
    <row r="1234" spans="1:18" x14ac:dyDescent="0.35">
      <c r="A1234">
        <v>765</v>
      </c>
      <c r="B1234" t="s">
        <v>354</v>
      </c>
      <c r="C1234" t="s">
        <v>115</v>
      </c>
      <c r="D1234" t="s">
        <v>93</v>
      </c>
      <c r="E1234" t="s">
        <v>23</v>
      </c>
      <c r="F1234">
        <v>86</v>
      </c>
      <c r="G1234" s="3">
        <v>45021</v>
      </c>
      <c r="H1234" s="6" t="str">
        <f>TEXT(Layoffs[[#This Row],[Date layoffs]], "mmmm")</f>
        <v>April</v>
      </c>
      <c r="I1234" s="7">
        <f>MONTH(Layoffs[[#This Row],[Date layoffs]])</f>
        <v>4</v>
      </c>
      <c r="J1234">
        <f>YEAR(Layoffs[[#This Row],[Date layoffs]])</f>
        <v>2023</v>
      </c>
      <c r="K1234" s="1">
        <f>(Layoffs[[#This Row],[Company Size before Layoffs]]-Layoffs[[#This Row],[Company Size after layoffs]])/Layoffs[[#This Row],[Company Size before Layoffs]]</f>
        <v>0.1799163179916318</v>
      </c>
      <c r="L1234">
        <v>478</v>
      </c>
      <c r="M1234">
        <v>392</v>
      </c>
      <c r="N1234" t="s">
        <v>100</v>
      </c>
      <c r="O1234" t="s">
        <v>46</v>
      </c>
      <c r="P1234" s="2">
        <v>150</v>
      </c>
      <c r="Q1234">
        <v>45.508839999999999</v>
      </c>
      <c r="R1234">
        <v>-73.587810000000005</v>
      </c>
    </row>
    <row r="1235" spans="1:18" x14ac:dyDescent="0.35">
      <c r="A1235">
        <v>769</v>
      </c>
      <c r="B1235" t="s">
        <v>355</v>
      </c>
      <c r="C1235" t="s">
        <v>36</v>
      </c>
      <c r="D1235" t="s">
        <v>22</v>
      </c>
      <c r="E1235" t="s">
        <v>23</v>
      </c>
      <c r="F1235">
        <v>15</v>
      </c>
      <c r="G1235" s="3">
        <v>45020</v>
      </c>
      <c r="H1235" s="6" t="str">
        <f>TEXT(Layoffs[[#This Row],[Date layoffs]], "mmmm")</f>
        <v>April</v>
      </c>
      <c r="I1235" s="7">
        <f>MONTH(Layoffs[[#This Row],[Date layoffs]])</f>
        <v>4</v>
      </c>
      <c r="J1235">
        <f>YEAR(Layoffs[[#This Row],[Date layoffs]])</f>
        <v>2023</v>
      </c>
      <c r="K1235" s="1">
        <f>(Layoffs[[#This Row],[Company Size before Layoffs]]-Layoffs[[#This Row],[Company Size after layoffs]])/Layoffs[[#This Row],[Company Size before Layoffs]]</f>
        <v>0.2</v>
      </c>
      <c r="L1235">
        <v>75</v>
      </c>
      <c r="M1235">
        <v>60</v>
      </c>
      <c r="N1235" t="s">
        <v>32</v>
      </c>
      <c r="O1235" t="s">
        <v>46</v>
      </c>
      <c r="P1235" s="2">
        <v>37</v>
      </c>
      <c r="Q1235">
        <v>40.714269999999999</v>
      </c>
      <c r="R1235">
        <v>-74.005970000000005</v>
      </c>
    </row>
    <row r="1236" spans="1:18" x14ac:dyDescent="0.35">
      <c r="A1236">
        <v>772</v>
      </c>
      <c r="B1236" t="s">
        <v>356</v>
      </c>
      <c r="C1236" t="s">
        <v>21</v>
      </c>
      <c r="D1236" t="s">
        <v>22</v>
      </c>
      <c r="E1236" t="s">
        <v>23</v>
      </c>
      <c r="F1236">
        <v>170</v>
      </c>
      <c r="G1236" s="3">
        <v>45019</v>
      </c>
      <c r="H1236" s="6" t="str">
        <f>TEXT(Layoffs[[#This Row],[Date layoffs]], "mmmm")</f>
        <v>April</v>
      </c>
      <c r="I1236" s="7">
        <f>MONTH(Layoffs[[#This Row],[Date layoffs]])</f>
        <v>4</v>
      </c>
      <c r="J1236">
        <f>YEAR(Layoffs[[#This Row],[Date layoffs]])</f>
        <v>2023</v>
      </c>
      <c r="K1236" s="1">
        <f>(Layoffs[[#This Row],[Company Size before Layoffs]]-Layoffs[[#This Row],[Company Size after layoffs]])/Layoffs[[#This Row],[Company Size before Layoffs]]</f>
        <v>0.23004059539918809</v>
      </c>
      <c r="L1236">
        <v>739</v>
      </c>
      <c r="M1236">
        <v>569</v>
      </c>
      <c r="N1236" t="s">
        <v>58</v>
      </c>
      <c r="O1236" t="s">
        <v>25</v>
      </c>
      <c r="P1236" s="2">
        <v>2300</v>
      </c>
      <c r="Q1236">
        <v>37.774929999999998</v>
      </c>
      <c r="R1236">
        <v>-122.41942</v>
      </c>
    </row>
    <row r="1237" spans="1:18" x14ac:dyDescent="0.35">
      <c r="A1237">
        <v>773</v>
      </c>
      <c r="B1237" t="s">
        <v>357</v>
      </c>
      <c r="C1237" t="s">
        <v>21</v>
      </c>
      <c r="D1237" t="s">
        <v>22</v>
      </c>
      <c r="E1237" t="s">
        <v>23</v>
      </c>
      <c r="F1237">
        <v>48</v>
      </c>
      <c r="G1237" s="3">
        <v>45019</v>
      </c>
      <c r="H1237" s="6" t="str">
        <f>TEXT(Layoffs[[#This Row],[Date layoffs]], "mmmm")</f>
        <v>April</v>
      </c>
      <c r="I1237" s="7">
        <f>MONTH(Layoffs[[#This Row],[Date layoffs]])</f>
        <v>4</v>
      </c>
      <c r="J1237">
        <f>YEAR(Layoffs[[#This Row],[Date layoffs]])</f>
        <v>2023</v>
      </c>
      <c r="K1237" s="1">
        <f>(Layoffs[[#This Row],[Company Size before Layoffs]]-Layoffs[[#This Row],[Company Size after layoffs]])/Layoffs[[#This Row],[Company Size before Layoffs]]</f>
        <v>0.11009174311926606</v>
      </c>
      <c r="L1237">
        <v>436</v>
      </c>
      <c r="M1237">
        <v>388</v>
      </c>
      <c r="N1237" t="s">
        <v>32</v>
      </c>
      <c r="O1237" t="s">
        <v>33</v>
      </c>
      <c r="P1237" s="2">
        <v>339</v>
      </c>
      <c r="Q1237">
        <v>37.584099999999999</v>
      </c>
      <c r="R1237">
        <v>-122.36608</v>
      </c>
    </row>
    <row r="1238" spans="1:18" x14ac:dyDescent="0.35">
      <c r="A1238">
        <v>774</v>
      </c>
      <c r="B1238" t="s">
        <v>358</v>
      </c>
      <c r="C1238" t="s">
        <v>40</v>
      </c>
      <c r="D1238" t="s">
        <v>22</v>
      </c>
      <c r="E1238" t="s">
        <v>23</v>
      </c>
      <c r="F1238">
        <v>15</v>
      </c>
      <c r="G1238" s="3">
        <v>45019</v>
      </c>
      <c r="H1238" s="6" t="str">
        <f>TEXT(Layoffs[[#This Row],[Date layoffs]], "mmmm")</f>
        <v>April</v>
      </c>
      <c r="I1238" s="7">
        <f>MONTH(Layoffs[[#This Row],[Date layoffs]])</f>
        <v>4</v>
      </c>
      <c r="J1238">
        <f>YEAR(Layoffs[[#This Row],[Date layoffs]])</f>
        <v>2023</v>
      </c>
      <c r="K1238" s="1">
        <f>(Layoffs[[#This Row],[Company Size before Layoffs]]-Layoffs[[#This Row],[Company Size after layoffs]])/Layoffs[[#This Row],[Company Size before Layoffs]]</f>
        <v>0.12</v>
      </c>
      <c r="L1238">
        <v>125</v>
      </c>
      <c r="M1238">
        <v>110</v>
      </c>
      <c r="N1238" t="s">
        <v>100</v>
      </c>
      <c r="O1238" t="s">
        <v>19</v>
      </c>
      <c r="P1238" s="2">
        <v>42</v>
      </c>
      <c r="Q1238">
        <v>47.606209999999997</v>
      </c>
      <c r="R1238">
        <v>-122.33207</v>
      </c>
    </row>
    <row r="1239" spans="1:18" x14ac:dyDescent="0.35">
      <c r="A1239">
        <v>2527</v>
      </c>
      <c r="B1239" t="s">
        <v>359</v>
      </c>
      <c r="C1239" t="s">
        <v>21</v>
      </c>
      <c r="D1239" t="s">
        <v>22</v>
      </c>
      <c r="E1239" t="s">
        <v>23</v>
      </c>
      <c r="F1239">
        <v>150</v>
      </c>
      <c r="G1239" s="3">
        <v>44679</v>
      </c>
      <c r="H1239" s="6" t="str">
        <f>TEXT(Layoffs[[#This Row],[Date layoffs]], "mmmm")</f>
        <v>April</v>
      </c>
      <c r="I1239" s="7">
        <f>MONTH(Layoffs[[#This Row],[Date layoffs]])</f>
        <v>4</v>
      </c>
      <c r="J1239">
        <f>YEAR(Layoffs[[#This Row],[Date layoffs]])</f>
        <v>2022</v>
      </c>
      <c r="K1239" s="1">
        <f>(Layoffs[[#This Row],[Company Size before Layoffs]]-Layoffs[[#This Row],[Company Size after layoffs]])/Layoffs[[#This Row],[Company Size before Layoffs]]</f>
        <v>0.19011406844106463</v>
      </c>
      <c r="L1239">
        <v>789</v>
      </c>
      <c r="M1239">
        <v>639</v>
      </c>
      <c r="N1239" t="s">
        <v>66</v>
      </c>
      <c r="O1239" t="s">
        <v>107</v>
      </c>
      <c r="P1239" s="2">
        <v>130</v>
      </c>
      <c r="Q1239">
        <v>37.871589999999998</v>
      </c>
      <c r="R1239">
        <v>-122.27275</v>
      </c>
    </row>
    <row r="1240" spans="1:18" x14ac:dyDescent="0.35">
      <c r="A1240">
        <v>2530</v>
      </c>
      <c r="B1240" t="s">
        <v>241</v>
      </c>
      <c r="C1240" t="s">
        <v>21</v>
      </c>
      <c r="D1240" t="s">
        <v>22</v>
      </c>
      <c r="E1240" t="s">
        <v>23</v>
      </c>
      <c r="F1240">
        <v>340</v>
      </c>
      <c r="G1240" s="3">
        <v>44677</v>
      </c>
      <c r="H1240" s="6" t="str">
        <f>TEXT(Layoffs[[#This Row],[Date layoffs]], "mmmm")</f>
        <v>April</v>
      </c>
      <c r="I1240" s="7">
        <f>MONTH(Layoffs[[#This Row],[Date layoffs]])</f>
        <v>4</v>
      </c>
      <c r="J1240">
        <f>YEAR(Layoffs[[#This Row],[Date layoffs]])</f>
        <v>2022</v>
      </c>
      <c r="K1240" s="1">
        <f>(Layoffs[[#This Row],[Company Size before Layoffs]]-Layoffs[[#This Row],[Company Size after layoffs]])/Layoffs[[#This Row],[Company Size before Layoffs]]</f>
        <v>8.9994706193753313E-2</v>
      </c>
      <c r="L1240">
        <v>3778</v>
      </c>
      <c r="M1240">
        <v>3438</v>
      </c>
      <c r="N1240" t="s">
        <v>32</v>
      </c>
      <c r="O1240" t="s">
        <v>25</v>
      </c>
      <c r="P1240" s="2">
        <v>5600</v>
      </c>
      <c r="Q1240">
        <v>37.453830000000004</v>
      </c>
      <c r="R1240">
        <v>-122.18219000000001</v>
      </c>
    </row>
    <row r="1241" spans="1:18" x14ac:dyDescent="0.35">
      <c r="A1241">
        <v>2531</v>
      </c>
      <c r="B1241" t="s">
        <v>965</v>
      </c>
      <c r="C1241" t="s">
        <v>180</v>
      </c>
      <c r="D1241" t="s">
        <v>93</v>
      </c>
      <c r="E1241" t="s">
        <v>23</v>
      </c>
      <c r="F1241">
        <v>29</v>
      </c>
      <c r="G1241" s="3">
        <v>44677</v>
      </c>
      <c r="H1241" s="6" t="str">
        <f>TEXT(Layoffs[[#This Row],[Date layoffs]], "mmmm")</f>
        <v>April</v>
      </c>
      <c r="I1241" s="7">
        <f>MONTH(Layoffs[[#This Row],[Date layoffs]])</f>
        <v>4</v>
      </c>
      <c r="J1241">
        <f>YEAR(Layoffs[[#This Row],[Date layoffs]])</f>
        <v>2022</v>
      </c>
      <c r="K1241" s="1">
        <f>(Layoffs[[#This Row],[Company Size before Layoffs]]-Layoffs[[#This Row],[Company Size after layoffs]])/Layoffs[[#This Row],[Company Size before Layoffs]]</f>
        <v>0.3411764705882353</v>
      </c>
      <c r="L1241">
        <v>85</v>
      </c>
      <c r="M1241">
        <v>56</v>
      </c>
      <c r="N1241" t="s">
        <v>27</v>
      </c>
      <c r="O1241" t="s">
        <v>67</v>
      </c>
      <c r="P1241" s="2">
        <v>27</v>
      </c>
      <c r="Q1241">
        <v>43.706429999999997</v>
      </c>
      <c r="R1241">
        <v>-79.39864</v>
      </c>
    </row>
    <row r="1242" spans="1:18" x14ac:dyDescent="0.35">
      <c r="A1242">
        <v>2534</v>
      </c>
      <c r="B1242" t="s">
        <v>1056</v>
      </c>
      <c r="C1242" t="s">
        <v>1057</v>
      </c>
      <c r="D1242" t="s">
        <v>576</v>
      </c>
      <c r="E1242" t="s">
        <v>12</v>
      </c>
      <c r="F1242">
        <v>180</v>
      </c>
      <c r="G1242" s="3">
        <v>44672</v>
      </c>
      <c r="H1242" s="6" t="str">
        <f>TEXT(Layoffs[[#This Row],[Date layoffs]], "mmmm")</f>
        <v>April</v>
      </c>
      <c r="I1242" s="7">
        <f>MONTH(Layoffs[[#This Row],[Date layoffs]])</f>
        <v>4</v>
      </c>
      <c r="J1242">
        <f>YEAR(Layoffs[[#This Row],[Date layoffs]])</f>
        <v>2022</v>
      </c>
      <c r="K1242" s="1">
        <f>(Layoffs[[#This Row],[Company Size before Layoffs]]-Layoffs[[#This Row],[Company Size after layoffs]])/Layoffs[[#This Row],[Company Size before Layoffs]]</f>
        <v>0.09</v>
      </c>
      <c r="L1242">
        <v>2000</v>
      </c>
      <c r="M1242">
        <v>1820</v>
      </c>
      <c r="N1242" t="s">
        <v>13</v>
      </c>
      <c r="O1242" t="s">
        <v>33</v>
      </c>
      <c r="P1242" s="2">
        <v>917</v>
      </c>
      <c r="Q1242">
        <v>31.22222</v>
      </c>
      <c r="R1242">
        <v>121.45806</v>
      </c>
    </row>
    <row r="1243" spans="1:18" x14ac:dyDescent="0.35">
      <c r="A1243">
        <v>2535</v>
      </c>
      <c r="B1243" t="s">
        <v>1058</v>
      </c>
      <c r="C1243" t="s">
        <v>188</v>
      </c>
      <c r="D1243" t="s">
        <v>189</v>
      </c>
      <c r="E1243" t="s">
        <v>190</v>
      </c>
      <c r="F1243">
        <v>260</v>
      </c>
      <c r="G1243" s="3">
        <v>44671</v>
      </c>
      <c r="H1243" s="6" t="str">
        <f>TEXT(Layoffs[[#This Row],[Date layoffs]], "mmmm")</f>
        <v>April</v>
      </c>
      <c r="I1243" s="7">
        <f>MONTH(Layoffs[[#This Row],[Date layoffs]])</f>
        <v>4</v>
      </c>
      <c r="J1243">
        <f>YEAR(Layoffs[[#This Row],[Date layoffs]])</f>
        <v>2022</v>
      </c>
      <c r="K1243" s="1">
        <f>(Layoffs[[#This Row],[Company Size before Layoffs]]-Layoffs[[#This Row],[Company Size after layoffs]])/Layoffs[[#This Row],[Company Size before Layoffs]]</f>
        <v>0.29988465974625145</v>
      </c>
      <c r="L1243">
        <v>867</v>
      </c>
      <c r="M1243">
        <v>607</v>
      </c>
      <c r="N1243" t="s">
        <v>27</v>
      </c>
      <c r="O1243" t="s">
        <v>107</v>
      </c>
      <c r="P1243" s="2">
        <v>502</v>
      </c>
      <c r="Q1243">
        <v>-23.547499999999999</v>
      </c>
      <c r="R1243">
        <v>-46.636110000000002</v>
      </c>
    </row>
    <row r="1244" spans="1:18" x14ac:dyDescent="0.35">
      <c r="A1244">
        <v>2537</v>
      </c>
      <c r="B1244" t="s">
        <v>173</v>
      </c>
      <c r="C1244" t="s">
        <v>21</v>
      </c>
      <c r="D1244" t="s">
        <v>22</v>
      </c>
      <c r="E1244" t="s">
        <v>23</v>
      </c>
      <c r="F1244">
        <v>200</v>
      </c>
      <c r="G1244" s="3">
        <v>44670</v>
      </c>
      <c r="H1244" s="6" t="str">
        <f>TEXT(Layoffs[[#This Row],[Date layoffs]], "mmmm")</f>
        <v>April</v>
      </c>
      <c r="I1244" s="7">
        <f>MONTH(Layoffs[[#This Row],[Date layoffs]])</f>
        <v>4</v>
      </c>
      <c r="J1244">
        <f>YEAR(Layoffs[[#This Row],[Date layoffs]])</f>
        <v>2022</v>
      </c>
      <c r="K1244" s="1">
        <f>(Layoffs[[#This Row],[Company Size before Layoffs]]-Layoffs[[#This Row],[Company Size after layoffs]])/Layoffs[[#This Row],[Company Size before Layoffs]]</f>
        <v>0.1</v>
      </c>
      <c r="L1244">
        <v>2000</v>
      </c>
      <c r="M1244">
        <v>1800</v>
      </c>
      <c r="N1244" t="s">
        <v>32</v>
      </c>
      <c r="O1244" t="s">
        <v>25</v>
      </c>
      <c r="P1244" s="2">
        <v>665</v>
      </c>
      <c r="Q1244">
        <v>37.774929999999998</v>
      </c>
      <c r="R1244">
        <v>-122.41942</v>
      </c>
    </row>
    <row r="1245" spans="1:18" x14ac:dyDescent="0.35">
      <c r="A1245">
        <v>2538</v>
      </c>
      <c r="B1245" t="s">
        <v>1059</v>
      </c>
      <c r="C1245" t="s">
        <v>188</v>
      </c>
      <c r="D1245" t="s">
        <v>189</v>
      </c>
      <c r="E1245" t="s">
        <v>190</v>
      </c>
      <c r="F1245">
        <v>160</v>
      </c>
      <c r="G1245" s="3">
        <v>44670</v>
      </c>
      <c r="H1245" s="6" t="str">
        <f>TEXT(Layoffs[[#This Row],[Date layoffs]], "mmmm")</f>
        <v>April</v>
      </c>
      <c r="I1245" s="7">
        <f>MONTH(Layoffs[[#This Row],[Date layoffs]])</f>
        <v>4</v>
      </c>
      <c r="J1245">
        <f>YEAR(Layoffs[[#This Row],[Date layoffs]])</f>
        <v>2022</v>
      </c>
      <c r="K1245" s="1">
        <f>(Layoffs[[#This Row],[Company Size before Layoffs]]-Layoffs[[#This Row],[Company Size after layoffs]])/Layoffs[[#This Row],[Company Size before Layoffs]]</f>
        <v>0.04</v>
      </c>
      <c r="L1245">
        <v>4000</v>
      </c>
      <c r="M1245">
        <v>3840</v>
      </c>
      <c r="N1245" t="s">
        <v>138</v>
      </c>
      <c r="O1245" t="s">
        <v>33</v>
      </c>
      <c r="P1245" s="2">
        <v>755</v>
      </c>
      <c r="Q1245">
        <v>-23.547499999999999</v>
      </c>
      <c r="R1245">
        <v>-46.636110000000002</v>
      </c>
    </row>
    <row r="1246" spans="1:18" x14ac:dyDescent="0.35">
      <c r="A1246">
        <v>2544</v>
      </c>
      <c r="B1246" t="s">
        <v>1060</v>
      </c>
      <c r="C1246" t="s">
        <v>21</v>
      </c>
      <c r="D1246" t="s">
        <v>22</v>
      </c>
      <c r="E1246" t="s">
        <v>23</v>
      </c>
      <c r="F1246">
        <v>44</v>
      </c>
      <c r="G1246" s="3">
        <v>44665</v>
      </c>
      <c r="H1246" s="6" t="str">
        <f>TEXT(Layoffs[[#This Row],[Date layoffs]], "mmmm")</f>
        <v>April</v>
      </c>
      <c r="I1246" s="7">
        <f>MONTH(Layoffs[[#This Row],[Date layoffs]])</f>
        <v>4</v>
      </c>
      <c r="J1246">
        <f>YEAR(Layoffs[[#This Row],[Date layoffs]])</f>
        <v>2022</v>
      </c>
      <c r="K1246" s="1">
        <f>(Layoffs[[#This Row],[Company Size before Layoffs]]-Layoffs[[#This Row],[Company Size after layoffs]])/Layoffs[[#This Row],[Company Size before Layoffs]]</f>
        <v>1</v>
      </c>
      <c r="L1246">
        <v>44</v>
      </c>
      <c r="M1246">
        <v>0</v>
      </c>
      <c r="N1246" t="s">
        <v>18</v>
      </c>
      <c r="O1246" t="s">
        <v>19</v>
      </c>
      <c r="P1246" s="2">
        <v>9</v>
      </c>
      <c r="Q1246">
        <v>37.774929999999998</v>
      </c>
      <c r="R1246">
        <v>-122.41942</v>
      </c>
    </row>
    <row r="1247" spans="1:18" x14ac:dyDescent="0.35">
      <c r="A1247">
        <v>2546</v>
      </c>
      <c r="B1247" t="s">
        <v>877</v>
      </c>
      <c r="C1247" t="s">
        <v>40</v>
      </c>
      <c r="D1247" t="s">
        <v>22</v>
      </c>
      <c r="E1247" t="s">
        <v>23</v>
      </c>
      <c r="F1247">
        <v>100</v>
      </c>
      <c r="G1247" s="3">
        <v>44663</v>
      </c>
      <c r="H1247" s="6" t="str">
        <f>TEXT(Layoffs[[#This Row],[Date layoffs]], "mmmm")</f>
        <v>April</v>
      </c>
      <c r="I1247" s="7">
        <f>MONTH(Layoffs[[#This Row],[Date layoffs]])</f>
        <v>4</v>
      </c>
      <c r="J1247">
        <f>YEAR(Layoffs[[#This Row],[Date layoffs]])</f>
        <v>2022</v>
      </c>
      <c r="K1247" s="1">
        <f>(Layoffs[[#This Row],[Company Size before Layoffs]]-Layoffs[[#This Row],[Company Size after layoffs]])/Layoffs[[#This Row],[Company Size before Layoffs]]</f>
        <v>0.14005602240896359</v>
      </c>
      <c r="L1247">
        <v>714</v>
      </c>
      <c r="M1247">
        <v>614</v>
      </c>
      <c r="N1247" t="s">
        <v>29</v>
      </c>
      <c r="O1247" t="s">
        <v>107</v>
      </c>
      <c r="P1247" s="2">
        <v>329</v>
      </c>
      <c r="Q1247">
        <v>47.606209999999997</v>
      </c>
      <c r="R1247">
        <v>-122.33207</v>
      </c>
    </row>
    <row r="1248" spans="1:18" x14ac:dyDescent="0.35">
      <c r="A1248">
        <v>2548</v>
      </c>
      <c r="B1248" t="s">
        <v>1010</v>
      </c>
      <c r="C1248" t="s">
        <v>36</v>
      </c>
      <c r="D1248" t="s">
        <v>22</v>
      </c>
      <c r="E1248" t="s">
        <v>23</v>
      </c>
      <c r="F1248">
        <v>20</v>
      </c>
      <c r="G1248" s="3">
        <v>44659</v>
      </c>
      <c r="H1248" s="6" t="str">
        <f>TEXT(Layoffs[[#This Row],[Date layoffs]], "mmmm")</f>
        <v>April</v>
      </c>
      <c r="I1248" s="7">
        <f>MONTH(Layoffs[[#This Row],[Date layoffs]])</f>
        <v>4</v>
      </c>
      <c r="J1248">
        <f>YEAR(Layoffs[[#This Row],[Date layoffs]])</f>
        <v>2022</v>
      </c>
      <c r="K1248" s="1">
        <f>(Layoffs[[#This Row],[Company Size before Layoffs]]-Layoffs[[#This Row],[Company Size after layoffs]])/Layoffs[[#This Row],[Company Size before Layoffs]]</f>
        <v>0.1</v>
      </c>
      <c r="L1248">
        <v>200</v>
      </c>
      <c r="M1248">
        <v>180</v>
      </c>
      <c r="N1248" t="s">
        <v>75</v>
      </c>
      <c r="O1248" t="s">
        <v>30</v>
      </c>
      <c r="P1248" s="2">
        <v>176</v>
      </c>
      <c r="Q1248">
        <v>40.714269999999999</v>
      </c>
      <c r="R1248">
        <v>-74.005970000000005</v>
      </c>
    </row>
    <row r="1249" spans="1:18" x14ac:dyDescent="0.35">
      <c r="A1249">
        <v>2549</v>
      </c>
      <c r="B1249" t="s">
        <v>713</v>
      </c>
      <c r="C1249" t="s">
        <v>10</v>
      </c>
      <c r="D1249" t="s">
        <v>11</v>
      </c>
      <c r="E1249" t="s">
        <v>12</v>
      </c>
      <c r="F1249">
        <v>1000</v>
      </c>
      <c r="G1249" s="3">
        <v>44658</v>
      </c>
      <c r="H1249" s="6" t="str">
        <f>TEXT(Layoffs[[#This Row],[Date layoffs]], "mmmm")</f>
        <v>April</v>
      </c>
      <c r="I1249" s="7">
        <f>MONTH(Layoffs[[#This Row],[Date layoffs]])</f>
        <v>4</v>
      </c>
      <c r="J1249">
        <f>YEAR(Layoffs[[#This Row],[Date layoffs]])</f>
        <v>2022</v>
      </c>
      <c r="K1249" s="1">
        <f>(Layoffs[[#This Row],[Company Size before Layoffs]]-Layoffs[[#This Row],[Company Size after layoffs]])/Layoffs[[#This Row],[Company Size before Layoffs]]</f>
        <v>0.17001020061203673</v>
      </c>
      <c r="L1249">
        <v>5882</v>
      </c>
      <c r="M1249">
        <v>4882</v>
      </c>
      <c r="N1249" t="s">
        <v>66</v>
      </c>
      <c r="O1249" t="s">
        <v>14</v>
      </c>
      <c r="P1249" s="2">
        <v>838</v>
      </c>
      <c r="Q1249">
        <v>12.97194</v>
      </c>
      <c r="R1249">
        <v>77.593689999999995</v>
      </c>
    </row>
    <row r="1250" spans="1:18" x14ac:dyDescent="0.35">
      <c r="A1250">
        <v>2554</v>
      </c>
      <c r="B1250" t="s">
        <v>1061</v>
      </c>
      <c r="C1250" t="s">
        <v>273</v>
      </c>
      <c r="D1250" t="s">
        <v>93</v>
      </c>
      <c r="E1250" t="s">
        <v>23</v>
      </c>
      <c r="F1250">
        <v>23</v>
      </c>
      <c r="G1250" s="3">
        <v>44655</v>
      </c>
      <c r="H1250" s="6" t="str">
        <f>TEXT(Layoffs[[#This Row],[Date layoffs]], "mmmm")</f>
        <v>April</v>
      </c>
      <c r="I1250" s="7">
        <f>MONTH(Layoffs[[#This Row],[Date layoffs]])</f>
        <v>4</v>
      </c>
      <c r="J1250">
        <f>YEAR(Layoffs[[#This Row],[Date layoffs]])</f>
        <v>2022</v>
      </c>
      <c r="K1250" s="1">
        <f>(Layoffs[[#This Row],[Company Size before Layoffs]]-Layoffs[[#This Row],[Company Size after layoffs]])/Layoffs[[#This Row],[Company Size before Layoffs]]</f>
        <v>0.37704918032786883</v>
      </c>
      <c r="L1250">
        <v>61</v>
      </c>
      <c r="M1250">
        <v>38</v>
      </c>
      <c r="N1250" t="s">
        <v>51</v>
      </c>
      <c r="O1250" t="s">
        <v>25</v>
      </c>
      <c r="P1250" s="2">
        <v>3</v>
      </c>
      <c r="Q1250">
        <v>49.249659999999999</v>
      </c>
      <c r="R1250">
        <v>-123.11933999999999</v>
      </c>
    </row>
    <row r="1251" spans="1:18" x14ac:dyDescent="0.35">
      <c r="A1251">
        <v>2611</v>
      </c>
      <c r="B1251" t="s">
        <v>239</v>
      </c>
      <c r="C1251" t="s">
        <v>21</v>
      </c>
      <c r="D1251" t="s">
        <v>22</v>
      </c>
      <c r="E1251" t="s">
        <v>23</v>
      </c>
      <c r="F1251">
        <v>160</v>
      </c>
      <c r="G1251" s="3">
        <v>44292</v>
      </c>
      <c r="H1251" s="6" t="str">
        <f>TEXT(Layoffs[[#This Row],[Date layoffs]], "mmmm")</f>
        <v>April</v>
      </c>
      <c r="I1251" s="7">
        <f>MONTH(Layoffs[[#This Row],[Date layoffs]])</f>
        <v>4</v>
      </c>
      <c r="J1251">
        <f>YEAR(Layoffs[[#This Row],[Date layoffs]])</f>
        <v>2021</v>
      </c>
      <c r="K1251" s="1">
        <f>(Layoffs[[#This Row],[Company Size before Layoffs]]-Layoffs[[#This Row],[Company Size after layoffs]])/Layoffs[[#This Row],[Company Size before Layoffs]]</f>
        <v>6.9991251093613302E-2</v>
      </c>
      <c r="L1251">
        <v>2286</v>
      </c>
      <c r="M1251">
        <v>2126</v>
      </c>
      <c r="N1251" t="s">
        <v>240</v>
      </c>
      <c r="O1251" t="s">
        <v>25</v>
      </c>
      <c r="P1251" s="2">
        <v>215</v>
      </c>
      <c r="Q1251">
        <v>37.774929999999998</v>
      </c>
      <c r="R1251">
        <v>-122.41942</v>
      </c>
    </row>
    <row r="1252" spans="1:18" x14ac:dyDescent="0.35">
      <c r="A1252">
        <v>2884</v>
      </c>
      <c r="B1252" t="s">
        <v>330</v>
      </c>
      <c r="C1252" t="s">
        <v>21</v>
      </c>
      <c r="D1252" t="s">
        <v>22</v>
      </c>
      <c r="E1252" t="s">
        <v>23</v>
      </c>
      <c r="F1252">
        <v>982</v>
      </c>
      <c r="G1252" s="3">
        <v>43950</v>
      </c>
      <c r="H1252" s="6" t="str">
        <f>TEXT(Layoffs[[#This Row],[Date layoffs]], "mmmm")</f>
        <v>April</v>
      </c>
      <c r="I1252" s="7">
        <f>MONTH(Layoffs[[#This Row],[Date layoffs]])</f>
        <v>4</v>
      </c>
      <c r="J1252">
        <f>YEAR(Layoffs[[#This Row],[Date layoffs]])</f>
        <v>2020</v>
      </c>
      <c r="K1252" s="1">
        <f>(Layoffs[[#This Row],[Company Size before Layoffs]]-Layoffs[[#This Row],[Company Size after layoffs]])/Layoffs[[#This Row],[Company Size before Layoffs]]</f>
        <v>0.17001385041551245</v>
      </c>
      <c r="L1252">
        <v>5776</v>
      </c>
      <c r="M1252">
        <v>4794</v>
      </c>
      <c r="N1252" t="s">
        <v>29</v>
      </c>
      <c r="O1252" t="s">
        <v>25</v>
      </c>
      <c r="P1252" s="2">
        <v>4900</v>
      </c>
      <c r="Q1252">
        <v>37.774929999999998</v>
      </c>
      <c r="R1252">
        <v>-122.41942</v>
      </c>
    </row>
    <row r="1253" spans="1:18" x14ac:dyDescent="0.35">
      <c r="A1253">
        <v>2886</v>
      </c>
      <c r="B1253" t="s">
        <v>1170</v>
      </c>
      <c r="C1253" t="s">
        <v>834</v>
      </c>
      <c r="D1253" t="s">
        <v>22</v>
      </c>
      <c r="E1253" t="s">
        <v>23</v>
      </c>
      <c r="F1253">
        <v>160</v>
      </c>
      <c r="G1253" s="3">
        <v>43950</v>
      </c>
      <c r="H1253" s="6" t="str">
        <f>TEXT(Layoffs[[#This Row],[Date layoffs]], "mmmm")</f>
        <v>April</v>
      </c>
      <c r="I1253" s="7">
        <f>MONTH(Layoffs[[#This Row],[Date layoffs]])</f>
        <v>4</v>
      </c>
      <c r="J1253">
        <f>YEAR(Layoffs[[#This Row],[Date layoffs]])</f>
        <v>2020</v>
      </c>
      <c r="K1253" s="1">
        <f>(Layoffs[[#This Row],[Company Size before Layoffs]]-Layoffs[[#This Row],[Company Size after layoffs]])/Layoffs[[#This Row],[Company Size before Layoffs]]</f>
        <v>0.08</v>
      </c>
      <c r="L1253">
        <v>2000</v>
      </c>
      <c r="M1253">
        <v>1840</v>
      </c>
      <c r="N1253" t="s">
        <v>70</v>
      </c>
      <c r="O1253" t="s">
        <v>30</v>
      </c>
      <c r="P1253" s="2">
        <v>229</v>
      </c>
      <c r="Q1253">
        <v>41.053429999999999</v>
      </c>
      <c r="R1253">
        <v>-73.538730000000001</v>
      </c>
    </row>
    <row r="1254" spans="1:18" x14ac:dyDescent="0.35">
      <c r="A1254">
        <v>2888</v>
      </c>
      <c r="B1254" t="s">
        <v>1171</v>
      </c>
      <c r="C1254" t="s">
        <v>21</v>
      </c>
      <c r="D1254" t="s">
        <v>22</v>
      </c>
      <c r="E1254" t="s">
        <v>23</v>
      </c>
      <c r="F1254">
        <v>80</v>
      </c>
      <c r="G1254" s="3">
        <v>43950</v>
      </c>
      <c r="H1254" s="6" t="str">
        <f>TEXT(Layoffs[[#This Row],[Date layoffs]], "mmmm")</f>
        <v>April</v>
      </c>
      <c r="I1254" s="7">
        <f>MONTH(Layoffs[[#This Row],[Date layoffs]])</f>
        <v>4</v>
      </c>
      <c r="J1254">
        <f>YEAR(Layoffs[[#This Row],[Date layoffs]])</f>
        <v>2020</v>
      </c>
      <c r="K1254" s="1">
        <f>(Layoffs[[#This Row],[Company Size before Layoffs]]-Layoffs[[#This Row],[Company Size after layoffs]])/Layoffs[[#This Row],[Company Size before Layoffs]]</f>
        <v>0.13008130081300814</v>
      </c>
      <c r="L1254">
        <v>615</v>
      </c>
      <c r="M1254">
        <v>535</v>
      </c>
      <c r="N1254" t="s">
        <v>29</v>
      </c>
      <c r="O1254" t="s">
        <v>107</v>
      </c>
      <c r="P1254" s="2">
        <v>765</v>
      </c>
      <c r="Q1254">
        <v>37.774929999999998</v>
      </c>
      <c r="R1254">
        <v>-122.41942</v>
      </c>
    </row>
    <row r="1255" spans="1:18" x14ac:dyDescent="0.35">
      <c r="A1255">
        <v>2889</v>
      </c>
      <c r="B1255" t="s">
        <v>1340</v>
      </c>
      <c r="C1255" t="s">
        <v>36</v>
      </c>
      <c r="D1255" t="s">
        <v>22</v>
      </c>
      <c r="E1255" t="s">
        <v>23</v>
      </c>
      <c r="F1255">
        <v>24</v>
      </c>
      <c r="G1255" s="3">
        <v>43950</v>
      </c>
      <c r="H1255" s="6" t="str">
        <f>TEXT(Layoffs[[#This Row],[Date layoffs]], "mmmm")</f>
        <v>April</v>
      </c>
      <c r="I1255" s="7">
        <f>MONTH(Layoffs[[#This Row],[Date layoffs]])</f>
        <v>4</v>
      </c>
      <c r="J1255">
        <f>YEAR(Layoffs[[#This Row],[Date layoffs]])</f>
        <v>2020</v>
      </c>
      <c r="K1255" s="1">
        <f>(Layoffs[[#This Row],[Company Size before Layoffs]]-Layoffs[[#This Row],[Company Size after layoffs]])/Layoffs[[#This Row],[Company Size before Layoffs]]</f>
        <v>0.1</v>
      </c>
      <c r="L1255">
        <v>240</v>
      </c>
      <c r="M1255">
        <v>216</v>
      </c>
      <c r="N1255" t="s">
        <v>88</v>
      </c>
      <c r="O1255" t="s">
        <v>107</v>
      </c>
      <c r="P1255" s="2">
        <v>128</v>
      </c>
      <c r="Q1255">
        <v>40.714269999999999</v>
      </c>
      <c r="R1255">
        <v>-74.005970000000005</v>
      </c>
    </row>
    <row r="1256" spans="1:18" x14ac:dyDescent="0.35">
      <c r="A1256">
        <v>2891</v>
      </c>
      <c r="B1256" t="s">
        <v>68</v>
      </c>
      <c r="C1256" t="s">
        <v>69</v>
      </c>
      <c r="D1256" t="s">
        <v>22</v>
      </c>
      <c r="E1256" t="s">
        <v>23</v>
      </c>
      <c r="F1256">
        <v>900</v>
      </c>
      <c r="G1256" s="3">
        <v>43949</v>
      </c>
      <c r="H1256" s="6" t="str">
        <f>TEXT(Layoffs[[#This Row],[Date layoffs]], "mmmm")</f>
        <v>April</v>
      </c>
      <c r="I1256" s="7">
        <f>MONTH(Layoffs[[#This Row],[Date layoffs]])</f>
        <v>4</v>
      </c>
      <c r="J1256">
        <f>YEAR(Layoffs[[#This Row],[Date layoffs]])</f>
        <v>2020</v>
      </c>
      <c r="K1256" s="1">
        <f>(Layoffs[[#This Row],[Company Size before Layoffs]]-Layoffs[[#This Row],[Company Size after layoffs]])/Layoffs[[#This Row],[Company Size before Layoffs]]</f>
        <v>0.25</v>
      </c>
      <c r="L1256">
        <v>3600</v>
      </c>
      <c r="M1256">
        <v>2700</v>
      </c>
      <c r="N1256" t="s">
        <v>70</v>
      </c>
      <c r="O1256" t="s">
        <v>25</v>
      </c>
      <c r="P1256" s="2">
        <v>3</v>
      </c>
      <c r="Q1256">
        <v>42.358429999999998</v>
      </c>
      <c r="R1256">
        <v>-71.05977</v>
      </c>
    </row>
    <row r="1257" spans="1:18" x14ac:dyDescent="0.35">
      <c r="A1257">
        <v>2893</v>
      </c>
      <c r="B1257" t="s">
        <v>455</v>
      </c>
      <c r="C1257" t="s">
        <v>55</v>
      </c>
      <c r="D1257" t="s">
        <v>56</v>
      </c>
      <c r="E1257" t="s">
        <v>50</v>
      </c>
      <c r="F1257">
        <v>367</v>
      </c>
      <c r="G1257" s="3">
        <v>43949</v>
      </c>
      <c r="H1257" s="6" t="str">
        <f>TEXT(Layoffs[[#This Row],[Date layoffs]], "mmmm")</f>
        <v>April</v>
      </c>
      <c r="I1257" s="7">
        <f>MONTH(Layoffs[[#This Row],[Date layoffs]])</f>
        <v>4</v>
      </c>
      <c r="J1257">
        <f>YEAR(Layoffs[[#This Row],[Date layoffs]])</f>
        <v>2020</v>
      </c>
      <c r="K1257" s="1">
        <f>(Layoffs[[#This Row],[Company Size before Layoffs]]-Layoffs[[#This Row],[Company Size after layoffs]])/Layoffs[[#This Row],[Company Size before Layoffs]]</f>
        <v>0.14997956681651001</v>
      </c>
      <c r="L1257">
        <v>2447</v>
      </c>
      <c r="M1257">
        <v>2080</v>
      </c>
      <c r="N1257" t="s">
        <v>75</v>
      </c>
      <c r="O1257" t="s">
        <v>79</v>
      </c>
      <c r="P1257" s="2">
        <v>1500</v>
      </c>
      <c r="Q1257">
        <v>51.50853</v>
      </c>
      <c r="R1257">
        <v>-0.12573999999999999</v>
      </c>
    </row>
    <row r="1258" spans="1:18" x14ac:dyDescent="0.35">
      <c r="A1258">
        <v>2894</v>
      </c>
      <c r="B1258" t="s">
        <v>1172</v>
      </c>
      <c r="C1258" t="s">
        <v>21</v>
      </c>
      <c r="D1258" t="s">
        <v>22</v>
      </c>
      <c r="E1258" t="s">
        <v>23</v>
      </c>
      <c r="F1258">
        <v>80</v>
      </c>
      <c r="G1258" s="3">
        <v>43949</v>
      </c>
      <c r="H1258" s="6" t="str">
        <f>TEXT(Layoffs[[#This Row],[Date layoffs]], "mmmm")</f>
        <v>April</v>
      </c>
      <c r="I1258" s="7">
        <f>MONTH(Layoffs[[#This Row],[Date layoffs]])</f>
        <v>4</v>
      </c>
      <c r="J1258">
        <f>YEAR(Layoffs[[#This Row],[Date layoffs]])</f>
        <v>2020</v>
      </c>
      <c r="K1258" s="1">
        <f>(Layoffs[[#This Row],[Company Size before Layoffs]]-Layoffs[[#This Row],[Company Size after layoffs]])/Layoffs[[#This Row],[Company Size before Layoffs]]</f>
        <v>0.18018018018018017</v>
      </c>
      <c r="L1258">
        <v>444</v>
      </c>
      <c r="M1258">
        <v>364</v>
      </c>
      <c r="N1258" t="s">
        <v>77</v>
      </c>
      <c r="O1258" t="s">
        <v>19</v>
      </c>
      <c r="P1258" s="2">
        <v>156</v>
      </c>
      <c r="Q1258">
        <v>37.774929999999998</v>
      </c>
      <c r="R1258">
        <v>-122.41942</v>
      </c>
    </row>
    <row r="1259" spans="1:18" x14ac:dyDescent="0.35">
      <c r="A1259">
        <v>2895</v>
      </c>
      <c r="B1259" t="s">
        <v>1173</v>
      </c>
      <c r="C1259" t="s">
        <v>74</v>
      </c>
      <c r="D1259" t="s">
        <v>22</v>
      </c>
      <c r="E1259" t="s">
        <v>23</v>
      </c>
      <c r="F1259">
        <v>35</v>
      </c>
      <c r="G1259" s="3">
        <v>43949</v>
      </c>
      <c r="H1259" s="6" t="str">
        <f>TEXT(Layoffs[[#This Row],[Date layoffs]], "mmmm")</f>
        <v>April</v>
      </c>
      <c r="I1259" s="7">
        <f>MONTH(Layoffs[[#This Row],[Date layoffs]])</f>
        <v>4</v>
      </c>
      <c r="J1259">
        <f>YEAR(Layoffs[[#This Row],[Date layoffs]])</f>
        <v>2020</v>
      </c>
      <c r="K1259" s="1">
        <f>(Layoffs[[#This Row],[Company Size before Layoffs]]-Layoffs[[#This Row],[Company Size after layoffs]])/Layoffs[[#This Row],[Company Size before Layoffs]]</f>
        <v>0.15021459227467812</v>
      </c>
      <c r="L1259">
        <v>233</v>
      </c>
      <c r="M1259">
        <v>198</v>
      </c>
      <c r="N1259" t="s">
        <v>131</v>
      </c>
      <c r="O1259" t="s">
        <v>19</v>
      </c>
      <c r="P1259" s="2">
        <v>70</v>
      </c>
      <c r="Q1259">
        <v>34.052230000000002</v>
      </c>
      <c r="R1259">
        <v>-118.24368</v>
      </c>
    </row>
    <row r="1260" spans="1:18" x14ac:dyDescent="0.35">
      <c r="A1260">
        <v>2896</v>
      </c>
      <c r="B1260" t="s">
        <v>1174</v>
      </c>
      <c r="C1260" t="s">
        <v>21</v>
      </c>
      <c r="D1260" t="s">
        <v>22</v>
      </c>
      <c r="E1260" t="s">
        <v>23</v>
      </c>
      <c r="F1260">
        <v>27</v>
      </c>
      <c r="G1260" s="3">
        <v>43949</v>
      </c>
      <c r="H1260" s="6" t="str">
        <f>TEXT(Layoffs[[#This Row],[Date layoffs]], "mmmm")</f>
        <v>April</v>
      </c>
      <c r="I1260" s="7">
        <f>MONTH(Layoffs[[#This Row],[Date layoffs]])</f>
        <v>4</v>
      </c>
      <c r="J1260">
        <f>YEAR(Layoffs[[#This Row],[Date layoffs]])</f>
        <v>2020</v>
      </c>
      <c r="K1260" s="1">
        <f>(Layoffs[[#This Row],[Company Size before Layoffs]]-Layoffs[[#This Row],[Company Size after layoffs]])/Layoffs[[#This Row],[Company Size before Layoffs]]</f>
        <v>0.25</v>
      </c>
      <c r="L1260">
        <v>108</v>
      </c>
      <c r="M1260">
        <v>81</v>
      </c>
      <c r="N1260" t="s">
        <v>32</v>
      </c>
      <c r="O1260" t="s">
        <v>46</v>
      </c>
      <c r="P1260" s="2">
        <v>71</v>
      </c>
      <c r="Q1260">
        <v>37.774929999999998</v>
      </c>
      <c r="R1260">
        <v>-122.41942</v>
      </c>
    </row>
    <row r="1261" spans="1:18" x14ac:dyDescent="0.35">
      <c r="A1261">
        <v>2897</v>
      </c>
      <c r="B1261" t="s">
        <v>1175</v>
      </c>
      <c r="C1261" t="s">
        <v>74</v>
      </c>
      <c r="D1261" t="s">
        <v>22</v>
      </c>
      <c r="E1261" t="s">
        <v>23</v>
      </c>
      <c r="F1261">
        <v>20</v>
      </c>
      <c r="G1261" s="3">
        <v>43949</v>
      </c>
      <c r="H1261" s="6" t="str">
        <f>TEXT(Layoffs[[#This Row],[Date layoffs]], "mmmm")</f>
        <v>April</v>
      </c>
      <c r="I1261" s="7">
        <f>MONTH(Layoffs[[#This Row],[Date layoffs]])</f>
        <v>4</v>
      </c>
      <c r="J1261">
        <f>YEAR(Layoffs[[#This Row],[Date layoffs]])</f>
        <v>2020</v>
      </c>
      <c r="K1261" s="1">
        <f>(Layoffs[[#This Row],[Company Size before Layoffs]]-Layoffs[[#This Row],[Company Size after layoffs]])/Layoffs[[#This Row],[Company Size before Layoffs]]</f>
        <v>0.5</v>
      </c>
      <c r="L1261">
        <v>40</v>
      </c>
      <c r="M1261">
        <v>20</v>
      </c>
      <c r="N1261" t="s">
        <v>27</v>
      </c>
      <c r="O1261" t="s">
        <v>148</v>
      </c>
      <c r="P1261" s="2">
        <v>2</v>
      </c>
      <c r="Q1261">
        <v>34.052230000000002</v>
      </c>
      <c r="R1261">
        <v>-118.24368</v>
      </c>
    </row>
    <row r="1262" spans="1:18" x14ac:dyDescent="0.35">
      <c r="A1262">
        <v>2900</v>
      </c>
      <c r="B1262" t="s">
        <v>1176</v>
      </c>
      <c r="C1262" t="s">
        <v>21</v>
      </c>
      <c r="D1262" t="s">
        <v>22</v>
      </c>
      <c r="E1262" t="s">
        <v>23</v>
      </c>
      <c r="F1262">
        <v>260</v>
      </c>
      <c r="G1262" s="3">
        <v>43948</v>
      </c>
      <c r="H1262" s="6" t="str">
        <f>TEXT(Layoffs[[#This Row],[Date layoffs]], "mmmm")</f>
        <v>April</v>
      </c>
      <c r="I1262" s="7">
        <f>MONTH(Layoffs[[#This Row],[Date layoffs]])</f>
        <v>4</v>
      </c>
      <c r="J1262">
        <f>YEAR(Layoffs[[#This Row],[Date layoffs]])</f>
        <v>2020</v>
      </c>
      <c r="K1262" s="1">
        <f>(Layoffs[[#This Row],[Company Size before Layoffs]]-Layoffs[[#This Row],[Company Size after layoffs]])/Layoffs[[#This Row],[Company Size before Layoffs]]</f>
        <v>0.1</v>
      </c>
      <c r="L1262">
        <v>2600</v>
      </c>
      <c r="M1262">
        <v>2340</v>
      </c>
      <c r="N1262" t="s">
        <v>58</v>
      </c>
      <c r="O1262" t="s">
        <v>46</v>
      </c>
      <c r="P1262" s="2">
        <v>840</v>
      </c>
      <c r="Q1262">
        <v>37.339390000000002</v>
      </c>
      <c r="R1262">
        <v>-121.89496</v>
      </c>
    </row>
    <row r="1263" spans="1:18" x14ac:dyDescent="0.35">
      <c r="A1263">
        <v>2901</v>
      </c>
      <c r="B1263" t="s">
        <v>1177</v>
      </c>
      <c r="C1263" t="s">
        <v>40</v>
      </c>
      <c r="D1263" t="s">
        <v>22</v>
      </c>
      <c r="E1263" t="s">
        <v>23</v>
      </c>
      <c r="F1263">
        <v>20</v>
      </c>
      <c r="G1263" s="3">
        <v>43948</v>
      </c>
      <c r="H1263" s="6" t="str">
        <f>TEXT(Layoffs[[#This Row],[Date layoffs]], "mmmm")</f>
        <v>April</v>
      </c>
      <c r="I1263" s="7">
        <f>MONTH(Layoffs[[#This Row],[Date layoffs]])</f>
        <v>4</v>
      </c>
      <c r="J1263">
        <f>YEAR(Layoffs[[#This Row],[Date layoffs]])</f>
        <v>2020</v>
      </c>
      <c r="K1263" s="1">
        <f>(Layoffs[[#This Row],[Company Size before Layoffs]]-Layoffs[[#This Row],[Company Size after layoffs]])/Layoffs[[#This Row],[Company Size before Layoffs]]</f>
        <v>0.2</v>
      </c>
      <c r="L1263">
        <v>100</v>
      </c>
      <c r="M1263">
        <v>80</v>
      </c>
      <c r="N1263" t="s">
        <v>138</v>
      </c>
      <c r="O1263" t="s">
        <v>67</v>
      </c>
      <c r="P1263" s="2">
        <v>24</v>
      </c>
      <c r="Q1263">
        <v>47.606209999999997</v>
      </c>
      <c r="R1263">
        <v>-122.33207</v>
      </c>
    </row>
    <row r="1264" spans="1:18" x14ac:dyDescent="0.35">
      <c r="A1264">
        <v>2905</v>
      </c>
      <c r="B1264" t="s">
        <v>1178</v>
      </c>
      <c r="C1264" t="s">
        <v>1179</v>
      </c>
      <c r="D1264" t="s">
        <v>22</v>
      </c>
      <c r="E1264" t="s">
        <v>23</v>
      </c>
      <c r="F1264">
        <v>30</v>
      </c>
      <c r="G1264" s="3">
        <v>43946</v>
      </c>
      <c r="H1264" s="6" t="str">
        <f>TEXT(Layoffs[[#This Row],[Date layoffs]], "mmmm")</f>
        <v>April</v>
      </c>
      <c r="I1264" s="7">
        <f>MONTH(Layoffs[[#This Row],[Date layoffs]])</f>
        <v>4</v>
      </c>
      <c r="J1264">
        <f>YEAR(Layoffs[[#This Row],[Date layoffs]])</f>
        <v>2020</v>
      </c>
      <c r="K1264" s="1">
        <f>(Layoffs[[#This Row],[Company Size before Layoffs]]-Layoffs[[#This Row],[Company Size after layoffs]])/Layoffs[[#This Row],[Company Size before Layoffs]]</f>
        <v>0.2</v>
      </c>
      <c r="L1264">
        <v>150</v>
      </c>
      <c r="M1264">
        <v>120</v>
      </c>
      <c r="N1264" t="s">
        <v>58</v>
      </c>
      <c r="O1264" t="s">
        <v>46</v>
      </c>
      <c r="P1264" s="2">
        <v>17</v>
      </c>
      <c r="Q1264">
        <v>46.872149999999998</v>
      </c>
      <c r="R1264">
        <v>-113.994</v>
      </c>
    </row>
    <row r="1265" spans="1:18" x14ac:dyDescent="0.35">
      <c r="A1265">
        <v>2906</v>
      </c>
      <c r="B1265" t="s">
        <v>1180</v>
      </c>
      <c r="C1265" t="s">
        <v>74</v>
      </c>
      <c r="D1265" t="s">
        <v>22</v>
      </c>
      <c r="E1265" t="s">
        <v>23</v>
      </c>
      <c r="F1265">
        <v>57</v>
      </c>
      <c r="G1265" s="3">
        <v>43945</v>
      </c>
      <c r="H1265" s="6" t="str">
        <f>TEXT(Layoffs[[#This Row],[Date layoffs]], "mmmm")</f>
        <v>April</v>
      </c>
      <c r="I1265" s="7">
        <f>MONTH(Layoffs[[#This Row],[Date layoffs]])</f>
        <v>4</v>
      </c>
      <c r="J1265">
        <f>YEAR(Layoffs[[#This Row],[Date layoffs]])</f>
        <v>2020</v>
      </c>
      <c r="K1265" s="1">
        <f>(Layoffs[[#This Row],[Company Size before Layoffs]]-Layoffs[[#This Row],[Company Size after layoffs]])/Layoffs[[#This Row],[Company Size before Layoffs]]</f>
        <v>0.36075949367088606</v>
      </c>
      <c r="L1265">
        <v>158</v>
      </c>
      <c r="M1265">
        <v>101</v>
      </c>
      <c r="N1265" t="s">
        <v>29</v>
      </c>
      <c r="O1265" t="s">
        <v>46</v>
      </c>
      <c r="P1265" s="2">
        <v>88</v>
      </c>
      <c r="Q1265">
        <v>34.052230000000002</v>
      </c>
      <c r="R1265">
        <v>-118.24368</v>
      </c>
    </row>
    <row r="1266" spans="1:18" x14ac:dyDescent="0.35">
      <c r="A1266">
        <v>2907</v>
      </c>
      <c r="B1266" t="s">
        <v>1181</v>
      </c>
      <c r="C1266" t="s">
        <v>180</v>
      </c>
      <c r="D1266" t="s">
        <v>93</v>
      </c>
      <c r="E1266" t="s">
        <v>23</v>
      </c>
      <c r="F1266">
        <v>36</v>
      </c>
      <c r="G1266" s="3">
        <v>43945</v>
      </c>
      <c r="H1266" s="6" t="str">
        <f>TEXT(Layoffs[[#This Row],[Date layoffs]], "mmmm")</f>
        <v>April</v>
      </c>
      <c r="I1266" s="7">
        <f>MONTH(Layoffs[[#This Row],[Date layoffs]])</f>
        <v>4</v>
      </c>
      <c r="J1266">
        <f>YEAR(Layoffs[[#This Row],[Date layoffs]])</f>
        <v>2020</v>
      </c>
      <c r="K1266" s="1">
        <f>(Layoffs[[#This Row],[Company Size before Layoffs]]-Layoffs[[#This Row],[Company Size after layoffs]])/Layoffs[[#This Row],[Company Size before Layoffs]]</f>
        <v>0.22929936305732485</v>
      </c>
      <c r="L1266">
        <v>157</v>
      </c>
      <c r="M1266">
        <v>121</v>
      </c>
      <c r="N1266" t="s">
        <v>276</v>
      </c>
      <c r="O1266" t="s">
        <v>46</v>
      </c>
      <c r="P1266" s="2">
        <v>60</v>
      </c>
      <c r="Q1266">
        <v>43.706429999999997</v>
      </c>
      <c r="R1266">
        <v>-79.39864</v>
      </c>
    </row>
    <row r="1267" spans="1:18" x14ac:dyDescent="0.35">
      <c r="A1267">
        <v>2908</v>
      </c>
      <c r="B1267" t="s">
        <v>1182</v>
      </c>
      <c r="C1267" t="s">
        <v>155</v>
      </c>
      <c r="D1267" t="s">
        <v>22</v>
      </c>
      <c r="E1267" t="s">
        <v>23</v>
      </c>
      <c r="F1267">
        <v>19</v>
      </c>
      <c r="G1267" s="3">
        <v>43945</v>
      </c>
      <c r="H1267" s="6" t="str">
        <f>TEXT(Layoffs[[#This Row],[Date layoffs]], "mmmm")</f>
        <v>April</v>
      </c>
      <c r="I1267" s="7">
        <f>MONTH(Layoffs[[#This Row],[Date layoffs]])</f>
        <v>4</v>
      </c>
      <c r="J1267">
        <f>YEAR(Layoffs[[#This Row],[Date layoffs]])</f>
        <v>2020</v>
      </c>
      <c r="K1267" s="1">
        <f>(Layoffs[[#This Row],[Company Size before Layoffs]]-Layoffs[[#This Row],[Company Size after layoffs]])/Layoffs[[#This Row],[Company Size before Layoffs]]</f>
        <v>0.30158730158730157</v>
      </c>
      <c r="L1267">
        <v>63</v>
      </c>
      <c r="M1267">
        <v>44</v>
      </c>
      <c r="N1267" t="s">
        <v>131</v>
      </c>
      <c r="O1267" t="s">
        <v>67</v>
      </c>
      <c r="P1267" s="2">
        <v>7</v>
      </c>
      <c r="Q1267">
        <v>41.850029999999997</v>
      </c>
      <c r="R1267">
        <v>-87.650049999999993</v>
      </c>
    </row>
    <row r="1268" spans="1:18" x14ac:dyDescent="0.35">
      <c r="A1268">
        <v>2909</v>
      </c>
      <c r="B1268" t="s">
        <v>1101</v>
      </c>
      <c r="C1268" t="s">
        <v>40</v>
      </c>
      <c r="D1268" t="s">
        <v>22</v>
      </c>
      <c r="E1268" t="s">
        <v>23</v>
      </c>
      <c r="F1268">
        <v>18</v>
      </c>
      <c r="G1268" s="3">
        <v>43945</v>
      </c>
      <c r="H1268" s="6" t="str">
        <f>TEXT(Layoffs[[#This Row],[Date layoffs]], "mmmm")</f>
        <v>April</v>
      </c>
      <c r="I1268" s="7">
        <f>MONTH(Layoffs[[#This Row],[Date layoffs]])</f>
        <v>4</v>
      </c>
      <c r="J1268">
        <f>YEAR(Layoffs[[#This Row],[Date layoffs]])</f>
        <v>2020</v>
      </c>
      <c r="K1268" s="1">
        <f>(Layoffs[[#This Row],[Company Size before Layoffs]]-Layoffs[[#This Row],[Company Size after layoffs]])/Layoffs[[#This Row],[Company Size before Layoffs]]</f>
        <v>0.21951219512195122</v>
      </c>
      <c r="L1268">
        <v>82</v>
      </c>
      <c r="M1268">
        <v>64</v>
      </c>
      <c r="N1268" t="s">
        <v>32</v>
      </c>
      <c r="O1268" t="s">
        <v>46</v>
      </c>
      <c r="P1268" s="2">
        <v>15</v>
      </c>
      <c r="Q1268">
        <v>47.606209999999997</v>
      </c>
      <c r="R1268">
        <v>-122.33207</v>
      </c>
    </row>
    <row r="1269" spans="1:18" x14ac:dyDescent="0.35">
      <c r="A1269">
        <v>2910</v>
      </c>
      <c r="B1269" t="s">
        <v>1183</v>
      </c>
      <c r="C1269" t="s">
        <v>136</v>
      </c>
      <c r="D1269" t="s">
        <v>137</v>
      </c>
      <c r="E1269" t="s">
        <v>50</v>
      </c>
      <c r="F1269">
        <v>15</v>
      </c>
      <c r="G1269" s="3">
        <v>43945</v>
      </c>
      <c r="H1269" s="6" t="str">
        <f>TEXT(Layoffs[[#This Row],[Date layoffs]], "mmmm")</f>
        <v>April</v>
      </c>
      <c r="I1269" s="7">
        <f>MONTH(Layoffs[[#This Row],[Date layoffs]])</f>
        <v>4</v>
      </c>
      <c r="J1269">
        <f>YEAR(Layoffs[[#This Row],[Date layoffs]])</f>
        <v>2020</v>
      </c>
      <c r="K1269" s="1">
        <f>(Layoffs[[#This Row],[Company Size before Layoffs]]-Layoffs[[#This Row],[Company Size after layoffs]])/Layoffs[[#This Row],[Company Size before Layoffs]]</f>
        <v>0.25</v>
      </c>
      <c r="L1269">
        <v>60</v>
      </c>
      <c r="M1269">
        <v>45</v>
      </c>
      <c r="N1269" t="s">
        <v>70</v>
      </c>
      <c r="O1269" t="s">
        <v>46</v>
      </c>
      <c r="P1269" s="2">
        <v>30</v>
      </c>
      <c r="Q1269">
        <v>52.524369999999998</v>
      </c>
      <c r="R1269">
        <v>13.41053</v>
      </c>
    </row>
    <row r="1270" spans="1:18" x14ac:dyDescent="0.35">
      <c r="A1270">
        <v>2911</v>
      </c>
      <c r="B1270" t="s">
        <v>1184</v>
      </c>
      <c r="C1270" t="s">
        <v>21</v>
      </c>
      <c r="D1270" t="s">
        <v>22</v>
      </c>
      <c r="E1270" t="s">
        <v>23</v>
      </c>
      <c r="F1270">
        <v>10</v>
      </c>
      <c r="G1270" s="3">
        <v>43945</v>
      </c>
      <c r="H1270" s="6" t="str">
        <f>TEXT(Layoffs[[#This Row],[Date layoffs]], "mmmm")</f>
        <v>April</v>
      </c>
      <c r="I1270" s="7">
        <f>MONTH(Layoffs[[#This Row],[Date layoffs]])</f>
        <v>4</v>
      </c>
      <c r="J1270">
        <f>YEAR(Layoffs[[#This Row],[Date layoffs]])</f>
        <v>2020</v>
      </c>
      <c r="K1270" s="1">
        <f>(Layoffs[[#This Row],[Company Size before Layoffs]]-Layoffs[[#This Row],[Company Size after layoffs]])/Layoffs[[#This Row],[Company Size before Layoffs]]</f>
        <v>0.33333333333333331</v>
      </c>
      <c r="L1270">
        <v>30</v>
      </c>
      <c r="M1270">
        <v>20</v>
      </c>
      <c r="N1270" t="s">
        <v>18</v>
      </c>
      <c r="O1270" t="s">
        <v>46</v>
      </c>
      <c r="P1270" s="2">
        <v>29</v>
      </c>
      <c r="Q1270">
        <v>37.774929999999998</v>
      </c>
      <c r="R1270">
        <v>-122.41942</v>
      </c>
    </row>
    <row r="1271" spans="1:18" x14ac:dyDescent="0.35">
      <c r="A1271">
        <v>2912</v>
      </c>
      <c r="B1271" t="s">
        <v>1185</v>
      </c>
      <c r="C1271" t="s">
        <v>155</v>
      </c>
      <c r="D1271" t="s">
        <v>22</v>
      </c>
      <c r="E1271" t="s">
        <v>23</v>
      </c>
      <c r="F1271">
        <v>6</v>
      </c>
      <c r="G1271" s="3">
        <v>43945</v>
      </c>
      <c r="H1271" s="6" t="str">
        <f>TEXT(Layoffs[[#This Row],[Date layoffs]], "mmmm")</f>
        <v>April</v>
      </c>
      <c r="I1271" s="7">
        <f>MONTH(Layoffs[[#This Row],[Date layoffs]])</f>
        <v>4</v>
      </c>
      <c r="J1271">
        <f>YEAR(Layoffs[[#This Row],[Date layoffs]])</f>
        <v>2020</v>
      </c>
      <c r="K1271" s="1">
        <f>(Layoffs[[#This Row],[Company Size before Layoffs]]-Layoffs[[#This Row],[Company Size after layoffs]])/Layoffs[[#This Row],[Company Size before Layoffs]]</f>
        <v>0.20689655172413793</v>
      </c>
      <c r="L1271">
        <v>29</v>
      </c>
      <c r="M1271">
        <v>23</v>
      </c>
      <c r="N1271" t="s">
        <v>13</v>
      </c>
      <c r="O1271" t="s">
        <v>19</v>
      </c>
      <c r="P1271" s="2">
        <v>12</v>
      </c>
      <c r="Q1271">
        <v>41.850029999999997</v>
      </c>
      <c r="R1271">
        <v>-87.650049999999993</v>
      </c>
    </row>
    <row r="1272" spans="1:18" x14ac:dyDescent="0.35">
      <c r="A1272">
        <v>2913</v>
      </c>
      <c r="B1272" t="s">
        <v>1186</v>
      </c>
      <c r="C1272" t="s">
        <v>188</v>
      </c>
      <c r="D1272" t="s">
        <v>189</v>
      </c>
      <c r="E1272" t="s">
        <v>190</v>
      </c>
      <c r="F1272">
        <v>4</v>
      </c>
      <c r="G1272" s="3">
        <v>43945</v>
      </c>
      <c r="H1272" s="6" t="str">
        <f>TEXT(Layoffs[[#This Row],[Date layoffs]], "mmmm")</f>
        <v>April</v>
      </c>
      <c r="I1272" s="7">
        <f>MONTH(Layoffs[[#This Row],[Date layoffs]])</f>
        <v>4</v>
      </c>
      <c r="J1272">
        <f>YEAR(Layoffs[[#This Row],[Date layoffs]])</f>
        <v>2020</v>
      </c>
      <c r="K1272" s="1">
        <f>(Layoffs[[#This Row],[Company Size before Layoffs]]-Layoffs[[#This Row],[Company Size after layoffs]])/Layoffs[[#This Row],[Company Size before Layoffs]]</f>
        <v>1</v>
      </c>
      <c r="L1272">
        <v>4</v>
      </c>
      <c r="M1272">
        <v>0</v>
      </c>
      <c r="N1272" t="s">
        <v>66</v>
      </c>
      <c r="O1272" t="s">
        <v>67</v>
      </c>
      <c r="P1272" s="2">
        <v>2</v>
      </c>
      <c r="Q1272">
        <v>-23.547499999999999</v>
      </c>
      <c r="R1272">
        <v>-46.636110000000002</v>
      </c>
    </row>
    <row r="1273" spans="1:18" x14ac:dyDescent="0.35">
      <c r="A1273">
        <v>2916</v>
      </c>
      <c r="B1273" t="s">
        <v>937</v>
      </c>
      <c r="C1273" t="s">
        <v>63</v>
      </c>
      <c r="D1273" t="s">
        <v>22</v>
      </c>
      <c r="E1273" t="s">
        <v>23</v>
      </c>
      <c r="F1273">
        <v>100</v>
      </c>
      <c r="G1273" s="3">
        <v>43944</v>
      </c>
      <c r="H1273" s="6" t="str">
        <f>TEXT(Layoffs[[#This Row],[Date layoffs]], "mmmm")</f>
        <v>April</v>
      </c>
      <c r="I1273" s="7">
        <f>MONTH(Layoffs[[#This Row],[Date layoffs]])</f>
        <v>4</v>
      </c>
      <c r="J1273">
        <f>YEAR(Layoffs[[#This Row],[Date layoffs]])</f>
        <v>2020</v>
      </c>
      <c r="K1273" s="1">
        <f>(Layoffs[[#This Row],[Company Size before Layoffs]]-Layoffs[[#This Row],[Company Size after layoffs]])/Layoffs[[#This Row],[Company Size before Layoffs]]</f>
        <v>0.12004801920768307</v>
      </c>
      <c r="L1273">
        <v>833</v>
      </c>
      <c r="M1273">
        <v>733</v>
      </c>
      <c r="N1273" t="s">
        <v>27</v>
      </c>
      <c r="O1273" t="s">
        <v>38</v>
      </c>
      <c r="P1273" s="2">
        <v>160</v>
      </c>
      <c r="Q1273">
        <v>42.331429999999997</v>
      </c>
      <c r="R1273">
        <v>-83.045749999999998</v>
      </c>
    </row>
    <row r="1274" spans="1:18" x14ac:dyDescent="0.35">
      <c r="A1274">
        <v>2917</v>
      </c>
      <c r="B1274" t="s">
        <v>1187</v>
      </c>
      <c r="C1274" t="s">
        <v>21</v>
      </c>
      <c r="D1274" t="s">
        <v>22</v>
      </c>
      <c r="E1274" t="s">
        <v>23</v>
      </c>
      <c r="F1274">
        <v>87</v>
      </c>
      <c r="G1274" s="3">
        <v>43944</v>
      </c>
      <c r="H1274" s="6" t="str">
        <f>TEXT(Layoffs[[#This Row],[Date layoffs]], "mmmm")</f>
        <v>April</v>
      </c>
      <c r="I1274" s="7">
        <f>MONTH(Layoffs[[#This Row],[Date layoffs]])</f>
        <v>4</v>
      </c>
      <c r="J1274">
        <f>YEAR(Layoffs[[#This Row],[Date layoffs]])</f>
        <v>2020</v>
      </c>
      <c r="K1274" s="1">
        <f>(Layoffs[[#This Row],[Company Size before Layoffs]]-Layoffs[[#This Row],[Company Size after layoffs]])/Layoffs[[#This Row],[Company Size before Layoffs]]</f>
        <v>0.15</v>
      </c>
      <c r="L1274">
        <v>580</v>
      </c>
      <c r="M1274">
        <v>493</v>
      </c>
      <c r="N1274" t="s">
        <v>82</v>
      </c>
      <c r="O1274" t="s">
        <v>38</v>
      </c>
      <c r="P1274" s="2">
        <v>583</v>
      </c>
      <c r="Q1274">
        <v>37.774929999999998</v>
      </c>
      <c r="R1274">
        <v>-122.41942</v>
      </c>
    </row>
    <row r="1275" spans="1:18" x14ac:dyDescent="0.35">
      <c r="A1275">
        <v>2918</v>
      </c>
      <c r="B1275" t="s">
        <v>225</v>
      </c>
      <c r="C1275" t="s">
        <v>36</v>
      </c>
      <c r="D1275" t="s">
        <v>22</v>
      </c>
      <c r="E1275" t="s">
        <v>23</v>
      </c>
      <c r="F1275">
        <v>80</v>
      </c>
      <c r="G1275" s="3">
        <v>43944</v>
      </c>
      <c r="H1275" s="6" t="str">
        <f>TEXT(Layoffs[[#This Row],[Date layoffs]], "mmmm")</f>
        <v>April</v>
      </c>
      <c r="I1275" s="7">
        <f>MONTH(Layoffs[[#This Row],[Date layoffs]])</f>
        <v>4</v>
      </c>
      <c r="J1275">
        <f>YEAR(Layoffs[[#This Row],[Date layoffs]])</f>
        <v>2020</v>
      </c>
      <c r="K1275" s="1">
        <f>(Layoffs[[#This Row],[Company Size before Layoffs]]-Layoffs[[#This Row],[Company Size after layoffs]])/Layoffs[[#This Row],[Company Size before Layoffs]]</f>
        <v>8.9988751406074236E-2</v>
      </c>
      <c r="L1275">
        <v>889</v>
      </c>
      <c r="M1275">
        <v>809</v>
      </c>
      <c r="N1275" t="s">
        <v>77</v>
      </c>
      <c r="O1275" t="s">
        <v>61</v>
      </c>
      <c r="P1275" s="2">
        <v>274</v>
      </c>
      <c r="Q1275">
        <v>40.714269999999999</v>
      </c>
      <c r="R1275">
        <v>-74.005970000000005</v>
      </c>
    </row>
    <row r="1276" spans="1:18" x14ac:dyDescent="0.35">
      <c r="A1276">
        <v>2919</v>
      </c>
      <c r="B1276" t="s">
        <v>1188</v>
      </c>
      <c r="C1276" t="s">
        <v>36</v>
      </c>
      <c r="D1276" t="s">
        <v>22</v>
      </c>
      <c r="E1276" t="s">
        <v>23</v>
      </c>
      <c r="F1276">
        <v>70</v>
      </c>
      <c r="G1276" s="3">
        <v>43944</v>
      </c>
      <c r="H1276" s="6" t="str">
        <f>TEXT(Layoffs[[#This Row],[Date layoffs]], "mmmm")</f>
        <v>April</v>
      </c>
      <c r="I1276" s="7">
        <f>MONTH(Layoffs[[#This Row],[Date layoffs]])</f>
        <v>4</v>
      </c>
      <c r="J1276">
        <f>YEAR(Layoffs[[#This Row],[Date layoffs]])</f>
        <v>2020</v>
      </c>
      <c r="K1276" s="1">
        <f>(Layoffs[[#This Row],[Company Size before Layoffs]]-Layoffs[[#This Row],[Company Size after layoffs]])/Layoffs[[#This Row],[Company Size before Layoffs]]</f>
        <v>0.05</v>
      </c>
      <c r="L1276">
        <v>1400</v>
      </c>
      <c r="M1276">
        <v>1330</v>
      </c>
      <c r="N1276" t="s">
        <v>18</v>
      </c>
      <c r="O1276" t="s">
        <v>19</v>
      </c>
      <c r="P1276" s="2">
        <v>1300</v>
      </c>
      <c r="Q1276">
        <v>40.714269999999999</v>
      </c>
      <c r="R1276">
        <v>-74.005970000000005</v>
      </c>
    </row>
    <row r="1277" spans="1:18" x14ac:dyDescent="0.35">
      <c r="A1277">
        <v>2924</v>
      </c>
      <c r="B1277" t="s">
        <v>1189</v>
      </c>
      <c r="C1277" t="s">
        <v>221</v>
      </c>
      <c r="D1277" t="s">
        <v>22</v>
      </c>
      <c r="E1277" t="s">
        <v>23</v>
      </c>
      <c r="F1277">
        <v>1000</v>
      </c>
      <c r="G1277" s="3">
        <v>43943</v>
      </c>
      <c r="H1277" s="6" t="str">
        <f>TEXT(Layoffs[[#This Row],[Date layoffs]], "mmmm")</f>
        <v>April</v>
      </c>
      <c r="I1277" s="7">
        <f>MONTH(Layoffs[[#This Row],[Date layoffs]])</f>
        <v>4</v>
      </c>
      <c r="J1277">
        <f>YEAR(Layoffs[[#This Row],[Date layoffs]])</f>
        <v>2020</v>
      </c>
      <c r="K1277" s="1">
        <f>(Layoffs[[#This Row],[Company Size before Layoffs]]-Layoffs[[#This Row],[Company Size after layoffs]])/Layoffs[[#This Row],[Company Size before Layoffs]]</f>
        <v>0.5</v>
      </c>
      <c r="L1277">
        <v>2000</v>
      </c>
      <c r="M1277">
        <v>1000</v>
      </c>
      <c r="N1277" t="s">
        <v>13</v>
      </c>
      <c r="O1277" t="s">
        <v>33</v>
      </c>
      <c r="P1277" s="2">
        <v>2600</v>
      </c>
      <c r="Q1277">
        <v>25.774270000000001</v>
      </c>
      <c r="R1277">
        <v>-80.193659999999994</v>
      </c>
    </row>
    <row r="1278" spans="1:18" x14ac:dyDescent="0.35">
      <c r="A1278">
        <v>2925</v>
      </c>
      <c r="B1278" t="s">
        <v>1190</v>
      </c>
      <c r="C1278" t="s">
        <v>395</v>
      </c>
      <c r="D1278" t="s">
        <v>22</v>
      </c>
      <c r="E1278" t="s">
        <v>23</v>
      </c>
      <c r="F1278">
        <v>55</v>
      </c>
      <c r="G1278" s="3">
        <v>43943</v>
      </c>
      <c r="H1278" s="6" t="str">
        <f>TEXT(Layoffs[[#This Row],[Date layoffs]], "mmmm")</f>
        <v>April</v>
      </c>
      <c r="I1278" s="7">
        <f>MONTH(Layoffs[[#This Row],[Date layoffs]])</f>
        <v>4</v>
      </c>
      <c r="J1278">
        <f>YEAR(Layoffs[[#This Row],[Date layoffs]])</f>
        <v>2020</v>
      </c>
      <c r="K1278" s="1">
        <f>(Layoffs[[#This Row],[Company Size before Layoffs]]-Layoffs[[#This Row],[Company Size after layoffs]])/Layoffs[[#This Row],[Company Size before Layoffs]]</f>
        <v>0.3503184713375796</v>
      </c>
      <c r="L1278">
        <v>157</v>
      </c>
      <c r="M1278">
        <v>102</v>
      </c>
      <c r="N1278" t="s">
        <v>82</v>
      </c>
      <c r="O1278" t="s">
        <v>46</v>
      </c>
      <c r="P1278" s="2">
        <v>24</v>
      </c>
      <c r="Q1278">
        <v>44.979970000000002</v>
      </c>
      <c r="R1278">
        <v>-93.263840000000002</v>
      </c>
    </row>
    <row r="1279" spans="1:18" x14ac:dyDescent="0.35">
      <c r="A1279">
        <v>2926</v>
      </c>
      <c r="B1279" t="s">
        <v>1191</v>
      </c>
      <c r="C1279" t="s">
        <v>21</v>
      </c>
      <c r="D1279" t="s">
        <v>22</v>
      </c>
      <c r="E1279" t="s">
        <v>23</v>
      </c>
      <c r="F1279">
        <v>10</v>
      </c>
      <c r="G1279" s="3">
        <v>43943</v>
      </c>
      <c r="H1279" s="6" t="str">
        <f>TEXT(Layoffs[[#This Row],[Date layoffs]], "mmmm")</f>
        <v>April</v>
      </c>
      <c r="I1279" s="7">
        <f>MONTH(Layoffs[[#This Row],[Date layoffs]])</f>
        <v>4</v>
      </c>
      <c r="J1279">
        <f>YEAR(Layoffs[[#This Row],[Date layoffs]])</f>
        <v>2020</v>
      </c>
      <c r="K1279" s="1">
        <f>(Layoffs[[#This Row],[Company Size before Layoffs]]-Layoffs[[#This Row],[Company Size after layoffs]])/Layoffs[[#This Row],[Company Size before Layoffs]]</f>
        <v>0.14084507042253522</v>
      </c>
      <c r="L1279">
        <v>71</v>
      </c>
      <c r="M1279">
        <v>61</v>
      </c>
      <c r="N1279" t="s">
        <v>29</v>
      </c>
      <c r="O1279" t="s">
        <v>67</v>
      </c>
      <c r="P1279" s="2">
        <v>52</v>
      </c>
      <c r="Q1279">
        <v>37.774929999999998</v>
      </c>
      <c r="R1279">
        <v>-122.41942</v>
      </c>
    </row>
    <row r="1280" spans="1:18" x14ac:dyDescent="0.35">
      <c r="A1280">
        <v>2931</v>
      </c>
      <c r="B1280" t="s">
        <v>521</v>
      </c>
      <c r="C1280" t="s">
        <v>10</v>
      </c>
      <c r="D1280" t="s">
        <v>11</v>
      </c>
      <c r="E1280" t="s">
        <v>12</v>
      </c>
      <c r="F1280">
        <v>800</v>
      </c>
      <c r="G1280" s="3">
        <v>43942</v>
      </c>
      <c r="H1280" s="6" t="str">
        <f>TEXT(Layoffs[[#This Row],[Date layoffs]], "mmmm")</f>
        <v>April</v>
      </c>
      <c r="I1280" s="7">
        <f>MONTH(Layoffs[[#This Row],[Date layoffs]])</f>
        <v>4</v>
      </c>
      <c r="J1280">
        <f>YEAR(Layoffs[[#This Row],[Date layoffs]])</f>
        <v>2020</v>
      </c>
      <c r="K1280" s="1">
        <f>(Layoffs[[#This Row],[Company Size before Layoffs]]-Layoffs[[#This Row],[Company Size after layoffs]])/Layoffs[[#This Row],[Company Size before Layoffs]]</f>
        <v>9.2410765854222018E-2</v>
      </c>
      <c r="L1280">
        <v>8657</v>
      </c>
      <c r="M1280">
        <v>7857</v>
      </c>
      <c r="N1280" t="s">
        <v>75</v>
      </c>
      <c r="O1280" t="s">
        <v>573</v>
      </c>
      <c r="P1280" s="2">
        <v>1600</v>
      </c>
      <c r="Q1280">
        <v>12.97194</v>
      </c>
      <c r="R1280">
        <v>77.593689999999995</v>
      </c>
    </row>
    <row r="1281" spans="1:18" x14ac:dyDescent="0.35">
      <c r="A1281">
        <v>2933</v>
      </c>
      <c r="B1281" t="s">
        <v>103</v>
      </c>
      <c r="C1281" t="s">
        <v>21</v>
      </c>
      <c r="D1281" t="s">
        <v>22</v>
      </c>
      <c r="E1281" t="s">
        <v>23</v>
      </c>
      <c r="F1281">
        <v>460</v>
      </c>
      <c r="G1281" s="3">
        <v>43942</v>
      </c>
      <c r="H1281" s="6" t="str">
        <f>TEXT(Layoffs[[#This Row],[Date layoffs]], "mmmm")</f>
        <v>April</v>
      </c>
      <c r="I1281" s="7">
        <f>MONTH(Layoffs[[#This Row],[Date layoffs]])</f>
        <v>4</v>
      </c>
      <c r="J1281">
        <f>YEAR(Layoffs[[#This Row],[Date layoffs]])</f>
        <v>2020</v>
      </c>
      <c r="K1281" s="1">
        <f>(Layoffs[[#This Row],[Company Size before Layoffs]]-Layoffs[[#This Row],[Company Size after layoffs]])/Layoffs[[#This Row],[Company Size before Layoffs]]</f>
        <v>0.30006523157208087</v>
      </c>
      <c r="L1281">
        <v>1533</v>
      </c>
      <c r="M1281">
        <v>1073</v>
      </c>
      <c r="N1281" t="s">
        <v>32</v>
      </c>
      <c r="O1281" t="s">
        <v>25</v>
      </c>
      <c r="P1281" s="2">
        <v>392</v>
      </c>
      <c r="Q1281">
        <v>37.774929999999998</v>
      </c>
      <c r="R1281">
        <v>-122.41942</v>
      </c>
    </row>
    <row r="1282" spans="1:18" x14ac:dyDescent="0.35">
      <c r="A1282">
        <v>2934</v>
      </c>
      <c r="B1282" t="s">
        <v>621</v>
      </c>
      <c r="C1282" t="s">
        <v>21</v>
      </c>
      <c r="D1282" t="s">
        <v>22</v>
      </c>
      <c r="E1282" t="s">
        <v>23</v>
      </c>
      <c r="F1282">
        <v>155</v>
      </c>
      <c r="G1282" s="3">
        <v>43942</v>
      </c>
      <c r="H1282" s="6" t="str">
        <f>TEXT(Layoffs[[#This Row],[Date layoffs]], "mmmm")</f>
        <v>April</v>
      </c>
      <c r="I1282" s="7">
        <f>MONTH(Layoffs[[#This Row],[Date layoffs]])</f>
        <v>4</v>
      </c>
      <c r="J1282">
        <f>YEAR(Layoffs[[#This Row],[Date layoffs]])</f>
        <v>2020</v>
      </c>
      <c r="K1282" s="1">
        <f>(Layoffs[[#This Row],[Company Size before Layoffs]]-Layoffs[[#This Row],[Company Size after layoffs]])/Layoffs[[#This Row],[Company Size before Layoffs]]</f>
        <v>0.1</v>
      </c>
      <c r="L1282">
        <v>1550</v>
      </c>
      <c r="M1282">
        <v>1395</v>
      </c>
      <c r="N1282" t="s">
        <v>13</v>
      </c>
      <c r="O1282" t="s">
        <v>33</v>
      </c>
      <c r="P1282" s="2">
        <v>613</v>
      </c>
      <c r="Q1282">
        <v>37.441879999999998</v>
      </c>
      <c r="R1282">
        <v>-122.14302000000001</v>
      </c>
    </row>
    <row r="1283" spans="1:18" x14ac:dyDescent="0.35">
      <c r="A1283">
        <v>2935</v>
      </c>
      <c r="B1283" t="s">
        <v>1192</v>
      </c>
      <c r="C1283" t="s">
        <v>36</v>
      </c>
      <c r="D1283" t="s">
        <v>22</v>
      </c>
      <c r="E1283" t="s">
        <v>23</v>
      </c>
      <c r="F1283">
        <v>78</v>
      </c>
      <c r="G1283" s="3">
        <v>43942</v>
      </c>
      <c r="H1283" s="6" t="str">
        <f>TEXT(Layoffs[[#This Row],[Date layoffs]], "mmmm")</f>
        <v>April</v>
      </c>
      <c r="I1283" s="7">
        <f>MONTH(Layoffs[[#This Row],[Date layoffs]])</f>
        <v>4</v>
      </c>
      <c r="J1283">
        <f>YEAR(Layoffs[[#This Row],[Date layoffs]])</f>
        <v>2020</v>
      </c>
      <c r="K1283" s="1">
        <f>(Layoffs[[#This Row],[Company Size before Layoffs]]-Layoffs[[#This Row],[Company Size after layoffs]])/Layoffs[[#This Row],[Company Size before Layoffs]]</f>
        <v>0.21024258760107817</v>
      </c>
      <c r="L1283">
        <v>371</v>
      </c>
      <c r="M1283">
        <v>293</v>
      </c>
      <c r="N1283" t="s">
        <v>27</v>
      </c>
      <c r="O1283" t="s">
        <v>25</v>
      </c>
      <c r="P1283" s="2">
        <v>339</v>
      </c>
      <c r="Q1283">
        <v>40.714269999999999</v>
      </c>
      <c r="R1283">
        <v>-74.005970000000005</v>
      </c>
    </row>
    <row r="1284" spans="1:18" x14ac:dyDescent="0.35">
      <c r="A1284">
        <v>2936</v>
      </c>
      <c r="B1284" t="s">
        <v>879</v>
      </c>
      <c r="C1284" t="s">
        <v>40</v>
      </c>
      <c r="D1284" t="s">
        <v>22</v>
      </c>
      <c r="E1284" t="s">
        <v>23</v>
      </c>
      <c r="F1284">
        <v>40</v>
      </c>
      <c r="G1284" s="3">
        <v>43942</v>
      </c>
      <c r="H1284" s="6" t="str">
        <f>TEXT(Layoffs[[#This Row],[Date layoffs]], "mmmm")</f>
        <v>April</v>
      </c>
      <c r="I1284" s="7">
        <f>MONTH(Layoffs[[#This Row],[Date layoffs]])</f>
        <v>4</v>
      </c>
      <c r="J1284">
        <f>YEAR(Layoffs[[#This Row],[Date layoffs]])</f>
        <v>2020</v>
      </c>
      <c r="K1284" s="1">
        <f>(Layoffs[[#This Row],[Company Size before Layoffs]]-Layoffs[[#This Row],[Company Size after layoffs]])/Layoffs[[#This Row],[Company Size before Layoffs]]</f>
        <v>0.12987012987012986</v>
      </c>
      <c r="L1284">
        <v>308</v>
      </c>
      <c r="M1284">
        <v>268</v>
      </c>
      <c r="N1284" t="s">
        <v>18</v>
      </c>
      <c r="O1284" t="s">
        <v>46</v>
      </c>
      <c r="P1284" s="2">
        <v>42</v>
      </c>
      <c r="Q1284">
        <v>47.606209999999997</v>
      </c>
      <c r="R1284">
        <v>-122.33207</v>
      </c>
    </row>
    <row r="1285" spans="1:18" x14ac:dyDescent="0.35">
      <c r="A1285">
        <v>2937</v>
      </c>
      <c r="B1285" t="s">
        <v>1193</v>
      </c>
      <c r="C1285" t="s">
        <v>180</v>
      </c>
      <c r="D1285" t="s">
        <v>93</v>
      </c>
      <c r="E1285" t="s">
        <v>23</v>
      </c>
      <c r="F1285">
        <v>38</v>
      </c>
      <c r="G1285" s="3">
        <v>43942</v>
      </c>
      <c r="H1285" s="6" t="str">
        <f>TEXT(Layoffs[[#This Row],[Date layoffs]], "mmmm")</f>
        <v>April</v>
      </c>
      <c r="I1285" s="7">
        <f>MONTH(Layoffs[[#This Row],[Date layoffs]])</f>
        <v>4</v>
      </c>
      <c r="J1285">
        <f>YEAR(Layoffs[[#This Row],[Date layoffs]])</f>
        <v>2020</v>
      </c>
      <c r="K1285" s="1">
        <f>(Layoffs[[#This Row],[Company Size before Layoffs]]-Layoffs[[#This Row],[Company Size after layoffs]])/Layoffs[[#This Row],[Company Size before Layoffs]]</f>
        <v>9.004739336492891E-2</v>
      </c>
      <c r="L1285">
        <v>422</v>
      </c>
      <c r="M1285">
        <v>384</v>
      </c>
      <c r="N1285" t="s">
        <v>32</v>
      </c>
      <c r="O1285" t="s">
        <v>46</v>
      </c>
      <c r="P1285" s="2">
        <v>75</v>
      </c>
      <c r="Q1285">
        <v>43.706429999999997</v>
      </c>
      <c r="R1285">
        <v>-79.39864</v>
      </c>
    </row>
    <row r="1286" spans="1:18" x14ac:dyDescent="0.35">
      <c r="A1286">
        <v>2938</v>
      </c>
      <c r="B1286" t="s">
        <v>799</v>
      </c>
      <c r="C1286" t="s">
        <v>21</v>
      </c>
      <c r="D1286" t="s">
        <v>22</v>
      </c>
      <c r="E1286" t="s">
        <v>23</v>
      </c>
      <c r="F1286">
        <v>30</v>
      </c>
      <c r="G1286" s="3">
        <v>43942</v>
      </c>
      <c r="H1286" s="6" t="str">
        <f>TEXT(Layoffs[[#This Row],[Date layoffs]], "mmmm")</f>
        <v>April</v>
      </c>
      <c r="I1286" s="7">
        <f>MONTH(Layoffs[[#This Row],[Date layoffs]])</f>
        <v>4</v>
      </c>
      <c r="J1286">
        <f>YEAR(Layoffs[[#This Row],[Date layoffs]])</f>
        <v>2020</v>
      </c>
      <c r="K1286" s="1">
        <f>(Layoffs[[#This Row],[Company Size before Layoffs]]-Layoffs[[#This Row],[Company Size after layoffs]])/Layoffs[[#This Row],[Company Size before Layoffs]]</f>
        <v>0.12987012987012986</v>
      </c>
      <c r="L1286">
        <v>231</v>
      </c>
      <c r="M1286">
        <v>201</v>
      </c>
      <c r="N1286" t="s">
        <v>51</v>
      </c>
      <c r="O1286" t="s">
        <v>107</v>
      </c>
      <c r="P1286" s="2">
        <v>165</v>
      </c>
      <c r="Q1286">
        <v>37.774929999999998</v>
      </c>
      <c r="R1286">
        <v>-122.41942</v>
      </c>
    </row>
    <row r="1287" spans="1:18" x14ac:dyDescent="0.35">
      <c r="A1287">
        <v>2941</v>
      </c>
      <c r="B1287" t="s">
        <v>1194</v>
      </c>
      <c r="C1287" t="s">
        <v>44</v>
      </c>
      <c r="D1287" t="s">
        <v>17</v>
      </c>
      <c r="E1287" t="s">
        <v>12</v>
      </c>
      <c r="F1287">
        <v>10</v>
      </c>
      <c r="G1287" s="3">
        <v>43942</v>
      </c>
      <c r="H1287" s="6" t="str">
        <f>TEXT(Layoffs[[#This Row],[Date layoffs]], "mmmm")</f>
        <v>April</v>
      </c>
      <c r="I1287" s="7">
        <f>MONTH(Layoffs[[#This Row],[Date layoffs]])</f>
        <v>4</v>
      </c>
      <c r="J1287">
        <f>YEAR(Layoffs[[#This Row],[Date layoffs]])</f>
        <v>2020</v>
      </c>
      <c r="K1287" s="1">
        <f>(Layoffs[[#This Row],[Company Size before Layoffs]]-Layoffs[[#This Row],[Company Size after layoffs]])/Layoffs[[#This Row],[Company Size before Layoffs]]</f>
        <v>0.1</v>
      </c>
      <c r="L1287">
        <v>100</v>
      </c>
      <c r="M1287">
        <v>90</v>
      </c>
      <c r="N1287" t="s">
        <v>88</v>
      </c>
      <c r="O1287" t="s">
        <v>107</v>
      </c>
      <c r="P1287" s="2">
        <v>84</v>
      </c>
      <c r="Q1287">
        <v>32.080880000000001</v>
      </c>
      <c r="R1287">
        <v>34.780569999999997</v>
      </c>
    </row>
    <row r="1288" spans="1:18" x14ac:dyDescent="0.35">
      <c r="A1288">
        <v>2942</v>
      </c>
      <c r="B1288" t="s">
        <v>1195</v>
      </c>
      <c r="C1288" t="s">
        <v>912</v>
      </c>
      <c r="D1288" t="s">
        <v>912</v>
      </c>
      <c r="E1288" t="s">
        <v>12</v>
      </c>
      <c r="F1288">
        <v>300</v>
      </c>
      <c r="G1288" s="3">
        <v>43941</v>
      </c>
      <c r="H1288" s="6" t="str">
        <f>TEXT(Layoffs[[#This Row],[Date layoffs]], "mmmm")</f>
        <v>April</v>
      </c>
      <c r="I1288" s="7">
        <f>MONTH(Layoffs[[#This Row],[Date layoffs]])</f>
        <v>4</v>
      </c>
      <c r="J1288">
        <f>YEAR(Layoffs[[#This Row],[Date layoffs]])</f>
        <v>2020</v>
      </c>
      <c r="K1288" s="1">
        <f>(Layoffs[[#This Row],[Company Size before Layoffs]]-Layoffs[[#This Row],[Company Size after layoffs]])/Layoffs[[#This Row],[Company Size before Layoffs]]</f>
        <v>0.15</v>
      </c>
      <c r="L1288">
        <v>2000</v>
      </c>
      <c r="M1288">
        <v>1700</v>
      </c>
      <c r="N1288" t="s">
        <v>70</v>
      </c>
      <c r="O1288" t="s">
        <v>107</v>
      </c>
      <c r="P1288" s="2">
        <v>521</v>
      </c>
      <c r="Q1288">
        <v>22.278320000000001</v>
      </c>
      <c r="R1288">
        <v>114.17469</v>
      </c>
    </row>
    <row r="1289" spans="1:18" x14ac:dyDescent="0.35">
      <c r="A1289">
        <v>2943</v>
      </c>
      <c r="B1289" t="s">
        <v>564</v>
      </c>
      <c r="C1289" t="s">
        <v>36</v>
      </c>
      <c r="D1289" t="s">
        <v>22</v>
      </c>
      <c r="E1289" t="s">
        <v>23</v>
      </c>
      <c r="F1289">
        <v>91</v>
      </c>
      <c r="G1289" s="3">
        <v>43941</v>
      </c>
      <c r="H1289" s="6" t="str">
        <f>TEXT(Layoffs[[#This Row],[Date layoffs]], "mmmm")</f>
        <v>April</v>
      </c>
      <c r="I1289" s="7">
        <f>MONTH(Layoffs[[#This Row],[Date layoffs]])</f>
        <v>4</v>
      </c>
      <c r="J1289">
        <f>YEAR(Layoffs[[#This Row],[Date layoffs]])</f>
        <v>2020</v>
      </c>
      <c r="K1289" s="1">
        <f>(Layoffs[[#This Row],[Company Size before Layoffs]]-Layoffs[[#This Row],[Company Size after layoffs]])/Layoffs[[#This Row],[Company Size before Layoffs]]</f>
        <v>0.14000000000000001</v>
      </c>
      <c r="L1289">
        <v>650</v>
      </c>
      <c r="M1289">
        <v>559</v>
      </c>
      <c r="N1289" t="s">
        <v>117</v>
      </c>
      <c r="O1289" t="s">
        <v>19</v>
      </c>
      <c r="P1289" s="2">
        <v>10</v>
      </c>
      <c r="Q1289">
        <v>40.714269999999999</v>
      </c>
      <c r="R1289">
        <v>-74.005970000000005</v>
      </c>
    </row>
    <row r="1290" spans="1:18" x14ac:dyDescent="0.35">
      <c r="A1290">
        <v>2944</v>
      </c>
      <c r="B1290" t="s">
        <v>1196</v>
      </c>
      <c r="C1290" t="s">
        <v>74</v>
      </c>
      <c r="D1290" t="s">
        <v>22</v>
      </c>
      <c r="E1290" t="s">
        <v>23</v>
      </c>
      <c r="F1290">
        <v>90</v>
      </c>
      <c r="G1290" s="3">
        <v>43941</v>
      </c>
      <c r="H1290" s="6" t="str">
        <f>TEXT(Layoffs[[#This Row],[Date layoffs]], "mmmm")</f>
        <v>April</v>
      </c>
      <c r="I1290" s="7">
        <f>MONTH(Layoffs[[#This Row],[Date layoffs]])</f>
        <v>4</v>
      </c>
      <c r="J1290">
        <f>YEAR(Layoffs[[#This Row],[Date layoffs]])</f>
        <v>2020</v>
      </c>
      <c r="K1290" s="1">
        <f>(Layoffs[[#This Row],[Company Size before Layoffs]]-Layoffs[[#This Row],[Company Size after layoffs]])/Layoffs[[#This Row],[Company Size before Layoffs]]</f>
        <v>0.25</v>
      </c>
      <c r="L1290">
        <v>360</v>
      </c>
      <c r="M1290">
        <v>270</v>
      </c>
      <c r="N1290" t="s">
        <v>131</v>
      </c>
      <c r="O1290" t="s">
        <v>107</v>
      </c>
      <c r="P1290" s="2">
        <v>58</v>
      </c>
      <c r="Q1290">
        <v>34.052230000000002</v>
      </c>
      <c r="R1290">
        <v>-118.24368</v>
      </c>
    </row>
    <row r="1291" spans="1:18" x14ac:dyDescent="0.35">
      <c r="A1291">
        <v>2945</v>
      </c>
      <c r="B1291" t="s">
        <v>1197</v>
      </c>
      <c r="C1291" t="s">
        <v>1198</v>
      </c>
      <c r="D1291" t="s">
        <v>1028</v>
      </c>
      <c r="E1291" t="s">
        <v>23</v>
      </c>
      <c r="F1291">
        <v>90</v>
      </c>
      <c r="G1291" s="3">
        <v>43941</v>
      </c>
      <c r="H1291" s="6" t="str">
        <f>TEXT(Layoffs[[#This Row],[Date layoffs]], "mmmm")</f>
        <v>April</v>
      </c>
      <c r="I1291" s="7">
        <f>MONTH(Layoffs[[#This Row],[Date layoffs]])</f>
        <v>4</v>
      </c>
      <c r="J1291">
        <f>YEAR(Layoffs[[#This Row],[Date layoffs]])</f>
        <v>2020</v>
      </c>
      <c r="K1291" s="1">
        <f>(Layoffs[[#This Row],[Company Size before Layoffs]]-Layoffs[[#This Row],[Company Size after layoffs]])/Layoffs[[#This Row],[Company Size before Layoffs]]</f>
        <v>0.3</v>
      </c>
      <c r="L1291">
        <v>300</v>
      </c>
      <c r="M1291">
        <v>210</v>
      </c>
      <c r="N1291" t="s">
        <v>32</v>
      </c>
      <c r="O1291" t="s">
        <v>46</v>
      </c>
      <c r="P1291" s="2">
        <v>38</v>
      </c>
      <c r="Q1291">
        <v>20.666820000000001</v>
      </c>
      <c r="R1291">
        <v>-103.39182</v>
      </c>
    </row>
    <row r="1292" spans="1:18" x14ac:dyDescent="0.35">
      <c r="A1292">
        <v>2946</v>
      </c>
      <c r="B1292" t="s">
        <v>1199</v>
      </c>
      <c r="C1292" t="s">
        <v>1200</v>
      </c>
      <c r="D1292" t="s">
        <v>189</v>
      </c>
      <c r="E1292" t="s">
        <v>190</v>
      </c>
      <c r="F1292">
        <v>33</v>
      </c>
      <c r="G1292" s="3">
        <v>43941</v>
      </c>
      <c r="H1292" s="6" t="str">
        <f>TEXT(Layoffs[[#This Row],[Date layoffs]], "mmmm")</f>
        <v>April</v>
      </c>
      <c r="I1292" s="7">
        <f>MONTH(Layoffs[[#This Row],[Date layoffs]])</f>
        <v>4</v>
      </c>
      <c r="J1292">
        <f>YEAR(Layoffs[[#This Row],[Date layoffs]])</f>
        <v>2020</v>
      </c>
      <c r="K1292" s="1">
        <f>(Layoffs[[#This Row],[Company Size before Layoffs]]-Layoffs[[#This Row],[Company Size after layoffs]])/Layoffs[[#This Row],[Company Size before Layoffs]]</f>
        <v>0.25</v>
      </c>
      <c r="L1292">
        <v>132</v>
      </c>
      <c r="M1292">
        <v>99</v>
      </c>
      <c r="N1292" t="s">
        <v>276</v>
      </c>
      <c r="O1292" t="s">
        <v>148</v>
      </c>
      <c r="P1292" s="2">
        <v>1</v>
      </c>
      <c r="Q1292">
        <v>-26.919440000000002</v>
      </c>
      <c r="R1292">
        <v>-49.066110000000002</v>
      </c>
    </row>
    <row r="1293" spans="1:18" x14ac:dyDescent="0.35">
      <c r="A1293">
        <v>2948</v>
      </c>
      <c r="B1293" t="s">
        <v>603</v>
      </c>
      <c r="C1293" t="s">
        <v>21</v>
      </c>
      <c r="D1293" t="s">
        <v>22</v>
      </c>
      <c r="E1293" t="s">
        <v>23</v>
      </c>
      <c r="F1293">
        <v>23</v>
      </c>
      <c r="G1293" s="3">
        <v>43941</v>
      </c>
      <c r="H1293" s="6" t="str">
        <f>TEXT(Layoffs[[#This Row],[Date layoffs]], "mmmm")</f>
        <v>April</v>
      </c>
      <c r="I1293" s="7">
        <f>MONTH(Layoffs[[#This Row],[Date layoffs]])</f>
        <v>4</v>
      </c>
      <c r="J1293">
        <f>YEAR(Layoffs[[#This Row],[Date layoffs]])</f>
        <v>2020</v>
      </c>
      <c r="K1293" s="1">
        <f>(Layoffs[[#This Row],[Company Size before Layoffs]]-Layoffs[[#This Row],[Company Size after layoffs]])/Layoffs[[#This Row],[Company Size before Layoffs]]</f>
        <v>8.984375E-2</v>
      </c>
      <c r="L1293">
        <v>256</v>
      </c>
      <c r="M1293">
        <v>233</v>
      </c>
      <c r="N1293" t="s">
        <v>18</v>
      </c>
      <c r="O1293" t="s">
        <v>38</v>
      </c>
      <c r="P1293" s="2">
        <v>50</v>
      </c>
      <c r="Q1293">
        <v>37.774929999999998</v>
      </c>
      <c r="R1293">
        <v>-122.41942</v>
      </c>
    </row>
    <row r="1294" spans="1:18" x14ac:dyDescent="0.35">
      <c r="A1294">
        <v>2949</v>
      </c>
      <c r="B1294" t="s">
        <v>1201</v>
      </c>
      <c r="C1294" t="s">
        <v>21</v>
      </c>
      <c r="D1294" t="s">
        <v>22</v>
      </c>
      <c r="E1294" t="s">
        <v>23</v>
      </c>
      <c r="F1294">
        <v>10</v>
      </c>
      <c r="G1294" s="3">
        <v>43941</v>
      </c>
      <c r="H1294" s="6" t="str">
        <f>TEXT(Layoffs[[#This Row],[Date layoffs]], "mmmm")</f>
        <v>April</v>
      </c>
      <c r="I1294" s="7">
        <f>MONTH(Layoffs[[#This Row],[Date layoffs]])</f>
        <v>4</v>
      </c>
      <c r="J1294">
        <f>YEAR(Layoffs[[#This Row],[Date layoffs]])</f>
        <v>2020</v>
      </c>
      <c r="K1294" s="1">
        <f>(Layoffs[[#This Row],[Company Size before Layoffs]]-Layoffs[[#This Row],[Company Size after layoffs]])/Layoffs[[#This Row],[Company Size before Layoffs]]</f>
        <v>3.003003003003003E-2</v>
      </c>
      <c r="L1294">
        <v>333</v>
      </c>
      <c r="M1294">
        <v>323</v>
      </c>
      <c r="N1294" t="s">
        <v>18</v>
      </c>
      <c r="O1294" t="s">
        <v>38</v>
      </c>
      <c r="P1294" s="2">
        <v>100</v>
      </c>
      <c r="Q1294">
        <v>37.774929999999998</v>
      </c>
      <c r="R1294">
        <v>-122.41942</v>
      </c>
    </row>
    <row r="1295" spans="1:18" x14ac:dyDescent="0.35">
      <c r="A1295">
        <v>2953</v>
      </c>
      <c r="B1295" t="s">
        <v>1202</v>
      </c>
      <c r="C1295" t="s">
        <v>1144</v>
      </c>
      <c r="D1295" t="s">
        <v>189</v>
      </c>
      <c r="E1295" t="s">
        <v>190</v>
      </c>
      <c r="F1295">
        <v>140</v>
      </c>
      <c r="G1295" s="3">
        <v>43938</v>
      </c>
      <c r="H1295" s="6" t="str">
        <f>TEXT(Layoffs[[#This Row],[Date layoffs]], "mmmm")</f>
        <v>April</v>
      </c>
      <c r="I1295" s="7">
        <f>MONTH(Layoffs[[#This Row],[Date layoffs]])</f>
        <v>4</v>
      </c>
      <c r="J1295">
        <f>YEAR(Layoffs[[#This Row],[Date layoffs]])</f>
        <v>2020</v>
      </c>
      <c r="K1295" s="1">
        <f>(Layoffs[[#This Row],[Company Size before Layoffs]]-Layoffs[[#This Row],[Company Size after layoffs]])/Layoffs[[#This Row],[Company Size before Layoffs]]</f>
        <v>0.35</v>
      </c>
      <c r="L1295">
        <v>400</v>
      </c>
      <c r="M1295">
        <v>260</v>
      </c>
      <c r="N1295" t="s">
        <v>66</v>
      </c>
      <c r="O1295" t="s">
        <v>107</v>
      </c>
      <c r="P1295" s="2">
        <v>37</v>
      </c>
      <c r="Q1295">
        <v>-26.30444</v>
      </c>
      <c r="R1295">
        <v>-48.845559999999999</v>
      </c>
    </row>
    <row r="1296" spans="1:18" x14ac:dyDescent="0.35">
      <c r="A1296">
        <v>2954</v>
      </c>
      <c r="B1296" t="s">
        <v>321</v>
      </c>
      <c r="C1296" t="s">
        <v>36</v>
      </c>
      <c r="D1296" t="s">
        <v>22</v>
      </c>
      <c r="E1296" t="s">
        <v>23</v>
      </c>
      <c r="F1296">
        <v>120</v>
      </c>
      <c r="G1296" s="3">
        <v>43938</v>
      </c>
      <c r="H1296" s="6" t="str">
        <f>TEXT(Layoffs[[#This Row],[Date layoffs]], "mmmm")</f>
        <v>April</v>
      </c>
      <c r="I1296" s="7">
        <f>MONTH(Layoffs[[#This Row],[Date layoffs]])</f>
        <v>4</v>
      </c>
      <c r="J1296">
        <f>YEAR(Layoffs[[#This Row],[Date layoffs]])</f>
        <v>2020</v>
      </c>
      <c r="K1296" s="1">
        <f>(Layoffs[[#This Row],[Company Size before Layoffs]]-Layoffs[[#This Row],[Company Size after layoffs]])/Layoffs[[#This Row],[Company Size before Layoffs]]</f>
        <v>0.27972027972027974</v>
      </c>
      <c r="L1296">
        <v>429</v>
      </c>
      <c r="M1296">
        <v>309</v>
      </c>
      <c r="N1296" t="s">
        <v>100</v>
      </c>
      <c r="O1296" t="s">
        <v>107</v>
      </c>
      <c r="P1296" s="2">
        <v>110</v>
      </c>
      <c r="Q1296">
        <v>40.714269999999999</v>
      </c>
      <c r="R1296">
        <v>-74.005970000000005</v>
      </c>
    </row>
    <row r="1297" spans="1:18" x14ac:dyDescent="0.35">
      <c r="A1297">
        <v>2955</v>
      </c>
      <c r="B1297" t="s">
        <v>1059</v>
      </c>
      <c r="C1297" t="s">
        <v>188</v>
      </c>
      <c r="D1297" t="s">
        <v>189</v>
      </c>
      <c r="E1297" t="s">
        <v>190</v>
      </c>
      <c r="F1297">
        <v>88</v>
      </c>
      <c r="G1297" s="3">
        <v>43938</v>
      </c>
      <c r="H1297" s="6" t="str">
        <f>TEXT(Layoffs[[#This Row],[Date layoffs]], "mmmm")</f>
        <v>April</v>
      </c>
      <c r="I1297" s="7">
        <f>MONTH(Layoffs[[#This Row],[Date layoffs]])</f>
        <v>4</v>
      </c>
      <c r="J1297">
        <f>YEAR(Layoffs[[#This Row],[Date layoffs]])</f>
        <v>2020</v>
      </c>
      <c r="K1297" s="1">
        <f>(Layoffs[[#This Row],[Company Size before Layoffs]]-Layoffs[[#This Row],[Company Size after layoffs]])/Layoffs[[#This Row],[Company Size before Layoffs]]</f>
        <v>0.08</v>
      </c>
      <c r="L1297">
        <v>1100</v>
      </c>
      <c r="M1297">
        <v>1012</v>
      </c>
      <c r="N1297" t="s">
        <v>138</v>
      </c>
      <c r="O1297" t="s">
        <v>107</v>
      </c>
      <c r="P1297" s="2">
        <v>335</v>
      </c>
      <c r="Q1297">
        <v>-23.547499999999999</v>
      </c>
      <c r="R1297">
        <v>-46.636110000000002</v>
      </c>
    </row>
    <row r="1298" spans="1:18" x14ac:dyDescent="0.35">
      <c r="A1298">
        <v>2956</v>
      </c>
      <c r="B1298" t="s">
        <v>405</v>
      </c>
      <c r="C1298" t="s">
        <v>188</v>
      </c>
      <c r="D1298" t="s">
        <v>189</v>
      </c>
      <c r="E1298" t="s">
        <v>190</v>
      </c>
      <c r="F1298">
        <v>47</v>
      </c>
      <c r="G1298" s="3">
        <v>43938</v>
      </c>
      <c r="H1298" s="6" t="str">
        <f>TEXT(Layoffs[[#This Row],[Date layoffs]], "mmmm")</f>
        <v>April</v>
      </c>
      <c r="I1298" s="7">
        <f>MONTH(Layoffs[[#This Row],[Date layoffs]])</f>
        <v>4</v>
      </c>
      <c r="J1298">
        <f>YEAR(Layoffs[[#This Row],[Date layoffs]])</f>
        <v>2020</v>
      </c>
      <c r="K1298" s="1">
        <f>(Layoffs[[#This Row],[Company Size before Layoffs]]-Layoffs[[#This Row],[Company Size after layoffs]])/Layoffs[[#This Row],[Company Size before Layoffs]]</f>
        <v>0.1</v>
      </c>
      <c r="L1298">
        <v>470</v>
      </c>
      <c r="M1298">
        <v>423</v>
      </c>
      <c r="N1298" t="s">
        <v>138</v>
      </c>
      <c r="O1298" t="s">
        <v>38</v>
      </c>
      <c r="P1298" s="2">
        <v>263</v>
      </c>
      <c r="Q1298">
        <v>-23.547499999999999</v>
      </c>
      <c r="R1298">
        <v>-46.636110000000002</v>
      </c>
    </row>
    <row r="1299" spans="1:18" x14ac:dyDescent="0.35">
      <c r="A1299">
        <v>2957</v>
      </c>
      <c r="B1299" t="s">
        <v>1105</v>
      </c>
      <c r="C1299" t="s">
        <v>245</v>
      </c>
      <c r="D1299" t="s">
        <v>245</v>
      </c>
      <c r="E1299" t="s">
        <v>12</v>
      </c>
      <c r="F1299">
        <v>44</v>
      </c>
      <c r="G1299" s="3">
        <v>43938</v>
      </c>
      <c r="H1299" s="6" t="str">
        <f>TEXT(Layoffs[[#This Row],[Date layoffs]], "mmmm")</f>
        <v>April</v>
      </c>
      <c r="I1299" s="7">
        <f>MONTH(Layoffs[[#This Row],[Date layoffs]])</f>
        <v>4</v>
      </c>
      <c r="J1299">
        <f>YEAR(Layoffs[[#This Row],[Date layoffs]])</f>
        <v>2020</v>
      </c>
      <c r="K1299" s="1">
        <f>(Layoffs[[#This Row],[Company Size before Layoffs]]-Layoffs[[#This Row],[Company Size after layoffs]])/Layoffs[[#This Row],[Company Size before Layoffs]]</f>
        <v>0.05</v>
      </c>
      <c r="L1299">
        <v>880</v>
      </c>
      <c r="M1299">
        <v>836</v>
      </c>
      <c r="N1299" t="s">
        <v>27</v>
      </c>
      <c r="O1299" t="s">
        <v>107</v>
      </c>
      <c r="P1299" s="2">
        <v>307</v>
      </c>
      <c r="Q1299">
        <v>1.2896700000000001</v>
      </c>
      <c r="R1299">
        <v>103.85007</v>
      </c>
    </row>
    <row r="1300" spans="1:18" x14ac:dyDescent="0.35">
      <c r="A1300">
        <v>2959</v>
      </c>
      <c r="B1300" t="s">
        <v>1203</v>
      </c>
      <c r="C1300" t="s">
        <v>74</v>
      </c>
      <c r="D1300" t="s">
        <v>22</v>
      </c>
      <c r="E1300" t="s">
        <v>23</v>
      </c>
      <c r="F1300">
        <v>35</v>
      </c>
      <c r="G1300" s="3">
        <v>43938</v>
      </c>
      <c r="H1300" s="6" t="str">
        <f>TEXT(Layoffs[[#This Row],[Date layoffs]], "mmmm")</f>
        <v>April</v>
      </c>
      <c r="I1300" s="7">
        <f>MONTH(Layoffs[[#This Row],[Date layoffs]])</f>
        <v>4</v>
      </c>
      <c r="J1300">
        <f>YEAR(Layoffs[[#This Row],[Date layoffs]])</f>
        <v>2020</v>
      </c>
      <c r="K1300" s="1">
        <f>(Layoffs[[#This Row],[Company Size before Layoffs]]-Layoffs[[#This Row],[Company Size after layoffs]])/Layoffs[[#This Row],[Company Size before Layoffs]]</f>
        <v>0.1</v>
      </c>
      <c r="L1300">
        <v>350</v>
      </c>
      <c r="M1300">
        <v>315</v>
      </c>
      <c r="N1300" t="s">
        <v>75</v>
      </c>
      <c r="O1300" t="s">
        <v>573</v>
      </c>
      <c r="P1300" s="2">
        <v>478</v>
      </c>
      <c r="Q1300">
        <v>34.052230000000002</v>
      </c>
      <c r="R1300">
        <v>-118.24368</v>
      </c>
    </row>
    <row r="1301" spans="1:18" x14ac:dyDescent="0.35">
      <c r="A1301">
        <v>2960</v>
      </c>
      <c r="B1301" t="s">
        <v>1204</v>
      </c>
      <c r="C1301" t="s">
        <v>21</v>
      </c>
      <c r="D1301" t="s">
        <v>22</v>
      </c>
      <c r="E1301" t="s">
        <v>23</v>
      </c>
      <c r="F1301">
        <v>30</v>
      </c>
      <c r="G1301" s="3">
        <v>43938</v>
      </c>
      <c r="H1301" s="6" t="str">
        <f>TEXT(Layoffs[[#This Row],[Date layoffs]], "mmmm")</f>
        <v>April</v>
      </c>
      <c r="I1301" s="7">
        <f>MONTH(Layoffs[[#This Row],[Date layoffs]])</f>
        <v>4</v>
      </c>
      <c r="J1301">
        <f>YEAR(Layoffs[[#This Row],[Date layoffs]])</f>
        <v>2020</v>
      </c>
      <c r="K1301" s="1">
        <f>(Layoffs[[#This Row],[Company Size before Layoffs]]-Layoffs[[#This Row],[Company Size after layoffs]])/Layoffs[[#This Row],[Company Size before Layoffs]]</f>
        <v>0.17964071856287425</v>
      </c>
      <c r="L1301">
        <v>167</v>
      </c>
      <c r="M1301">
        <v>137</v>
      </c>
      <c r="N1301" t="s">
        <v>131</v>
      </c>
      <c r="O1301" t="s">
        <v>38</v>
      </c>
      <c r="P1301" s="2">
        <v>100</v>
      </c>
      <c r="Q1301">
        <v>37.774929999999998</v>
      </c>
      <c r="R1301">
        <v>-122.41942</v>
      </c>
    </row>
    <row r="1302" spans="1:18" x14ac:dyDescent="0.35">
      <c r="A1302">
        <v>2961</v>
      </c>
      <c r="B1302" t="s">
        <v>1205</v>
      </c>
      <c r="C1302" t="s">
        <v>69</v>
      </c>
      <c r="D1302" t="s">
        <v>22</v>
      </c>
      <c r="E1302" t="s">
        <v>23</v>
      </c>
      <c r="F1302">
        <v>13</v>
      </c>
      <c r="G1302" s="3">
        <v>43938</v>
      </c>
      <c r="H1302" s="6" t="str">
        <f>TEXT(Layoffs[[#This Row],[Date layoffs]], "mmmm")</f>
        <v>April</v>
      </c>
      <c r="I1302" s="7">
        <f>MONTH(Layoffs[[#This Row],[Date layoffs]])</f>
        <v>4</v>
      </c>
      <c r="J1302">
        <f>YEAR(Layoffs[[#This Row],[Date layoffs]])</f>
        <v>2020</v>
      </c>
      <c r="K1302" s="1">
        <f>(Layoffs[[#This Row],[Company Size before Layoffs]]-Layoffs[[#This Row],[Company Size after layoffs]])/Layoffs[[#This Row],[Company Size before Layoffs]]</f>
        <v>0.37142857142857144</v>
      </c>
      <c r="L1302">
        <v>35</v>
      </c>
      <c r="M1302">
        <v>22</v>
      </c>
      <c r="N1302" t="s">
        <v>140</v>
      </c>
      <c r="O1302" t="s">
        <v>19</v>
      </c>
      <c r="P1302" s="2">
        <v>1</v>
      </c>
      <c r="Q1302">
        <v>42.358429999999998</v>
      </c>
      <c r="R1302">
        <v>-71.05977</v>
      </c>
    </row>
    <row r="1303" spans="1:18" x14ac:dyDescent="0.35">
      <c r="A1303">
        <v>2966</v>
      </c>
      <c r="B1303" t="s">
        <v>1206</v>
      </c>
      <c r="C1303" t="s">
        <v>69</v>
      </c>
      <c r="D1303" t="s">
        <v>22</v>
      </c>
      <c r="E1303" t="s">
        <v>23</v>
      </c>
      <c r="F1303">
        <v>130</v>
      </c>
      <c r="G1303" s="3">
        <v>43937</v>
      </c>
      <c r="H1303" s="6" t="str">
        <f>TEXT(Layoffs[[#This Row],[Date layoffs]], "mmmm")</f>
        <v>April</v>
      </c>
      <c r="I1303" s="7">
        <f>MONTH(Layoffs[[#This Row],[Date layoffs]])</f>
        <v>4</v>
      </c>
      <c r="J1303">
        <f>YEAR(Layoffs[[#This Row],[Date layoffs]])</f>
        <v>2020</v>
      </c>
      <c r="K1303" s="1">
        <f>(Layoffs[[#This Row],[Company Size before Layoffs]]-Layoffs[[#This Row],[Company Size after layoffs]])/Layoffs[[#This Row],[Company Size before Layoffs]]</f>
        <v>0.13</v>
      </c>
      <c r="L1303">
        <v>1000</v>
      </c>
      <c r="M1303">
        <v>870</v>
      </c>
      <c r="N1303" t="s">
        <v>29</v>
      </c>
      <c r="O1303" t="s">
        <v>25</v>
      </c>
      <c r="P1303" s="2">
        <v>1</v>
      </c>
      <c r="Q1303">
        <v>42.358429999999998</v>
      </c>
      <c r="R1303">
        <v>-71.05977</v>
      </c>
    </row>
    <row r="1304" spans="1:18" x14ac:dyDescent="0.35">
      <c r="A1304">
        <v>2967</v>
      </c>
      <c r="B1304" t="s">
        <v>1207</v>
      </c>
      <c r="C1304" t="s">
        <v>245</v>
      </c>
      <c r="D1304" t="s">
        <v>245</v>
      </c>
      <c r="E1304" t="s">
        <v>12</v>
      </c>
      <c r="F1304">
        <v>65</v>
      </c>
      <c r="G1304" s="3">
        <v>43937</v>
      </c>
      <c r="H1304" s="6" t="str">
        <f>TEXT(Layoffs[[#This Row],[Date layoffs]], "mmmm")</f>
        <v>April</v>
      </c>
      <c r="I1304" s="7">
        <f>MONTH(Layoffs[[#This Row],[Date layoffs]])</f>
        <v>4</v>
      </c>
      <c r="J1304">
        <f>YEAR(Layoffs[[#This Row],[Date layoffs]])</f>
        <v>2020</v>
      </c>
      <c r="K1304" s="1">
        <f>(Layoffs[[#This Row],[Company Size before Layoffs]]-Layoffs[[#This Row],[Company Size after layoffs]])/Layoffs[[#This Row],[Company Size before Layoffs]]</f>
        <v>0.18005540166204986</v>
      </c>
      <c r="L1304">
        <v>361</v>
      </c>
      <c r="M1304">
        <v>296</v>
      </c>
      <c r="N1304" t="s">
        <v>32</v>
      </c>
      <c r="O1304" t="s">
        <v>46</v>
      </c>
      <c r="P1304" s="2">
        <v>42</v>
      </c>
      <c r="Q1304">
        <v>1.2896700000000001</v>
      </c>
      <c r="R1304">
        <v>103.85007</v>
      </c>
    </row>
    <row r="1305" spans="1:18" x14ac:dyDescent="0.35">
      <c r="A1305">
        <v>2968</v>
      </c>
      <c r="B1305" t="s">
        <v>1208</v>
      </c>
      <c r="C1305" t="s">
        <v>53</v>
      </c>
      <c r="D1305" t="s">
        <v>11</v>
      </c>
      <c r="E1305" t="s">
        <v>12</v>
      </c>
      <c r="F1305">
        <v>60</v>
      </c>
      <c r="G1305" s="3">
        <v>43937</v>
      </c>
      <c r="H1305" s="6" t="str">
        <f>TEXT(Layoffs[[#This Row],[Date layoffs]], "mmmm")</f>
        <v>April</v>
      </c>
      <c r="I1305" s="7">
        <f>MONTH(Layoffs[[#This Row],[Date layoffs]])</f>
        <v>4</v>
      </c>
      <c r="J1305">
        <f>YEAR(Layoffs[[#This Row],[Date layoffs]])</f>
        <v>2020</v>
      </c>
      <c r="K1305" s="1">
        <f>(Layoffs[[#This Row],[Company Size before Layoffs]]-Layoffs[[#This Row],[Company Size after layoffs]])/Layoffs[[#This Row],[Company Size before Layoffs]]</f>
        <v>0.2</v>
      </c>
      <c r="L1305">
        <v>300</v>
      </c>
      <c r="M1305">
        <v>240</v>
      </c>
      <c r="N1305" t="s">
        <v>131</v>
      </c>
      <c r="O1305" t="s">
        <v>38</v>
      </c>
      <c r="P1305" s="2">
        <v>76</v>
      </c>
      <c r="Q1305">
        <v>19.07283</v>
      </c>
      <c r="R1305">
        <v>72.88261</v>
      </c>
    </row>
    <row r="1306" spans="1:18" x14ac:dyDescent="0.35">
      <c r="A1306">
        <v>2975</v>
      </c>
      <c r="B1306" t="s">
        <v>336</v>
      </c>
      <c r="C1306" t="s">
        <v>21</v>
      </c>
      <c r="D1306" t="s">
        <v>22</v>
      </c>
      <c r="E1306" t="s">
        <v>23</v>
      </c>
      <c r="F1306">
        <v>600</v>
      </c>
      <c r="G1306" s="3">
        <v>43936</v>
      </c>
      <c r="H1306" s="6" t="str">
        <f>TEXT(Layoffs[[#This Row],[Date layoffs]], "mmmm")</f>
        <v>April</v>
      </c>
      <c r="I1306" s="7">
        <f>MONTH(Layoffs[[#This Row],[Date layoffs]])</f>
        <v>4</v>
      </c>
      <c r="J1306">
        <f>YEAR(Layoffs[[#This Row],[Date layoffs]])</f>
        <v>2020</v>
      </c>
      <c r="K1306" s="1">
        <f>(Layoffs[[#This Row],[Company Size before Layoffs]]-Layoffs[[#This Row],[Company Size after layoffs]])/Layoffs[[#This Row],[Company Size before Layoffs]]</f>
        <v>0.3500583430571762</v>
      </c>
      <c r="L1306">
        <v>1714</v>
      </c>
      <c r="M1306">
        <v>1114</v>
      </c>
      <c r="N1306" t="s">
        <v>138</v>
      </c>
      <c r="O1306" t="s">
        <v>33</v>
      </c>
      <c r="P1306" s="2">
        <v>1500</v>
      </c>
      <c r="Q1306">
        <v>37.774929999999998</v>
      </c>
      <c r="R1306">
        <v>-122.41942</v>
      </c>
    </row>
    <row r="1307" spans="1:18" x14ac:dyDescent="0.35">
      <c r="A1307">
        <v>2976</v>
      </c>
      <c r="B1307" t="s">
        <v>1209</v>
      </c>
      <c r="C1307" t="s">
        <v>21</v>
      </c>
      <c r="D1307" t="s">
        <v>22</v>
      </c>
      <c r="E1307" t="s">
        <v>23</v>
      </c>
      <c r="F1307">
        <v>200</v>
      </c>
      <c r="G1307" s="3">
        <v>43936</v>
      </c>
      <c r="H1307" s="6" t="str">
        <f>TEXT(Layoffs[[#This Row],[Date layoffs]], "mmmm")</f>
        <v>April</v>
      </c>
      <c r="I1307" s="7">
        <f>MONTH(Layoffs[[#This Row],[Date layoffs]])</f>
        <v>4</v>
      </c>
      <c r="J1307">
        <f>YEAR(Layoffs[[#This Row],[Date layoffs]])</f>
        <v>2020</v>
      </c>
      <c r="K1307" s="1">
        <f>(Layoffs[[#This Row],[Company Size before Layoffs]]-Layoffs[[#This Row],[Company Size after layoffs]])/Layoffs[[#This Row],[Company Size before Layoffs]]</f>
        <v>0.2</v>
      </c>
      <c r="L1307">
        <v>1000</v>
      </c>
      <c r="M1307">
        <v>800</v>
      </c>
      <c r="N1307" t="s">
        <v>13</v>
      </c>
      <c r="O1307" t="s">
        <v>25</v>
      </c>
      <c r="P1307" s="2">
        <v>288</v>
      </c>
      <c r="Q1307">
        <v>37.562989999999999</v>
      </c>
      <c r="R1307">
        <v>-122.32553</v>
      </c>
    </row>
    <row r="1308" spans="1:18" x14ac:dyDescent="0.35">
      <c r="A1308">
        <v>2977</v>
      </c>
      <c r="B1308" t="s">
        <v>1210</v>
      </c>
      <c r="C1308" t="s">
        <v>53</v>
      </c>
      <c r="D1308" t="s">
        <v>11</v>
      </c>
      <c r="E1308" t="s">
        <v>12</v>
      </c>
      <c r="F1308">
        <v>200</v>
      </c>
      <c r="G1308" s="3">
        <v>43936</v>
      </c>
      <c r="H1308" s="6" t="str">
        <f>TEXT(Layoffs[[#This Row],[Date layoffs]], "mmmm")</f>
        <v>April</v>
      </c>
      <c r="I1308" s="7">
        <f>MONTH(Layoffs[[#This Row],[Date layoffs]])</f>
        <v>4</v>
      </c>
      <c r="J1308">
        <f>YEAR(Layoffs[[#This Row],[Date layoffs]])</f>
        <v>2020</v>
      </c>
      <c r="K1308" s="1">
        <f>(Layoffs[[#This Row],[Company Size before Layoffs]]-Layoffs[[#This Row],[Company Size after layoffs]])/Layoffs[[#This Row],[Company Size before Layoffs]]</f>
        <v>0.4</v>
      </c>
      <c r="L1308">
        <v>500</v>
      </c>
      <c r="M1308">
        <v>300</v>
      </c>
      <c r="N1308" t="s">
        <v>27</v>
      </c>
      <c r="O1308" t="s">
        <v>38</v>
      </c>
      <c r="P1308" s="2">
        <v>19</v>
      </c>
      <c r="Q1308">
        <v>19.07283</v>
      </c>
      <c r="R1308">
        <v>72.88261</v>
      </c>
    </row>
    <row r="1309" spans="1:18" x14ac:dyDescent="0.35">
      <c r="A1309">
        <v>2978</v>
      </c>
      <c r="B1309" t="s">
        <v>1211</v>
      </c>
      <c r="C1309" t="s">
        <v>1212</v>
      </c>
      <c r="D1309" t="s">
        <v>22</v>
      </c>
      <c r="E1309" t="s">
        <v>23</v>
      </c>
      <c r="F1309">
        <v>200</v>
      </c>
      <c r="G1309" s="3">
        <v>43936</v>
      </c>
      <c r="H1309" s="6" t="str">
        <f>TEXT(Layoffs[[#This Row],[Date layoffs]], "mmmm")</f>
        <v>April</v>
      </c>
      <c r="I1309" s="7">
        <f>MONTH(Layoffs[[#This Row],[Date layoffs]])</f>
        <v>4</v>
      </c>
      <c r="J1309">
        <f>YEAR(Layoffs[[#This Row],[Date layoffs]])</f>
        <v>2020</v>
      </c>
      <c r="K1309" s="1">
        <f>(Layoffs[[#This Row],[Company Size before Layoffs]]-Layoffs[[#This Row],[Company Size after layoffs]])/Layoffs[[#This Row],[Company Size before Layoffs]]</f>
        <v>0.66889632107023411</v>
      </c>
      <c r="L1309">
        <v>299</v>
      </c>
      <c r="M1309">
        <v>99</v>
      </c>
      <c r="N1309" t="s">
        <v>75</v>
      </c>
      <c r="O1309" t="s">
        <v>19</v>
      </c>
      <c r="P1309" s="2">
        <v>423</v>
      </c>
      <c r="Q1309">
        <v>34.216389999999997</v>
      </c>
      <c r="R1309">
        <v>-119.0376</v>
      </c>
    </row>
    <row r="1310" spans="1:18" x14ac:dyDescent="0.35">
      <c r="A1310">
        <v>2979</v>
      </c>
      <c r="B1310" t="s">
        <v>1213</v>
      </c>
      <c r="C1310" t="s">
        <v>21</v>
      </c>
      <c r="D1310" t="s">
        <v>22</v>
      </c>
      <c r="E1310" t="s">
        <v>23</v>
      </c>
      <c r="F1310">
        <v>161</v>
      </c>
      <c r="G1310" s="3">
        <v>43936</v>
      </c>
      <c r="H1310" s="6" t="str">
        <f>TEXT(Layoffs[[#This Row],[Date layoffs]], "mmmm")</f>
        <v>April</v>
      </c>
      <c r="I1310" s="7">
        <f>MONTH(Layoffs[[#This Row],[Date layoffs]])</f>
        <v>4</v>
      </c>
      <c r="J1310">
        <f>YEAR(Layoffs[[#This Row],[Date layoffs]])</f>
        <v>2020</v>
      </c>
      <c r="K1310" s="1">
        <f>(Layoffs[[#This Row],[Company Size before Layoffs]]-Layoffs[[#This Row],[Company Size after layoffs]])/Layoffs[[#This Row],[Company Size before Layoffs]]</f>
        <v>0.16003976143141152</v>
      </c>
      <c r="L1310">
        <v>1006</v>
      </c>
      <c r="M1310">
        <v>845</v>
      </c>
      <c r="N1310" t="s">
        <v>32</v>
      </c>
      <c r="O1310" t="s">
        <v>33</v>
      </c>
      <c r="P1310" s="2">
        <v>447</v>
      </c>
      <c r="Q1310">
        <v>37.774929999999998</v>
      </c>
      <c r="R1310">
        <v>-122.41942</v>
      </c>
    </row>
    <row r="1311" spans="1:18" x14ac:dyDescent="0.35">
      <c r="A1311">
        <v>2981</v>
      </c>
      <c r="B1311" t="s">
        <v>1214</v>
      </c>
      <c r="C1311" t="s">
        <v>21</v>
      </c>
      <c r="D1311" t="s">
        <v>22</v>
      </c>
      <c r="E1311" t="s">
        <v>23</v>
      </c>
      <c r="F1311">
        <v>40</v>
      </c>
      <c r="G1311" s="3">
        <v>43936</v>
      </c>
      <c r="H1311" s="6" t="str">
        <f>TEXT(Layoffs[[#This Row],[Date layoffs]], "mmmm")</f>
        <v>April</v>
      </c>
      <c r="I1311" s="7">
        <f>MONTH(Layoffs[[#This Row],[Date layoffs]])</f>
        <v>4</v>
      </c>
      <c r="J1311">
        <f>YEAR(Layoffs[[#This Row],[Date layoffs]])</f>
        <v>2020</v>
      </c>
      <c r="K1311" s="1">
        <f>(Layoffs[[#This Row],[Company Size before Layoffs]]-Layoffs[[#This Row],[Company Size after layoffs]])/Layoffs[[#This Row],[Company Size before Layoffs]]</f>
        <v>0.25</v>
      </c>
      <c r="L1311">
        <v>160</v>
      </c>
      <c r="M1311">
        <v>120</v>
      </c>
      <c r="N1311" t="s">
        <v>82</v>
      </c>
      <c r="O1311" t="s">
        <v>38</v>
      </c>
      <c r="P1311" s="2">
        <v>72</v>
      </c>
      <c r="Q1311">
        <v>37.774929999999998</v>
      </c>
      <c r="R1311">
        <v>-122.41942</v>
      </c>
    </row>
    <row r="1312" spans="1:18" x14ac:dyDescent="0.35">
      <c r="A1312">
        <v>2982</v>
      </c>
      <c r="B1312" t="s">
        <v>1215</v>
      </c>
      <c r="C1312" t="s">
        <v>21</v>
      </c>
      <c r="D1312" t="s">
        <v>22</v>
      </c>
      <c r="E1312" t="s">
        <v>23</v>
      </c>
      <c r="F1312">
        <v>15</v>
      </c>
      <c r="G1312" s="3">
        <v>43936</v>
      </c>
      <c r="H1312" s="6" t="str">
        <f>TEXT(Layoffs[[#This Row],[Date layoffs]], "mmmm")</f>
        <v>April</v>
      </c>
      <c r="I1312" s="7">
        <f>MONTH(Layoffs[[#This Row],[Date layoffs]])</f>
        <v>4</v>
      </c>
      <c r="J1312">
        <f>YEAR(Layoffs[[#This Row],[Date layoffs]])</f>
        <v>2020</v>
      </c>
      <c r="K1312" s="1">
        <f>(Layoffs[[#This Row],[Company Size before Layoffs]]-Layoffs[[#This Row],[Company Size after layoffs]])/Layoffs[[#This Row],[Company Size before Layoffs]]</f>
        <v>0.2</v>
      </c>
      <c r="L1312">
        <v>75</v>
      </c>
      <c r="M1312">
        <v>60</v>
      </c>
      <c r="N1312" t="s">
        <v>29</v>
      </c>
      <c r="O1312" t="s">
        <v>67</v>
      </c>
      <c r="P1312" s="2">
        <v>40</v>
      </c>
      <c r="Q1312">
        <v>37.386049999999997</v>
      </c>
      <c r="R1312">
        <v>-122.08385</v>
      </c>
    </row>
    <row r="1313" spans="1:18" x14ac:dyDescent="0.35">
      <c r="A1313">
        <v>2988</v>
      </c>
      <c r="B1313" t="s">
        <v>438</v>
      </c>
      <c r="C1313" t="s">
        <v>21</v>
      </c>
      <c r="D1313" t="s">
        <v>22</v>
      </c>
      <c r="E1313" t="s">
        <v>23</v>
      </c>
      <c r="F1313">
        <v>235</v>
      </c>
      <c r="G1313" s="3">
        <v>43935</v>
      </c>
      <c r="H1313" s="6" t="str">
        <f>TEXT(Layoffs[[#This Row],[Date layoffs]], "mmmm")</f>
        <v>April</v>
      </c>
      <c r="I1313" s="7">
        <f>MONTH(Layoffs[[#This Row],[Date layoffs]])</f>
        <v>4</v>
      </c>
      <c r="J1313">
        <f>YEAR(Layoffs[[#This Row],[Date layoffs]])</f>
        <v>2020</v>
      </c>
      <c r="K1313" s="1">
        <f>(Layoffs[[#This Row],[Company Size before Layoffs]]-Layoffs[[#This Row],[Company Size after layoffs]])/Layoffs[[#This Row],[Company Size before Layoffs]]</f>
        <v>0.1</v>
      </c>
      <c r="L1313">
        <v>2350</v>
      </c>
      <c r="M1313">
        <v>2115</v>
      </c>
      <c r="N1313" t="s">
        <v>27</v>
      </c>
      <c r="O1313" t="s">
        <v>25</v>
      </c>
      <c r="P1313" s="2">
        <v>358</v>
      </c>
      <c r="Q1313">
        <v>37.774929999999998</v>
      </c>
      <c r="R1313">
        <v>-122.41942</v>
      </c>
    </row>
    <row r="1314" spans="1:18" x14ac:dyDescent="0.35">
      <c r="A1314">
        <v>2989</v>
      </c>
      <c r="B1314" t="s">
        <v>1216</v>
      </c>
      <c r="C1314" t="s">
        <v>180</v>
      </c>
      <c r="D1314" t="s">
        <v>93</v>
      </c>
      <c r="E1314" t="s">
        <v>23</v>
      </c>
      <c r="F1314">
        <v>131</v>
      </c>
      <c r="G1314" s="3">
        <v>43935</v>
      </c>
      <c r="H1314" s="6" t="str">
        <f>TEXT(Layoffs[[#This Row],[Date layoffs]], "mmmm")</f>
        <v>April</v>
      </c>
      <c r="I1314" s="7">
        <f>MONTH(Layoffs[[#This Row],[Date layoffs]])</f>
        <v>4</v>
      </c>
      <c r="J1314">
        <f>YEAR(Layoffs[[#This Row],[Date layoffs]])</f>
        <v>2020</v>
      </c>
      <c r="K1314" s="1">
        <f>(Layoffs[[#This Row],[Company Size before Layoffs]]-Layoffs[[#This Row],[Company Size after layoffs]])/Layoffs[[#This Row],[Company Size before Layoffs]]</f>
        <v>0.22982456140350876</v>
      </c>
      <c r="L1314">
        <v>570</v>
      </c>
      <c r="M1314">
        <v>439</v>
      </c>
      <c r="N1314" t="s">
        <v>75</v>
      </c>
      <c r="O1314" t="s">
        <v>33</v>
      </c>
      <c r="P1314" s="2">
        <v>224</v>
      </c>
      <c r="Q1314">
        <v>43.706429999999997</v>
      </c>
      <c r="R1314">
        <v>-79.39864</v>
      </c>
    </row>
    <row r="1315" spans="1:18" x14ac:dyDescent="0.35">
      <c r="A1315">
        <v>2990</v>
      </c>
      <c r="B1315" t="s">
        <v>1217</v>
      </c>
      <c r="C1315" t="s">
        <v>21</v>
      </c>
      <c r="D1315" t="s">
        <v>22</v>
      </c>
      <c r="E1315" t="s">
        <v>23</v>
      </c>
      <c r="F1315">
        <v>58</v>
      </c>
      <c r="G1315" s="3">
        <v>43935</v>
      </c>
      <c r="H1315" s="6" t="str">
        <f>TEXT(Layoffs[[#This Row],[Date layoffs]], "mmmm")</f>
        <v>April</v>
      </c>
      <c r="I1315" s="7">
        <f>MONTH(Layoffs[[#This Row],[Date layoffs]])</f>
        <v>4</v>
      </c>
      <c r="J1315">
        <f>YEAR(Layoffs[[#This Row],[Date layoffs]])</f>
        <v>2020</v>
      </c>
      <c r="K1315" s="1">
        <f>(Layoffs[[#This Row],[Company Size before Layoffs]]-Layoffs[[#This Row],[Company Size after layoffs]])/Layoffs[[#This Row],[Company Size before Layoffs]]</f>
        <v>0.30051813471502592</v>
      </c>
      <c r="L1315">
        <v>193</v>
      </c>
      <c r="M1315">
        <v>135</v>
      </c>
      <c r="N1315" t="s">
        <v>82</v>
      </c>
      <c r="O1315" t="s">
        <v>46</v>
      </c>
      <c r="P1315" s="2">
        <v>59</v>
      </c>
      <c r="Q1315">
        <v>37.774929999999998</v>
      </c>
      <c r="R1315">
        <v>-122.41942</v>
      </c>
    </row>
    <row r="1316" spans="1:18" x14ac:dyDescent="0.35">
      <c r="A1316">
        <v>2991</v>
      </c>
      <c r="B1316" t="s">
        <v>1218</v>
      </c>
      <c r="C1316" t="s">
        <v>21</v>
      </c>
      <c r="D1316" t="s">
        <v>22</v>
      </c>
      <c r="E1316" t="s">
        <v>23</v>
      </c>
      <c r="F1316">
        <v>45</v>
      </c>
      <c r="G1316" s="3">
        <v>43935</v>
      </c>
      <c r="H1316" s="6" t="str">
        <f>TEXT(Layoffs[[#This Row],[Date layoffs]], "mmmm")</f>
        <v>April</v>
      </c>
      <c r="I1316" s="7">
        <f>MONTH(Layoffs[[#This Row],[Date layoffs]])</f>
        <v>4</v>
      </c>
      <c r="J1316">
        <f>YEAR(Layoffs[[#This Row],[Date layoffs]])</f>
        <v>2020</v>
      </c>
      <c r="K1316" s="1">
        <f>(Layoffs[[#This Row],[Company Size before Layoffs]]-Layoffs[[#This Row],[Company Size after layoffs]])/Layoffs[[#This Row],[Company Size before Layoffs]]</f>
        <v>0.34883720930232559</v>
      </c>
      <c r="L1316">
        <v>129</v>
      </c>
      <c r="M1316">
        <v>84</v>
      </c>
      <c r="N1316" t="s">
        <v>13</v>
      </c>
      <c r="O1316" t="s">
        <v>46</v>
      </c>
      <c r="P1316" s="2">
        <v>90</v>
      </c>
      <c r="Q1316">
        <v>37.804369999999999</v>
      </c>
      <c r="R1316">
        <v>-122.27079999999999</v>
      </c>
    </row>
    <row r="1317" spans="1:18" x14ac:dyDescent="0.35">
      <c r="A1317">
        <v>2997</v>
      </c>
      <c r="B1317" t="s">
        <v>846</v>
      </c>
      <c r="C1317" t="s">
        <v>155</v>
      </c>
      <c r="D1317" t="s">
        <v>22</v>
      </c>
      <c r="E1317" t="s">
        <v>23</v>
      </c>
      <c r="F1317">
        <v>2800</v>
      </c>
      <c r="G1317" s="3">
        <v>43934</v>
      </c>
      <c r="H1317" s="6" t="str">
        <f>TEXT(Layoffs[[#This Row],[Date layoffs]], "mmmm")</f>
        <v>April</v>
      </c>
      <c r="I1317" s="7">
        <f>MONTH(Layoffs[[#This Row],[Date layoffs]])</f>
        <v>4</v>
      </c>
      <c r="J1317">
        <f>YEAR(Layoffs[[#This Row],[Date layoffs]])</f>
        <v>2020</v>
      </c>
      <c r="K1317" s="1">
        <f>(Layoffs[[#This Row],[Company Size before Layoffs]]-Layoffs[[#This Row],[Company Size after layoffs]])/Layoffs[[#This Row],[Company Size before Layoffs]]</f>
        <v>0.43997485857950974</v>
      </c>
      <c r="L1317">
        <v>6364</v>
      </c>
      <c r="M1317">
        <v>3564</v>
      </c>
      <c r="N1317" t="s">
        <v>27</v>
      </c>
      <c r="O1317" t="s">
        <v>25</v>
      </c>
      <c r="P1317" s="2">
        <v>1400</v>
      </c>
      <c r="Q1317">
        <v>41.850029999999997</v>
      </c>
      <c r="R1317">
        <v>-87.650049999999993</v>
      </c>
    </row>
    <row r="1318" spans="1:18" x14ac:dyDescent="0.35">
      <c r="A1318">
        <v>2998</v>
      </c>
      <c r="B1318" t="s">
        <v>1219</v>
      </c>
      <c r="C1318" t="s">
        <v>21</v>
      </c>
      <c r="D1318" t="s">
        <v>22</v>
      </c>
      <c r="E1318" t="s">
        <v>23</v>
      </c>
      <c r="F1318">
        <v>100</v>
      </c>
      <c r="G1318" s="3">
        <v>43934</v>
      </c>
      <c r="H1318" s="6" t="str">
        <f>TEXT(Layoffs[[#This Row],[Date layoffs]], "mmmm")</f>
        <v>April</v>
      </c>
      <c r="I1318" s="7">
        <f>MONTH(Layoffs[[#This Row],[Date layoffs]])</f>
        <v>4</v>
      </c>
      <c r="J1318">
        <f>YEAR(Layoffs[[#This Row],[Date layoffs]])</f>
        <v>2020</v>
      </c>
      <c r="K1318" s="1">
        <f>(Layoffs[[#This Row],[Company Size before Layoffs]]-Layoffs[[#This Row],[Company Size after layoffs]])/Layoffs[[#This Row],[Company Size before Layoffs]]</f>
        <v>0.1</v>
      </c>
      <c r="L1318">
        <v>1000</v>
      </c>
      <c r="M1318">
        <v>900</v>
      </c>
      <c r="N1318" t="s">
        <v>29</v>
      </c>
      <c r="O1318" t="s">
        <v>46</v>
      </c>
      <c r="P1318" s="2">
        <v>955</v>
      </c>
      <c r="Q1318">
        <v>37.558549999999997</v>
      </c>
      <c r="R1318">
        <v>-122.27108</v>
      </c>
    </row>
    <row r="1319" spans="1:18" x14ac:dyDescent="0.35">
      <c r="A1319">
        <v>2999</v>
      </c>
      <c r="B1319" t="s">
        <v>442</v>
      </c>
      <c r="C1319" t="s">
        <v>188</v>
      </c>
      <c r="D1319" t="s">
        <v>189</v>
      </c>
      <c r="E1319" t="s">
        <v>190</v>
      </c>
      <c r="F1319">
        <v>70</v>
      </c>
      <c r="G1319" s="3">
        <v>43934</v>
      </c>
      <c r="H1319" s="6" t="str">
        <f>TEXT(Layoffs[[#This Row],[Date layoffs]], "mmmm")</f>
        <v>April</v>
      </c>
      <c r="I1319" s="7">
        <f>MONTH(Layoffs[[#This Row],[Date layoffs]])</f>
        <v>4</v>
      </c>
      <c r="J1319">
        <f>YEAR(Layoffs[[#This Row],[Date layoffs]])</f>
        <v>2020</v>
      </c>
      <c r="K1319" s="1">
        <f>(Layoffs[[#This Row],[Company Size before Layoffs]]-Layoffs[[#This Row],[Company Size after layoffs]])/Layoffs[[#This Row],[Company Size before Layoffs]]</f>
        <v>0.1</v>
      </c>
      <c r="L1319">
        <v>700</v>
      </c>
      <c r="M1319">
        <v>630</v>
      </c>
      <c r="N1319" t="s">
        <v>32</v>
      </c>
      <c r="O1319" t="s">
        <v>46</v>
      </c>
      <c r="P1319" s="2">
        <v>120</v>
      </c>
      <c r="Q1319">
        <v>-23.547499999999999</v>
      </c>
      <c r="R1319">
        <v>-46.636110000000002</v>
      </c>
    </row>
    <row r="1320" spans="1:18" x14ac:dyDescent="0.35">
      <c r="A1320">
        <v>3000</v>
      </c>
      <c r="B1320" t="s">
        <v>1220</v>
      </c>
      <c r="C1320" t="s">
        <v>21</v>
      </c>
      <c r="D1320" t="s">
        <v>22</v>
      </c>
      <c r="E1320" t="s">
        <v>23</v>
      </c>
      <c r="F1320">
        <v>50</v>
      </c>
      <c r="G1320" s="3">
        <v>43934</v>
      </c>
      <c r="H1320" s="6" t="str">
        <f>TEXT(Layoffs[[#This Row],[Date layoffs]], "mmmm")</f>
        <v>April</v>
      </c>
      <c r="I1320" s="7">
        <f>MONTH(Layoffs[[#This Row],[Date layoffs]])</f>
        <v>4</v>
      </c>
      <c r="J1320">
        <f>YEAR(Layoffs[[#This Row],[Date layoffs]])</f>
        <v>2020</v>
      </c>
      <c r="K1320" s="1">
        <f>(Layoffs[[#This Row],[Company Size before Layoffs]]-Layoffs[[#This Row],[Company Size after layoffs]])/Layoffs[[#This Row],[Company Size before Layoffs]]</f>
        <v>0.25</v>
      </c>
      <c r="L1320">
        <v>200</v>
      </c>
      <c r="M1320">
        <v>150</v>
      </c>
      <c r="N1320" t="s">
        <v>88</v>
      </c>
      <c r="O1320" t="s">
        <v>67</v>
      </c>
      <c r="P1320" s="2">
        <v>12</v>
      </c>
      <c r="Q1320">
        <v>37.774929999999998</v>
      </c>
      <c r="R1320">
        <v>-122.41942</v>
      </c>
    </row>
    <row r="1321" spans="1:18" x14ac:dyDescent="0.35">
      <c r="A1321">
        <v>3001</v>
      </c>
      <c r="B1321" t="s">
        <v>1221</v>
      </c>
      <c r="C1321" t="s">
        <v>180</v>
      </c>
      <c r="D1321" t="s">
        <v>93</v>
      </c>
      <c r="E1321" t="s">
        <v>23</v>
      </c>
      <c r="F1321">
        <v>17</v>
      </c>
      <c r="G1321" s="3">
        <v>43934</v>
      </c>
      <c r="H1321" s="6" t="str">
        <f>TEXT(Layoffs[[#This Row],[Date layoffs]], "mmmm")</f>
        <v>April</v>
      </c>
      <c r="I1321" s="7">
        <f>MONTH(Layoffs[[#This Row],[Date layoffs]])</f>
        <v>4</v>
      </c>
      <c r="J1321">
        <f>YEAR(Layoffs[[#This Row],[Date layoffs]])</f>
        <v>2020</v>
      </c>
      <c r="K1321" s="1">
        <f>(Layoffs[[#This Row],[Company Size before Layoffs]]-Layoffs[[#This Row],[Company Size after layoffs]])/Layoffs[[#This Row],[Company Size before Layoffs]]</f>
        <v>7.9812206572769953E-2</v>
      </c>
      <c r="L1321">
        <v>213</v>
      </c>
      <c r="M1321">
        <v>196</v>
      </c>
      <c r="N1321" t="s">
        <v>32</v>
      </c>
      <c r="O1321" t="s">
        <v>46</v>
      </c>
      <c r="P1321" s="2">
        <v>119</v>
      </c>
      <c r="Q1321">
        <v>43.706429999999997</v>
      </c>
      <c r="R1321">
        <v>-79.39864</v>
      </c>
    </row>
    <row r="1322" spans="1:18" x14ac:dyDescent="0.35">
      <c r="A1322">
        <v>3003</v>
      </c>
      <c r="B1322" t="s">
        <v>1222</v>
      </c>
      <c r="C1322" t="s">
        <v>1223</v>
      </c>
      <c r="D1322" t="s">
        <v>22</v>
      </c>
      <c r="E1322" t="s">
        <v>23</v>
      </c>
      <c r="F1322">
        <v>35</v>
      </c>
      <c r="G1322" s="3">
        <v>43931</v>
      </c>
      <c r="H1322" s="6" t="str">
        <f>TEXT(Layoffs[[#This Row],[Date layoffs]], "mmmm")</f>
        <v>April</v>
      </c>
      <c r="I1322" s="7">
        <f>MONTH(Layoffs[[#This Row],[Date layoffs]])</f>
        <v>4</v>
      </c>
      <c r="J1322">
        <f>YEAR(Layoffs[[#This Row],[Date layoffs]])</f>
        <v>2020</v>
      </c>
      <c r="K1322" s="1">
        <f>(Layoffs[[#This Row],[Company Size before Layoffs]]-Layoffs[[#This Row],[Company Size after layoffs]])/Layoffs[[#This Row],[Company Size before Layoffs]]</f>
        <v>0.15981735159817351</v>
      </c>
      <c r="L1322">
        <v>219</v>
      </c>
      <c r="M1322">
        <v>184</v>
      </c>
      <c r="N1322" t="s">
        <v>70</v>
      </c>
      <c r="O1322" t="s">
        <v>19</v>
      </c>
      <c r="P1322" s="2">
        <v>3</v>
      </c>
      <c r="Q1322">
        <v>43.038899999999998</v>
      </c>
      <c r="R1322">
        <v>-87.906469999999999</v>
      </c>
    </row>
    <row r="1323" spans="1:18" x14ac:dyDescent="0.35">
      <c r="A1323">
        <v>3006</v>
      </c>
      <c r="B1323" t="s">
        <v>1224</v>
      </c>
      <c r="C1323" t="s">
        <v>69</v>
      </c>
      <c r="D1323" t="s">
        <v>22</v>
      </c>
      <c r="E1323" t="s">
        <v>23</v>
      </c>
      <c r="F1323">
        <v>20</v>
      </c>
      <c r="G1323" s="3">
        <v>43931</v>
      </c>
      <c r="H1323" s="6" t="str">
        <f>TEXT(Layoffs[[#This Row],[Date layoffs]], "mmmm")</f>
        <v>April</v>
      </c>
      <c r="I1323" s="7">
        <f>MONTH(Layoffs[[#This Row],[Date layoffs]])</f>
        <v>4</v>
      </c>
      <c r="J1323">
        <f>YEAR(Layoffs[[#This Row],[Date layoffs]])</f>
        <v>2020</v>
      </c>
      <c r="K1323" s="1">
        <f>(Layoffs[[#This Row],[Company Size before Layoffs]]-Layoffs[[#This Row],[Company Size after layoffs]])/Layoffs[[#This Row],[Company Size before Layoffs]]</f>
        <v>0.28985507246376813</v>
      </c>
      <c r="L1323">
        <v>69</v>
      </c>
      <c r="M1323">
        <v>49</v>
      </c>
      <c r="N1323" t="s">
        <v>77</v>
      </c>
      <c r="O1323" t="s">
        <v>19</v>
      </c>
      <c r="P1323" s="2">
        <v>85</v>
      </c>
      <c r="Q1323">
        <v>42.358429999999998</v>
      </c>
      <c r="R1323">
        <v>-71.05977</v>
      </c>
    </row>
    <row r="1324" spans="1:18" x14ac:dyDescent="0.35">
      <c r="A1324">
        <v>3007</v>
      </c>
      <c r="B1324" t="s">
        <v>1225</v>
      </c>
      <c r="C1324" t="s">
        <v>21</v>
      </c>
      <c r="D1324" t="s">
        <v>22</v>
      </c>
      <c r="E1324" t="s">
        <v>23</v>
      </c>
      <c r="F1324">
        <v>16</v>
      </c>
      <c r="G1324" s="3">
        <v>43931</v>
      </c>
      <c r="H1324" s="6" t="str">
        <f>TEXT(Layoffs[[#This Row],[Date layoffs]], "mmmm")</f>
        <v>April</v>
      </c>
      <c r="I1324" s="7">
        <f>MONTH(Layoffs[[#This Row],[Date layoffs]])</f>
        <v>4</v>
      </c>
      <c r="J1324">
        <f>YEAR(Layoffs[[#This Row],[Date layoffs]])</f>
        <v>2020</v>
      </c>
      <c r="K1324" s="1">
        <f>(Layoffs[[#This Row],[Company Size before Layoffs]]-Layoffs[[#This Row],[Company Size after layoffs]])/Layoffs[[#This Row],[Company Size before Layoffs]]</f>
        <v>0.2711864406779661</v>
      </c>
      <c r="L1324">
        <v>59</v>
      </c>
      <c r="M1324">
        <v>43</v>
      </c>
      <c r="N1324" t="s">
        <v>629</v>
      </c>
      <c r="O1324" t="s">
        <v>46</v>
      </c>
      <c r="P1324" s="2">
        <v>35</v>
      </c>
      <c r="Q1324">
        <v>37.774929999999998</v>
      </c>
      <c r="R1324">
        <v>-122.41942</v>
      </c>
    </row>
    <row r="1325" spans="1:18" x14ac:dyDescent="0.35">
      <c r="A1325">
        <v>3008</v>
      </c>
      <c r="B1325" t="s">
        <v>1226</v>
      </c>
      <c r="C1325" t="s">
        <v>40</v>
      </c>
      <c r="D1325" t="s">
        <v>22</v>
      </c>
      <c r="E1325" t="s">
        <v>23</v>
      </c>
      <c r="F1325">
        <v>6</v>
      </c>
      <c r="G1325" s="3">
        <v>43931</v>
      </c>
      <c r="H1325" s="6" t="str">
        <f>TEXT(Layoffs[[#This Row],[Date layoffs]], "mmmm")</f>
        <v>April</v>
      </c>
      <c r="I1325" s="7">
        <f>MONTH(Layoffs[[#This Row],[Date layoffs]])</f>
        <v>4</v>
      </c>
      <c r="J1325">
        <f>YEAR(Layoffs[[#This Row],[Date layoffs]])</f>
        <v>2020</v>
      </c>
      <c r="K1325" s="1">
        <f>(Layoffs[[#This Row],[Company Size before Layoffs]]-Layoffs[[#This Row],[Company Size after layoffs]])/Layoffs[[#This Row],[Company Size before Layoffs]]</f>
        <v>1</v>
      </c>
      <c r="L1325">
        <v>6</v>
      </c>
      <c r="M1325">
        <v>0</v>
      </c>
      <c r="N1325" t="s">
        <v>240</v>
      </c>
      <c r="O1325" t="s">
        <v>19</v>
      </c>
      <c r="P1325" s="2">
        <v>1</v>
      </c>
      <c r="Q1325">
        <v>47.606209999999997</v>
      </c>
      <c r="R1325">
        <v>-122.33207</v>
      </c>
    </row>
    <row r="1326" spans="1:18" x14ac:dyDescent="0.35">
      <c r="A1326">
        <v>3011</v>
      </c>
      <c r="B1326" t="s">
        <v>1227</v>
      </c>
      <c r="C1326" t="s">
        <v>21</v>
      </c>
      <c r="D1326" t="s">
        <v>22</v>
      </c>
      <c r="E1326" t="s">
        <v>23</v>
      </c>
      <c r="F1326">
        <v>1000</v>
      </c>
      <c r="G1326" s="3">
        <v>43930</v>
      </c>
      <c r="H1326" s="6" t="str">
        <f>TEXT(Layoffs[[#This Row],[Date layoffs]], "mmmm")</f>
        <v>April</v>
      </c>
      <c r="I1326" s="7">
        <f>MONTH(Layoffs[[#This Row],[Date layoffs]])</f>
        <v>4</v>
      </c>
      <c r="J1326">
        <f>YEAR(Layoffs[[#This Row],[Date layoffs]])</f>
        <v>2020</v>
      </c>
      <c r="K1326" s="1">
        <f>(Layoffs[[#This Row],[Company Size before Layoffs]]-Layoffs[[#This Row],[Company Size after layoffs]])/Layoffs[[#This Row],[Company Size before Layoffs]]</f>
        <v>0.17001020061203673</v>
      </c>
      <c r="L1326">
        <v>5882</v>
      </c>
      <c r="M1326">
        <v>4882</v>
      </c>
      <c r="N1326" t="s">
        <v>13</v>
      </c>
      <c r="O1326" t="s">
        <v>25</v>
      </c>
      <c r="P1326" s="2">
        <v>56</v>
      </c>
      <c r="Q1326">
        <v>37.774929999999998</v>
      </c>
      <c r="R1326">
        <v>-122.41942</v>
      </c>
    </row>
    <row r="1327" spans="1:18" x14ac:dyDescent="0.35">
      <c r="A1327">
        <v>3013</v>
      </c>
      <c r="B1327" t="s">
        <v>993</v>
      </c>
      <c r="C1327" t="s">
        <v>172</v>
      </c>
      <c r="D1327" t="s">
        <v>22</v>
      </c>
      <c r="E1327" t="s">
        <v>23</v>
      </c>
      <c r="F1327">
        <v>150</v>
      </c>
      <c r="G1327" s="3">
        <v>43930</v>
      </c>
      <c r="H1327" s="6" t="str">
        <f>TEXT(Layoffs[[#This Row],[Date layoffs]], "mmmm")</f>
        <v>April</v>
      </c>
      <c r="I1327" s="7">
        <f>MONTH(Layoffs[[#This Row],[Date layoffs]])</f>
        <v>4</v>
      </c>
      <c r="J1327">
        <f>YEAR(Layoffs[[#This Row],[Date layoffs]])</f>
        <v>2020</v>
      </c>
      <c r="K1327" s="1">
        <f>(Layoffs[[#This Row],[Company Size before Layoffs]]-Layoffs[[#This Row],[Company Size after layoffs]])/Layoffs[[#This Row],[Company Size before Layoffs]]</f>
        <v>0.1</v>
      </c>
      <c r="L1327">
        <v>1500</v>
      </c>
      <c r="M1327">
        <v>1350</v>
      </c>
      <c r="N1327" t="s">
        <v>483</v>
      </c>
      <c r="O1327" t="s">
        <v>46</v>
      </c>
      <c r="P1327" s="2">
        <v>410</v>
      </c>
      <c r="Q1327">
        <v>33.749000000000002</v>
      </c>
      <c r="R1327">
        <v>-84.387979999999999</v>
      </c>
    </row>
    <row r="1328" spans="1:18" x14ac:dyDescent="0.35">
      <c r="A1328">
        <v>3014</v>
      </c>
      <c r="B1328" t="s">
        <v>1228</v>
      </c>
      <c r="C1328" t="s">
        <v>188</v>
      </c>
      <c r="D1328" t="s">
        <v>189</v>
      </c>
      <c r="E1328" t="s">
        <v>190</v>
      </c>
      <c r="F1328">
        <v>136</v>
      </c>
      <c r="G1328" s="3">
        <v>43930</v>
      </c>
      <c r="H1328" s="6" t="str">
        <f>TEXT(Layoffs[[#This Row],[Date layoffs]], "mmmm")</f>
        <v>April</v>
      </c>
      <c r="I1328" s="7">
        <f>MONTH(Layoffs[[#This Row],[Date layoffs]])</f>
        <v>4</v>
      </c>
      <c r="J1328">
        <f>YEAR(Layoffs[[#This Row],[Date layoffs]])</f>
        <v>2020</v>
      </c>
      <c r="K1328" s="1">
        <f>(Layoffs[[#This Row],[Company Size before Layoffs]]-Layoffs[[#This Row],[Company Size after layoffs]])/Layoffs[[#This Row],[Company Size before Layoffs]]</f>
        <v>0.30979498861047838</v>
      </c>
      <c r="L1328">
        <v>439</v>
      </c>
      <c r="M1328">
        <v>303</v>
      </c>
      <c r="N1328" t="s">
        <v>32</v>
      </c>
      <c r="O1328" t="s">
        <v>46</v>
      </c>
      <c r="P1328" s="2">
        <v>26</v>
      </c>
      <c r="Q1328">
        <v>-23.547499999999999</v>
      </c>
      <c r="R1328">
        <v>-46.636110000000002</v>
      </c>
    </row>
    <row r="1329" spans="1:18" x14ac:dyDescent="0.35">
      <c r="A1329">
        <v>3015</v>
      </c>
      <c r="B1329" t="s">
        <v>1229</v>
      </c>
      <c r="C1329" t="s">
        <v>113</v>
      </c>
      <c r="D1329" t="s">
        <v>22</v>
      </c>
      <c r="E1329" t="s">
        <v>23</v>
      </c>
      <c r="F1329">
        <v>90</v>
      </c>
      <c r="G1329" s="3">
        <v>43930</v>
      </c>
      <c r="H1329" s="6" t="str">
        <f>TEXT(Layoffs[[#This Row],[Date layoffs]], "mmmm")</f>
        <v>April</v>
      </c>
      <c r="I1329" s="7">
        <f>MONTH(Layoffs[[#This Row],[Date layoffs]])</f>
        <v>4</v>
      </c>
      <c r="J1329">
        <f>YEAR(Layoffs[[#This Row],[Date layoffs]])</f>
        <v>2020</v>
      </c>
      <c r="K1329" s="1">
        <f>(Layoffs[[#This Row],[Company Size before Layoffs]]-Layoffs[[#This Row],[Company Size after layoffs]])/Layoffs[[#This Row],[Company Size before Layoffs]]</f>
        <v>0.1</v>
      </c>
      <c r="L1329">
        <v>900</v>
      </c>
      <c r="M1329">
        <v>810</v>
      </c>
      <c r="N1329" t="s">
        <v>77</v>
      </c>
      <c r="O1329" t="s">
        <v>25</v>
      </c>
      <c r="P1329" s="2">
        <v>689</v>
      </c>
      <c r="Q1329">
        <v>40.760779999999997</v>
      </c>
      <c r="R1329">
        <v>-111.89105000000001</v>
      </c>
    </row>
    <row r="1330" spans="1:18" x14ac:dyDescent="0.35">
      <c r="A1330">
        <v>3016</v>
      </c>
      <c r="B1330" t="s">
        <v>224</v>
      </c>
      <c r="C1330" t="s">
        <v>21</v>
      </c>
      <c r="D1330" t="s">
        <v>22</v>
      </c>
      <c r="E1330" t="s">
        <v>23</v>
      </c>
      <c r="F1330">
        <v>90</v>
      </c>
      <c r="G1330" s="3">
        <v>43930</v>
      </c>
      <c r="H1330" s="6" t="str">
        <f>TEXT(Layoffs[[#This Row],[Date layoffs]], "mmmm")</f>
        <v>April</v>
      </c>
      <c r="I1330" s="7">
        <f>MONTH(Layoffs[[#This Row],[Date layoffs]])</f>
        <v>4</v>
      </c>
      <c r="J1330">
        <f>YEAR(Layoffs[[#This Row],[Date layoffs]])</f>
        <v>2020</v>
      </c>
      <c r="K1330" s="1">
        <f>(Layoffs[[#This Row],[Company Size before Layoffs]]-Layoffs[[#This Row],[Company Size after layoffs]])/Layoffs[[#This Row],[Company Size before Layoffs]]</f>
        <v>0.33962264150943394</v>
      </c>
      <c r="L1330">
        <v>265</v>
      </c>
      <c r="M1330">
        <v>175</v>
      </c>
      <c r="N1330" t="s">
        <v>77</v>
      </c>
      <c r="O1330" t="s">
        <v>107</v>
      </c>
      <c r="P1330" s="2">
        <v>114</v>
      </c>
      <c r="Q1330">
        <v>37.368830000000003</v>
      </c>
      <c r="R1330">
        <v>-122.03635</v>
      </c>
    </row>
    <row r="1331" spans="1:18" x14ac:dyDescent="0.35">
      <c r="A1331">
        <v>3017</v>
      </c>
      <c r="B1331" t="s">
        <v>1230</v>
      </c>
      <c r="C1331" t="s">
        <v>1231</v>
      </c>
      <c r="D1331" t="s">
        <v>22</v>
      </c>
      <c r="E1331" t="s">
        <v>23</v>
      </c>
      <c r="F1331">
        <v>40</v>
      </c>
      <c r="G1331" s="3">
        <v>43930</v>
      </c>
      <c r="H1331" s="6" t="str">
        <f>TEXT(Layoffs[[#This Row],[Date layoffs]], "mmmm")</f>
        <v>April</v>
      </c>
      <c r="I1331" s="7">
        <f>MONTH(Layoffs[[#This Row],[Date layoffs]])</f>
        <v>4</v>
      </c>
      <c r="J1331">
        <f>YEAR(Layoffs[[#This Row],[Date layoffs]])</f>
        <v>2020</v>
      </c>
      <c r="K1331" s="1">
        <f>(Layoffs[[#This Row],[Company Size before Layoffs]]-Layoffs[[#This Row],[Company Size after layoffs]])/Layoffs[[#This Row],[Company Size before Layoffs]]</f>
        <v>0.32</v>
      </c>
      <c r="L1331">
        <v>125</v>
      </c>
      <c r="M1331">
        <v>85</v>
      </c>
      <c r="N1331" t="s">
        <v>276</v>
      </c>
      <c r="O1331" t="s">
        <v>46</v>
      </c>
      <c r="P1331" s="2">
        <v>59</v>
      </c>
      <c r="Q1331">
        <v>42.277560000000001</v>
      </c>
      <c r="R1331">
        <v>-83.740880000000004</v>
      </c>
    </row>
    <row r="1332" spans="1:18" x14ac:dyDescent="0.35">
      <c r="A1332">
        <v>3018</v>
      </c>
      <c r="B1332" t="s">
        <v>848</v>
      </c>
      <c r="C1332" t="s">
        <v>180</v>
      </c>
      <c r="D1332" t="s">
        <v>93</v>
      </c>
      <c r="E1332" t="s">
        <v>23</v>
      </c>
      <c r="F1332">
        <v>36</v>
      </c>
      <c r="G1332" s="3">
        <v>43930</v>
      </c>
      <c r="H1332" s="6" t="str">
        <f>TEXT(Layoffs[[#This Row],[Date layoffs]], "mmmm")</f>
        <v>April</v>
      </c>
      <c r="I1332" s="7">
        <f>MONTH(Layoffs[[#This Row],[Date layoffs]])</f>
        <v>4</v>
      </c>
      <c r="J1332">
        <f>YEAR(Layoffs[[#This Row],[Date layoffs]])</f>
        <v>2020</v>
      </c>
      <c r="K1332" s="1">
        <f>(Layoffs[[#This Row],[Company Size before Layoffs]]-Layoffs[[#This Row],[Company Size after layoffs]])/Layoffs[[#This Row],[Company Size before Layoffs]]</f>
        <v>0.15</v>
      </c>
      <c r="L1332">
        <v>240</v>
      </c>
      <c r="M1332">
        <v>204</v>
      </c>
      <c r="N1332" t="s">
        <v>27</v>
      </c>
      <c r="O1332" t="s">
        <v>46</v>
      </c>
      <c r="P1332" s="2">
        <v>28</v>
      </c>
      <c r="Q1332">
        <v>43.706429999999997</v>
      </c>
      <c r="R1332">
        <v>-79.39864</v>
      </c>
    </row>
    <row r="1333" spans="1:18" x14ac:dyDescent="0.35">
      <c r="A1333">
        <v>3019</v>
      </c>
      <c r="B1333" t="s">
        <v>1232</v>
      </c>
      <c r="C1333" t="s">
        <v>395</v>
      </c>
      <c r="D1333" t="s">
        <v>22</v>
      </c>
      <c r="E1333" t="s">
        <v>23</v>
      </c>
      <c r="F1333">
        <v>25</v>
      </c>
      <c r="G1333" s="3">
        <v>43930</v>
      </c>
      <c r="H1333" s="6" t="str">
        <f>TEXT(Layoffs[[#This Row],[Date layoffs]], "mmmm")</f>
        <v>April</v>
      </c>
      <c r="I1333" s="7">
        <f>MONTH(Layoffs[[#This Row],[Date layoffs]])</f>
        <v>4</v>
      </c>
      <c r="J1333">
        <f>YEAR(Layoffs[[#This Row],[Date layoffs]])</f>
        <v>2020</v>
      </c>
      <c r="K1333" s="1">
        <f>(Layoffs[[#This Row],[Company Size before Layoffs]]-Layoffs[[#This Row],[Company Size after layoffs]])/Layoffs[[#This Row],[Company Size before Layoffs]]</f>
        <v>0.05</v>
      </c>
      <c r="L1333">
        <v>500</v>
      </c>
      <c r="M1333">
        <v>475</v>
      </c>
      <c r="N1333" t="s">
        <v>77</v>
      </c>
      <c r="O1333" t="s">
        <v>46</v>
      </c>
      <c r="P1333" s="2">
        <v>138</v>
      </c>
      <c r="Q1333">
        <v>44.979970000000002</v>
      </c>
      <c r="R1333">
        <v>-93.263840000000002</v>
      </c>
    </row>
    <row r="1334" spans="1:18" x14ac:dyDescent="0.35">
      <c r="A1334">
        <v>3021</v>
      </c>
      <c r="B1334" t="s">
        <v>1233</v>
      </c>
      <c r="C1334" t="s">
        <v>55</v>
      </c>
      <c r="D1334" t="s">
        <v>56</v>
      </c>
      <c r="E1334" t="s">
        <v>50</v>
      </c>
      <c r="F1334">
        <v>8</v>
      </c>
      <c r="G1334" s="3">
        <v>43930</v>
      </c>
      <c r="H1334" s="6" t="str">
        <f>TEXT(Layoffs[[#This Row],[Date layoffs]], "mmmm")</f>
        <v>April</v>
      </c>
      <c r="I1334" s="7">
        <f>MONTH(Layoffs[[#This Row],[Date layoffs]])</f>
        <v>4</v>
      </c>
      <c r="J1334">
        <f>YEAR(Layoffs[[#This Row],[Date layoffs]])</f>
        <v>2020</v>
      </c>
      <c r="K1334" s="1">
        <f>(Layoffs[[#This Row],[Company Size before Layoffs]]-Layoffs[[#This Row],[Company Size after layoffs]])/Layoffs[[#This Row],[Company Size before Layoffs]]</f>
        <v>0.04</v>
      </c>
      <c r="L1334">
        <v>200</v>
      </c>
      <c r="M1334">
        <v>192</v>
      </c>
      <c r="N1334" t="s">
        <v>131</v>
      </c>
      <c r="O1334" t="s">
        <v>19</v>
      </c>
      <c r="P1334" s="2">
        <v>32</v>
      </c>
      <c r="Q1334">
        <v>51.50853</v>
      </c>
      <c r="R1334">
        <v>-0.12573999999999999</v>
      </c>
    </row>
    <row r="1335" spans="1:18" x14ac:dyDescent="0.35">
      <c r="A1335">
        <v>3025</v>
      </c>
      <c r="B1335" t="s">
        <v>416</v>
      </c>
      <c r="C1335" t="s">
        <v>21</v>
      </c>
      <c r="D1335" t="s">
        <v>22</v>
      </c>
      <c r="E1335" t="s">
        <v>23</v>
      </c>
      <c r="F1335">
        <v>500</v>
      </c>
      <c r="G1335" s="3">
        <v>43929</v>
      </c>
      <c r="H1335" s="6" t="str">
        <f>TEXT(Layoffs[[#This Row],[Date layoffs]], "mmmm")</f>
        <v>April</v>
      </c>
      <c r="I1335" s="7">
        <f>MONTH(Layoffs[[#This Row],[Date layoffs]])</f>
        <v>4</v>
      </c>
      <c r="J1335">
        <f>YEAR(Layoffs[[#This Row],[Date layoffs]])</f>
        <v>2020</v>
      </c>
      <c r="K1335" s="1">
        <f>(Layoffs[[#This Row],[Company Size before Layoffs]]-Layoffs[[#This Row],[Company Size after layoffs]])/Layoffs[[#This Row],[Company Size before Layoffs]]</f>
        <v>0.45004500450045004</v>
      </c>
      <c r="L1335">
        <v>1111</v>
      </c>
      <c r="M1335">
        <v>611</v>
      </c>
      <c r="N1335" t="s">
        <v>13</v>
      </c>
      <c r="O1335" t="s">
        <v>25</v>
      </c>
      <c r="P1335" s="2">
        <v>332</v>
      </c>
      <c r="Q1335">
        <v>37.774929999999998</v>
      </c>
      <c r="R1335">
        <v>-122.41942</v>
      </c>
    </row>
    <row r="1336" spans="1:18" x14ac:dyDescent="0.35">
      <c r="A1336">
        <v>3026</v>
      </c>
      <c r="B1336" t="s">
        <v>302</v>
      </c>
      <c r="C1336" t="s">
        <v>10</v>
      </c>
      <c r="D1336" t="s">
        <v>11</v>
      </c>
      <c r="E1336" t="s">
        <v>12</v>
      </c>
      <c r="F1336">
        <v>200</v>
      </c>
      <c r="G1336" s="3">
        <v>43929</v>
      </c>
      <c r="H1336" s="6" t="str">
        <f>TEXT(Layoffs[[#This Row],[Date layoffs]], "mmmm")</f>
        <v>April</v>
      </c>
      <c r="I1336" s="7">
        <f>MONTH(Layoffs[[#This Row],[Date layoffs]])</f>
        <v>4</v>
      </c>
      <c r="J1336">
        <f>YEAR(Layoffs[[#This Row],[Date layoffs]])</f>
        <v>2020</v>
      </c>
      <c r="K1336" s="1">
        <f>(Layoffs[[#This Row],[Company Size before Layoffs]]-Layoffs[[#This Row],[Company Size after layoffs]])/Layoffs[[#This Row],[Company Size before Layoffs]]</f>
        <v>0.28011204481792717</v>
      </c>
      <c r="L1336">
        <v>714</v>
      </c>
      <c r="M1336">
        <v>514</v>
      </c>
      <c r="N1336" t="s">
        <v>27</v>
      </c>
      <c r="O1336" t="s">
        <v>107</v>
      </c>
      <c r="P1336" s="2">
        <v>215</v>
      </c>
      <c r="Q1336">
        <v>12.97194</v>
      </c>
      <c r="R1336">
        <v>77.593689999999995</v>
      </c>
    </row>
    <row r="1337" spans="1:18" x14ac:dyDescent="0.35">
      <c r="A1337">
        <v>3027</v>
      </c>
      <c r="B1337" t="s">
        <v>1234</v>
      </c>
      <c r="C1337" t="s">
        <v>21</v>
      </c>
      <c r="D1337" t="s">
        <v>22</v>
      </c>
      <c r="E1337" t="s">
        <v>23</v>
      </c>
      <c r="F1337">
        <v>92</v>
      </c>
      <c r="G1337" s="3">
        <v>43929</v>
      </c>
      <c r="H1337" s="6" t="str">
        <f>TEXT(Layoffs[[#This Row],[Date layoffs]], "mmmm")</f>
        <v>April</v>
      </c>
      <c r="I1337" s="7">
        <f>MONTH(Layoffs[[#This Row],[Date layoffs]])</f>
        <v>4</v>
      </c>
      <c r="J1337">
        <f>YEAR(Layoffs[[#This Row],[Date layoffs]])</f>
        <v>2020</v>
      </c>
      <c r="K1337" s="1">
        <f>(Layoffs[[#This Row],[Company Size before Layoffs]]-Layoffs[[#This Row],[Company Size after layoffs]])/Layoffs[[#This Row],[Company Size before Layoffs]]</f>
        <v>0.32974910394265233</v>
      </c>
      <c r="L1337">
        <v>279</v>
      </c>
      <c r="M1337">
        <v>187</v>
      </c>
      <c r="N1337" t="s">
        <v>29</v>
      </c>
      <c r="O1337" t="s">
        <v>38</v>
      </c>
      <c r="P1337" s="2">
        <v>95</v>
      </c>
      <c r="Q1337">
        <v>37.871589999999998</v>
      </c>
      <c r="R1337">
        <v>-122.27275</v>
      </c>
    </row>
    <row r="1338" spans="1:18" x14ac:dyDescent="0.35">
      <c r="A1338">
        <v>3028</v>
      </c>
      <c r="B1338" t="s">
        <v>1235</v>
      </c>
      <c r="C1338" t="s">
        <v>21</v>
      </c>
      <c r="D1338" t="s">
        <v>22</v>
      </c>
      <c r="E1338" t="s">
        <v>23</v>
      </c>
      <c r="F1338">
        <v>89</v>
      </c>
      <c r="G1338" s="3">
        <v>43929</v>
      </c>
      <c r="H1338" s="6" t="str">
        <f>TEXT(Layoffs[[#This Row],[Date layoffs]], "mmmm")</f>
        <v>April</v>
      </c>
      <c r="I1338" s="7">
        <f>MONTH(Layoffs[[#This Row],[Date layoffs]])</f>
        <v>4</v>
      </c>
      <c r="J1338">
        <f>YEAR(Layoffs[[#This Row],[Date layoffs]])</f>
        <v>2020</v>
      </c>
      <c r="K1338" s="1">
        <f>(Layoffs[[#This Row],[Company Size before Layoffs]]-Layoffs[[#This Row],[Company Size after layoffs]])/Layoffs[[#This Row],[Company Size before Layoffs]]</f>
        <v>0.4494949494949495</v>
      </c>
      <c r="L1338">
        <v>198</v>
      </c>
      <c r="M1338">
        <v>109</v>
      </c>
      <c r="N1338" t="s">
        <v>32</v>
      </c>
      <c r="O1338" t="s">
        <v>46</v>
      </c>
      <c r="P1338" s="2">
        <v>40</v>
      </c>
      <c r="Q1338">
        <v>37.774929999999998</v>
      </c>
      <c r="R1338">
        <v>-122.41942</v>
      </c>
    </row>
    <row r="1339" spans="1:18" x14ac:dyDescent="0.35">
      <c r="A1339">
        <v>3029</v>
      </c>
      <c r="B1339" t="s">
        <v>1236</v>
      </c>
      <c r="C1339" t="s">
        <v>21</v>
      </c>
      <c r="D1339" t="s">
        <v>22</v>
      </c>
      <c r="E1339" t="s">
        <v>23</v>
      </c>
      <c r="F1339">
        <v>86</v>
      </c>
      <c r="G1339" s="3">
        <v>43929</v>
      </c>
      <c r="H1339" s="6" t="str">
        <f>TEXT(Layoffs[[#This Row],[Date layoffs]], "mmmm")</f>
        <v>April</v>
      </c>
      <c r="I1339" s="7">
        <f>MONTH(Layoffs[[#This Row],[Date layoffs]])</f>
        <v>4</v>
      </c>
      <c r="J1339">
        <f>YEAR(Layoffs[[#This Row],[Date layoffs]])</f>
        <v>2020</v>
      </c>
      <c r="K1339" s="1">
        <f>(Layoffs[[#This Row],[Company Size before Layoffs]]-Layoffs[[#This Row],[Company Size after layoffs]])/Layoffs[[#This Row],[Company Size before Layoffs]]</f>
        <v>0.4</v>
      </c>
      <c r="L1339">
        <v>215</v>
      </c>
      <c r="M1339">
        <v>129</v>
      </c>
      <c r="N1339" t="s">
        <v>100</v>
      </c>
      <c r="O1339" t="s">
        <v>38</v>
      </c>
      <c r="P1339" s="2">
        <v>72</v>
      </c>
      <c r="Q1339">
        <v>37.774929999999998</v>
      </c>
      <c r="R1339">
        <v>-122.41942</v>
      </c>
    </row>
    <row r="1340" spans="1:18" x14ac:dyDescent="0.35">
      <c r="A1340">
        <v>3030</v>
      </c>
      <c r="B1340" t="s">
        <v>1237</v>
      </c>
      <c r="C1340" t="s">
        <v>1238</v>
      </c>
      <c r="D1340" t="s">
        <v>1239</v>
      </c>
      <c r="E1340" t="s">
        <v>50</v>
      </c>
      <c r="F1340">
        <v>80</v>
      </c>
      <c r="G1340" s="3">
        <v>43929</v>
      </c>
      <c r="H1340" s="6" t="str">
        <f>TEXT(Layoffs[[#This Row],[Date layoffs]], "mmmm")</f>
        <v>April</v>
      </c>
      <c r="I1340" s="7">
        <f>MONTH(Layoffs[[#This Row],[Date layoffs]])</f>
        <v>4</v>
      </c>
      <c r="J1340">
        <f>YEAR(Layoffs[[#This Row],[Date layoffs]])</f>
        <v>2020</v>
      </c>
      <c r="K1340" s="1">
        <f>(Layoffs[[#This Row],[Company Size before Layoffs]]-Layoffs[[#This Row],[Company Size after layoffs]])/Layoffs[[#This Row],[Company Size before Layoffs]]</f>
        <v>0.34934497816593885</v>
      </c>
      <c r="L1340">
        <v>229</v>
      </c>
      <c r="M1340">
        <v>149</v>
      </c>
      <c r="N1340" t="s">
        <v>276</v>
      </c>
      <c r="O1340" t="s">
        <v>38</v>
      </c>
      <c r="P1340" s="2">
        <v>91</v>
      </c>
      <c r="Q1340">
        <v>38.716670000000001</v>
      </c>
      <c r="R1340">
        <v>-9.1333300000000008</v>
      </c>
    </row>
    <row r="1341" spans="1:18" x14ac:dyDescent="0.35">
      <c r="A1341">
        <v>3031</v>
      </c>
      <c r="B1341" t="s">
        <v>1240</v>
      </c>
      <c r="C1341" t="s">
        <v>36</v>
      </c>
      <c r="D1341" t="s">
        <v>22</v>
      </c>
      <c r="E1341" t="s">
        <v>23</v>
      </c>
      <c r="F1341">
        <v>48</v>
      </c>
      <c r="G1341" s="3">
        <v>43929</v>
      </c>
      <c r="H1341" s="6" t="str">
        <f>TEXT(Layoffs[[#This Row],[Date layoffs]], "mmmm")</f>
        <v>April</v>
      </c>
      <c r="I1341" s="7">
        <f>MONTH(Layoffs[[#This Row],[Date layoffs]])</f>
        <v>4</v>
      </c>
      <c r="J1341">
        <f>YEAR(Layoffs[[#This Row],[Date layoffs]])</f>
        <v>2020</v>
      </c>
      <c r="K1341" s="1">
        <f>(Layoffs[[#This Row],[Company Size before Layoffs]]-Layoffs[[#This Row],[Company Size after layoffs]])/Layoffs[[#This Row],[Company Size before Layoffs]]</f>
        <v>0.35036496350364965</v>
      </c>
      <c r="L1341">
        <v>137</v>
      </c>
      <c r="M1341">
        <v>89</v>
      </c>
      <c r="N1341" t="s">
        <v>131</v>
      </c>
      <c r="O1341" t="s">
        <v>38</v>
      </c>
      <c r="P1341" s="2">
        <v>64</v>
      </c>
      <c r="Q1341">
        <v>40.714269999999999</v>
      </c>
      <c r="R1341">
        <v>-74.005970000000005</v>
      </c>
    </row>
    <row r="1342" spans="1:18" x14ac:dyDescent="0.35">
      <c r="A1342">
        <v>3032</v>
      </c>
      <c r="B1342" t="s">
        <v>1241</v>
      </c>
      <c r="C1342" t="s">
        <v>36</v>
      </c>
      <c r="D1342" t="s">
        <v>22</v>
      </c>
      <c r="E1342" t="s">
        <v>23</v>
      </c>
      <c r="F1342">
        <v>40</v>
      </c>
      <c r="G1342" s="3">
        <v>43929</v>
      </c>
      <c r="H1342" s="6" t="str">
        <f>TEXT(Layoffs[[#This Row],[Date layoffs]], "mmmm")</f>
        <v>April</v>
      </c>
      <c r="I1342" s="7">
        <f>MONTH(Layoffs[[#This Row],[Date layoffs]])</f>
        <v>4</v>
      </c>
      <c r="J1342">
        <f>YEAR(Layoffs[[#This Row],[Date layoffs]])</f>
        <v>2020</v>
      </c>
      <c r="K1342" s="1">
        <f>(Layoffs[[#This Row],[Company Size before Layoffs]]-Layoffs[[#This Row],[Company Size after layoffs]])/Layoffs[[#This Row],[Company Size before Layoffs]]</f>
        <v>0.4</v>
      </c>
      <c r="L1342">
        <v>100</v>
      </c>
      <c r="M1342">
        <v>60</v>
      </c>
      <c r="N1342" t="s">
        <v>138</v>
      </c>
      <c r="O1342" t="s">
        <v>46</v>
      </c>
      <c r="P1342" s="2">
        <v>40</v>
      </c>
      <c r="Q1342">
        <v>40.714269999999999</v>
      </c>
      <c r="R1342">
        <v>-74.005970000000005</v>
      </c>
    </row>
    <row r="1343" spans="1:18" x14ac:dyDescent="0.35">
      <c r="A1343">
        <v>3033</v>
      </c>
      <c r="B1343" t="s">
        <v>863</v>
      </c>
      <c r="C1343" t="s">
        <v>21</v>
      </c>
      <c r="D1343" t="s">
        <v>22</v>
      </c>
      <c r="E1343" t="s">
        <v>23</v>
      </c>
      <c r="F1343">
        <v>30</v>
      </c>
      <c r="G1343" s="3">
        <v>43929</v>
      </c>
      <c r="H1343" s="6" t="str">
        <f>TEXT(Layoffs[[#This Row],[Date layoffs]], "mmmm")</f>
        <v>April</v>
      </c>
      <c r="I1343" s="7">
        <f>MONTH(Layoffs[[#This Row],[Date layoffs]])</f>
        <v>4</v>
      </c>
      <c r="J1343">
        <f>YEAR(Layoffs[[#This Row],[Date layoffs]])</f>
        <v>2020</v>
      </c>
      <c r="K1343" s="1">
        <f>(Layoffs[[#This Row],[Company Size before Layoffs]]-Layoffs[[#This Row],[Company Size after layoffs]])/Layoffs[[#This Row],[Company Size before Layoffs]]</f>
        <v>0.05</v>
      </c>
      <c r="L1343">
        <v>600</v>
      </c>
      <c r="M1343">
        <v>570</v>
      </c>
      <c r="N1343" t="s">
        <v>131</v>
      </c>
      <c r="O1343" t="s">
        <v>38</v>
      </c>
      <c r="P1343" s="2">
        <v>65</v>
      </c>
      <c r="Q1343">
        <v>37.774929999999998</v>
      </c>
      <c r="R1343">
        <v>-122.41942</v>
      </c>
    </row>
    <row r="1344" spans="1:18" x14ac:dyDescent="0.35">
      <c r="A1344">
        <v>3035</v>
      </c>
      <c r="B1344" t="s">
        <v>130</v>
      </c>
      <c r="C1344" t="s">
        <v>74</v>
      </c>
      <c r="D1344" t="s">
        <v>22</v>
      </c>
      <c r="E1344" t="s">
        <v>23</v>
      </c>
      <c r="F1344">
        <v>21</v>
      </c>
      <c r="G1344" s="3">
        <v>43929</v>
      </c>
      <c r="H1344" s="6" t="str">
        <f>TEXT(Layoffs[[#This Row],[Date layoffs]], "mmmm")</f>
        <v>April</v>
      </c>
      <c r="I1344" s="7">
        <f>MONTH(Layoffs[[#This Row],[Date layoffs]])</f>
        <v>4</v>
      </c>
      <c r="J1344">
        <f>YEAR(Layoffs[[#This Row],[Date layoffs]])</f>
        <v>2020</v>
      </c>
      <c r="K1344" s="1">
        <f>(Layoffs[[#This Row],[Company Size before Layoffs]]-Layoffs[[#This Row],[Company Size after layoffs]])/Layoffs[[#This Row],[Company Size before Layoffs]]</f>
        <v>0.1</v>
      </c>
      <c r="L1344">
        <v>210</v>
      </c>
      <c r="M1344">
        <v>189</v>
      </c>
      <c r="N1344" t="s">
        <v>131</v>
      </c>
      <c r="O1344" t="s">
        <v>38</v>
      </c>
      <c r="P1344" s="2">
        <v>106</v>
      </c>
      <c r="Q1344">
        <v>34.052230000000002</v>
      </c>
      <c r="R1344">
        <v>-118.24368</v>
      </c>
    </row>
    <row r="1345" spans="1:18" x14ac:dyDescent="0.35">
      <c r="A1345">
        <v>3036</v>
      </c>
      <c r="B1345" t="s">
        <v>1242</v>
      </c>
      <c r="C1345" t="s">
        <v>188</v>
      </c>
      <c r="D1345" t="s">
        <v>189</v>
      </c>
      <c r="E1345" t="s">
        <v>190</v>
      </c>
      <c r="F1345">
        <v>18</v>
      </c>
      <c r="G1345" s="3">
        <v>43929</v>
      </c>
      <c r="H1345" s="6" t="str">
        <f>TEXT(Layoffs[[#This Row],[Date layoffs]], "mmmm")</f>
        <v>April</v>
      </c>
      <c r="I1345" s="7">
        <f>MONTH(Layoffs[[#This Row],[Date layoffs]])</f>
        <v>4</v>
      </c>
      <c r="J1345">
        <f>YEAR(Layoffs[[#This Row],[Date layoffs]])</f>
        <v>2020</v>
      </c>
      <c r="K1345" s="1">
        <f>(Layoffs[[#This Row],[Company Size before Layoffs]]-Layoffs[[#This Row],[Company Size after layoffs]])/Layoffs[[#This Row],[Company Size before Layoffs]]</f>
        <v>0.15929203539823009</v>
      </c>
      <c r="L1345">
        <v>113</v>
      </c>
      <c r="M1345">
        <v>95</v>
      </c>
      <c r="N1345" t="s">
        <v>100</v>
      </c>
      <c r="O1345" t="s">
        <v>19</v>
      </c>
      <c r="P1345" s="2">
        <v>23</v>
      </c>
      <c r="Q1345">
        <v>-23.547499999999999</v>
      </c>
      <c r="R1345">
        <v>-46.636110000000002</v>
      </c>
    </row>
    <row r="1346" spans="1:18" x14ac:dyDescent="0.35">
      <c r="A1346">
        <v>3038</v>
      </c>
      <c r="B1346" t="s">
        <v>1243</v>
      </c>
      <c r="C1346" t="s">
        <v>188</v>
      </c>
      <c r="D1346" t="s">
        <v>189</v>
      </c>
      <c r="E1346" t="s">
        <v>190</v>
      </c>
      <c r="F1346">
        <v>11</v>
      </c>
      <c r="G1346" s="3">
        <v>43929</v>
      </c>
      <c r="H1346" s="6" t="str">
        <f>TEXT(Layoffs[[#This Row],[Date layoffs]], "mmmm")</f>
        <v>April</v>
      </c>
      <c r="I1346" s="7">
        <f>MONTH(Layoffs[[#This Row],[Date layoffs]])</f>
        <v>4</v>
      </c>
      <c r="J1346">
        <f>YEAR(Layoffs[[#This Row],[Date layoffs]])</f>
        <v>2020</v>
      </c>
      <c r="K1346" s="1">
        <f>(Layoffs[[#This Row],[Company Size before Layoffs]]-Layoffs[[#This Row],[Company Size after layoffs]])/Layoffs[[#This Row],[Company Size before Layoffs]]</f>
        <v>0.1</v>
      </c>
      <c r="L1346">
        <v>110</v>
      </c>
      <c r="M1346">
        <v>99</v>
      </c>
      <c r="N1346" t="s">
        <v>13</v>
      </c>
      <c r="O1346" t="s">
        <v>46</v>
      </c>
      <c r="P1346" s="2">
        <v>16</v>
      </c>
      <c r="Q1346">
        <v>-23.547499999999999</v>
      </c>
      <c r="R1346">
        <v>-46.636110000000002</v>
      </c>
    </row>
    <row r="1347" spans="1:18" x14ac:dyDescent="0.35">
      <c r="A1347">
        <v>3039</v>
      </c>
      <c r="B1347" t="s">
        <v>1244</v>
      </c>
      <c r="C1347" t="s">
        <v>69</v>
      </c>
      <c r="D1347" t="s">
        <v>22</v>
      </c>
      <c r="E1347" t="s">
        <v>23</v>
      </c>
      <c r="F1347">
        <v>4</v>
      </c>
      <c r="G1347" s="3">
        <v>43929</v>
      </c>
      <c r="H1347" s="6" t="str">
        <f>TEXT(Layoffs[[#This Row],[Date layoffs]], "mmmm")</f>
        <v>April</v>
      </c>
      <c r="I1347" s="7">
        <f>MONTH(Layoffs[[#This Row],[Date layoffs]])</f>
        <v>4</v>
      </c>
      <c r="J1347">
        <f>YEAR(Layoffs[[#This Row],[Date layoffs]])</f>
        <v>2020</v>
      </c>
      <c r="K1347" s="1">
        <f>(Layoffs[[#This Row],[Company Size before Layoffs]]-Layoffs[[#This Row],[Company Size after layoffs]])/Layoffs[[#This Row],[Company Size before Layoffs]]</f>
        <v>0.12121212121212122</v>
      </c>
      <c r="L1347">
        <v>33</v>
      </c>
      <c r="M1347">
        <v>29</v>
      </c>
      <c r="N1347" t="s">
        <v>75</v>
      </c>
      <c r="O1347" t="s">
        <v>67</v>
      </c>
      <c r="P1347" s="2">
        <v>26</v>
      </c>
      <c r="Q1347">
        <v>42.358429999999998</v>
      </c>
      <c r="R1347">
        <v>-71.05977</v>
      </c>
    </row>
    <row r="1348" spans="1:18" x14ac:dyDescent="0.35">
      <c r="A1348">
        <v>3046</v>
      </c>
      <c r="B1348" t="s">
        <v>1245</v>
      </c>
      <c r="C1348" t="s">
        <v>69</v>
      </c>
      <c r="D1348" t="s">
        <v>22</v>
      </c>
      <c r="E1348" t="s">
        <v>23</v>
      </c>
      <c r="F1348">
        <v>1300</v>
      </c>
      <c r="G1348" s="3">
        <v>43928</v>
      </c>
      <c r="H1348" s="6" t="str">
        <f>TEXT(Layoffs[[#This Row],[Date layoffs]], "mmmm")</f>
        <v>April</v>
      </c>
      <c r="I1348" s="7">
        <f>MONTH(Layoffs[[#This Row],[Date layoffs]])</f>
        <v>4</v>
      </c>
      <c r="J1348">
        <f>YEAR(Layoffs[[#This Row],[Date layoffs]])</f>
        <v>2020</v>
      </c>
      <c r="K1348" s="1">
        <f>(Layoffs[[#This Row],[Company Size before Layoffs]]-Layoffs[[#This Row],[Company Size after layoffs]])/Layoffs[[#This Row],[Company Size before Layoffs]]</f>
        <v>0.5</v>
      </c>
      <c r="L1348">
        <v>2600</v>
      </c>
      <c r="M1348">
        <v>1300</v>
      </c>
      <c r="N1348" t="s">
        <v>75</v>
      </c>
      <c r="O1348" t="s">
        <v>61</v>
      </c>
      <c r="P1348" s="2">
        <v>902</v>
      </c>
      <c r="Q1348">
        <v>42.358429999999998</v>
      </c>
      <c r="R1348">
        <v>-71.05977</v>
      </c>
    </row>
    <row r="1349" spans="1:18" x14ac:dyDescent="0.35">
      <c r="A1349">
        <v>3047</v>
      </c>
      <c r="B1349" t="s">
        <v>1246</v>
      </c>
      <c r="C1349" t="s">
        <v>69</v>
      </c>
      <c r="D1349" t="s">
        <v>22</v>
      </c>
      <c r="E1349" t="s">
        <v>23</v>
      </c>
      <c r="F1349">
        <v>400</v>
      </c>
      <c r="G1349" s="3">
        <v>43928</v>
      </c>
      <c r="H1349" s="6" t="str">
        <f>TEXT(Layoffs[[#This Row],[Date layoffs]], "mmmm")</f>
        <v>April</v>
      </c>
      <c r="I1349" s="7">
        <f>MONTH(Layoffs[[#This Row],[Date layoffs]])</f>
        <v>4</v>
      </c>
      <c r="J1349">
        <f>YEAR(Layoffs[[#This Row],[Date layoffs]])</f>
        <v>2020</v>
      </c>
      <c r="K1349" s="1">
        <f>(Layoffs[[#This Row],[Company Size before Layoffs]]-Layoffs[[#This Row],[Company Size after layoffs]])/Layoffs[[#This Row],[Company Size before Layoffs]]</f>
        <v>0.44004400440044006</v>
      </c>
      <c r="L1349">
        <v>909</v>
      </c>
      <c r="M1349">
        <v>509</v>
      </c>
      <c r="N1349" t="s">
        <v>75</v>
      </c>
      <c r="O1349" t="s">
        <v>107</v>
      </c>
      <c r="P1349" s="2">
        <v>319</v>
      </c>
      <c r="Q1349">
        <v>42.358429999999998</v>
      </c>
      <c r="R1349">
        <v>-71.05977</v>
      </c>
    </row>
    <row r="1350" spans="1:18" x14ac:dyDescent="0.35">
      <c r="A1350">
        <v>3048</v>
      </c>
      <c r="B1350" t="s">
        <v>1247</v>
      </c>
      <c r="C1350" t="s">
        <v>69</v>
      </c>
      <c r="D1350" t="s">
        <v>22</v>
      </c>
      <c r="E1350" t="s">
        <v>23</v>
      </c>
      <c r="F1350">
        <v>340</v>
      </c>
      <c r="G1350" s="3">
        <v>43928</v>
      </c>
      <c r="H1350" s="6" t="str">
        <f>TEXT(Layoffs[[#This Row],[Date layoffs]], "mmmm")</f>
        <v>April</v>
      </c>
      <c r="I1350" s="7">
        <f>MONTH(Layoffs[[#This Row],[Date layoffs]])</f>
        <v>4</v>
      </c>
      <c r="J1350">
        <f>YEAR(Layoffs[[#This Row],[Date layoffs]])</f>
        <v>2020</v>
      </c>
      <c r="K1350" s="1">
        <f>(Layoffs[[#This Row],[Company Size before Layoffs]]-Layoffs[[#This Row],[Company Size after layoffs]])/Layoffs[[#This Row],[Company Size before Layoffs]]</f>
        <v>0.52959501557632394</v>
      </c>
      <c r="L1350">
        <v>642</v>
      </c>
      <c r="M1350">
        <v>302</v>
      </c>
      <c r="N1350" t="s">
        <v>18</v>
      </c>
      <c r="O1350" t="s">
        <v>25</v>
      </c>
      <c r="P1350" s="2">
        <v>438</v>
      </c>
      <c r="Q1350">
        <v>42.358429999999998</v>
      </c>
      <c r="R1350">
        <v>-71.05977</v>
      </c>
    </row>
    <row r="1351" spans="1:18" x14ac:dyDescent="0.35">
      <c r="A1351">
        <v>3049</v>
      </c>
      <c r="B1351" t="s">
        <v>346</v>
      </c>
      <c r="C1351" t="s">
        <v>40</v>
      </c>
      <c r="D1351" t="s">
        <v>22</v>
      </c>
      <c r="E1351" t="s">
        <v>23</v>
      </c>
      <c r="F1351">
        <v>236</v>
      </c>
      <c r="G1351" s="3">
        <v>43928</v>
      </c>
      <c r="H1351" s="6" t="str">
        <f>TEXT(Layoffs[[#This Row],[Date layoffs]], "mmmm")</f>
        <v>April</v>
      </c>
      <c r="I1351" s="7">
        <f>MONTH(Layoffs[[#This Row],[Date layoffs]])</f>
        <v>4</v>
      </c>
      <c r="J1351">
        <f>YEAR(Layoffs[[#This Row],[Date layoffs]])</f>
        <v>2020</v>
      </c>
      <c r="K1351" s="1">
        <f>(Layoffs[[#This Row],[Company Size before Layoffs]]-Layoffs[[#This Row],[Company Size after layoffs]])/Layoffs[[#This Row],[Company Size before Layoffs]]</f>
        <v>7.0008899436369024E-2</v>
      </c>
      <c r="L1351">
        <v>3371</v>
      </c>
      <c r="M1351">
        <v>3135</v>
      </c>
      <c r="N1351" t="s">
        <v>138</v>
      </c>
      <c r="O1351" t="s">
        <v>25</v>
      </c>
      <c r="P1351" s="2">
        <v>319</v>
      </c>
      <c r="Q1351">
        <v>47.606209999999997</v>
      </c>
      <c r="R1351">
        <v>-122.33207</v>
      </c>
    </row>
    <row r="1352" spans="1:18" x14ac:dyDescent="0.35">
      <c r="A1352">
        <v>3050</v>
      </c>
      <c r="B1352" t="s">
        <v>1248</v>
      </c>
      <c r="C1352" t="s">
        <v>21</v>
      </c>
      <c r="D1352" t="s">
        <v>22</v>
      </c>
      <c r="E1352" t="s">
        <v>23</v>
      </c>
      <c r="F1352">
        <v>100</v>
      </c>
      <c r="G1352" s="3">
        <v>43928</v>
      </c>
      <c r="H1352" s="6" t="str">
        <f>TEXT(Layoffs[[#This Row],[Date layoffs]], "mmmm")</f>
        <v>April</v>
      </c>
      <c r="I1352" s="7">
        <f>MONTH(Layoffs[[#This Row],[Date layoffs]])</f>
        <v>4</v>
      </c>
      <c r="J1352">
        <f>YEAR(Layoffs[[#This Row],[Date layoffs]])</f>
        <v>2020</v>
      </c>
      <c r="K1352" s="1">
        <f>(Layoffs[[#This Row],[Company Size before Layoffs]]-Layoffs[[#This Row],[Company Size after layoffs]])/Layoffs[[#This Row],[Company Size before Layoffs]]</f>
        <v>0.2</v>
      </c>
      <c r="L1352">
        <v>500</v>
      </c>
      <c r="M1352">
        <v>400</v>
      </c>
      <c r="N1352" t="s">
        <v>131</v>
      </c>
      <c r="O1352" t="s">
        <v>33</v>
      </c>
      <c r="P1352" s="2">
        <v>367</v>
      </c>
      <c r="Q1352">
        <v>37.441879999999998</v>
      </c>
      <c r="R1352">
        <v>-122.14302000000001</v>
      </c>
    </row>
    <row r="1353" spans="1:18" x14ac:dyDescent="0.35">
      <c r="A1353">
        <v>3052</v>
      </c>
      <c r="B1353" t="s">
        <v>1249</v>
      </c>
      <c r="C1353" t="s">
        <v>133</v>
      </c>
      <c r="D1353" t="s">
        <v>22</v>
      </c>
      <c r="E1353" t="s">
        <v>23</v>
      </c>
      <c r="F1353">
        <v>87</v>
      </c>
      <c r="G1353" s="3">
        <v>43928</v>
      </c>
      <c r="H1353" s="6" t="str">
        <f>TEXT(Layoffs[[#This Row],[Date layoffs]], "mmmm")</f>
        <v>April</v>
      </c>
      <c r="I1353" s="7">
        <f>MONTH(Layoffs[[#This Row],[Date layoffs]])</f>
        <v>4</v>
      </c>
      <c r="J1353">
        <f>YEAR(Layoffs[[#This Row],[Date layoffs]])</f>
        <v>2020</v>
      </c>
      <c r="K1353" s="1">
        <f>(Layoffs[[#This Row],[Company Size before Layoffs]]-Layoffs[[#This Row],[Company Size after layoffs]])/Layoffs[[#This Row],[Company Size before Layoffs]]</f>
        <v>0.15</v>
      </c>
      <c r="L1353">
        <v>580</v>
      </c>
      <c r="M1353">
        <v>493</v>
      </c>
      <c r="N1353" t="s">
        <v>27</v>
      </c>
      <c r="O1353" t="s">
        <v>107</v>
      </c>
      <c r="P1353" s="2">
        <v>85</v>
      </c>
      <c r="Q1353">
        <v>39.739150000000002</v>
      </c>
      <c r="R1353">
        <v>-104.9847</v>
      </c>
    </row>
    <row r="1354" spans="1:18" x14ac:dyDescent="0.35">
      <c r="A1354">
        <v>3054</v>
      </c>
      <c r="B1354" t="s">
        <v>280</v>
      </c>
      <c r="C1354" t="s">
        <v>36</v>
      </c>
      <c r="D1354" t="s">
        <v>22</v>
      </c>
      <c r="E1354" t="s">
        <v>23</v>
      </c>
      <c r="F1354">
        <v>60</v>
      </c>
      <c r="G1354" s="3">
        <v>43928</v>
      </c>
      <c r="H1354" s="6" t="str">
        <f>TEXT(Layoffs[[#This Row],[Date layoffs]], "mmmm")</f>
        <v>April</v>
      </c>
      <c r="I1354" s="7">
        <f>MONTH(Layoffs[[#This Row],[Date layoffs]])</f>
        <v>4</v>
      </c>
      <c r="J1354">
        <f>YEAR(Layoffs[[#This Row],[Date layoffs]])</f>
        <v>2020</v>
      </c>
      <c r="K1354" s="1">
        <f>(Layoffs[[#This Row],[Company Size before Layoffs]]-Layoffs[[#This Row],[Company Size after layoffs]])/Layoffs[[#This Row],[Company Size before Layoffs]]</f>
        <v>0.1</v>
      </c>
      <c r="L1354">
        <v>600</v>
      </c>
      <c r="M1354">
        <v>540</v>
      </c>
      <c r="N1354" t="s">
        <v>27</v>
      </c>
      <c r="O1354" t="s">
        <v>107</v>
      </c>
      <c r="P1354" s="2">
        <v>181</v>
      </c>
      <c r="Q1354">
        <v>40.714269999999999</v>
      </c>
      <c r="R1354">
        <v>-74.005970000000005</v>
      </c>
    </row>
    <row r="1355" spans="1:18" x14ac:dyDescent="0.35">
      <c r="A1355">
        <v>3055</v>
      </c>
      <c r="B1355" t="s">
        <v>1250</v>
      </c>
      <c r="C1355" t="s">
        <v>36</v>
      </c>
      <c r="D1355" t="s">
        <v>22</v>
      </c>
      <c r="E1355" t="s">
        <v>23</v>
      </c>
      <c r="F1355">
        <v>53</v>
      </c>
      <c r="G1355" s="3">
        <v>43928</v>
      </c>
      <c r="H1355" s="6" t="str">
        <f>TEXT(Layoffs[[#This Row],[Date layoffs]], "mmmm")</f>
        <v>April</v>
      </c>
      <c r="I1355" s="7">
        <f>MONTH(Layoffs[[#This Row],[Date layoffs]])</f>
        <v>4</v>
      </c>
      <c r="J1355">
        <f>YEAR(Layoffs[[#This Row],[Date layoffs]])</f>
        <v>2020</v>
      </c>
      <c r="K1355" s="1">
        <f>(Layoffs[[#This Row],[Company Size before Layoffs]]-Layoffs[[#This Row],[Company Size after layoffs]])/Layoffs[[#This Row],[Company Size before Layoffs]]</f>
        <v>7.9939668174962286E-2</v>
      </c>
      <c r="L1355">
        <v>663</v>
      </c>
      <c r="M1355">
        <v>610</v>
      </c>
      <c r="N1355" t="s">
        <v>131</v>
      </c>
      <c r="O1355" t="s">
        <v>109</v>
      </c>
      <c r="P1355" s="2">
        <v>607</v>
      </c>
      <c r="Q1355">
        <v>40.714269999999999</v>
      </c>
      <c r="R1355">
        <v>-74.005970000000005</v>
      </c>
    </row>
    <row r="1356" spans="1:18" x14ac:dyDescent="0.35">
      <c r="A1356">
        <v>3056</v>
      </c>
      <c r="B1356" t="s">
        <v>1251</v>
      </c>
      <c r="C1356" t="s">
        <v>36</v>
      </c>
      <c r="D1356" t="s">
        <v>22</v>
      </c>
      <c r="E1356" t="s">
        <v>23</v>
      </c>
      <c r="F1356">
        <v>50</v>
      </c>
      <c r="G1356" s="3">
        <v>43928</v>
      </c>
      <c r="H1356" s="6" t="str">
        <f>TEXT(Layoffs[[#This Row],[Date layoffs]], "mmmm")</f>
        <v>April</v>
      </c>
      <c r="I1356" s="7">
        <f>MONTH(Layoffs[[#This Row],[Date layoffs]])</f>
        <v>4</v>
      </c>
      <c r="J1356">
        <f>YEAR(Layoffs[[#This Row],[Date layoffs]])</f>
        <v>2020</v>
      </c>
      <c r="K1356" s="1">
        <f>(Layoffs[[#This Row],[Company Size before Layoffs]]-Layoffs[[#This Row],[Company Size after layoffs]])/Layoffs[[#This Row],[Company Size before Layoffs]]</f>
        <v>7.0028011204481794E-2</v>
      </c>
      <c r="L1356">
        <v>714</v>
      </c>
      <c r="M1356">
        <v>664</v>
      </c>
      <c r="N1356" t="s">
        <v>51</v>
      </c>
      <c r="O1356" t="s">
        <v>19</v>
      </c>
      <c r="P1356" s="2">
        <v>190</v>
      </c>
      <c r="Q1356">
        <v>40.714269999999999</v>
      </c>
      <c r="R1356">
        <v>-74.005970000000005</v>
      </c>
    </row>
    <row r="1357" spans="1:18" x14ac:dyDescent="0.35">
      <c r="A1357">
        <v>3061</v>
      </c>
      <c r="B1357" t="s">
        <v>865</v>
      </c>
      <c r="C1357" t="s">
        <v>21</v>
      </c>
      <c r="D1357" t="s">
        <v>22</v>
      </c>
      <c r="E1357" t="s">
        <v>23</v>
      </c>
      <c r="F1357">
        <v>100</v>
      </c>
      <c r="G1357" s="3">
        <v>43927</v>
      </c>
      <c r="H1357" s="6" t="str">
        <f>TEXT(Layoffs[[#This Row],[Date layoffs]], "mmmm")</f>
        <v>April</v>
      </c>
      <c r="I1357" s="7">
        <f>MONTH(Layoffs[[#This Row],[Date layoffs]])</f>
        <v>4</v>
      </c>
      <c r="J1357">
        <f>YEAR(Layoffs[[#This Row],[Date layoffs]])</f>
        <v>2020</v>
      </c>
      <c r="K1357" s="1">
        <f>(Layoffs[[#This Row],[Company Size before Layoffs]]-Layoffs[[#This Row],[Company Size after layoffs]])/Layoffs[[#This Row],[Company Size before Layoffs]]</f>
        <v>0.33003300330033003</v>
      </c>
      <c r="L1357">
        <v>303</v>
      </c>
      <c r="M1357">
        <v>203</v>
      </c>
      <c r="N1357" t="s">
        <v>32</v>
      </c>
      <c r="O1357" t="s">
        <v>33</v>
      </c>
      <c r="P1357" s="2">
        <v>293</v>
      </c>
      <c r="Q1357">
        <v>37.774929999999998</v>
      </c>
      <c r="R1357">
        <v>-122.41942</v>
      </c>
    </row>
    <row r="1358" spans="1:18" x14ac:dyDescent="0.35">
      <c r="A1358">
        <v>3062</v>
      </c>
      <c r="B1358" t="s">
        <v>1252</v>
      </c>
      <c r="C1358" t="s">
        <v>757</v>
      </c>
      <c r="D1358" t="s">
        <v>189</v>
      </c>
      <c r="E1358" t="s">
        <v>190</v>
      </c>
      <c r="F1358">
        <v>100</v>
      </c>
      <c r="G1358" s="3">
        <v>43927</v>
      </c>
      <c r="H1358" s="6" t="str">
        <f>TEXT(Layoffs[[#This Row],[Date layoffs]], "mmmm")</f>
        <v>April</v>
      </c>
      <c r="I1358" s="7">
        <f>MONTH(Layoffs[[#This Row],[Date layoffs]])</f>
        <v>4</v>
      </c>
      <c r="J1358">
        <f>YEAR(Layoffs[[#This Row],[Date layoffs]])</f>
        <v>2020</v>
      </c>
      <c r="K1358" s="1">
        <f>(Layoffs[[#This Row],[Company Size before Layoffs]]-Layoffs[[#This Row],[Company Size after layoffs]])/Layoffs[[#This Row],[Company Size before Layoffs]]</f>
        <v>0.2</v>
      </c>
      <c r="L1358">
        <v>500</v>
      </c>
      <c r="M1358">
        <v>400</v>
      </c>
      <c r="N1358" t="s">
        <v>131</v>
      </c>
      <c r="O1358" t="s">
        <v>67</v>
      </c>
      <c r="P1358" s="2">
        <v>1</v>
      </c>
      <c r="Q1358">
        <v>-19.920829999999999</v>
      </c>
      <c r="R1358">
        <v>-43.937779999999997</v>
      </c>
    </row>
    <row r="1359" spans="1:18" x14ac:dyDescent="0.35">
      <c r="A1359">
        <v>3063</v>
      </c>
      <c r="B1359" t="s">
        <v>1253</v>
      </c>
      <c r="C1359" t="s">
        <v>36</v>
      </c>
      <c r="D1359" t="s">
        <v>22</v>
      </c>
      <c r="E1359" t="s">
        <v>23</v>
      </c>
      <c r="F1359">
        <v>77</v>
      </c>
      <c r="G1359" s="3">
        <v>43927</v>
      </c>
      <c r="H1359" s="6" t="str">
        <f>TEXT(Layoffs[[#This Row],[Date layoffs]], "mmmm")</f>
        <v>April</v>
      </c>
      <c r="I1359" s="7">
        <f>MONTH(Layoffs[[#This Row],[Date layoffs]])</f>
        <v>4</v>
      </c>
      <c r="J1359">
        <f>YEAR(Layoffs[[#This Row],[Date layoffs]])</f>
        <v>2020</v>
      </c>
      <c r="K1359" s="1">
        <f>(Layoffs[[#This Row],[Company Size before Layoffs]]-Layoffs[[#This Row],[Company Size after layoffs]])/Layoffs[[#This Row],[Company Size before Layoffs]]</f>
        <v>0.2</v>
      </c>
      <c r="L1359">
        <v>385</v>
      </c>
      <c r="M1359">
        <v>308</v>
      </c>
      <c r="N1359" t="s">
        <v>131</v>
      </c>
      <c r="O1359" t="s">
        <v>46</v>
      </c>
      <c r="P1359" s="2">
        <v>75</v>
      </c>
      <c r="Q1359">
        <v>40.714269999999999</v>
      </c>
      <c r="R1359">
        <v>-74.005970000000005</v>
      </c>
    </row>
    <row r="1360" spans="1:18" x14ac:dyDescent="0.35">
      <c r="A1360">
        <v>3065</v>
      </c>
      <c r="B1360" t="s">
        <v>1254</v>
      </c>
      <c r="C1360" t="s">
        <v>69</v>
      </c>
      <c r="D1360" t="s">
        <v>22</v>
      </c>
      <c r="E1360" t="s">
        <v>23</v>
      </c>
      <c r="F1360">
        <v>26</v>
      </c>
      <c r="G1360" s="3">
        <v>43927</v>
      </c>
      <c r="H1360" s="6" t="str">
        <f>TEXT(Layoffs[[#This Row],[Date layoffs]], "mmmm")</f>
        <v>April</v>
      </c>
      <c r="I1360" s="7">
        <f>MONTH(Layoffs[[#This Row],[Date layoffs]])</f>
        <v>4</v>
      </c>
      <c r="J1360">
        <f>YEAR(Layoffs[[#This Row],[Date layoffs]])</f>
        <v>2020</v>
      </c>
      <c r="K1360" s="1">
        <f>(Layoffs[[#This Row],[Company Size before Layoffs]]-Layoffs[[#This Row],[Company Size after layoffs]])/Layoffs[[#This Row],[Company Size before Layoffs]]</f>
        <v>0.1</v>
      </c>
      <c r="L1360">
        <v>260</v>
      </c>
      <c r="M1360">
        <v>234</v>
      </c>
      <c r="N1360" t="s">
        <v>131</v>
      </c>
      <c r="O1360" t="s">
        <v>30</v>
      </c>
      <c r="P1360" s="2">
        <v>28</v>
      </c>
      <c r="Q1360">
        <v>42.358429999999998</v>
      </c>
      <c r="R1360">
        <v>-71.05977</v>
      </c>
    </row>
    <row r="1361" spans="1:18" x14ac:dyDescent="0.35">
      <c r="A1361">
        <v>3066</v>
      </c>
      <c r="B1361" t="s">
        <v>1255</v>
      </c>
      <c r="C1361" t="s">
        <v>69</v>
      </c>
      <c r="D1361" t="s">
        <v>22</v>
      </c>
      <c r="E1361" t="s">
        <v>23</v>
      </c>
      <c r="F1361">
        <v>24</v>
      </c>
      <c r="G1361" s="3">
        <v>43927</v>
      </c>
      <c r="H1361" s="6" t="str">
        <f>TEXT(Layoffs[[#This Row],[Date layoffs]], "mmmm")</f>
        <v>April</v>
      </c>
      <c r="I1361" s="7">
        <f>MONTH(Layoffs[[#This Row],[Date layoffs]])</f>
        <v>4</v>
      </c>
      <c r="J1361">
        <f>YEAR(Layoffs[[#This Row],[Date layoffs]])</f>
        <v>2020</v>
      </c>
      <c r="K1361" s="1">
        <f>(Layoffs[[#This Row],[Company Size before Layoffs]]-Layoffs[[#This Row],[Company Size after layoffs]])/Layoffs[[#This Row],[Company Size before Layoffs]]</f>
        <v>0.14035087719298245</v>
      </c>
      <c r="L1361">
        <v>171</v>
      </c>
      <c r="M1361">
        <v>147</v>
      </c>
      <c r="N1361" t="s">
        <v>276</v>
      </c>
      <c r="O1361" t="s">
        <v>38</v>
      </c>
      <c r="P1361" s="2">
        <v>92</v>
      </c>
      <c r="Q1361">
        <v>42.358429999999998</v>
      </c>
      <c r="R1361">
        <v>-71.05977</v>
      </c>
    </row>
    <row r="1362" spans="1:18" x14ac:dyDescent="0.35">
      <c r="A1362">
        <v>3067</v>
      </c>
      <c r="B1362" t="s">
        <v>1256</v>
      </c>
      <c r="C1362" t="s">
        <v>115</v>
      </c>
      <c r="D1362" t="s">
        <v>93</v>
      </c>
      <c r="E1362" t="s">
        <v>23</v>
      </c>
      <c r="F1362">
        <v>23</v>
      </c>
      <c r="G1362" s="3">
        <v>43927</v>
      </c>
      <c r="H1362" s="6" t="str">
        <f>TEXT(Layoffs[[#This Row],[Date layoffs]], "mmmm")</f>
        <v>April</v>
      </c>
      <c r="I1362" s="7">
        <f>MONTH(Layoffs[[#This Row],[Date layoffs]])</f>
        <v>4</v>
      </c>
      <c r="J1362">
        <f>YEAR(Layoffs[[#This Row],[Date layoffs]])</f>
        <v>2020</v>
      </c>
      <c r="K1362" s="1">
        <f>(Layoffs[[#This Row],[Company Size before Layoffs]]-Layoffs[[#This Row],[Company Size after layoffs]])/Layoffs[[#This Row],[Company Size before Layoffs]]</f>
        <v>0.31944444444444442</v>
      </c>
      <c r="L1362">
        <v>72</v>
      </c>
      <c r="M1362">
        <v>49</v>
      </c>
      <c r="N1362" t="s">
        <v>29</v>
      </c>
      <c r="O1362" t="s">
        <v>46</v>
      </c>
      <c r="P1362" s="2">
        <v>21</v>
      </c>
      <c r="Q1362">
        <v>45.508839999999999</v>
      </c>
      <c r="R1362">
        <v>-73.587810000000005</v>
      </c>
    </row>
    <row r="1363" spans="1:18" x14ac:dyDescent="0.35">
      <c r="A1363">
        <v>3068</v>
      </c>
      <c r="B1363" t="s">
        <v>1257</v>
      </c>
      <c r="C1363" t="s">
        <v>180</v>
      </c>
      <c r="D1363" t="s">
        <v>93</v>
      </c>
      <c r="E1363" t="s">
        <v>23</v>
      </c>
      <c r="F1363">
        <v>15</v>
      </c>
      <c r="G1363" s="3">
        <v>43927</v>
      </c>
      <c r="H1363" s="6" t="str">
        <f>TEXT(Layoffs[[#This Row],[Date layoffs]], "mmmm")</f>
        <v>April</v>
      </c>
      <c r="I1363" s="7">
        <f>MONTH(Layoffs[[#This Row],[Date layoffs]])</f>
        <v>4</v>
      </c>
      <c r="J1363">
        <f>YEAR(Layoffs[[#This Row],[Date layoffs]])</f>
        <v>2020</v>
      </c>
      <c r="K1363" s="1">
        <f>(Layoffs[[#This Row],[Company Size before Layoffs]]-Layoffs[[#This Row],[Company Size after layoffs]])/Layoffs[[#This Row],[Company Size before Layoffs]]</f>
        <v>0.2</v>
      </c>
      <c r="L1363">
        <v>75</v>
      </c>
      <c r="M1363">
        <v>60</v>
      </c>
      <c r="N1363" t="s">
        <v>32</v>
      </c>
      <c r="O1363" t="s">
        <v>46</v>
      </c>
      <c r="P1363" s="2">
        <v>72</v>
      </c>
      <c r="Q1363">
        <v>43.706429999999997</v>
      </c>
      <c r="R1363">
        <v>-79.39864</v>
      </c>
    </row>
    <row r="1364" spans="1:18" x14ac:dyDescent="0.35">
      <c r="A1364">
        <v>3069</v>
      </c>
      <c r="B1364" t="s">
        <v>1258</v>
      </c>
      <c r="C1364" t="s">
        <v>155</v>
      </c>
      <c r="D1364" t="s">
        <v>22</v>
      </c>
      <c r="E1364" t="s">
        <v>23</v>
      </c>
      <c r="F1364">
        <v>10</v>
      </c>
      <c r="G1364" s="3">
        <v>43927</v>
      </c>
      <c r="H1364" s="6" t="str">
        <f>TEXT(Layoffs[[#This Row],[Date layoffs]], "mmmm")</f>
        <v>April</v>
      </c>
      <c r="I1364" s="7">
        <f>MONTH(Layoffs[[#This Row],[Date layoffs]])</f>
        <v>4</v>
      </c>
      <c r="J1364">
        <f>YEAR(Layoffs[[#This Row],[Date layoffs]])</f>
        <v>2020</v>
      </c>
      <c r="K1364" s="1">
        <f>(Layoffs[[#This Row],[Company Size before Layoffs]]-Layoffs[[#This Row],[Company Size after layoffs]])/Layoffs[[#This Row],[Company Size before Layoffs]]</f>
        <v>0.1</v>
      </c>
      <c r="L1364">
        <v>100</v>
      </c>
      <c r="M1364">
        <v>90</v>
      </c>
      <c r="N1364" t="s">
        <v>82</v>
      </c>
      <c r="O1364" t="s">
        <v>109</v>
      </c>
      <c r="P1364" s="2">
        <v>50</v>
      </c>
      <c r="Q1364">
        <v>41.850029999999997</v>
      </c>
      <c r="R1364">
        <v>-87.650049999999993</v>
      </c>
    </row>
    <row r="1365" spans="1:18" x14ac:dyDescent="0.35">
      <c r="A1365">
        <v>3073</v>
      </c>
      <c r="B1365" t="s">
        <v>1259</v>
      </c>
      <c r="C1365" t="s">
        <v>21</v>
      </c>
      <c r="D1365" t="s">
        <v>22</v>
      </c>
      <c r="E1365" t="s">
        <v>23</v>
      </c>
      <c r="F1365">
        <v>40</v>
      </c>
      <c r="G1365" s="3">
        <v>43926</v>
      </c>
      <c r="H1365" s="6" t="str">
        <f>TEXT(Layoffs[[#This Row],[Date layoffs]], "mmmm")</f>
        <v>April</v>
      </c>
      <c r="I1365" s="7">
        <f>MONTH(Layoffs[[#This Row],[Date layoffs]])</f>
        <v>4</v>
      </c>
      <c r="J1365">
        <f>YEAR(Layoffs[[#This Row],[Date layoffs]])</f>
        <v>2020</v>
      </c>
      <c r="K1365" s="1">
        <f>(Layoffs[[#This Row],[Company Size before Layoffs]]-Layoffs[[#This Row],[Company Size after layoffs]])/Layoffs[[#This Row],[Company Size before Layoffs]]</f>
        <v>0.25</v>
      </c>
      <c r="L1365">
        <v>160</v>
      </c>
      <c r="M1365">
        <v>120</v>
      </c>
      <c r="N1365" t="s">
        <v>193</v>
      </c>
      <c r="O1365" t="s">
        <v>19</v>
      </c>
      <c r="P1365" s="2">
        <v>100</v>
      </c>
      <c r="Q1365">
        <v>37.770989999999998</v>
      </c>
      <c r="R1365">
        <v>-122.26087</v>
      </c>
    </row>
    <row r="1366" spans="1:18" x14ac:dyDescent="0.35">
      <c r="A1366">
        <v>3074</v>
      </c>
      <c r="B1366" t="s">
        <v>1260</v>
      </c>
      <c r="C1366" t="s">
        <v>1002</v>
      </c>
      <c r="D1366" t="s">
        <v>1003</v>
      </c>
      <c r="E1366" t="s">
        <v>12</v>
      </c>
      <c r="F1366">
        <v>50</v>
      </c>
      <c r="G1366" s="3">
        <v>43925</v>
      </c>
      <c r="H1366" s="6" t="str">
        <f>TEXT(Layoffs[[#This Row],[Date layoffs]], "mmmm")</f>
        <v>April</v>
      </c>
      <c r="I1366" s="7">
        <f>MONTH(Layoffs[[#This Row],[Date layoffs]])</f>
        <v>4</v>
      </c>
      <c r="J1366">
        <f>YEAR(Layoffs[[#This Row],[Date layoffs]])</f>
        <v>2020</v>
      </c>
      <c r="K1366" s="1">
        <f>(Layoffs[[#This Row],[Company Size before Layoffs]]-Layoffs[[#This Row],[Company Size after layoffs]])/Layoffs[[#This Row],[Company Size before Layoffs]]</f>
        <v>0.11990407673860912</v>
      </c>
      <c r="L1366">
        <v>417</v>
      </c>
      <c r="M1366">
        <v>367</v>
      </c>
      <c r="N1366" t="s">
        <v>13</v>
      </c>
      <c r="O1366" t="s">
        <v>19</v>
      </c>
      <c r="P1366" s="2">
        <v>348</v>
      </c>
      <c r="Q1366">
        <v>3.1412</v>
      </c>
      <c r="R1366">
        <v>101.68653</v>
      </c>
    </row>
    <row r="1367" spans="1:18" x14ac:dyDescent="0.35">
      <c r="A1367">
        <v>3075</v>
      </c>
      <c r="B1367" t="s">
        <v>1261</v>
      </c>
      <c r="C1367" t="s">
        <v>188</v>
      </c>
      <c r="D1367" t="s">
        <v>189</v>
      </c>
      <c r="E1367" t="s">
        <v>190</v>
      </c>
      <c r="F1367">
        <v>467</v>
      </c>
      <c r="G1367" s="3">
        <v>43924</v>
      </c>
      <c r="H1367" s="6" t="str">
        <f>TEXT(Layoffs[[#This Row],[Date layoffs]], "mmmm")</f>
        <v>April</v>
      </c>
      <c r="I1367" s="7">
        <f>MONTH(Layoffs[[#This Row],[Date layoffs]])</f>
        <v>4</v>
      </c>
      <c r="J1367">
        <f>YEAR(Layoffs[[#This Row],[Date layoffs]])</f>
        <v>2020</v>
      </c>
      <c r="K1367" s="1">
        <f>(Layoffs[[#This Row],[Company Size before Layoffs]]-Layoffs[[#This Row],[Company Size after layoffs]])/Layoffs[[#This Row],[Company Size before Layoffs]]</f>
        <v>0.33003533568904592</v>
      </c>
      <c r="L1367">
        <v>1415</v>
      </c>
      <c r="M1367">
        <v>948</v>
      </c>
      <c r="N1367" t="s">
        <v>402</v>
      </c>
      <c r="O1367" t="s">
        <v>107</v>
      </c>
      <c r="P1367" s="2">
        <v>300</v>
      </c>
      <c r="Q1367">
        <v>-23.547499999999999</v>
      </c>
      <c r="R1367">
        <v>-46.636110000000002</v>
      </c>
    </row>
    <row r="1368" spans="1:18" x14ac:dyDescent="0.35">
      <c r="A1368">
        <v>3076</v>
      </c>
      <c r="B1368" t="s">
        <v>1262</v>
      </c>
      <c r="C1368" t="s">
        <v>21</v>
      </c>
      <c r="D1368" t="s">
        <v>22</v>
      </c>
      <c r="E1368" t="s">
        <v>23</v>
      </c>
      <c r="F1368">
        <v>300</v>
      </c>
      <c r="G1368" s="3">
        <v>43924</v>
      </c>
      <c r="H1368" s="6" t="str">
        <f>TEXT(Layoffs[[#This Row],[Date layoffs]], "mmmm")</f>
        <v>April</v>
      </c>
      <c r="I1368" s="7">
        <f>MONTH(Layoffs[[#This Row],[Date layoffs]])</f>
        <v>4</v>
      </c>
      <c r="J1368">
        <f>YEAR(Layoffs[[#This Row],[Date layoffs]])</f>
        <v>2020</v>
      </c>
      <c r="K1368" s="1">
        <f>(Layoffs[[#This Row],[Company Size before Layoffs]]-Layoffs[[#This Row],[Company Size after layoffs]])/Layoffs[[#This Row],[Company Size before Layoffs]]</f>
        <v>0.5</v>
      </c>
      <c r="L1368">
        <v>600</v>
      </c>
      <c r="M1368">
        <v>300</v>
      </c>
      <c r="N1368" t="s">
        <v>131</v>
      </c>
      <c r="O1368" t="s">
        <v>107</v>
      </c>
      <c r="P1368" s="2">
        <v>162</v>
      </c>
      <c r="Q1368">
        <v>37.774929999999998</v>
      </c>
      <c r="R1368">
        <v>-122.41942</v>
      </c>
    </row>
    <row r="1369" spans="1:18" x14ac:dyDescent="0.35">
      <c r="A1369">
        <v>3078</v>
      </c>
      <c r="B1369" t="s">
        <v>1263</v>
      </c>
      <c r="C1369" t="s">
        <v>21</v>
      </c>
      <c r="D1369" t="s">
        <v>22</v>
      </c>
      <c r="E1369" t="s">
        <v>23</v>
      </c>
      <c r="F1369">
        <v>147</v>
      </c>
      <c r="G1369" s="3">
        <v>43924</v>
      </c>
      <c r="H1369" s="6" t="str">
        <f>TEXT(Layoffs[[#This Row],[Date layoffs]], "mmmm")</f>
        <v>April</v>
      </c>
      <c r="I1369" s="7">
        <f>MONTH(Layoffs[[#This Row],[Date layoffs]])</f>
        <v>4</v>
      </c>
      <c r="J1369">
        <f>YEAR(Layoffs[[#This Row],[Date layoffs]])</f>
        <v>2020</v>
      </c>
      <c r="K1369" s="1">
        <f>(Layoffs[[#This Row],[Company Size before Layoffs]]-Layoffs[[#This Row],[Company Size after layoffs]])/Layoffs[[#This Row],[Company Size before Layoffs]]</f>
        <v>0.37027707808564231</v>
      </c>
      <c r="L1369">
        <v>397</v>
      </c>
      <c r="M1369">
        <v>250</v>
      </c>
      <c r="N1369" t="s">
        <v>27</v>
      </c>
      <c r="O1369" t="s">
        <v>33</v>
      </c>
      <c r="P1369" s="2">
        <v>297</v>
      </c>
      <c r="Q1369">
        <v>37.774929999999998</v>
      </c>
      <c r="R1369">
        <v>-122.41942</v>
      </c>
    </row>
    <row r="1370" spans="1:18" x14ac:dyDescent="0.35">
      <c r="A1370">
        <v>3082</v>
      </c>
      <c r="B1370" t="s">
        <v>1264</v>
      </c>
      <c r="C1370" t="s">
        <v>81</v>
      </c>
      <c r="D1370" t="s">
        <v>22</v>
      </c>
      <c r="E1370" t="s">
        <v>23</v>
      </c>
      <c r="F1370">
        <v>75</v>
      </c>
      <c r="G1370" s="3">
        <v>43924</v>
      </c>
      <c r="H1370" s="6" t="str">
        <f>TEXT(Layoffs[[#This Row],[Date layoffs]], "mmmm")</f>
        <v>April</v>
      </c>
      <c r="I1370" s="7">
        <f>MONTH(Layoffs[[#This Row],[Date layoffs]])</f>
        <v>4</v>
      </c>
      <c r="J1370">
        <f>YEAR(Layoffs[[#This Row],[Date layoffs]])</f>
        <v>2020</v>
      </c>
      <c r="K1370" s="1">
        <f>(Layoffs[[#This Row],[Company Size before Layoffs]]-Layoffs[[#This Row],[Company Size after layoffs]])/Layoffs[[#This Row],[Company Size before Layoffs]]</f>
        <v>7.0028011204481794E-2</v>
      </c>
      <c r="L1370">
        <v>1071</v>
      </c>
      <c r="M1370">
        <v>996</v>
      </c>
      <c r="N1370" t="s">
        <v>88</v>
      </c>
      <c r="O1370" t="s">
        <v>46</v>
      </c>
      <c r="P1370" s="2">
        <v>35</v>
      </c>
      <c r="Q1370">
        <v>30.267150000000001</v>
      </c>
      <c r="R1370">
        <v>-97.74306</v>
      </c>
    </row>
    <row r="1371" spans="1:18" x14ac:dyDescent="0.35">
      <c r="A1371">
        <v>3083</v>
      </c>
      <c r="B1371" t="s">
        <v>682</v>
      </c>
      <c r="C1371" t="s">
        <v>69</v>
      </c>
      <c r="D1371" t="s">
        <v>22</v>
      </c>
      <c r="E1371" t="s">
        <v>23</v>
      </c>
      <c r="F1371">
        <v>60</v>
      </c>
      <c r="G1371" s="3">
        <v>43924</v>
      </c>
      <c r="H1371" s="6" t="str">
        <f>TEXT(Layoffs[[#This Row],[Date layoffs]], "mmmm")</f>
        <v>April</v>
      </c>
      <c r="I1371" s="7">
        <f>MONTH(Layoffs[[#This Row],[Date layoffs]])</f>
        <v>4</v>
      </c>
      <c r="J1371">
        <f>YEAR(Layoffs[[#This Row],[Date layoffs]])</f>
        <v>2020</v>
      </c>
      <c r="K1371" s="1">
        <f>(Layoffs[[#This Row],[Company Size before Layoffs]]-Layoffs[[#This Row],[Company Size after layoffs]])/Layoffs[[#This Row],[Company Size before Layoffs]]</f>
        <v>0.12987012987012986</v>
      </c>
      <c r="L1371">
        <v>462</v>
      </c>
      <c r="M1371">
        <v>402</v>
      </c>
      <c r="N1371" t="s">
        <v>27</v>
      </c>
      <c r="O1371" t="s">
        <v>107</v>
      </c>
      <c r="P1371" s="2">
        <v>97</v>
      </c>
      <c r="Q1371">
        <v>42.358429999999998</v>
      </c>
      <c r="R1371">
        <v>-71.05977</v>
      </c>
    </row>
    <row r="1372" spans="1:18" x14ac:dyDescent="0.35">
      <c r="A1372">
        <v>3084</v>
      </c>
      <c r="B1372" t="s">
        <v>1265</v>
      </c>
      <c r="C1372" t="s">
        <v>36</v>
      </c>
      <c r="D1372" t="s">
        <v>22</v>
      </c>
      <c r="E1372" t="s">
        <v>23</v>
      </c>
      <c r="F1372">
        <v>35</v>
      </c>
      <c r="G1372" s="3">
        <v>43924</v>
      </c>
      <c r="H1372" s="6" t="str">
        <f>TEXT(Layoffs[[#This Row],[Date layoffs]], "mmmm")</f>
        <v>April</v>
      </c>
      <c r="I1372" s="7">
        <f>MONTH(Layoffs[[#This Row],[Date layoffs]])</f>
        <v>4</v>
      </c>
      <c r="J1372">
        <f>YEAR(Layoffs[[#This Row],[Date layoffs]])</f>
        <v>2020</v>
      </c>
      <c r="K1372" s="1">
        <f>(Layoffs[[#This Row],[Company Size before Layoffs]]-Layoffs[[#This Row],[Company Size after layoffs]])/Layoffs[[#This Row],[Company Size before Layoffs]]</f>
        <v>0.39772727272727271</v>
      </c>
      <c r="L1372">
        <v>88</v>
      </c>
      <c r="M1372">
        <v>53</v>
      </c>
      <c r="N1372" t="s">
        <v>32</v>
      </c>
      <c r="O1372" t="s">
        <v>46</v>
      </c>
      <c r="P1372" s="2">
        <v>40</v>
      </c>
      <c r="Q1372">
        <v>40.714269999999999</v>
      </c>
      <c r="R1372">
        <v>-74.005970000000005</v>
      </c>
    </row>
    <row r="1373" spans="1:18" x14ac:dyDescent="0.35">
      <c r="A1373">
        <v>3085</v>
      </c>
      <c r="B1373" t="s">
        <v>1266</v>
      </c>
      <c r="C1373" t="s">
        <v>21</v>
      </c>
      <c r="D1373" t="s">
        <v>22</v>
      </c>
      <c r="E1373" t="s">
        <v>23</v>
      </c>
      <c r="F1373">
        <v>34</v>
      </c>
      <c r="G1373" s="3">
        <v>43924</v>
      </c>
      <c r="H1373" s="6" t="str">
        <f>TEXT(Layoffs[[#This Row],[Date layoffs]], "mmmm")</f>
        <v>April</v>
      </c>
      <c r="I1373" s="7">
        <f>MONTH(Layoffs[[#This Row],[Date layoffs]])</f>
        <v>4</v>
      </c>
      <c r="J1373">
        <f>YEAR(Layoffs[[#This Row],[Date layoffs]])</f>
        <v>2020</v>
      </c>
      <c r="K1373" s="1">
        <f>(Layoffs[[#This Row],[Company Size before Layoffs]]-Layoffs[[#This Row],[Company Size after layoffs]])/Layoffs[[#This Row],[Company Size before Layoffs]]</f>
        <v>0.12977099236641221</v>
      </c>
      <c r="L1373">
        <v>262</v>
      </c>
      <c r="M1373">
        <v>228</v>
      </c>
      <c r="N1373" t="s">
        <v>240</v>
      </c>
      <c r="O1373" t="s">
        <v>107</v>
      </c>
      <c r="P1373" s="2">
        <v>247</v>
      </c>
      <c r="Q1373">
        <v>37.774929999999998</v>
      </c>
      <c r="R1373">
        <v>-122.41942</v>
      </c>
    </row>
    <row r="1374" spans="1:18" x14ac:dyDescent="0.35">
      <c r="A1374">
        <v>3086</v>
      </c>
      <c r="B1374" t="s">
        <v>1267</v>
      </c>
      <c r="C1374" t="s">
        <v>36</v>
      </c>
      <c r="D1374" t="s">
        <v>22</v>
      </c>
      <c r="E1374" t="s">
        <v>23</v>
      </c>
      <c r="F1374">
        <v>24</v>
      </c>
      <c r="G1374" s="3">
        <v>43924</v>
      </c>
      <c r="H1374" s="6" t="str">
        <f>TEXT(Layoffs[[#This Row],[Date layoffs]], "mmmm")</f>
        <v>April</v>
      </c>
      <c r="I1374" s="7">
        <f>MONTH(Layoffs[[#This Row],[Date layoffs]])</f>
        <v>4</v>
      </c>
      <c r="J1374">
        <f>YEAR(Layoffs[[#This Row],[Date layoffs]])</f>
        <v>2020</v>
      </c>
      <c r="K1374" s="1">
        <f>(Layoffs[[#This Row],[Company Size before Layoffs]]-Layoffs[[#This Row],[Company Size after layoffs]])/Layoffs[[#This Row],[Company Size before Layoffs]]</f>
        <v>0.08</v>
      </c>
      <c r="L1374">
        <v>300</v>
      </c>
      <c r="M1374">
        <v>276</v>
      </c>
      <c r="N1374" t="s">
        <v>51</v>
      </c>
      <c r="O1374" t="s">
        <v>33</v>
      </c>
      <c r="P1374" s="2">
        <v>80</v>
      </c>
      <c r="Q1374">
        <v>40.714269999999999</v>
      </c>
      <c r="R1374">
        <v>-74.005970000000005</v>
      </c>
    </row>
    <row r="1375" spans="1:18" x14ac:dyDescent="0.35">
      <c r="A1375">
        <v>3088</v>
      </c>
      <c r="B1375" t="s">
        <v>1268</v>
      </c>
      <c r="C1375" t="s">
        <v>180</v>
      </c>
      <c r="D1375" t="s">
        <v>93</v>
      </c>
      <c r="E1375" t="s">
        <v>23</v>
      </c>
      <c r="F1375">
        <v>18</v>
      </c>
      <c r="G1375" s="3">
        <v>43924</v>
      </c>
      <c r="H1375" s="6" t="str">
        <f>TEXT(Layoffs[[#This Row],[Date layoffs]], "mmmm")</f>
        <v>April</v>
      </c>
      <c r="I1375" s="7">
        <f>MONTH(Layoffs[[#This Row],[Date layoffs]])</f>
        <v>4</v>
      </c>
      <c r="J1375">
        <f>YEAR(Layoffs[[#This Row],[Date layoffs]])</f>
        <v>2020</v>
      </c>
      <c r="K1375" s="1">
        <f>(Layoffs[[#This Row],[Company Size before Layoffs]]-Layoffs[[#This Row],[Company Size after layoffs]])/Layoffs[[#This Row],[Company Size before Layoffs]]</f>
        <v>0.25</v>
      </c>
      <c r="L1375">
        <v>72</v>
      </c>
      <c r="M1375">
        <v>54</v>
      </c>
      <c r="N1375" t="s">
        <v>18</v>
      </c>
      <c r="O1375" t="s">
        <v>67</v>
      </c>
      <c r="P1375" s="2">
        <v>24</v>
      </c>
      <c r="Q1375">
        <v>43.706429999999997</v>
      </c>
      <c r="R1375">
        <v>-79.39864</v>
      </c>
    </row>
    <row r="1376" spans="1:18" x14ac:dyDescent="0.35">
      <c r="A1376">
        <v>3100</v>
      </c>
      <c r="B1376" t="s">
        <v>740</v>
      </c>
      <c r="C1376" t="s">
        <v>741</v>
      </c>
      <c r="D1376" t="s">
        <v>22</v>
      </c>
      <c r="E1376" t="s">
        <v>23</v>
      </c>
      <c r="F1376">
        <v>700</v>
      </c>
      <c r="G1376" s="3">
        <v>43923</v>
      </c>
      <c r="H1376" s="6" t="str">
        <f>TEXT(Layoffs[[#This Row],[Date layoffs]], "mmmm")</f>
        <v>April</v>
      </c>
      <c r="I1376" s="7">
        <f>MONTH(Layoffs[[#This Row],[Date layoffs]])</f>
        <v>4</v>
      </c>
      <c r="J1376">
        <f>YEAR(Layoffs[[#This Row],[Date layoffs]])</f>
        <v>2020</v>
      </c>
      <c r="K1376" s="1">
        <f>(Layoffs[[#This Row],[Company Size before Layoffs]]-Layoffs[[#This Row],[Company Size after layoffs]])/Layoffs[[#This Row],[Company Size before Layoffs]]</f>
        <v>0.35</v>
      </c>
      <c r="L1376">
        <v>2000</v>
      </c>
      <c r="M1376">
        <v>1300</v>
      </c>
      <c r="N1376" t="s">
        <v>402</v>
      </c>
      <c r="O1376" t="s">
        <v>25</v>
      </c>
      <c r="P1376" s="2">
        <v>114</v>
      </c>
      <c r="Q1376">
        <v>35.28275</v>
      </c>
      <c r="R1376">
        <v>-120.65962</v>
      </c>
    </row>
    <row r="1377" spans="1:18" x14ac:dyDescent="0.35">
      <c r="A1377">
        <v>3101</v>
      </c>
      <c r="B1377" t="s">
        <v>1076</v>
      </c>
      <c r="C1377" t="s">
        <v>21</v>
      </c>
      <c r="D1377" t="s">
        <v>22</v>
      </c>
      <c r="E1377" t="s">
        <v>23</v>
      </c>
      <c r="F1377">
        <v>240</v>
      </c>
      <c r="G1377" s="3">
        <v>43923</v>
      </c>
      <c r="H1377" s="6" t="str">
        <f>TEXT(Layoffs[[#This Row],[Date layoffs]], "mmmm")</f>
        <v>April</v>
      </c>
      <c r="I1377" s="7">
        <f>MONTH(Layoffs[[#This Row],[Date layoffs]])</f>
        <v>4</v>
      </c>
      <c r="J1377">
        <f>YEAR(Layoffs[[#This Row],[Date layoffs]])</f>
        <v>2020</v>
      </c>
      <c r="K1377" s="1">
        <f>(Layoffs[[#This Row],[Company Size before Layoffs]]-Layoffs[[#This Row],[Company Size after layoffs]])/Layoffs[[#This Row],[Company Size before Layoffs]]</f>
        <v>0.03</v>
      </c>
      <c r="L1377">
        <v>8000</v>
      </c>
      <c r="M1377">
        <v>7760</v>
      </c>
      <c r="N1377" t="s">
        <v>629</v>
      </c>
      <c r="O1377" t="s">
        <v>107</v>
      </c>
      <c r="P1377" s="2">
        <v>1200</v>
      </c>
      <c r="Q1377">
        <v>37.453830000000004</v>
      </c>
      <c r="R1377">
        <v>-122.18219000000001</v>
      </c>
    </row>
    <row r="1378" spans="1:18" x14ac:dyDescent="0.35">
      <c r="A1378">
        <v>3102</v>
      </c>
      <c r="B1378" t="s">
        <v>243</v>
      </c>
      <c r="C1378" t="s">
        <v>180</v>
      </c>
      <c r="D1378" t="s">
        <v>93</v>
      </c>
      <c r="E1378" t="s">
        <v>23</v>
      </c>
      <c r="F1378">
        <v>196</v>
      </c>
      <c r="G1378" s="3">
        <v>43923</v>
      </c>
      <c r="H1378" s="6" t="str">
        <f>TEXT(Layoffs[[#This Row],[Date layoffs]], "mmmm")</f>
        <v>April</v>
      </c>
      <c r="I1378" s="7">
        <f>MONTH(Layoffs[[#This Row],[Date layoffs]])</f>
        <v>4</v>
      </c>
      <c r="J1378">
        <f>YEAR(Layoffs[[#This Row],[Date layoffs]])</f>
        <v>2020</v>
      </c>
      <c r="K1378" s="1">
        <f>(Layoffs[[#This Row],[Company Size before Layoffs]]-Layoffs[[#This Row],[Company Size after layoffs]])/Layoffs[[#This Row],[Company Size before Layoffs]]</f>
        <v>0.53994490358126723</v>
      </c>
      <c r="L1378">
        <v>363</v>
      </c>
      <c r="M1378">
        <v>167</v>
      </c>
      <c r="N1378" t="s">
        <v>75</v>
      </c>
      <c r="O1378" t="s">
        <v>38</v>
      </c>
      <c r="P1378" s="2">
        <v>112</v>
      </c>
      <c r="Q1378">
        <v>43.706429999999997</v>
      </c>
      <c r="R1378">
        <v>-79.39864</v>
      </c>
    </row>
    <row r="1379" spans="1:18" x14ac:dyDescent="0.35">
      <c r="A1379">
        <v>3103</v>
      </c>
      <c r="B1379" t="s">
        <v>1269</v>
      </c>
      <c r="C1379" t="s">
        <v>36</v>
      </c>
      <c r="D1379" t="s">
        <v>22</v>
      </c>
      <c r="E1379" t="s">
        <v>23</v>
      </c>
      <c r="F1379">
        <v>154</v>
      </c>
      <c r="G1379" s="3">
        <v>43923</v>
      </c>
      <c r="H1379" s="6" t="str">
        <f>TEXT(Layoffs[[#This Row],[Date layoffs]], "mmmm")</f>
        <v>April</v>
      </c>
      <c r="I1379" s="7">
        <f>MONTH(Layoffs[[#This Row],[Date layoffs]])</f>
        <v>4</v>
      </c>
      <c r="J1379">
        <f>YEAR(Layoffs[[#This Row],[Date layoffs]])</f>
        <v>2020</v>
      </c>
      <c r="K1379" s="1">
        <f>(Layoffs[[#This Row],[Company Size before Layoffs]]-Layoffs[[#This Row],[Company Size after layoffs]])/Layoffs[[#This Row],[Company Size before Layoffs]]</f>
        <v>0.22</v>
      </c>
      <c r="L1379">
        <v>700</v>
      </c>
      <c r="M1379">
        <v>546</v>
      </c>
      <c r="N1379" t="s">
        <v>402</v>
      </c>
      <c r="O1379" t="s">
        <v>33</v>
      </c>
      <c r="P1379" s="2">
        <v>549</v>
      </c>
      <c r="Q1379">
        <v>40.714269999999999</v>
      </c>
      <c r="R1379">
        <v>-74.005970000000005</v>
      </c>
    </row>
    <row r="1380" spans="1:18" x14ac:dyDescent="0.35">
      <c r="A1380">
        <v>3104</v>
      </c>
      <c r="B1380" t="s">
        <v>1270</v>
      </c>
      <c r="C1380" t="s">
        <v>607</v>
      </c>
      <c r="D1380" t="s">
        <v>137</v>
      </c>
      <c r="E1380" t="s">
        <v>50</v>
      </c>
      <c r="F1380">
        <v>100</v>
      </c>
      <c r="G1380" s="3">
        <v>43923</v>
      </c>
      <c r="H1380" s="6" t="str">
        <f>TEXT(Layoffs[[#This Row],[Date layoffs]], "mmmm")</f>
        <v>April</v>
      </c>
      <c r="I1380" s="7">
        <f>MONTH(Layoffs[[#This Row],[Date layoffs]])</f>
        <v>4</v>
      </c>
      <c r="J1380">
        <f>YEAR(Layoffs[[#This Row],[Date layoffs]])</f>
        <v>2020</v>
      </c>
      <c r="K1380" s="1">
        <f>(Layoffs[[#This Row],[Company Size before Layoffs]]-Layoffs[[#This Row],[Company Size after layoffs]])/Layoffs[[#This Row],[Company Size before Layoffs]]</f>
        <v>0.25</v>
      </c>
      <c r="L1380">
        <v>400</v>
      </c>
      <c r="M1380">
        <v>300</v>
      </c>
      <c r="N1380" t="s">
        <v>402</v>
      </c>
      <c r="O1380" t="s">
        <v>107</v>
      </c>
      <c r="P1380" s="2">
        <v>109</v>
      </c>
      <c r="Q1380">
        <v>48.137430000000002</v>
      </c>
      <c r="R1380">
        <v>11.57549</v>
      </c>
    </row>
    <row r="1381" spans="1:18" x14ac:dyDescent="0.35">
      <c r="A1381">
        <v>3106</v>
      </c>
      <c r="B1381" t="s">
        <v>1271</v>
      </c>
      <c r="C1381" t="s">
        <v>36</v>
      </c>
      <c r="D1381" t="s">
        <v>22</v>
      </c>
      <c r="E1381" t="s">
        <v>23</v>
      </c>
      <c r="F1381">
        <v>90</v>
      </c>
      <c r="G1381" s="3">
        <v>43923</v>
      </c>
      <c r="H1381" s="6" t="str">
        <f>TEXT(Layoffs[[#This Row],[Date layoffs]], "mmmm")</f>
        <v>April</v>
      </c>
      <c r="I1381" s="7">
        <f>MONTH(Layoffs[[#This Row],[Date layoffs]])</f>
        <v>4</v>
      </c>
      <c r="J1381">
        <f>YEAR(Layoffs[[#This Row],[Date layoffs]])</f>
        <v>2020</v>
      </c>
      <c r="K1381" s="1">
        <f>(Layoffs[[#This Row],[Company Size before Layoffs]]-Layoffs[[#This Row],[Company Size after layoffs]])/Layoffs[[#This Row],[Company Size before Layoffs]]</f>
        <v>0.2</v>
      </c>
      <c r="L1381">
        <v>450</v>
      </c>
      <c r="M1381">
        <v>360</v>
      </c>
      <c r="N1381" t="s">
        <v>138</v>
      </c>
      <c r="O1381" t="s">
        <v>107</v>
      </c>
      <c r="P1381" s="2">
        <v>222</v>
      </c>
      <c r="Q1381">
        <v>40.714269999999999</v>
      </c>
      <c r="R1381">
        <v>-74.005970000000005</v>
      </c>
    </row>
    <row r="1382" spans="1:18" x14ac:dyDescent="0.35">
      <c r="A1382">
        <v>3107</v>
      </c>
      <c r="B1382" t="s">
        <v>1272</v>
      </c>
      <c r="C1382" t="s">
        <v>36</v>
      </c>
      <c r="D1382" t="s">
        <v>22</v>
      </c>
      <c r="E1382" t="s">
        <v>23</v>
      </c>
      <c r="F1382">
        <v>70</v>
      </c>
      <c r="G1382" s="3">
        <v>43923</v>
      </c>
      <c r="H1382" s="6" t="str">
        <f>TEXT(Layoffs[[#This Row],[Date layoffs]], "mmmm")</f>
        <v>April</v>
      </c>
      <c r="I1382" s="7">
        <f>MONTH(Layoffs[[#This Row],[Date layoffs]])</f>
        <v>4</v>
      </c>
      <c r="J1382">
        <f>YEAR(Layoffs[[#This Row],[Date layoffs]])</f>
        <v>2020</v>
      </c>
      <c r="K1382" s="1">
        <f>(Layoffs[[#This Row],[Company Size before Layoffs]]-Layoffs[[#This Row],[Company Size after layoffs]])/Layoffs[[#This Row],[Company Size before Layoffs]]</f>
        <v>0.16990291262135923</v>
      </c>
      <c r="L1382">
        <v>412</v>
      </c>
      <c r="M1382">
        <v>342</v>
      </c>
      <c r="N1382" t="s">
        <v>27</v>
      </c>
      <c r="O1382" t="s">
        <v>107</v>
      </c>
      <c r="P1382" s="2">
        <v>253</v>
      </c>
      <c r="Q1382">
        <v>40.714269999999999</v>
      </c>
      <c r="R1382">
        <v>-74.005970000000005</v>
      </c>
    </row>
    <row r="1383" spans="1:18" x14ac:dyDescent="0.35">
      <c r="A1383">
        <v>3108</v>
      </c>
      <c r="B1383" t="s">
        <v>1273</v>
      </c>
      <c r="C1383" t="s">
        <v>21</v>
      </c>
      <c r="D1383" t="s">
        <v>22</v>
      </c>
      <c r="E1383" t="s">
        <v>23</v>
      </c>
      <c r="F1383">
        <v>65</v>
      </c>
      <c r="G1383" s="3">
        <v>43923</v>
      </c>
      <c r="H1383" s="6" t="str">
        <f>TEXT(Layoffs[[#This Row],[Date layoffs]], "mmmm")</f>
        <v>April</v>
      </c>
      <c r="I1383" s="7">
        <f>MONTH(Layoffs[[#This Row],[Date layoffs]])</f>
        <v>4</v>
      </c>
      <c r="J1383">
        <f>YEAR(Layoffs[[#This Row],[Date layoffs]])</f>
        <v>2020</v>
      </c>
      <c r="K1383" s="1">
        <f>(Layoffs[[#This Row],[Company Size before Layoffs]]-Layoffs[[#This Row],[Company Size after layoffs]])/Layoffs[[#This Row],[Company Size before Layoffs]]</f>
        <v>0.29953917050691242</v>
      </c>
      <c r="L1383">
        <v>217</v>
      </c>
      <c r="M1383">
        <v>152</v>
      </c>
      <c r="N1383" t="s">
        <v>27</v>
      </c>
      <c r="O1383" t="s">
        <v>46</v>
      </c>
      <c r="P1383" s="2">
        <v>68</v>
      </c>
      <c r="Q1383">
        <v>37.774929999999998</v>
      </c>
      <c r="R1383">
        <v>-122.41942</v>
      </c>
    </row>
    <row r="1384" spans="1:18" x14ac:dyDescent="0.35">
      <c r="A1384">
        <v>3110</v>
      </c>
      <c r="B1384" t="s">
        <v>1274</v>
      </c>
      <c r="C1384" t="s">
        <v>69</v>
      </c>
      <c r="D1384" t="s">
        <v>22</v>
      </c>
      <c r="E1384" t="s">
        <v>23</v>
      </c>
      <c r="F1384">
        <v>59</v>
      </c>
      <c r="G1384" s="3">
        <v>43923</v>
      </c>
      <c r="H1384" s="6" t="str">
        <f>TEXT(Layoffs[[#This Row],[Date layoffs]], "mmmm")</f>
        <v>April</v>
      </c>
      <c r="I1384" s="7">
        <f>MONTH(Layoffs[[#This Row],[Date layoffs]])</f>
        <v>4</v>
      </c>
      <c r="J1384">
        <f>YEAR(Layoffs[[#This Row],[Date layoffs]])</f>
        <v>2020</v>
      </c>
      <c r="K1384" s="1">
        <f>(Layoffs[[#This Row],[Company Size before Layoffs]]-Layoffs[[#This Row],[Company Size after layoffs]])/Layoffs[[#This Row],[Company Size before Layoffs]]</f>
        <v>0.25</v>
      </c>
      <c r="L1384">
        <v>236</v>
      </c>
      <c r="M1384">
        <v>177</v>
      </c>
      <c r="N1384" t="s">
        <v>82</v>
      </c>
      <c r="O1384" t="s">
        <v>30</v>
      </c>
      <c r="P1384" s="2">
        <v>65</v>
      </c>
      <c r="Q1384">
        <v>42.358429999999998</v>
      </c>
      <c r="R1384">
        <v>-71.05977</v>
      </c>
    </row>
    <row r="1385" spans="1:18" x14ac:dyDescent="0.35">
      <c r="A1385">
        <v>3112</v>
      </c>
      <c r="B1385" t="s">
        <v>1275</v>
      </c>
      <c r="C1385" t="s">
        <v>69</v>
      </c>
      <c r="D1385" t="s">
        <v>22</v>
      </c>
      <c r="E1385" t="s">
        <v>23</v>
      </c>
      <c r="F1385">
        <v>39</v>
      </c>
      <c r="G1385" s="3">
        <v>43923</v>
      </c>
      <c r="H1385" s="6" t="str">
        <f>TEXT(Layoffs[[#This Row],[Date layoffs]], "mmmm")</f>
        <v>April</v>
      </c>
      <c r="I1385" s="7">
        <f>MONTH(Layoffs[[#This Row],[Date layoffs]])</f>
        <v>4</v>
      </c>
      <c r="J1385">
        <f>YEAR(Layoffs[[#This Row],[Date layoffs]])</f>
        <v>2020</v>
      </c>
      <c r="K1385" s="1">
        <f>(Layoffs[[#This Row],[Company Size before Layoffs]]-Layoffs[[#This Row],[Company Size after layoffs]])/Layoffs[[#This Row],[Company Size before Layoffs]]</f>
        <v>0.2</v>
      </c>
      <c r="L1385">
        <v>195</v>
      </c>
      <c r="M1385">
        <v>156</v>
      </c>
      <c r="N1385" t="s">
        <v>100</v>
      </c>
      <c r="O1385" t="s">
        <v>109</v>
      </c>
      <c r="P1385" s="2">
        <v>118</v>
      </c>
      <c r="Q1385">
        <v>42.358429999999998</v>
      </c>
      <c r="R1385">
        <v>-71.05977</v>
      </c>
    </row>
    <row r="1386" spans="1:18" x14ac:dyDescent="0.35">
      <c r="A1386">
        <v>3114</v>
      </c>
      <c r="B1386" t="s">
        <v>1276</v>
      </c>
      <c r="C1386" t="s">
        <v>21</v>
      </c>
      <c r="D1386" t="s">
        <v>22</v>
      </c>
      <c r="E1386" t="s">
        <v>23</v>
      </c>
      <c r="F1386">
        <v>35</v>
      </c>
      <c r="G1386" s="3">
        <v>43923</v>
      </c>
      <c r="H1386" s="6" t="str">
        <f>TEXT(Layoffs[[#This Row],[Date layoffs]], "mmmm")</f>
        <v>April</v>
      </c>
      <c r="I1386" s="7">
        <f>MONTH(Layoffs[[#This Row],[Date layoffs]])</f>
        <v>4</v>
      </c>
      <c r="J1386">
        <f>YEAR(Layoffs[[#This Row],[Date layoffs]])</f>
        <v>2020</v>
      </c>
      <c r="K1386" s="1">
        <f>(Layoffs[[#This Row],[Company Size before Layoffs]]-Layoffs[[#This Row],[Company Size after layoffs]])/Layoffs[[#This Row],[Company Size before Layoffs]]</f>
        <v>0.19021739130434784</v>
      </c>
      <c r="L1386">
        <v>184</v>
      </c>
      <c r="M1386">
        <v>149</v>
      </c>
      <c r="N1386" t="s">
        <v>82</v>
      </c>
      <c r="O1386" t="s">
        <v>33</v>
      </c>
      <c r="P1386" s="2">
        <v>114</v>
      </c>
      <c r="Q1386">
        <v>37.630490000000002</v>
      </c>
      <c r="R1386">
        <v>-122.41108</v>
      </c>
    </row>
    <row r="1387" spans="1:18" x14ac:dyDescent="0.35">
      <c r="A1387">
        <v>3116</v>
      </c>
      <c r="B1387" t="s">
        <v>1277</v>
      </c>
      <c r="C1387" t="s">
        <v>21</v>
      </c>
      <c r="D1387" t="s">
        <v>22</v>
      </c>
      <c r="E1387" t="s">
        <v>23</v>
      </c>
      <c r="F1387">
        <v>30</v>
      </c>
      <c r="G1387" s="3">
        <v>43923</v>
      </c>
      <c r="H1387" s="6" t="str">
        <f>TEXT(Layoffs[[#This Row],[Date layoffs]], "mmmm")</f>
        <v>April</v>
      </c>
      <c r="I1387" s="7">
        <f>MONTH(Layoffs[[#This Row],[Date layoffs]])</f>
        <v>4</v>
      </c>
      <c r="J1387">
        <f>YEAR(Layoffs[[#This Row],[Date layoffs]])</f>
        <v>2020</v>
      </c>
      <c r="K1387" s="1">
        <f>(Layoffs[[#This Row],[Company Size before Layoffs]]-Layoffs[[#This Row],[Company Size after layoffs]])/Layoffs[[#This Row],[Company Size before Layoffs]]</f>
        <v>0.15</v>
      </c>
      <c r="L1387">
        <v>200</v>
      </c>
      <c r="M1387">
        <v>170</v>
      </c>
      <c r="N1387" t="s">
        <v>240</v>
      </c>
      <c r="O1387" t="s">
        <v>19</v>
      </c>
      <c r="P1387" s="2">
        <v>151</v>
      </c>
      <c r="Q1387">
        <v>37.774929999999998</v>
      </c>
      <c r="R1387">
        <v>-122.41942</v>
      </c>
    </row>
    <row r="1388" spans="1:18" x14ac:dyDescent="0.35">
      <c r="A1388">
        <v>3118</v>
      </c>
      <c r="B1388" t="s">
        <v>452</v>
      </c>
      <c r="C1388" t="s">
        <v>36</v>
      </c>
      <c r="D1388" t="s">
        <v>22</v>
      </c>
      <c r="E1388" t="s">
        <v>23</v>
      </c>
      <c r="F1388">
        <v>23</v>
      </c>
      <c r="G1388" s="3">
        <v>43923</v>
      </c>
      <c r="H1388" s="6" t="str">
        <f>TEXT(Layoffs[[#This Row],[Date layoffs]], "mmmm")</f>
        <v>April</v>
      </c>
      <c r="I1388" s="7">
        <f>MONTH(Layoffs[[#This Row],[Date layoffs]])</f>
        <v>4</v>
      </c>
      <c r="J1388">
        <f>YEAR(Layoffs[[#This Row],[Date layoffs]])</f>
        <v>2020</v>
      </c>
      <c r="K1388" s="1">
        <f>(Layoffs[[#This Row],[Company Size before Layoffs]]-Layoffs[[#This Row],[Company Size after layoffs]])/Layoffs[[#This Row],[Company Size before Layoffs]]</f>
        <v>6.9908814589665649E-2</v>
      </c>
      <c r="L1388">
        <v>329</v>
      </c>
      <c r="M1388">
        <v>306</v>
      </c>
      <c r="N1388" t="s">
        <v>131</v>
      </c>
      <c r="O1388" t="s">
        <v>46</v>
      </c>
      <c r="P1388" s="2">
        <v>16</v>
      </c>
      <c r="Q1388">
        <v>40.714269999999999</v>
      </c>
      <c r="R1388">
        <v>-74.005970000000005</v>
      </c>
    </row>
    <row r="1389" spans="1:18" x14ac:dyDescent="0.35">
      <c r="A1389">
        <v>3119</v>
      </c>
      <c r="B1389" t="s">
        <v>1278</v>
      </c>
      <c r="C1389" t="s">
        <v>40</v>
      </c>
      <c r="D1389" t="s">
        <v>22</v>
      </c>
      <c r="E1389" t="s">
        <v>23</v>
      </c>
      <c r="F1389">
        <v>7</v>
      </c>
      <c r="G1389" s="3">
        <v>43923</v>
      </c>
      <c r="H1389" s="6" t="str">
        <f>TEXT(Layoffs[[#This Row],[Date layoffs]], "mmmm")</f>
        <v>April</v>
      </c>
      <c r="I1389" s="7">
        <f>MONTH(Layoffs[[#This Row],[Date layoffs]])</f>
        <v>4</v>
      </c>
      <c r="J1389">
        <f>YEAR(Layoffs[[#This Row],[Date layoffs]])</f>
        <v>2020</v>
      </c>
      <c r="K1389" s="1">
        <f>(Layoffs[[#This Row],[Company Size before Layoffs]]-Layoffs[[#This Row],[Company Size after layoffs]])/Layoffs[[#This Row],[Company Size before Layoffs]]</f>
        <v>7.0000000000000007E-2</v>
      </c>
      <c r="L1389">
        <v>100</v>
      </c>
      <c r="M1389">
        <v>93</v>
      </c>
      <c r="N1389" t="s">
        <v>66</v>
      </c>
      <c r="O1389" t="s">
        <v>19</v>
      </c>
      <c r="P1389" s="2">
        <v>2</v>
      </c>
      <c r="Q1389">
        <v>47.606209999999997</v>
      </c>
      <c r="R1389">
        <v>-122.33207</v>
      </c>
    </row>
    <row r="1390" spans="1:18" x14ac:dyDescent="0.35">
      <c r="A1390">
        <v>3120</v>
      </c>
      <c r="B1390" t="s">
        <v>1279</v>
      </c>
      <c r="C1390" t="s">
        <v>10</v>
      </c>
      <c r="D1390" t="s">
        <v>11</v>
      </c>
      <c r="E1390" t="s">
        <v>12</v>
      </c>
      <c r="F1390">
        <v>6</v>
      </c>
      <c r="G1390" s="3">
        <v>43923</v>
      </c>
      <c r="H1390" s="6" t="str">
        <f>TEXT(Layoffs[[#This Row],[Date layoffs]], "mmmm")</f>
        <v>April</v>
      </c>
      <c r="I1390" s="7">
        <f>MONTH(Layoffs[[#This Row],[Date layoffs]])</f>
        <v>4</v>
      </c>
      <c r="J1390">
        <f>YEAR(Layoffs[[#This Row],[Date layoffs]])</f>
        <v>2020</v>
      </c>
      <c r="K1390" s="1">
        <f>(Layoffs[[#This Row],[Company Size before Layoffs]]-Layoffs[[#This Row],[Company Size after layoffs]])/Layoffs[[#This Row],[Company Size before Layoffs]]</f>
        <v>0.06</v>
      </c>
      <c r="L1390">
        <v>100</v>
      </c>
      <c r="M1390">
        <v>94</v>
      </c>
      <c r="N1390" t="s">
        <v>32</v>
      </c>
      <c r="O1390" t="s">
        <v>19</v>
      </c>
      <c r="P1390" s="2">
        <v>8</v>
      </c>
      <c r="Q1390">
        <v>12.97194</v>
      </c>
      <c r="R1390">
        <v>77.593689999999995</v>
      </c>
    </row>
    <row r="1391" spans="1:18" x14ac:dyDescent="0.35">
      <c r="A1391">
        <v>3121</v>
      </c>
      <c r="B1391" t="s">
        <v>1280</v>
      </c>
      <c r="C1391" t="s">
        <v>113</v>
      </c>
      <c r="D1391" t="s">
        <v>22</v>
      </c>
      <c r="E1391" t="s">
        <v>23</v>
      </c>
      <c r="F1391">
        <v>5</v>
      </c>
      <c r="G1391" s="3">
        <v>43923</v>
      </c>
      <c r="H1391" s="6" t="str">
        <f>TEXT(Layoffs[[#This Row],[Date layoffs]], "mmmm")</f>
        <v>April</v>
      </c>
      <c r="I1391" s="7">
        <f>MONTH(Layoffs[[#This Row],[Date layoffs]])</f>
        <v>4</v>
      </c>
      <c r="J1391">
        <f>YEAR(Layoffs[[#This Row],[Date layoffs]])</f>
        <v>2020</v>
      </c>
      <c r="K1391" s="1">
        <f>(Layoffs[[#This Row],[Company Size before Layoffs]]-Layoffs[[#This Row],[Company Size after layoffs]])/Layoffs[[#This Row],[Company Size before Layoffs]]</f>
        <v>7.0422535211267609E-2</v>
      </c>
      <c r="L1391">
        <v>71</v>
      </c>
      <c r="M1391">
        <v>66</v>
      </c>
      <c r="N1391" t="s">
        <v>75</v>
      </c>
      <c r="O1391" t="s">
        <v>67</v>
      </c>
      <c r="P1391" s="2">
        <v>6</v>
      </c>
      <c r="Q1391">
        <v>40.760779999999997</v>
      </c>
      <c r="R1391">
        <v>-111.89105000000001</v>
      </c>
    </row>
    <row r="1392" spans="1:18" x14ac:dyDescent="0.35">
      <c r="A1392">
        <v>3129</v>
      </c>
      <c r="B1392" t="s">
        <v>1281</v>
      </c>
      <c r="C1392" t="s">
        <v>74</v>
      </c>
      <c r="D1392" t="s">
        <v>22</v>
      </c>
      <c r="E1392" t="s">
        <v>23</v>
      </c>
      <c r="F1392">
        <v>100</v>
      </c>
      <c r="G1392" s="3">
        <v>43922</v>
      </c>
      <c r="H1392" s="6" t="str">
        <f>TEXT(Layoffs[[#This Row],[Date layoffs]], "mmmm")</f>
        <v>April</v>
      </c>
      <c r="I1392" s="7">
        <f>MONTH(Layoffs[[#This Row],[Date layoffs]])</f>
        <v>4</v>
      </c>
      <c r="J1392">
        <f>YEAR(Layoffs[[#This Row],[Date layoffs]])</f>
        <v>2020</v>
      </c>
      <c r="K1392" s="1">
        <f>(Layoffs[[#This Row],[Company Size before Layoffs]]-Layoffs[[#This Row],[Company Size after layoffs]])/Layoffs[[#This Row],[Company Size before Layoffs]]</f>
        <v>0.2</v>
      </c>
      <c r="L1392">
        <v>500</v>
      </c>
      <c r="M1392">
        <v>400</v>
      </c>
      <c r="N1392" t="s">
        <v>18</v>
      </c>
      <c r="O1392" t="s">
        <v>46</v>
      </c>
      <c r="P1392" s="2">
        <v>75</v>
      </c>
      <c r="Q1392">
        <v>34.052230000000002</v>
      </c>
      <c r="R1392">
        <v>-118.24368</v>
      </c>
    </row>
    <row r="1393" spans="1:18" x14ac:dyDescent="0.35">
      <c r="A1393">
        <v>3130</v>
      </c>
      <c r="B1393" t="s">
        <v>1282</v>
      </c>
      <c r="C1393" t="s">
        <v>155</v>
      </c>
      <c r="D1393" t="s">
        <v>22</v>
      </c>
      <c r="E1393" t="s">
        <v>23</v>
      </c>
      <c r="F1393">
        <v>52</v>
      </c>
      <c r="G1393" s="3">
        <v>43922</v>
      </c>
      <c r="H1393" s="6" t="str">
        <f>TEXT(Layoffs[[#This Row],[Date layoffs]], "mmmm")</f>
        <v>April</v>
      </c>
      <c r="I1393" s="7">
        <f>MONTH(Layoffs[[#This Row],[Date layoffs]])</f>
        <v>4</v>
      </c>
      <c r="J1393">
        <f>YEAR(Layoffs[[#This Row],[Date layoffs]])</f>
        <v>2020</v>
      </c>
      <c r="K1393" s="1">
        <f>(Layoffs[[#This Row],[Company Size before Layoffs]]-Layoffs[[#This Row],[Company Size after layoffs]])/Layoffs[[#This Row],[Company Size before Layoffs]]</f>
        <v>0.12009237875288684</v>
      </c>
      <c r="L1393">
        <v>433</v>
      </c>
      <c r="M1393">
        <v>381</v>
      </c>
      <c r="N1393" t="s">
        <v>131</v>
      </c>
      <c r="O1393" t="s">
        <v>107</v>
      </c>
      <c r="P1393" s="2">
        <v>159</v>
      </c>
      <c r="Q1393">
        <v>41.850029999999997</v>
      </c>
      <c r="R1393">
        <v>-87.650049999999993</v>
      </c>
    </row>
    <row r="1394" spans="1:18" x14ac:dyDescent="0.35">
      <c r="A1394">
        <v>3131</v>
      </c>
      <c r="B1394" t="s">
        <v>230</v>
      </c>
      <c r="C1394" t="s">
        <v>136</v>
      </c>
      <c r="D1394" t="s">
        <v>137</v>
      </c>
      <c r="E1394" t="s">
        <v>50</v>
      </c>
      <c r="F1394">
        <v>51</v>
      </c>
      <c r="G1394" s="3">
        <v>43922</v>
      </c>
      <c r="H1394" s="6" t="str">
        <f>TEXT(Layoffs[[#This Row],[Date layoffs]], "mmmm")</f>
        <v>April</v>
      </c>
      <c r="I1394" s="7">
        <f>MONTH(Layoffs[[#This Row],[Date layoffs]])</f>
        <v>4</v>
      </c>
      <c r="J1394">
        <f>YEAR(Layoffs[[#This Row],[Date layoffs]])</f>
        <v>2020</v>
      </c>
      <c r="K1394" s="1">
        <f>(Layoffs[[#This Row],[Company Size before Layoffs]]-Layoffs[[#This Row],[Company Size after layoffs]])/Layoffs[[#This Row],[Company Size before Layoffs]]</f>
        <v>0.25</v>
      </c>
      <c r="L1394">
        <v>204</v>
      </c>
      <c r="M1394">
        <v>153</v>
      </c>
      <c r="N1394" t="s">
        <v>51</v>
      </c>
      <c r="O1394" t="s">
        <v>67</v>
      </c>
      <c r="P1394" s="2">
        <v>9</v>
      </c>
      <c r="Q1394">
        <v>52.524369999999998</v>
      </c>
      <c r="R1394">
        <v>13.41053</v>
      </c>
    </row>
    <row r="1395" spans="1:18" x14ac:dyDescent="0.35">
      <c r="A1395">
        <v>3132</v>
      </c>
      <c r="B1395" t="s">
        <v>1283</v>
      </c>
      <c r="C1395" t="s">
        <v>21</v>
      </c>
      <c r="D1395" t="s">
        <v>22</v>
      </c>
      <c r="E1395" t="s">
        <v>23</v>
      </c>
      <c r="F1395">
        <v>50</v>
      </c>
      <c r="G1395" s="3">
        <v>43922</v>
      </c>
      <c r="H1395" s="6" t="str">
        <f>TEXT(Layoffs[[#This Row],[Date layoffs]], "mmmm")</f>
        <v>April</v>
      </c>
      <c r="I1395" s="7">
        <f>MONTH(Layoffs[[#This Row],[Date layoffs]])</f>
        <v>4</v>
      </c>
      <c r="J1395">
        <f>YEAR(Layoffs[[#This Row],[Date layoffs]])</f>
        <v>2020</v>
      </c>
      <c r="K1395" s="1">
        <f>(Layoffs[[#This Row],[Company Size before Layoffs]]-Layoffs[[#This Row],[Company Size after layoffs]])/Layoffs[[#This Row],[Company Size before Layoffs]]</f>
        <v>0.2</v>
      </c>
      <c r="L1395">
        <v>250</v>
      </c>
      <c r="M1395">
        <v>200</v>
      </c>
      <c r="N1395" t="s">
        <v>32</v>
      </c>
      <c r="O1395" t="s">
        <v>38</v>
      </c>
      <c r="P1395" s="2">
        <v>190</v>
      </c>
      <c r="Q1395">
        <v>37.441879999999998</v>
      </c>
      <c r="R1395">
        <v>-122.14302000000001</v>
      </c>
    </row>
    <row r="1396" spans="1:18" x14ac:dyDescent="0.35">
      <c r="A1396">
        <v>3133</v>
      </c>
      <c r="B1396" t="s">
        <v>1284</v>
      </c>
      <c r="C1396" t="s">
        <v>21</v>
      </c>
      <c r="D1396" t="s">
        <v>22</v>
      </c>
      <c r="E1396" t="s">
        <v>23</v>
      </c>
      <c r="F1396">
        <v>46</v>
      </c>
      <c r="G1396" s="3">
        <v>43922</v>
      </c>
      <c r="H1396" s="6" t="str">
        <f>TEXT(Layoffs[[#This Row],[Date layoffs]], "mmmm")</f>
        <v>April</v>
      </c>
      <c r="I1396" s="7">
        <f>MONTH(Layoffs[[#This Row],[Date layoffs]])</f>
        <v>4</v>
      </c>
      <c r="J1396">
        <f>YEAR(Layoffs[[#This Row],[Date layoffs]])</f>
        <v>2020</v>
      </c>
      <c r="K1396" s="1">
        <f>(Layoffs[[#This Row],[Company Size before Layoffs]]-Layoffs[[#This Row],[Company Size after layoffs]])/Layoffs[[#This Row],[Company Size before Layoffs]]</f>
        <v>0.12994350282485875</v>
      </c>
      <c r="L1396">
        <v>354</v>
      </c>
      <c r="M1396">
        <v>308</v>
      </c>
      <c r="N1396" t="s">
        <v>100</v>
      </c>
      <c r="O1396" t="s">
        <v>38</v>
      </c>
      <c r="P1396" s="2">
        <v>52</v>
      </c>
      <c r="Q1396">
        <v>37.774929999999998</v>
      </c>
      <c r="R1396">
        <v>-122.41942</v>
      </c>
    </row>
    <row r="1397" spans="1:18" x14ac:dyDescent="0.35">
      <c r="A1397">
        <v>3134</v>
      </c>
      <c r="B1397" t="s">
        <v>1285</v>
      </c>
      <c r="C1397" t="s">
        <v>53</v>
      </c>
      <c r="D1397" t="s">
        <v>11</v>
      </c>
      <c r="E1397" t="s">
        <v>12</v>
      </c>
      <c r="F1397">
        <v>45</v>
      </c>
      <c r="G1397" s="3">
        <v>43922</v>
      </c>
      <c r="H1397" s="6" t="str">
        <f>TEXT(Layoffs[[#This Row],[Date layoffs]], "mmmm")</f>
        <v>April</v>
      </c>
      <c r="I1397" s="7">
        <f>MONTH(Layoffs[[#This Row],[Date layoffs]])</f>
        <v>4</v>
      </c>
      <c r="J1397">
        <f>YEAR(Layoffs[[#This Row],[Date layoffs]])</f>
        <v>2020</v>
      </c>
      <c r="K1397" s="1">
        <f>(Layoffs[[#This Row],[Company Size before Layoffs]]-Layoffs[[#This Row],[Company Size after layoffs]])/Layoffs[[#This Row],[Company Size before Layoffs]]</f>
        <v>0.09</v>
      </c>
      <c r="L1397">
        <v>500</v>
      </c>
      <c r="M1397">
        <v>455</v>
      </c>
      <c r="N1397" t="s">
        <v>32</v>
      </c>
      <c r="O1397" t="s">
        <v>19</v>
      </c>
      <c r="P1397" s="2">
        <v>143</v>
      </c>
      <c r="Q1397">
        <v>19.07283</v>
      </c>
      <c r="R1397">
        <v>72.88261</v>
      </c>
    </row>
    <row r="1398" spans="1:18" x14ac:dyDescent="0.35">
      <c r="A1398">
        <v>3136</v>
      </c>
      <c r="B1398" t="s">
        <v>630</v>
      </c>
      <c r="C1398" t="s">
        <v>44</v>
      </c>
      <c r="D1398" t="s">
        <v>17</v>
      </c>
      <c r="E1398" t="s">
        <v>12</v>
      </c>
      <c r="F1398">
        <v>24</v>
      </c>
      <c r="G1398" s="3">
        <v>43922</v>
      </c>
      <c r="H1398" s="6" t="str">
        <f>TEXT(Layoffs[[#This Row],[Date layoffs]], "mmmm")</f>
        <v>April</v>
      </c>
      <c r="I1398" s="7">
        <f>MONTH(Layoffs[[#This Row],[Date layoffs]])</f>
        <v>4</v>
      </c>
      <c r="J1398">
        <f>YEAR(Layoffs[[#This Row],[Date layoffs]])</f>
        <v>2020</v>
      </c>
      <c r="K1398" s="1">
        <f>(Layoffs[[#This Row],[Company Size before Layoffs]]-Layoffs[[#This Row],[Company Size after layoffs]])/Layoffs[[#This Row],[Company Size before Layoffs]]</f>
        <v>8.98876404494382E-2</v>
      </c>
      <c r="L1398">
        <v>267</v>
      </c>
      <c r="M1398">
        <v>243</v>
      </c>
      <c r="N1398" t="s">
        <v>140</v>
      </c>
      <c r="O1398" t="s">
        <v>38</v>
      </c>
      <c r="P1398" s="2">
        <v>100</v>
      </c>
      <c r="Q1398">
        <v>32.080880000000001</v>
      </c>
      <c r="R1398">
        <v>34.780569999999997</v>
      </c>
    </row>
    <row r="1399" spans="1:18" x14ac:dyDescent="0.35">
      <c r="A1399">
        <v>3137</v>
      </c>
      <c r="B1399" t="s">
        <v>1286</v>
      </c>
      <c r="C1399" t="s">
        <v>69</v>
      </c>
      <c r="D1399" t="s">
        <v>22</v>
      </c>
      <c r="E1399" t="s">
        <v>23</v>
      </c>
      <c r="F1399">
        <v>20</v>
      </c>
      <c r="G1399" s="3">
        <v>43922</v>
      </c>
      <c r="H1399" s="6" t="str">
        <f>TEXT(Layoffs[[#This Row],[Date layoffs]], "mmmm")</f>
        <v>April</v>
      </c>
      <c r="I1399" s="7">
        <f>MONTH(Layoffs[[#This Row],[Date layoffs]])</f>
        <v>4</v>
      </c>
      <c r="J1399">
        <f>YEAR(Layoffs[[#This Row],[Date layoffs]])</f>
        <v>2020</v>
      </c>
      <c r="K1399" s="1">
        <f>(Layoffs[[#This Row],[Company Size before Layoffs]]-Layoffs[[#This Row],[Company Size after layoffs]])/Layoffs[[#This Row],[Company Size before Layoffs]]</f>
        <v>0.2</v>
      </c>
      <c r="L1399">
        <v>100</v>
      </c>
      <c r="M1399">
        <v>80</v>
      </c>
      <c r="N1399" t="s">
        <v>131</v>
      </c>
      <c r="O1399" t="s">
        <v>67</v>
      </c>
      <c r="P1399" s="2">
        <v>16</v>
      </c>
      <c r="Q1399">
        <v>42.358429999999998</v>
      </c>
      <c r="R1399">
        <v>-71.05977</v>
      </c>
    </row>
    <row r="1400" spans="1:18" x14ac:dyDescent="0.35">
      <c r="A1400">
        <v>3139</v>
      </c>
      <c r="B1400" t="s">
        <v>1287</v>
      </c>
      <c r="C1400" t="s">
        <v>180</v>
      </c>
      <c r="D1400" t="s">
        <v>93</v>
      </c>
      <c r="E1400" t="s">
        <v>23</v>
      </c>
      <c r="F1400">
        <v>17</v>
      </c>
      <c r="G1400" s="3">
        <v>43922</v>
      </c>
      <c r="H1400" s="6" t="str">
        <f>TEXT(Layoffs[[#This Row],[Date layoffs]], "mmmm")</f>
        <v>April</v>
      </c>
      <c r="I1400" s="7">
        <f>MONTH(Layoffs[[#This Row],[Date layoffs]])</f>
        <v>4</v>
      </c>
      <c r="J1400">
        <f>YEAR(Layoffs[[#This Row],[Date layoffs]])</f>
        <v>2020</v>
      </c>
      <c r="K1400" s="1">
        <f>(Layoffs[[#This Row],[Company Size before Layoffs]]-Layoffs[[#This Row],[Company Size after layoffs]])/Layoffs[[#This Row],[Company Size before Layoffs]]</f>
        <v>0.2</v>
      </c>
      <c r="L1400">
        <v>85</v>
      </c>
      <c r="M1400">
        <v>68</v>
      </c>
      <c r="N1400" t="s">
        <v>32</v>
      </c>
      <c r="O1400" t="s">
        <v>46</v>
      </c>
      <c r="P1400" s="2">
        <v>50</v>
      </c>
      <c r="Q1400">
        <v>43.706429999999997</v>
      </c>
      <c r="R1400">
        <v>-79.39864</v>
      </c>
    </row>
    <row r="1401" spans="1:18" x14ac:dyDescent="0.35">
      <c r="A1401">
        <v>3140</v>
      </c>
      <c r="B1401" t="s">
        <v>1288</v>
      </c>
      <c r="C1401" t="s">
        <v>40</v>
      </c>
      <c r="D1401" t="s">
        <v>22</v>
      </c>
      <c r="E1401" t="s">
        <v>23</v>
      </c>
      <c r="F1401">
        <v>15</v>
      </c>
      <c r="G1401" s="3">
        <v>43922</v>
      </c>
      <c r="H1401" s="6" t="str">
        <f>TEXT(Layoffs[[#This Row],[Date layoffs]], "mmmm")</f>
        <v>April</v>
      </c>
      <c r="I1401" s="7">
        <f>MONTH(Layoffs[[#This Row],[Date layoffs]])</f>
        <v>4</v>
      </c>
      <c r="J1401">
        <f>YEAR(Layoffs[[#This Row],[Date layoffs]])</f>
        <v>2020</v>
      </c>
      <c r="K1401" s="1">
        <f>(Layoffs[[#This Row],[Company Size before Layoffs]]-Layoffs[[#This Row],[Company Size after layoffs]])/Layoffs[[#This Row],[Company Size before Layoffs]]</f>
        <v>0.25</v>
      </c>
      <c r="L1401">
        <v>60</v>
      </c>
      <c r="M1401">
        <v>45</v>
      </c>
      <c r="N1401" t="s">
        <v>131</v>
      </c>
      <c r="O1401" t="s">
        <v>38</v>
      </c>
      <c r="P1401" s="2">
        <v>46</v>
      </c>
      <c r="Q1401">
        <v>47.606209999999997</v>
      </c>
      <c r="R1401">
        <v>-122.33207</v>
      </c>
    </row>
    <row r="1402" spans="1:18" x14ac:dyDescent="0.35">
      <c r="A1402">
        <v>3141</v>
      </c>
      <c r="B1402" t="s">
        <v>1289</v>
      </c>
      <c r="C1402" t="s">
        <v>21</v>
      </c>
      <c r="D1402" t="s">
        <v>22</v>
      </c>
      <c r="E1402" t="s">
        <v>23</v>
      </c>
      <c r="F1402">
        <v>9</v>
      </c>
      <c r="G1402" s="3">
        <v>43922</v>
      </c>
      <c r="H1402" s="6" t="str">
        <f>TEXT(Layoffs[[#This Row],[Date layoffs]], "mmmm")</f>
        <v>April</v>
      </c>
      <c r="I1402" s="7">
        <f>MONTH(Layoffs[[#This Row],[Date layoffs]])</f>
        <v>4</v>
      </c>
      <c r="J1402">
        <f>YEAR(Layoffs[[#This Row],[Date layoffs]])</f>
        <v>2020</v>
      </c>
      <c r="K1402" s="1">
        <f>(Layoffs[[#This Row],[Company Size before Layoffs]]-Layoffs[[#This Row],[Company Size after layoffs]])/Layoffs[[#This Row],[Company Size before Layoffs]]</f>
        <v>0.39130434782608697</v>
      </c>
      <c r="L1402">
        <v>23</v>
      </c>
      <c r="M1402">
        <v>14</v>
      </c>
      <c r="N1402" t="s">
        <v>18</v>
      </c>
      <c r="O1402" t="s">
        <v>67</v>
      </c>
      <c r="P1402" s="2">
        <v>15</v>
      </c>
      <c r="Q1402">
        <v>37.774929999999998</v>
      </c>
      <c r="R1402">
        <v>-122.41942</v>
      </c>
    </row>
    <row r="1403" spans="1:18" x14ac:dyDescent="0.35">
      <c r="G1403"/>
      <c r="K1403"/>
      <c r="P1403"/>
    </row>
    <row r="1404" spans="1:18" x14ac:dyDescent="0.35">
      <c r="E1404">
        <f>SUM(F:F)</f>
        <v>374707</v>
      </c>
      <c r="G1404"/>
      <c r="K1404"/>
      <c r="P1404"/>
    </row>
    <row r="1405" spans="1:18" x14ac:dyDescent="0.35">
      <c r="G1405"/>
      <c r="K1405"/>
      <c r="P1405"/>
    </row>
    <row r="1406" spans="1:18" x14ac:dyDescent="0.35">
      <c r="G1406"/>
      <c r="K1406"/>
      <c r="P1406"/>
    </row>
    <row r="1407" spans="1:18" x14ac:dyDescent="0.35">
      <c r="G1407"/>
      <c r="K1407"/>
      <c r="P1407"/>
    </row>
    <row r="1408" spans="1:18" x14ac:dyDescent="0.35">
      <c r="G1408"/>
      <c r="K1408"/>
      <c r="P1408"/>
    </row>
    <row r="1409" spans="8:9" customFormat="1" x14ac:dyDescent="0.35">
      <c r="H1409" s="6"/>
      <c r="I1409" s="7"/>
    </row>
    <row r="1410" spans="8:9" customFormat="1" x14ac:dyDescent="0.35">
      <c r="H1410" s="6"/>
      <c r="I1410" s="7"/>
    </row>
    <row r="1411" spans="8:9" customFormat="1" x14ac:dyDescent="0.35">
      <c r="H1411" s="6"/>
      <c r="I1411" s="7"/>
    </row>
    <row r="1412" spans="8:9" customFormat="1" x14ac:dyDescent="0.35">
      <c r="H1412" s="6"/>
      <c r="I1412" s="7"/>
    </row>
    <row r="1413" spans="8:9" customFormat="1" x14ac:dyDescent="0.35">
      <c r="H1413" s="6"/>
      <c r="I1413" s="7"/>
    </row>
    <row r="1414" spans="8:9" customFormat="1" x14ac:dyDescent="0.35">
      <c r="H1414" s="6"/>
      <c r="I1414" s="7"/>
    </row>
    <row r="1415" spans="8:9" customFormat="1" x14ac:dyDescent="0.35">
      <c r="H1415" s="6"/>
      <c r="I1415" s="7"/>
    </row>
    <row r="1416" spans="8:9" customFormat="1" x14ac:dyDescent="0.35">
      <c r="H1416" s="6"/>
      <c r="I1416" s="7"/>
    </row>
    <row r="1417" spans="8:9" customFormat="1" x14ac:dyDescent="0.35">
      <c r="H1417" s="6"/>
      <c r="I1417" s="7"/>
    </row>
    <row r="1418" spans="8:9" customFormat="1" x14ac:dyDescent="0.35">
      <c r="H1418" s="6"/>
      <c r="I1418" s="7"/>
    </row>
    <row r="1048557" spans="11:11" x14ac:dyDescent="0.35">
      <c r="K1048557" s="1">
        <f>SUM(K2:K1048556)</f>
        <v>306.67948835295471</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03B10-F688-497E-97B3-A67E4CABB7C8}">
  <sheetPr>
    <pageSetUpPr autoPageBreaks="0"/>
  </sheetPr>
  <dimension ref="A1:R1152"/>
  <sheetViews>
    <sheetView topLeftCell="B4" zoomScale="62" zoomScaleNormal="100" workbookViewId="0">
      <selection activeCell="F2" sqref="F2"/>
    </sheetView>
  </sheetViews>
  <sheetFormatPr defaultRowHeight="14.5" x14ac:dyDescent="0.35"/>
  <cols>
    <col min="1" max="1" width="14" style="12" bestFit="1" customWidth="1"/>
    <col min="2" max="2" width="13.90625" style="12" bestFit="1" customWidth="1"/>
    <col min="3" max="3" width="8.7265625" style="12"/>
    <col min="4" max="4" width="14" style="12" bestFit="1" customWidth="1"/>
    <col min="5" max="5" width="13.90625" style="12" bestFit="1" customWidth="1"/>
    <col min="6" max="6" width="15.26953125" style="12" bestFit="1" customWidth="1"/>
    <col min="7" max="7" width="14" style="12" bestFit="1" customWidth="1"/>
    <col min="8" max="8" width="13.90625" style="12" bestFit="1" customWidth="1"/>
    <col min="9" max="9" width="14.90625" style="12" bestFit="1" customWidth="1"/>
    <col min="10" max="10" width="27.1796875" style="12" bestFit="1" customWidth="1"/>
    <col min="11" max="11" width="16.6328125" style="12" bestFit="1" customWidth="1"/>
    <col min="12" max="12" width="8" style="12" bestFit="1" customWidth="1"/>
    <col min="13" max="13" width="14" style="12" bestFit="1" customWidth="1"/>
    <col min="14" max="14" width="13.90625" style="12" bestFit="1" customWidth="1"/>
    <col min="15" max="15" width="7.453125" style="12" bestFit="1" customWidth="1"/>
    <col min="16" max="16" width="27.1796875" style="12" bestFit="1" customWidth="1"/>
    <col min="17" max="17" width="26.1796875" style="12" bestFit="1" customWidth="1"/>
    <col min="18" max="18" width="23.453125" style="16" bestFit="1" customWidth="1"/>
    <col min="19" max="20" width="7.36328125" style="12" bestFit="1" customWidth="1"/>
    <col min="21" max="22" width="7.6328125" style="12" bestFit="1" customWidth="1"/>
    <col min="23" max="23" width="6.90625" style="12" bestFit="1" customWidth="1"/>
    <col min="24" max="24" width="7" style="12" bestFit="1" customWidth="1"/>
    <col min="25" max="25" width="8.81640625" style="12" bestFit="1" customWidth="1"/>
    <col min="26" max="26" width="8.7265625" style="12" bestFit="1" customWidth="1"/>
    <col min="27" max="27" width="10.36328125" style="12" bestFit="1" customWidth="1"/>
    <col min="28" max="29" width="8.7265625" style="12"/>
    <col min="30" max="30" width="4.26953125" style="12" customWidth="1"/>
    <col min="31" max="16384" width="8.7265625" style="12"/>
  </cols>
  <sheetData>
    <row r="1" spans="1:18" x14ac:dyDescent="0.35">
      <c r="A1" s="11" t="s">
        <v>1352</v>
      </c>
      <c r="B1" s="12" t="s">
        <v>1354</v>
      </c>
      <c r="D1" s="11" t="s">
        <v>1352</v>
      </c>
      <c r="E1" s="12" t="s">
        <v>1354</v>
      </c>
      <c r="F1" s="12" t="s">
        <v>1367</v>
      </c>
      <c r="G1" s="11" t="s">
        <v>1352</v>
      </c>
      <c r="H1" s="12" t="s">
        <v>1354</v>
      </c>
      <c r="I1" s="12" t="s">
        <v>1369</v>
      </c>
      <c r="J1" s="11" t="s">
        <v>1352</v>
      </c>
      <c r="K1" s="12" t="s">
        <v>1370</v>
      </c>
      <c r="M1" s="11" t="s">
        <v>1352</v>
      </c>
      <c r="N1" s="14" t="s">
        <v>1354</v>
      </c>
      <c r="P1" s="4" t="s">
        <v>1352</v>
      </c>
      <c r="Q1" t="s">
        <v>1371</v>
      </c>
      <c r="R1"/>
    </row>
    <row r="2" spans="1:18" x14ac:dyDescent="0.35">
      <c r="A2" s="13" t="s">
        <v>1355</v>
      </c>
      <c r="B2" s="12">
        <v>67025</v>
      </c>
      <c r="D2" s="13" t="s">
        <v>13</v>
      </c>
      <c r="E2" s="12">
        <v>50756</v>
      </c>
      <c r="F2" s="14">
        <f>COUNTA(_xlfn.UNIQUE(Layoffs[Industry]))</f>
        <v>30</v>
      </c>
      <c r="G2" s="13" t="s">
        <v>22</v>
      </c>
      <c r="H2" s="12">
        <v>269931</v>
      </c>
      <c r="I2" s="14">
        <f>COUNTA(_xlfn.UNIQUE(Layoffs[Country]))</f>
        <v>37</v>
      </c>
      <c r="J2" s="13" t="s">
        <v>501</v>
      </c>
      <c r="K2" s="15">
        <f>COUNTA(J2:J1116)</f>
        <v>1115</v>
      </c>
      <c r="M2" s="13" t="s">
        <v>379</v>
      </c>
      <c r="N2" s="14">
        <v>27150</v>
      </c>
      <c r="O2" s="14"/>
      <c r="P2" s="5" t="s">
        <v>501</v>
      </c>
      <c r="Q2">
        <v>21</v>
      </c>
      <c r="R2"/>
    </row>
    <row r="3" spans="1:18" x14ac:dyDescent="0.35">
      <c r="A3" s="13" t="s">
        <v>1356</v>
      </c>
      <c r="B3" s="12">
        <v>29717</v>
      </c>
      <c r="D3" s="13" t="s">
        <v>75</v>
      </c>
      <c r="E3" s="12">
        <v>31024</v>
      </c>
      <c r="G3" s="13" t="s">
        <v>11</v>
      </c>
      <c r="H3" s="12">
        <v>25365</v>
      </c>
      <c r="J3" s="13" t="s">
        <v>679</v>
      </c>
      <c r="K3"/>
      <c r="M3" s="13" t="s">
        <v>519</v>
      </c>
      <c r="N3" s="14">
        <v>12000</v>
      </c>
      <c r="P3" s="5" t="s">
        <v>679</v>
      </c>
      <c r="Q3">
        <v>35</v>
      </c>
      <c r="R3"/>
    </row>
    <row r="4" spans="1:18" x14ac:dyDescent="0.35">
      <c r="A4" s="13" t="s">
        <v>1357</v>
      </c>
      <c r="B4" s="12">
        <v>41293</v>
      </c>
      <c r="D4" s="13" t="s">
        <v>58</v>
      </c>
      <c r="E4" s="12">
        <v>37122</v>
      </c>
      <c r="G4" s="13" t="s">
        <v>137</v>
      </c>
      <c r="H4" s="12">
        <v>15344</v>
      </c>
      <c r="J4" s="13" t="s">
        <v>851</v>
      </c>
      <c r="K4"/>
      <c r="M4" s="13" t="s">
        <v>388</v>
      </c>
      <c r="N4" s="14">
        <v>21000</v>
      </c>
      <c r="P4" s="5" t="s">
        <v>851</v>
      </c>
      <c r="Q4">
        <v>242</v>
      </c>
      <c r="R4"/>
    </row>
    <row r="5" spans="1:18" x14ac:dyDescent="0.35">
      <c r="A5" s="13" t="s">
        <v>1358</v>
      </c>
      <c r="B5" s="12">
        <v>39211</v>
      </c>
      <c r="D5" s="13" t="s">
        <v>27</v>
      </c>
      <c r="E5" s="12">
        <v>51998</v>
      </c>
      <c r="G5" s="13" t="s">
        <v>49</v>
      </c>
      <c r="H5" s="12">
        <v>12447</v>
      </c>
      <c r="J5" s="13" t="s">
        <v>1272</v>
      </c>
      <c r="K5"/>
      <c r="M5" s="13" t="s">
        <v>529</v>
      </c>
      <c r="N5" s="14">
        <v>10000</v>
      </c>
      <c r="P5" s="5" t="s">
        <v>1272</v>
      </c>
      <c r="Q5">
        <v>253</v>
      </c>
      <c r="R5"/>
    </row>
    <row r="6" spans="1:18" x14ac:dyDescent="0.35">
      <c r="A6" s="13" t="s">
        <v>1359</v>
      </c>
      <c r="B6" s="12">
        <v>42181</v>
      </c>
      <c r="D6" s="13" t="s">
        <v>29</v>
      </c>
      <c r="E6" s="12">
        <v>35649</v>
      </c>
      <c r="G6" s="13" t="s">
        <v>56</v>
      </c>
      <c r="H6" s="12">
        <v>11915</v>
      </c>
      <c r="J6" s="13" t="s">
        <v>178</v>
      </c>
      <c r="K6"/>
      <c r="M6" s="13" t="s">
        <v>1339</v>
      </c>
      <c r="N6" s="14">
        <v>10000</v>
      </c>
      <c r="P6" s="5" t="s">
        <v>178</v>
      </c>
      <c r="Q6">
        <v>2200</v>
      </c>
      <c r="R6"/>
    </row>
    <row r="7" spans="1:18" x14ac:dyDescent="0.35">
      <c r="A7" s="13" t="s">
        <v>1360</v>
      </c>
      <c r="B7" s="12">
        <v>28896</v>
      </c>
      <c r="D7" s="13" t="s">
        <v>1353</v>
      </c>
      <c r="E7" s="14">
        <v>206549</v>
      </c>
      <c r="G7" s="13" t="s">
        <v>1353</v>
      </c>
      <c r="H7" s="14">
        <v>335002</v>
      </c>
      <c r="J7" s="13" t="s">
        <v>809</v>
      </c>
      <c r="K7"/>
      <c r="M7" s="13" t="s">
        <v>1353</v>
      </c>
      <c r="N7" s="14">
        <v>80150</v>
      </c>
      <c r="P7" s="5" t="s">
        <v>809</v>
      </c>
      <c r="Q7">
        <v>500</v>
      </c>
      <c r="R7"/>
    </row>
    <row r="8" spans="1:18" x14ac:dyDescent="0.35">
      <c r="A8" s="13" t="s">
        <v>1361</v>
      </c>
      <c r="B8" s="12">
        <v>17006</v>
      </c>
      <c r="D8"/>
      <c r="E8"/>
      <c r="G8"/>
      <c r="H8"/>
      <c r="J8" s="13" t="s">
        <v>817</v>
      </c>
      <c r="K8"/>
      <c r="M8"/>
      <c r="N8"/>
      <c r="P8" s="5" t="s">
        <v>817</v>
      </c>
      <c r="Q8">
        <v>44</v>
      </c>
      <c r="R8"/>
    </row>
    <row r="9" spans="1:18" x14ac:dyDescent="0.35">
      <c r="A9" s="13" t="s">
        <v>1362</v>
      </c>
      <c r="B9" s="12">
        <v>20007</v>
      </c>
      <c r="D9"/>
      <c r="E9"/>
      <c r="G9"/>
      <c r="H9"/>
      <c r="J9" s="13" t="s">
        <v>765</v>
      </c>
      <c r="K9"/>
      <c r="M9"/>
      <c r="N9"/>
      <c r="P9" s="5" t="s">
        <v>765</v>
      </c>
      <c r="Q9">
        <v>426</v>
      </c>
      <c r="R9"/>
    </row>
    <row r="10" spans="1:18" x14ac:dyDescent="0.35">
      <c r="A10" s="13" t="s">
        <v>1363</v>
      </c>
      <c r="B10" s="12">
        <v>7129</v>
      </c>
      <c r="D10"/>
      <c r="E10"/>
      <c r="G10"/>
      <c r="H10"/>
      <c r="J10" s="13" t="s">
        <v>127</v>
      </c>
      <c r="K10"/>
      <c r="M10"/>
      <c r="N10"/>
      <c r="P10" s="5" t="s">
        <v>127</v>
      </c>
      <c r="Q10">
        <v>131</v>
      </c>
      <c r="R10"/>
    </row>
    <row r="11" spans="1:18" x14ac:dyDescent="0.35">
      <c r="A11" s="13" t="s">
        <v>1364</v>
      </c>
      <c r="B11" s="12">
        <v>15450</v>
      </c>
      <c r="D11"/>
      <c r="E11"/>
      <c r="G11"/>
      <c r="H11"/>
      <c r="J11" s="13" t="s">
        <v>533</v>
      </c>
      <c r="K11"/>
      <c r="M11"/>
      <c r="N11"/>
      <c r="P11" s="5" t="s">
        <v>533</v>
      </c>
      <c r="Q11">
        <v>506</v>
      </c>
      <c r="R11"/>
    </row>
    <row r="12" spans="1:18" x14ac:dyDescent="0.35">
      <c r="A12" s="13" t="s">
        <v>1365</v>
      </c>
      <c r="B12" s="12">
        <v>54361</v>
      </c>
      <c r="D12"/>
      <c r="E12"/>
      <c r="G12"/>
      <c r="H12"/>
      <c r="J12" s="13" t="s">
        <v>788</v>
      </c>
      <c r="K12"/>
      <c r="M12"/>
      <c r="N12"/>
      <c r="P12" s="5" t="s">
        <v>788</v>
      </c>
      <c r="Q12">
        <v>244</v>
      </c>
      <c r="R12"/>
    </row>
    <row r="13" spans="1:18" x14ac:dyDescent="0.35">
      <c r="A13" s="13" t="s">
        <v>1366</v>
      </c>
      <c r="B13" s="12">
        <v>12431</v>
      </c>
      <c r="D13"/>
      <c r="E13"/>
      <c r="G13"/>
      <c r="H13"/>
      <c r="J13" s="13" t="s">
        <v>929</v>
      </c>
      <c r="K13"/>
      <c r="M13"/>
      <c r="N13"/>
      <c r="P13" s="5" t="s">
        <v>929</v>
      </c>
      <c r="Q13">
        <v>106</v>
      </c>
      <c r="R13"/>
    </row>
    <row r="14" spans="1:18" x14ac:dyDescent="0.35">
      <c r="A14" s="13" t="s">
        <v>1353</v>
      </c>
      <c r="B14" s="14">
        <v>374707</v>
      </c>
      <c r="D14"/>
      <c r="E14"/>
      <c r="G14"/>
      <c r="H14"/>
      <c r="J14" s="13" t="s">
        <v>145</v>
      </c>
      <c r="K14"/>
      <c r="M14"/>
      <c r="N14"/>
      <c r="P14" s="5" t="s">
        <v>145</v>
      </c>
      <c r="Q14">
        <v>238</v>
      </c>
      <c r="R14"/>
    </row>
    <row r="15" spans="1:18" x14ac:dyDescent="0.35">
      <c r="D15"/>
      <c r="E15"/>
      <c r="G15"/>
      <c r="H15"/>
      <c r="J15" s="13" t="s">
        <v>793</v>
      </c>
      <c r="K15"/>
      <c r="M15"/>
      <c r="N15"/>
      <c r="P15" s="5" t="s">
        <v>793</v>
      </c>
      <c r="Q15">
        <v>126</v>
      </c>
      <c r="R15"/>
    </row>
    <row r="16" spans="1:18" x14ac:dyDescent="0.35">
      <c r="D16"/>
      <c r="E16"/>
      <c r="G16"/>
      <c r="H16"/>
      <c r="J16" s="13" t="s">
        <v>1285</v>
      </c>
      <c r="K16"/>
      <c r="M16"/>
      <c r="N16"/>
      <c r="P16" s="5" t="s">
        <v>1285</v>
      </c>
      <c r="Q16">
        <v>143</v>
      </c>
      <c r="R16"/>
    </row>
    <row r="17" spans="1:18" x14ac:dyDescent="0.35">
      <c r="A17" s="12" t="s">
        <v>1368</v>
      </c>
      <c r="D17"/>
      <c r="E17"/>
      <c r="G17"/>
      <c r="H17"/>
      <c r="J17" s="13" t="s">
        <v>787</v>
      </c>
      <c r="K17"/>
      <c r="M17"/>
      <c r="N17"/>
      <c r="P17" s="5" t="s">
        <v>787</v>
      </c>
      <c r="Q17">
        <v>190</v>
      </c>
      <c r="R17"/>
    </row>
    <row r="18" spans="1:18" x14ac:dyDescent="0.35">
      <c r="A18" s="14">
        <f>GETPIVOTDATA("[Measures].[Sum of Laid Off]",$A$1)</f>
        <v>374707</v>
      </c>
      <c r="D18"/>
      <c r="E18"/>
      <c r="G18"/>
      <c r="H18"/>
      <c r="J18" s="13" t="s">
        <v>1181</v>
      </c>
      <c r="K18"/>
      <c r="M18"/>
      <c r="N18"/>
      <c r="P18" s="5" t="s">
        <v>1181</v>
      </c>
      <c r="Q18">
        <v>60</v>
      </c>
      <c r="R18"/>
    </row>
    <row r="19" spans="1:18" x14ac:dyDescent="0.35">
      <c r="D19"/>
      <c r="E19"/>
      <c r="G19"/>
      <c r="H19"/>
      <c r="J19" s="13" t="s">
        <v>1067</v>
      </c>
      <c r="K19"/>
      <c r="M19"/>
      <c r="N19"/>
      <c r="P19" s="5" t="s">
        <v>1067</v>
      </c>
      <c r="Q19">
        <v>406</v>
      </c>
      <c r="R19"/>
    </row>
    <row r="20" spans="1:18" x14ac:dyDescent="0.35">
      <c r="D20"/>
      <c r="E20"/>
      <c r="G20"/>
      <c r="H20"/>
      <c r="J20" s="13" t="s">
        <v>543</v>
      </c>
      <c r="K20"/>
      <c r="M20"/>
      <c r="N20"/>
      <c r="P20" s="5" t="s">
        <v>543</v>
      </c>
      <c r="Q20">
        <v>491</v>
      </c>
      <c r="R20"/>
    </row>
    <row r="21" spans="1:18" x14ac:dyDescent="0.35">
      <c r="D21"/>
      <c r="E21"/>
      <c r="G21"/>
      <c r="H21"/>
      <c r="J21" s="13" t="s">
        <v>1291</v>
      </c>
      <c r="K21"/>
      <c r="M21"/>
      <c r="N21"/>
      <c r="P21" s="5" t="s">
        <v>1291</v>
      </c>
      <c r="Q21">
        <v>89</v>
      </c>
      <c r="R21"/>
    </row>
    <row r="22" spans="1:18" x14ac:dyDescent="0.35">
      <c r="D22"/>
      <c r="E22"/>
      <c r="G22"/>
      <c r="H22"/>
      <c r="J22" s="13" t="s">
        <v>370</v>
      </c>
      <c r="K22"/>
      <c r="M22"/>
      <c r="N22"/>
      <c r="P22" s="5" t="s">
        <v>370</v>
      </c>
      <c r="Q22">
        <v>314</v>
      </c>
      <c r="R22"/>
    </row>
    <row r="23" spans="1:18" x14ac:dyDescent="0.35">
      <c r="D23"/>
      <c r="E23"/>
      <c r="G23"/>
      <c r="H23"/>
      <c r="J23" s="13" t="s">
        <v>462</v>
      </c>
      <c r="K23"/>
      <c r="M23"/>
      <c r="N23"/>
      <c r="P23" s="5" t="s">
        <v>462</v>
      </c>
      <c r="Q23">
        <v>1500</v>
      </c>
      <c r="R23"/>
    </row>
    <row r="24" spans="1:18" x14ac:dyDescent="0.35">
      <c r="A24" s="4" t="s">
        <v>1352</v>
      </c>
      <c r="B24" t="s">
        <v>1354</v>
      </c>
      <c r="C24"/>
      <c r="D24"/>
      <c r="E24"/>
      <c r="G24"/>
      <c r="H24"/>
      <c r="J24" s="13" t="s">
        <v>209</v>
      </c>
      <c r="K24"/>
      <c r="M24"/>
      <c r="N24"/>
      <c r="P24" s="5" t="s">
        <v>209</v>
      </c>
      <c r="Q24">
        <v>111</v>
      </c>
      <c r="R24"/>
    </row>
    <row r="25" spans="1:18" x14ac:dyDescent="0.35">
      <c r="A25" s="5">
        <v>2020</v>
      </c>
      <c r="B25">
        <v>61960</v>
      </c>
      <c r="C25"/>
      <c r="D25"/>
      <c r="E25"/>
      <c r="G25"/>
      <c r="H25"/>
      <c r="J25" s="13" t="s">
        <v>1060</v>
      </c>
      <c r="K25"/>
      <c r="M25"/>
      <c r="N25"/>
      <c r="P25" s="5" t="s">
        <v>1060</v>
      </c>
      <c r="Q25">
        <v>9</v>
      </c>
      <c r="R25"/>
    </row>
    <row r="26" spans="1:18" x14ac:dyDescent="0.35">
      <c r="A26" s="5">
        <v>2021</v>
      </c>
      <c r="B26">
        <v>6790</v>
      </c>
      <c r="C26"/>
      <c r="D26"/>
      <c r="E26"/>
      <c r="G26"/>
      <c r="H26"/>
      <c r="J26" s="13" t="s">
        <v>1158</v>
      </c>
      <c r="K26"/>
      <c r="M26"/>
      <c r="N26"/>
      <c r="P26" s="5" t="s">
        <v>1158</v>
      </c>
      <c r="Q26">
        <v>5400</v>
      </c>
      <c r="R26"/>
    </row>
    <row r="27" spans="1:18" x14ac:dyDescent="0.35">
      <c r="A27" s="5">
        <v>2022</v>
      </c>
      <c r="B27">
        <v>128931</v>
      </c>
      <c r="C27"/>
      <c r="D27"/>
      <c r="E27"/>
      <c r="G27"/>
      <c r="H27"/>
      <c r="J27" s="13" t="s">
        <v>283</v>
      </c>
      <c r="K27"/>
      <c r="M27"/>
      <c r="N27"/>
      <c r="P27" s="5" t="s">
        <v>283</v>
      </c>
      <c r="Q27">
        <v>50</v>
      </c>
      <c r="R27"/>
    </row>
    <row r="28" spans="1:18" x14ac:dyDescent="0.35">
      <c r="A28" s="5">
        <v>2023</v>
      </c>
      <c r="B28">
        <v>177026</v>
      </c>
      <c r="C28"/>
      <c r="D28"/>
      <c r="E28"/>
      <c r="G28"/>
      <c r="H28"/>
      <c r="J28" s="13" t="s">
        <v>129</v>
      </c>
      <c r="K28"/>
      <c r="M28"/>
      <c r="N28"/>
      <c r="P28" s="5" t="s">
        <v>129</v>
      </c>
      <c r="Q28">
        <v>2800</v>
      </c>
      <c r="R28"/>
    </row>
    <row r="29" spans="1:18" x14ac:dyDescent="0.35">
      <c r="A29" s="5" t="s">
        <v>1353</v>
      </c>
      <c r="B29">
        <v>374707</v>
      </c>
      <c r="C29"/>
      <c r="D29"/>
      <c r="E29"/>
      <c r="G29"/>
      <c r="H29"/>
      <c r="J29" s="13" t="s">
        <v>324</v>
      </c>
      <c r="K29"/>
      <c r="M29"/>
      <c r="N29"/>
      <c r="P29" s="5" t="s">
        <v>324</v>
      </c>
      <c r="Q29">
        <v>26</v>
      </c>
      <c r="R29"/>
    </row>
    <row r="30" spans="1:18" x14ac:dyDescent="0.35">
      <c r="A30"/>
      <c r="B30"/>
      <c r="C30"/>
      <c r="D30"/>
      <c r="E30"/>
      <c r="G30"/>
      <c r="H30"/>
      <c r="J30" s="13" t="s">
        <v>1037</v>
      </c>
      <c r="K30"/>
      <c r="M30"/>
      <c r="N30"/>
      <c r="P30" s="5" t="s">
        <v>1037</v>
      </c>
      <c r="Q30">
        <v>33</v>
      </c>
      <c r="R30"/>
    </row>
    <row r="31" spans="1:18" x14ac:dyDescent="0.35">
      <c r="A31"/>
      <c r="B31"/>
      <c r="C31"/>
      <c r="D31"/>
      <c r="E31"/>
      <c r="G31"/>
      <c r="H31"/>
      <c r="J31" s="13" t="s">
        <v>655</v>
      </c>
      <c r="K31"/>
      <c r="M31"/>
      <c r="N31"/>
      <c r="P31" s="5" t="s">
        <v>655</v>
      </c>
      <c r="Q31">
        <v>245</v>
      </c>
      <c r="R31"/>
    </row>
    <row r="32" spans="1:18" x14ac:dyDescent="0.35">
      <c r="A32"/>
      <c r="B32"/>
      <c r="C32"/>
      <c r="D32"/>
      <c r="E32"/>
      <c r="G32"/>
      <c r="H32"/>
      <c r="J32" s="13" t="s">
        <v>299</v>
      </c>
      <c r="K32"/>
      <c r="M32"/>
      <c r="N32"/>
      <c r="P32" s="5" t="s">
        <v>299</v>
      </c>
      <c r="Q32">
        <v>35</v>
      </c>
      <c r="R32"/>
    </row>
    <row r="33" spans="1:18" x14ac:dyDescent="0.35">
      <c r="A33"/>
      <c r="B33"/>
      <c r="C33"/>
      <c r="G33"/>
      <c r="H33"/>
      <c r="J33" s="13" t="s">
        <v>559</v>
      </c>
      <c r="K33"/>
      <c r="M33"/>
      <c r="N33"/>
      <c r="P33" s="5" t="s">
        <v>559</v>
      </c>
      <c r="Q33">
        <v>301</v>
      </c>
      <c r="R33"/>
    </row>
    <row r="34" spans="1:18" x14ac:dyDescent="0.35">
      <c r="A34"/>
      <c r="B34"/>
      <c r="C34"/>
      <c r="G34"/>
      <c r="H34"/>
      <c r="J34" s="13" t="s">
        <v>829</v>
      </c>
      <c r="K34"/>
      <c r="M34"/>
      <c r="N34"/>
      <c r="P34" s="5" t="s">
        <v>829</v>
      </c>
      <c r="Q34">
        <v>293</v>
      </c>
      <c r="R34"/>
    </row>
    <row r="35" spans="1:18" x14ac:dyDescent="0.35">
      <c r="A35"/>
      <c r="B35"/>
      <c r="C35"/>
      <c r="D35" s="14"/>
      <c r="G35"/>
      <c r="H35"/>
      <c r="J35" s="13" t="s">
        <v>992</v>
      </c>
      <c r="K35"/>
      <c r="M35"/>
      <c r="N35"/>
      <c r="P35" s="5" t="s">
        <v>992</v>
      </c>
      <c r="Q35">
        <v>175</v>
      </c>
      <c r="R35"/>
    </row>
    <row r="36" spans="1:18" x14ac:dyDescent="0.35">
      <c r="A36"/>
      <c r="B36"/>
      <c r="C36"/>
      <c r="G36"/>
      <c r="H36"/>
      <c r="J36" s="13" t="s">
        <v>608</v>
      </c>
      <c r="K36"/>
      <c r="M36"/>
      <c r="N36"/>
      <c r="P36" s="5" t="s">
        <v>608</v>
      </c>
      <c r="Q36">
        <v>174</v>
      </c>
      <c r="R36"/>
    </row>
    <row r="37" spans="1:18" x14ac:dyDescent="0.35">
      <c r="A37"/>
      <c r="B37"/>
      <c r="C37"/>
      <c r="G37"/>
      <c r="H37"/>
      <c r="J37" s="13" t="s">
        <v>1045</v>
      </c>
      <c r="K37"/>
      <c r="M37"/>
      <c r="N37"/>
      <c r="P37" s="5" t="s">
        <v>1045</v>
      </c>
      <c r="Q37">
        <v>60</v>
      </c>
      <c r="R37"/>
    </row>
    <row r="38" spans="1:18" x14ac:dyDescent="0.35">
      <c r="A38"/>
      <c r="B38"/>
      <c r="C38"/>
      <c r="G38"/>
      <c r="H38"/>
      <c r="J38" s="13" t="s">
        <v>319</v>
      </c>
      <c r="K38"/>
      <c r="M38"/>
      <c r="N38"/>
      <c r="P38" s="5" t="s">
        <v>319</v>
      </c>
      <c r="Q38">
        <v>613</v>
      </c>
      <c r="R38"/>
    </row>
    <row r="39" spans="1:18" x14ac:dyDescent="0.35">
      <c r="A39"/>
      <c r="B39"/>
      <c r="C39"/>
      <c r="G39"/>
      <c r="H39"/>
      <c r="J39" s="13" t="s">
        <v>1087</v>
      </c>
      <c r="K39"/>
      <c r="M39"/>
      <c r="N39"/>
      <c r="P39" s="5" t="s">
        <v>1087</v>
      </c>
      <c r="Q39">
        <v>356</v>
      </c>
      <c r="R39"/>
    </row>
    <row r="40" spans="1:18" x14ac:dyDescent="0.35">
      <c r="A40"/>
      <c r="B40"/>
      <c r="C40"/>
      <c r="J40" s="13" t="s">
        <v>379</v>
      </c>
      <c r="K40"/>
      <c r="M40"/>
      <c r="N40"/>
      <c r="P40" s="5" t="s">
        <v>379</v>
      </c>
      <c r="Q40">
        <v>432</v>
      </c>
      <c r="R40"/>
    </row>
    <row r="41" spans="1:18" x14ac:dyDescent="0.35">
      <c r="A41"/>
      <c r="B41"/>
      <c r="C41"/>
      <c r="J41" s="13" t="s">
        <v>548</v>
      </c>
      <c r="K41"/>
      <c r="M41"/>
      <c r="N41"/>
      <c r="P41" s="5" t="s">
        <v>548</v>
      </c>
      <c r="Q41">
        <v>92</v>
      </c>
      <c r="R41"/>
    </row>
    <row r="42" spans="1:18" x14ac:dyDescent="0.35">
      <c r="J42" s="13" t="s">
        <v>419</v>
      </c>
      <c r="K42"/>
      <c r="M42"/>
      <c r="N42"/>
      <c r="P42" s="5" t="s">
        <v>419</v>
      </c>
      <c r="Q42">
        <v>283</v>
      </c>
      <c r="R42"/>
    </row>
    <row r="43" spans="1:18" x14ac:dyDescent="0.35">
      <c r="J43" s="13" t="s">
        <v>827</v>
      </c>
      <c r="K43"/>
      <c r="M43"/>
      <c r="N43"/>
      <c r="P43" s="5" t="s">
        <v>827</v>
      </c>
      <c r="Q43">
        <v>187</v>
      </c>
      <c r="R43"/>
    </row>
    <row r="44" spans="1:18" x14ac:dyDescent="0.35">
      <c r="J44" s="13" t="s">
        <v>1304</v>
      </c>
      <c r="K44"/>
      <c r="M44"/>
      <c r="N44"/>
      <c r="P44" s="5" t="s">
        <v>1304</v>
      </c>
      <c r="Q44">
        <v>25</v>
      </c>
      <c r="R44"/>
    </row>
    <row r="45" spans="1:18" x14ac:dyDescent="0.35">
      <c r="J45" s="13" t="s">
        <v>353</v>
      </c>
      <c r="K45"/>
      <c r="M45"/>
      <c r="N45"/>
      <c r="P45" s="5" t="s">
        <v>353</v>
      </c>
      <c r="Q45">
        <v>311</v>
      </c>
      <c r="R45"/>
    </row>
    <row r="46" spans="1:18" x14ac:dyDescent="0.35">
      <c r="J46" s="13" t="s">
        <v>391</v>
      </c>
      <c r="K46"/>
      <c r="M46"/>
      <c r="N46"/>
      <c r="P46" s="5" t="s">
        <v>391</v>
      </c>
      <c r="Q46">
        <v>487</v>
      </c>
      <c r="R46"/>
    </row>
    <row r="47" spans="1:18" x14ac:dyDescent="0.35">
      <c r="J47" s="13" t="s">
        <v>1159</v>
      </c>
      <c r="K47"/>
      <c r="M47"/>
      <c r="N47"/>
      <c r="P47" s="5" t="s">
        <v>1159</v>
      </c>
      <c r="Q47">
        <v>181</v>
      </c>
      <c r="R47"/>
    </row>
    <row r="48" spans="1:18" x14ac:dyDescent="0.35">
      <c r="J48" s="13" t="s">
        <v>908</v>
      </c>
      <c r="K48"/>
      <c r="M48"/>
      <c r="N48"/>
      <c r="P48" s="5" t="s">
        <v>908</v>
      </c>
      <c r="Q48">
        <v>128</v>
      </c>
      <c r="R48"/>
    </row>
    <row r="49" spans="10:18" x14ac:dyDescent="0.35">
      <c r="J49" s="13" t="s">
        <v>751</v>
      </c>
      <c r="K49"/>
      <c r="M49"/>
      <c r="N49"/>
      <c r="P49" s="5" t="s">
        <v>751</v>
      </c>
      <c r="Q49">
        <v>36</v>
      </c>
      <c r="R49"/>
    </row>
    <row r="50" spans="10:18" x14ac:dyDescent="0.35">
      <c r="J50" s="13" t="s">
        <v>814</v>
      </c>
      <c r="K50"/>
      <c r="M50"/>
      <c r="N50"/>
      <c r="P50" s="5" t="s">
        <v>814</v>
      </c>
      <c r="Q50">
        <v>169</v>
      </c>
      <c r="R50"/>
    </row>
    <row r="51" spans="10:18" x14ac:dyDescent="0.35">
      <c r="J51" s="13" t="s">
        <v>1172</v>
      </c>
      <c r="K51"/>
      <c r="M51"/>
      <c r="N51"/>
      <c r="P51" s="5" t="s">
        <v>1172</v>
      </c>
      <c r="Q51">
        <v>156</v>
      </c>
      <c r="R51"/>
    </row>
    <row r="52" spans="10:18" x14ac:dyDescent="0.35">
      <c r="J52" s="13" t="s">
        <v>168</v>
      </c>
      <c r="K52"/>
      <c r="M52"/>
      <c r="N52"/>
      <c r="P52" s="5" t="s">
        <v>168</v>
      </c>
      <c r="Q52">
        <v>30</v>
      </c>
      <c r="R52"/>
    </row>
    <row r="53" spans="10:18" x14ac:dyDescent="0.35">
      <c r="J53" s="13" t="s">
        <v>942</v>
      </c>
      <c r="K53"/>
      <c r="M53"/>
      <c r="N53"/>
      <c r="P53" s="5" t="s">
        <v>942</v>
      </c>
      <c r="Q53">
        <v>1600</v>
      </c>
      <c r="R53"/>
    </row>
    <row r="54" spans="10:18" x14ac:dyDescent="0.35">
      <c r="J54" s="13" t="s">
        <v>654</v>
      </c>
      <c r="K54"/>
      <c r="M54"/>
      <c r="N54"/>
      <c r="P54" s="5" t="s">
        <v>654</v>
      </c>
      <c r="Q54">
        <v>483</v>
      </c>
      <c r="R54"/>
    </row>
    <row r="55" spans="10:18" x14ac:dyDescent="0.35">
      <c r="J55" s="13" t="s">
        <v>964</v>
      </c>
      <c r="K55"/>
      <c r="M55"/>
      <c r="N55"/>
      <c r="P55" s="5" t="s">
        <v>964</v>
      </c>
      <c r="Q55">
        <v>12</v>
      </c>
      <c r="R55"/>
    </row>
    <row r="56" spans="10:18" x14ac:dyDescent="0.35">
      <c r="J56" s="13" t="s">
        <v>630</v>
      </c>
      <c r="K56"/>
      <c r="M56"/>
      <c r="N56"/>
      <c r="P56" s="5" t="s">
        <v>630</v>
      </c>
      <c r="Q56">
        <v>365</v>
      </c>
      <c r="R56"/>
    </row>
    <row r="57" spans="10:18" x14ac:dyDescent="0.35">
      <c r="J57" s="13" t="s">
        <v>194</v>
      </c>
      <c r="K57"/>
      <c r="M57"/>
      <c r="N57"/>
      <c r="P57" s="5" t="s">
        <v>194</v>
      </c>
      <c r="Q57">
        <v>57</v>
      </c>
      <c r="R57"/>
    </row>
    <row r="58" spans="10:18" x14ac:dyDescent="0.35">
      <c r="J58" s="13" t="s">
        <v>744</v>
      </c>
      <c r="K58"/>
      <c r="M58"/>
      <c r="N58"/>
      <c r="P58" s="5" t="s">
        <v>744</v>
      </c>
      <c r="Q58">
        <v>7200</v>
      </c>
      <c r="R58"/>
    </row>
    <row r="59" spans="10:18" x14ac:dyDescent="0.35">
      <c r="J59" s="13" t="s">
        <v>818</v>
      </c>
      <c r="K59"/>
      <c r="M59"/>
      <c r="N59"/>
      <c r="P59" s="5" t="s">
        <v>818</v>
      </c>
      <c r="Q59">
        <v>78</v>
      </c>
      <c r="R59"/>
    </row>
    <row r="60" spans="10:18" x14ac:dyDescent="0.35">
      <c r="J60" s="13" t="s">
        <v>615</v>
      </c>
      <c r="K60"/>
      <c r="M60"/>
      <c r="N60"/>
      <c r="P60" s="5" t="s">
        <v>615</v>
      </c>
      <c r="Q60">
        <v>537</v>
      </c>
      <c r="R60"/>
    </row>
    <row r="61" spans="10:18" x14ac:dyDescent="0.35">
      <c r="J61" s="13" t="s">
        <v>111</v>
      </c>
      <c r="K61"/>
      <c r="M61"/>
      <c r="N61"/>
      <c r="P61" s="5" t="s">
        <v>111</v>
      </c>
      <c r="Q61">
        <v>1887</v>
      </c>
      <c r="R61"/>
    </row>
    <row r="62" spans="10:18" x14ac:dyDescent="0.35">
      <c r="J62" s="13" t="s">
        <v>1264</v>
      </c>
      <c r="K62"/>
      <c r="M62"/>
      <c r="N62"/>
      <c r="P62" s="5" t="s">
        <v>1264</v>
      </c>
      <c r="Q62">
        <v>35</v>
      </c>
      <c r="R62"/>
    </row>
    <row r="63" spans="10:18" x14ac:dyDescent="0.35">
      <c r="J63" s="13" t="s">
        <v>234</v>
      </c>
      <c r="K63"/>
      <c r="M63"/>
      <c r="N63"/>
      <c r="P63" s="5" t="s">
        <v>234</v>
      </c>
      <c r="Q63">
        <v>100</v>
      </c>
      <c r="R63"/>
    </row>
    <row r="64" spans="10:18" x14ac:dyDescent="0.35">
      <c r="J64" s="13" t="s">
        <v>687</v>
      </c>
      <c r="K64"/>
      <c r="M64"/>
      <c r="N64"/>
      <c r="P64" s="5" t="s">
        <v>687</v>
      </c>
      <c r="Q64">
        <v>453</v>
      </c>
      <c r="R64"/>
    </row>
    <row r="65" spans="10:18" x14ac:dyDescent="0.35">
      <c r="J65" s="13" t="s">
        <v>1259</v>
      </c>
      <c r="K65"/>
      <c r="M65"/>
      <c r="N65"/>
      <c r="P65" s="5" t="s">
        <v>1259</v>
      </c>
      <c r="Q65">
        <v>100</v>
      </c>
      <c r="R65"/>
    </row>
    <row r="66" spans="10:18" x14ac:dyDescent="0.35">
      <c r="J66" s="13" t="s">
        <v>343</v>
      </c>
      <c r="K66"/>
      <c r="M66"/>
      <c r="N66"/>
      <c r="P66" s="5" t="s">
        <v>343</v>
      </c>
      <c r="Q66">
        <v>564</v>
      </c>
      <c r="R66"/>
    </row>
    <row r="67" spans="10:18" x14ac:dyDescent="0.35">
      <c r="J67" s="13" t="s">
        <v>139</v>
      </c>
      <c r="K67"/>
      <c r="M67"/>
      <c r="N67"/>
      <c r="P67" s="5" t="s">
        <v>139</v>
      </c>
      <c r="Q67">
        <v>296</v>
      </c>
      <c r="R67"/>
    </row>
    <row r="68" spans="10:18" x14ac:dyDescent="0.35">
      <c r="J68" s="13" t="s">
        <v>158</v>
      </c>
      <c r="K68"/>
      <c r="M68"/>
      <c r="N68"/>
      <c r="P68" s="5" t="s">
        <v>158</v>
      </c>
      <c r="Q68">
        <v>220</v>
      </c>
      <c r="R68"/>
    </row>
    <row r="69" spans="10:18" x14ac:dyDescent="0.35">
      <c r="J69" s="13" t="s">
        <v>403</v>
      </c>
      <c r="K69"/>
      <c r="M69"/>
      <c r="N69"/>
      <c r="P69" s="5" t="s">
        <v>403</v>
      </c>
      <c r="Q69">
        <v>210</v>
      </c>
      <c r="R69"/>
    </row>
    <row r="70" spans="10:18" x14ac:dyDescent="0.35">
      <c r="J70" s="13" t="s">
        <v>760</v>
      </c>
      <c r="K70"/>
      <c r="M70"/>
      <c r="N70"/>
      <c r="P70" s="5" t="s">
        <v>760</v>
      </c>
      <c r="Q70">
        <v>177</v>
      </c>
      <c r="R70"/>
    </row>
    <row r="71" spans="10:18" x14ac:dyDescent="0.35">
      <c r="J71" s="13" t="s">
        <v>1226</v>
      </c>
      <c r="K71"/>
      <c r="M71"/>
      <c r="N71"/>
      <c r="P71" s="5" t="s">
        <v>1226</v>
      </c>
      <c r="Q71">
        <v>1</v>
      </c>
      <c r="R71"/>
    </row>
    <row r="72" spans="10:18" x14ac:dyDescent="0.35">
      <c r="J72" s="13" t="s">
        <v>491</v>
      </c>
      <c r="K72"/>
      <c r="M72"/>
      <c r="N72"/>
      <c r="P72" s="5" t="s">
        <v>491</v>
      </c>
      <c r="Q72">
        <v>80</v>
      </c>
      <c r="R72"/>
    </row>
    <row r="73" spans="10:18" x14ac:dyDescent="0.35">
      <c r="J73" s="13" t="s">
        <v>214</v>
      </c>
      <c r="K73"/>
      <c r="M73"/>
      <c r="N73"/>
      <c r="P73" s="5" t="s">
        <v>214</v>
      </c>
      <c r="Q73">
        <v>182</v>
      </c>
      <c r="R73"/>
    </row>
    <row r="74" spans="10:18" x14ac:dyDescent="0.35">
      <c r="J74" s="13" t="s">
        <v>186</v>
      </c>
      <c r="K74"/>
      <c r="M74"/>
      <c r="N74"/>
      <c r="P74" s="5" t="s">
        <v>186</v>
      </c>
      <c r="Q74">
        <v>548</v>
      </c>
      <c r="R74"/>
    </row>
    <row r="75" spans="10:18" x14ac:dyDescent="0.35">
      <c r="J75" s="13" t="s">
        <v>952</v>
      </c>
      <c r="K75"/>
      <c r="M75"/>
      <c r="N75"/>
      <c r="P75" s="5" t="s">
        <v>952</v>
      </c>
      <c r="Q75">
        <v>500</v>
      </c>
      <c r="R75"/>
    </row>
    <row r="76" spans="10:18" x14ac:dyDescent="0.35">
      <c r="J76" s="13" t="s">
        <v>307</v>
      </c>
      <c r="K76"/>
      <c r="M76"/>
      <c r="N76"/>
      <c r="P76" s="5" t="s">
        <v>307</v>
      </c>
      <c r="Q76">
        <v>205</v>
      </c>
      <c r="R76"/>
    </row>
    <row r="77" spans="10:18" x14ac:dyDescent="0.35">
      <c r="J77" s="13" t="s">
        <v>1176</v>
      </c>
      <c r="K77"/>
      <c r="M77"/>
      <c r="N77"/>
      <c r="P77" s="5" t="s">
        <v>1176</v>
      </c>
      <c r="Q77">
        <v>840</v>
      </c>
      <c r="R77"/>
    </row>
    <row r="78" spans="10:18" x14ac:dyDescent="0.35">
      <c r="J78" s="13" t="s">
        <v>707</v>
      </c>
      <c r="K78"/>
      <c r="M78"/>
      <c r="N78"/>
      <c r="P78" s="5" t="s">
        <v>707</v>
      </c>
      <c r="Q78">
        <v>686</v>
      </c>
      <c r="R78"/>
    </row>
    <row r="79" spans="10:18" x14ac:dyDescent="0.35">
      <c r="J79" s="13" t="s">
        <v>392</v>
      </c>
      <c r="K79"/>
      <c r="M79"/>
      <c r="N79"/>
      <c r="P79" s="5" t="s">
        <v>392</v>
      </c>
      <c r="Q79">
        <v>106</v>
      </c>
      <c r="R79"/>
    </row>
    <row r="80" spans="10:18" x14ac:dyDescent="0.35">
      <c r="J80" s="13" t="s">
        <v>1055</v>
      </c>
      <c r="K80"/>
      <c r="M80"/>
      <c r="N80"/>
      <c r="P80" s="5" t="s">
        <v>1055</v>
      </c>
      <c r="Q80">
        <v>45</v>
      </c>
      <c r="R80"/>
    </row>
    <row r="81" spans="10:18" x14ac:dyDescent="0.35">
      <c r="J81" s="13" t="s">
        <v>280</v>
      </c>
      <c r="K81"/>
      <c r="M81"/>
      <c r="N81"/>
      <c r="P81" s="5" t="s">
        <v>280</v>
      </c>
      <c r="Q81">
        <v>362</v>
      </c>
      <c r="R81"/>
    </row>
    <row r="82" spans="10:18" x14ac:dyDescent="0.35">
      <c r="J82" s="13" t="s">
        <v>1082</v>
      </c>
      <c r="K82"/>
      <c r="M82"/>
      <c r="N82"/>
      <c r="P82" s="5" t="s">
        <v>1082</v>
      </c>
      <c r="Q82">
        <v>3</v>
      </c>
      <c r="R82"/>
    </row>
    <row r="83" spans="10:18" x14ac:dyDescent="0.35">
      <c r="J83" s="13" t="s">
        <v>1314</v>
      </c>
      <c r="K83"/>
      <c r="M83"/>
      <c r="N83"/>
      <c r="P83" s="5" t="s">
        <v>1314</v>
      </c>
      <c r="Q83">
        <v>88</v>
      </c>
      <c r="R83"/>
    </row>
    <row r="84" spans="10:18" x14ac:dyDescent="0.35">
      <c r="J84" s="13" t="s">
        <v>589</v>
      </c>
      <c r="K84"/>
      <c r="M84"/>
      <c r="N84"/>
      <c r="P84" s="5" t="s">
        <v>589</v>
      </c>
      <c r="Q84">
        <v>1000</v>
      </c>
      <c r="R84"/>
    </row>
    <row r="85" spans="10:18" x14ac:dyDescent="0.35">
      <c r="J85" s="13" t="s">
        <v>943</v>
      </c>
      <c r="K85"/>
      <c r="M85"/>
      <c r="N85"/>
      <c r="P85" s="5" t="s">
        <v>943</v>
      </c>
      <c r="Q85">
        <v>13</v>
      </c>
      <c r="R85"/>
    </row>
    <row r="86" spans="10:18" x14ac:dyDescent="0.35">
      <c r="J86" s="13" t="s">
        <v>430</v>
      </c>
      <c r="K86"/>
      <c r="M86"/>
      <c r="N86"/>
      <c r="P86" s="5" t="s">
        <v>430</v>
      </c>
      <c r="Q86">
        <v>52</v>
      </c>
      <c r="R86"/>
    </row>
    <row r="87" spans="10:18" x14ac:dyDescent="0.35">
      <c r="J87" s="13" t="s">
        <v>935</v>
      </c>
      <c r="K87"/>
      <c r="M87"/>
      <c r="N87"/>
      <c r="P87" s="5" t="s">
        <v>935</v>
      </c>
      <c r="Q87">
        <v>13</v>
      </c>
      <c r="R87"/>
    </row>
    <row r="88" spans="10:18" x14ac:dyDescent="0.35">
      <c r="J88" s="13" t="s">
        <v>465</v>
      </c>
      <c r="K88"/>
      <c r="M88"/>
      <c r="N88"/>
      <c r="P88" s="5" t="s">
        <v>465</v>
      </c>
      <c r="Q88">
        <v>168</v>
      </c>
      <c r="R88"/>
    </row>
    <row r="89" spans="10:18" x14ac:dyDescent="0.35">
      <c r="J89" s="13" t="s">
        <v>1312</v>
      </c>
      <c r="K89"/>
      <c r="M89"/>
      <c r="N89"/>
      <c r="P89" s="5" t="s">
        <v>1312</v>
      </c>
      <c r="Q89">
        <v>49</v>
      </c>
      <c r="R89"/>
    </row>
    <row r="90" spans="10:18" x14ac:dyDescent="0.35">
      <c r="J90" s="13" t="s">
        <v>331</v>
      </c>
      <c r="K90"/>
      <c r="M90"/>
      <c r="N90"/>
      <c r="P90" s="5" t="s">
        <v>331</v>
      </c>
      <c r="Q90">
        <v>411</v>
      </c>
      <c r="R90"/>
    </row>
    <row r="91" spans="10:18" x14ac:dyDescent="0.35">
      <c r="J91" s="13" t="s">
        <v>535</v>
      </c>
      <c r="K91"/>
      <c r="M91"/>
      <c r="N91"/>
      <c r="P91" s="5" t="s">
        <v>535</v>
      </c>
      <c r="Q91">
        <v>69</v>
      </c>
      <c r="R91"/>
    </row>
    <row r="92" spans="10:18" x14ac:dyDescent="0.35">
      <c r="J92" s="13" t="s">
        <v>989</v>
      </c>
      <c r="K92"/>
      <c r="M92"/>
      <c r="N92"/>
      <c r="P92" s="5" t="s">
        <v>989</v>
      </c>
      <c r="Q92">
        <v>1000</v>
      </c>
      <c r="R92"/>
    </row>
    <row r="93" spans="10:18" x14ac:dyDescent="0.35">
      <c r="J93" s="13" t="s">
        <v>949</v>
      </c>
      <c r="K93"/>
      <c r="M93"/>
      <c r="N93"/>
      <c r="P93" s="5" t="s">
        <v>949</v>
      </c>
      <c r="Q93">
        <v>137</v>
      </c>
      <c r="R93"/>
    </row>
    <row r="94" spans="10:18" x14ac:dyDescent="0.35">
      <c r="J94" s="13" t="s">
        <v>1066</v>
      </c>
      <c r="K94"/>
      <c r="M94"/>
      <c r="N94"/>
      <c r="P94" s="5" t="s">
        <v>1066</v>
      </c>
      <c r="Q94">
        <v>1810</v>
      </c>
      <c r="R94"/>
    </row>
    <row r="95" spans="10:18" x14ac:dyDescent="0.35">
      <c r="J95" s="13" t="s">
        <v>185</v>
      </c>
      <c r="K95"/>
      <c r="M95"/>
      <c r="N95"/>
      <c r="P95" s="5" t="s">
        <v>185</v>
      </c>
      <c r="Q95">
        <v>567</v>
      </c>
      <c r="R95"/>
    </row>
    <row r="96" spans="10:18" x14ac:dyDescent="0.35">
      <c r="J96" s="13" t="s">
        <v>1313</v>
      </c>
      <c r="K96"/>
      <c r="M96"/>
      <c r="N96"/>
      <c r="P96" s="5" t="s">
        <v>1313</v>
      </c>
      <c r="Q96">
        <v>60</v>
      </c>
      <c r="R96"/>
    </row>
    <row r="97" spans="10:18" x14ac:dyDescent="0.35">
      <c r="J97" s="13" t="s">
        <v>73</v>
      </c>
      <c r="K97"/>
      <c r="M97"/>
      <c r="N97"/>
      <c r="P97" s="5" t="s">
        <v>73</v>
      </c>
      <c r="Q97">
        <v>488</v>
      </c>
      <c r="R97"/>
    </row>
    <row r="98" spans="10:18" x14ac:dyDescent="0.35">
      <c r="J98" s="13" t="s">
        <v>1036</v>
      </c>
      <c r="K98"/>
      <c r="M98"/>
      <c r="N98"/>
      <c r="P98" s="5" t="s">
        <v>1036</v>
      </c>
      <c r="Q98">
        <v>16</v>
      </c>
      <c r="R98"/>
    </row>
    <row r="99" spans="10:18" x14ac:dyDescent="0.35">
      <c r="J99" s="13" t="s">
        <v>551</v>
      </c>
      <c r="K99"/>
      <c r="M99"/>
      <c r="N99"/>
      <c r="P99" s="5" t="s">
        <v>551</v>
      </c>
      <c r="Q99">
        <v>21</v>
      </c>
      <c r="R99"/>
    </row>
    <row r="100" spans="10:18" x14ac:dyDescent="0.35">
      <c r="J100" s="13" t="s">
        <v>597</v>
      </c>
      <c r="K100"/>
      <c r="M100"/>
      <c r="N100"/>
      <c r="P100" s="5" t="s">
        <v>597</v>
      </c>
      <c r="Q100">
        <v>224</v>
      </c>
      <c r="R100"/>
    </row>
    <row r="101" spans="10:18" x14ac:dyDescent="0.35">
      <c r="J101" s="13" t="s">
        <v>329</v>
      </c>
      <c r="K101"/>
      <c r="M101"/>
      <c r="N101"/>
      <c r="P101" s="5" t="s">
        <v>329</v>
      </c>
      <c r="Q101">
        <v>337</v>
      </c>
      <c r="R101"/>
    </row>
    <row r="102" spans="10:18" x14ac:dyDescent="0.35">
      <c r="J102" s="13" t="s">
        <v>774</v>
      </c>
      <c r="K102"/>
      <c r="M102"/>
      <c r="N102"/>
      <c r="P102" s="5" t="s">
        <v>774</v>
      </c>
      <c r="Q102">
        <v>585</v>
      </c>
      <c r="R102"/>
    </row>
    <row r="103" spans="10:18" x14ac:dyDescent="0.35">
      <c r="J103" s="13" t="s">
        <v>1006</v>
      </c>
      <c r="K103"/>
      <c r="M103"/>
      <c r="N103"/>
      <c r="P103" s="5" t="s">
        <v>1006</v>
      </c>
      <c r="Q103">
        <v>1406</v>
      </c>
      <c r="R103"/>
    </row>
    <row r="104" spans="10:18" x14ac:dyDescent="0.35">
      <c r="J104" s="13" t="s">
        <v>314</v>
      </c>
      <c r="K104"/>
      <c r="M104"/>
      <c r="N104"/>
      <c r="P104" s="5" t="s">
        <v>314</v>
      </c>
      <c r="Q104">
        <v>146</v>
      </c>
      <c r="R104"/>
    </row>
    <row r="105" spans="10:18" x14ac:dyDescent="0.35">
      <c r="J105" s="13" t="s">
        <v>968</v>
      </c>
      <c r="K105"/>
      <c r="M105"/>
      <c r="N105"/>
      <c r="P105" s="5" t="s">
        <v>968</v>
      </c>
      <c r="Q105">
        <v>30</v>
      </c>
      <c r="R105"/>
    </row>
    <row r="106" spans="10:18" x14ac:dyDescent="0.35">
      <c r="J106" s="13" t="s">
        <v>945</v>
      </c>
      <c r="K106"/>
      <c r="M106"/>
      <c r="N106"/>
      <c r="P106" s="5" t="s">
        <v>945</v>
      </c>
      <c r="Q106">
        <v>546</v>
      </c>
      <c r="R106"/>
    </row>
    <row r="107" spans="10:18" x14ac:dyDescent="0.35">
      <c r="J107" s="13" t="s">
        <v>1026</v>
      </c>
      <c r="K107"/>
      <c r="M107"/>
      <c r="N107"/>
      <c r="P107" s="5" t="s">
        <v>1026</v>
      </c>
      <c r="Q107">
        <v>378</v>
      </c>
      <c r="R107"/>
    </row>
    <row r="108" spans="10:18" x14ac:dyDescent="0.35">
      <c r="J108" s="13" t="s">
        <v>1073</v>
      </c>
      <c r="K108"/>
      <c r="M108"/>
      <c r="N108"/>
      <c r="P108" s="5" t="s">
        <v>1073</v>
      </c>
      <c r="Q108">
        <v>46</v>
      </c>
      <c r="R108"/>
    </row>
    <row r="109" spans="10:18" x14ac:dyDescent="0.35">
      <c r="J109" s="13" t="s">
        <v>250</v>
      </c>
      <c r="K109"/>
      <c r="M109"/>
      <c r="N109"/>
      <c r="P109" s="5" t="s">
        <v>250</v>
      </c>
      <c r="Q109">
        <v>84</v>
      </c>
      <c r="R109"/>
    </row>
    <row r="110" spans="10:18" x14ac:dyDescent="0.35">
      <c r="J110" s="13" t="s">
        <v>635</v>
      </c>
      <c r="K110"/>
      <c r="M110"/>
      <c r="N110"/>
      <c r="P110" s="5" t="s">
        <v>635</v>
      </c>
      <c r="Q110">
        <v>388</v>
      </c>
      <c r="R110"/>
    </row>
    <row r="111" spans="10:18" x14ac:dyDescent="0.35">
      <c r="J111" s="13" t="s">
        <v>162</v>
      </c>
      <c r="K111"/>
      <c r="M111"/>
      <c r="N111"/>
      <c r="P111" s="5" t="s">
        <v>162</v>
      </c>
      <c r="Q111">
        <v>440</v>
      </c>
      <c r="R111"/>
    </row>
    <row r="112" spans="10:18" x14ac:dyDescent="0.35">
      <c r="J112" s="13" t="s">
        <v>173</v>
      </c>
      <c r="K112"/>
      <c r="M112"/>
      <c r="N112"/>
      <c r="P112" s="5" t="s">
        <v>173</v>
      </c>
      <c r="Q112">
        <v>3325</v>
      </c>
      <c r="R112"/>
    </row>
    <row r="113" spans="10:18" x14ac:dyDescent="0.35">
      <c r="J113" s="13" t="s">
        <v>556</v>
      </c>
      <c r="K113"/>
      <c r="M113"/>
      <c r="N113"/>
      <c r="P113" s="5" t="s">
        <v>556</v>
      </c>
      <c r="Q113">
        <v>980</v>
      </c>
      <c r="R113"/>
    </row>
    <row r="114" spans="10:18" x14ac:dyDescent="0.35">
      <c r="J114" s="13" t="s">
        <v>985</v>
      </c>
      <c r="K114"/>
      <c r="M114"/>
      <c r="N114"/>
      <c r="P114" s="5" t="s">
        <v>985</v>
      </c>
      <c r="Q114">
        <v>1000</v>
      </c>
      <c r="R114"/>
    </row>
    <row r="115" spans="10:18" x14ac:dyDescent="0.35">
      <c r="J115" s="13" t="s">
        <v>1308</v>
      </c>
      <c r="K115"/>
      <c r="M115"/>
      <c r="N115"/>
      <c r="P115" s="5" t="s">
        <v>1308</v>
      </c>
      <c r="Q115">
        <v>77</v>
      </c>
      <c r="R115"/>
    </row>
    <row r="116" spans="10:18" x14ac:dyDescent="0.35">
      <c r="J116" s="13" t="s">
        <v>1129</v>
      </c>
      <c r="K116"/>
      <c r="M116"/>
      <c r="N116"/>
      <c r="P116" s="5" t="s">
        <v>1129</v>
      </c>
      <c r="Q116">
        <v>108</v>
      </c>
      <c r="R116"/>
    </row>
    <row r="117" spans="10:18" x14ac:dyDescent="0.35">
      <c r="J117" s="13" t="s">
        <v>31</v>
      </c>
      <c r="K117"/>
      <c r="M117"/>
      <c r="N117"/>
      <c r="P117" s="5" t="s">
        <v>31</v>
      </c>
      <c r="Q117">
        <v>3900</v>
      </c>
      <c r="R117"/>
    </row>
    <row r="118" spans="10:18" x14ac:dyDescent="0.35">
      <c r="J118" s="13" t="s">
        <v>965</v>
      </c>
      <c r="K118"/>
      <c r="M118"/>
      <c r="N118"/>
      <c r="P118" s="5" t="s">
        <v>965</v>
      </c>
      <c r="Q118">
        <v>54</v>
      </c>
      <c r="R118"/>
    </row>
    <row r="119" spans="10:18" x14ac:dyDescent="0.35">
      <c r="J119" s="13" t="s">
        <v>1020</v>
      </c>
      <c r="K119"/>
      <c r="M119"/>
      <c r="N119"/>
      <c r="P119" s="5" t="s">
        <v>1020</v>
      </c>
      <c r="Q119">
        <v>26</v>
      </c>
      <c r="R119"/>
    </row>
    <row r="120" spans="10:18" x14ac:dyDescent="0.35">
      <c r="J120" s="13" t="s">
        <v>1126</v>
      </c>
      <c r="K120"/>
      <c r="M120"/>
      <c r="N120"/>
      <c r="P120" s="5" t="s">
        <v>1126</v>
      </c>
      <c r="Q120">
        <v>224</v>
      </c>
      <c r="R120"/>
    </row>
    <row r="121" spans="10:18" x14ac:dyDescent="0.35">
      <c r="J121" s="13" t="s">
        <v>355</v>
      </c>
      <c r="K121"/>
      <c r="M121"/>
      <c r="N121"/>
      <c r="P121" s="5" t="s">
        <v>355</v>
      </c>
      <c r="Q121">
        <v>37</v>
      </c>
      <c r="R121"/>
    </row>
    <row r="122" spans="10:18" x14ac:dyDescent="0.35">
      <c r="J122" s="13" t="s">
        <v>996</v>
      </c>
      <c r="K122"/>
      <c r="M122"/>
      <c r="N122"/>
      <c r="P122" s="5" t="s">
        <v>996</v>
      </c>
      <c r="Q122">
        <v>56</v>
      </c>
      <c r="R122"/>
    </row>
    <row r="123" spans="10:18" x14ac:dyDescent="0.35">
      <c r="J123" s="13" t="s">
        <v>1257</v>
      </c>
      <c r="K123"/>
      <c r="M123"/>
      <c r="N123"/>
      <c r="P123" s="5" t="s">
        <v>1257</v>
      </c>
      <c r="Q123">
        <v>72</v>
      </c>
      <c r="R123"/>
    </row>
    <row r="124" spans="10:18" x14ac:dyDescent="0.35">
      <c r="J124" s="13" t="s">
        <v>577</v>
      </c>
      <c r="K124"/>
      <c r="M124"/>
      <c r="N124"/>
      <c r="P124" s="5" t="s">
        <v>577</v>
      </c>
      <c r="Q124">
        <v>642</v>
      </c>
      <c r="R124"/>
    </row>
    <row r="125" spans="10:18" x14ac:dyDescent="0.35">
      <c r="J125" s="13" t="s">
        <v>1253</v>
      </c>
      <c r="K125"/>
      <c r="M125"/>
      <c r="N125"/>
      <c r="P125" s="5" t="s">
        <v>1253</v>
      </c>
      <c r="Q125">
        <v>75</v>
      </c>
      <c r="R125"/>
    </row>
    <row r="126" spans="10:18" x14ac:dyDescent="0.35">
      <c r="J126" s="13" t="s">
        <v>386</v>
      </c>
      <c r="K126"/>
      <c r="M126"/>
      <c r="N126"/>
      <c r="P126" s="5" t="s">
        <v>386</v>
      </c>
      <c r="Q126">
        <v>365</v>
      </c>
      <c r="R126"/>
    </row>
    <row r="127" spans="10:18" x14ac:dyDescent="0.35">
      <c r="J127" s="13" t="s">
        <v>1115</v>
      </c>
      <c r="K127"/>
      <c r="M127"/>
      <c r="N127"/>
      <c r="P127" s="5" t="s">
        <v>1115</v>
      </c>
      <c r="Q127">
        <v>2</v>
      </c>
      <c r="R127"/>
    </row>
    <row r="128" spans="10:18" x14ac:dyDescent="0.35">
      <c r="J128" s="13" t="s">
        <v>1248</v>
      </c>
      <c r="K128"/>
      <c r="M128"/>
      <c r="N128"/>
      <c r="P128" s="5" t="s">
        <v>1248</v>
      </c>
      <c r="Q128">
        <v>367</v>
      </c>
      <c r="R128"/>
    </row>
    <row r="129" spans="10:18" x14ac:dyDescent="0.35">
      <c r="J129" s="13" t="s">
        <v>806</v>
      </c>
      <c r="K129"/>
      <c r="M129"/>
      <c r="N129"/>
      <c r="P129" s="5" t="s">
        <v>806</v>
      </c>
      <c r="Q129">
        <v>42</v>
      </c>
      <c r="R129"/>
    </row>
    <row r="130" spans="10:18" x14ac:dyDescent="0.35">
      <c r="J130" s="13" t="s">
        <v>983</v>
      </c>
      <c r="K130"/>
      <c r="M130"/>
      <c r="N130"/>
      <c r="P130" s="5" t="s">
        <v>983</v>
      </c>
      <c r="Q130">
        <v>6</v>
      </c>
      <c r="R130"/>
    </row>
    <row r="131" spans="10:18" x14ac:dyDescent="0.35">
      <c r="J131" s="13" t="s">
        <v>1081</v>
      </c>
      <c r="K131"/>
      <c r="M131"/>
      <c r="N131"/>
      <c r="P131" s="5" t="s">
        <v>1081</v>
      </c>
      <c r="Q131">
        <v>131</v>
      </c>
      <c r="R131"/>
    </row>
    <row r="132" spans="10:18" x14ac:dyDescent="0.35">
      <c r="J132" s="13" t="s">
        <v>767</v>
      </c>
      <c r="K132"/>
      <c r="M132"/>
      <c r="N132"/>
      <c r="P132" s="5" t="s">
        <v>767</v>
      </c>
      <c r="Q132">
        <v>2232</v>
      </c>
      <c r="R132"/>
    </row>
    <row r="133" spans="10:18" x14ac:dyDescent="0.35">
      <c r="J133" s="13" t="s">
        <v>1083</v>
      </c>
      <c r="K133"/>
      <c r="M133"/>
      <c r="N133"/>
      <c r="P133" s="5" t="s">
        <v>1083</v>
      </c>
      <c r="Q133">
        <v>45</v>
      </c>
      <c r="R133"/>
    </row>
    <row r="134" spans="10:18" x14ac:dyDescent="0.35">
      <c r="J134" s="13" t="s">
        <v>627</v>
      </c>
      <c r="K134"/>
      <c r="M134"/>
      <c r="N134"/>
      <c r="P134" s="5" t="s">
        <v>627</v>
      </c>
      <c r="Q134">
        <v>36</v>
      </c>
      <c r="R134"/>
    </row>
    <row r="135" spans="10:18" x14ac:dyDescent="0.35">
      <c r="J135" s="13" t="s">
        <v>940</v>
      </c>
      <c r="K135"/>
      <c r="M135"/>
      <c r="N135"/>
      <c r="P135" s="5" t="s">
        <v>940</v>
      </c>
      <c r="Q135">
        <v>250</v>
      </c>
      <c r="R135"/>
    </row>
    <row r="136" spans="10:18" x14ac:dyDescent="0.35">
      <c r="J136" s="13" t="s">
        <v>887</v>
      </c>
      <c r="K136"/>
      <c r="M136"/>
      <c r="N136"/>
      <c r="P136" s="5" t="s">
        <v>887</v>
      </c>
      <c r="Q136">
        <v>31</v>
      </c>
      <c r="R136"/>
    </row>
    <row r="137" spans="10:18" x14ac:dyDescent="0.35">
      <c r="J137" s="13" t="s">
        <v>311</v>
      </c>
      <c r="K137"/>
      <c r="M137"/>
      <c r="N137"/>
      <c r="P137" s="5" t="s">
        <v>311</v>
      </c>
      <c r="Q137">
        <v>145</v>
      </c>
      <c r="R137"/>
    </row>
    <row r="138" spans="10:18" x14ac:dyDescent="0.35">
      <c r="J138" s="13" t="s">
        <v>966</v>
      </c>
      <c r="K138"/>
      <c r="M138"/>
      <c r="N138"/>
      <c r="P138" s="5" t="s">
        <v>966</v>
      </c>
      <c r="Q138">
        <v>145</v>
      </c>
      <c r="R138"/>
    </row>
    <row r="139" spans="10:18" x14ac:dyDescent="0.35">
      <c r="J139" s="13" t="s">
        <v>1194</v>
      </c>
      <c r="K139"/>
      <c r="M139"/>
      <c r="N139"/>
      <c r="P139" s="5" t="s">
        <v>1194</v>
      </c>
      <c r="Q139">
        <v>84</v>
      </c>
      <c r="R139"/>
    </row>
    <row r="140" spans="10:18" x14ac:dyDescent="0.35">
      <c r="J140" s="13" t="s">
        <v>545</v>
      </c>
      <c r="K140"/>
      <c r="M140"/>
      <c r="N140"/>
      <c r="P140" s="5" t="s">
        <v>545</v>
      </c>
      <c r="Q140">
        <v>2400</v>
      </c>
      <c r="R140"/>
    </row>
    <row r="141" spans="10:18" x14ac:dyDescent="0.35">
      <c r="J141" s="13" t="s">
        <v>592</v>
      </c>
      <c r="K141"/>
      <c r="M141"/>
      <c r="N141"/>
      <c r="P141" s="5" t="s">
        <v>592</v>
      </c>
      <c r="Q141">
        <v>10</v>
      </c>
      <c r="R141"/>
    </row>
    <row r="142" spans="10:18" x14ac:dyDescent="0.35">
      <c r="J142" s="13" t="s">
        <v>898</v>
      </c>
      <c r="K142"/>
      <c r="M142"/>
      <c r="N142"/>
      <c r="P142" s="5" t="s">
        <v>898</v>
      </c>
      <c r="Q142">
        <v>89</v>
      </c>
      <c r="R142"/>
    </row>
    <row r="143" spans="10:18" x14ac:dyDescent="0.35">
      <c r="J143" s="13" t="s">
        <v>1035</v>
      </c>
      <c r="K143"/>
      <c r="M143"/>
      <c r="N143"/>
      <c r="P143" s="5" t="s">
        <v>1035</v>
      </c>
      <c r="Q143">
        <v>11</v>
      </c>
      <c r="R143"/>
    </row>
    <row r="144" spans="10:18" x14ac:dyDescent="0.35">
      <c r="J144" s="13" t="s">
        <v>1118</v>
      </c>
      <c r="K144"/>
      <c r="M144"/>
      <c r="N144"/>
      <c r="P144" s="5" t="s">
        <v>1118</v>
      </c>
      <c r="Q144">
        <v>29</v>
      </c>
      <c r="R144"/>
    </row>
    <row r="145" spans="10:18" x14ac:dyDescent="0.35">
      <c r="J145" s="13" t="s">
        <v>777</v>
      </c>
      <c r="K145"/>
      <c r="M145"/>
      <c r="N145"/>
      <c r="P145" s="5" t="s">
        <v>777</v>
      </c>
      <c r="Q145">
        <v>29</v>
      </c>
      <c r="R145"/>
    </row>
    <row r="146" spans="10:18" x14ac:dyDescent="0.35">
      <c r="J146" s="13" t="s">
        <v>89</v>
      </c>
      <c r="K146"/>
      <c r="M146"/>
      <c r="N146"/>
      <c r="P146" s="5" t="s">
        <v>89</v>
      </c>
      <c r="Q146">
        <v>32</v>
      </c>
      <c r="R146"/>
    </row>
    <row r="147" spans="10:18" x14ac:dyDescent="0.35">
      <c r="J147" s="13" t="s">
        <v>911</v>
      </c>
      <c r="K147"/>
      <c r="M147"/>
      <c r="N147"/>
      <c r="P147" s="5" t="s">
        <v>911</v>
      </c>
      <c r="Q147">
        <v>300</v>
      </c>
      <c r="R147"/>
    </row>
    <row r="148" spans="10:18" x14ac:dyDescent="0.35">
      <c r="J148" s="13" t="s">
        <v>1256</v>
      </c>
      <c r="K148"/>
      <c r="M148"/>
      <c r="N148"/>
      <c r="P148" s="5" t="s">
        <v>1256</v>
      </c>
      <c r="Q148">
        <v>21</v>
      </c>
      <c r="R148"/>
    </row>
    <row r="149" spans="10:18" x14ac:dyDescent="0.35">
      <c r="J149" s="13" t="s">
        <v>611</v>
      </c>
      <c r="K149"/>
      <c r="M149"/>
      <c r="N149"/>
      <c r="P149" s="5" t="s">
        <v>611</v>
      </c>
      <c r="Q149">
        <v>138</v>
      </c>
      <c r="R149"/>
    </row>
    <row r="150" spans="10:18" x14ac:dyDescent="0.35">
      <c r="J150" s="13" t="s">
        <v>1267</v>
      </c>
      <c r="K150"/>
      <c r="M150"/>
      <c r="N150"/>
      <c r="P150" s="5" t="s">
        <v>1267</v>
      </c>
      <c r="Q150">
        <v>80</v>
      </c>
      <c r="R150"/>
    </row>
    <row r="151" spans="10:18" x14ac:dyDescent="0.35">
      <c r="J151" s="13" t="s">
        <v>903</v>
      </c>
      <c r="K151"/>
      <c r="M151"/>
      <c r="N151"/>
      <c r="P151" s="5" t="s">
        <v>903</v>
      </c>
      <c r="Q151">
        <v>50</v>
      </c>
      <c r="R151"/>
    </row>
    <row r="152" spans="10:18" x14ac:dyDescent="0.35">
      <c r="J152" s="13" t="s">
        <v>1240</v>
      </c>
      <c r="K152"/>
      <c r="M152"/>
      <c r="N152"/>
      <c r="P152" s="5" t="s">
        <v>1240</v>
      </c>
      <c r="Q152">
        <v>64</v>
      </c>
      <c r="R152"/>
    </row>
    <row r="153" spans="10:18" x14ac:dyDescent="0.35">
      <c r="J153" s="13" t="s">
        <v>1097</v>
      </c>
      <c r="K153"/>
      <c r="M153"/>
      <c r="N153"/>
      <c r="P153" s="5" t="s">
        <v>1097</v>
      </c>
      <c r="Q153">
        <v>42</v>
      </c>
      <c r="R153"/>
    </row>
    <row r="154" spans="10:18" x14ac:dyDescent="0.35">
      <c r="J154" s="13" t="s">
        <v>332</v>
      </c>
      <c r="K154"/>
      <c r="M154"/>
      <c r="N154"/>
      <c r="P154" s="5" t="s">
        <v>332</v>
      </c>
      <c r="Q154">
        <v>1392</v>
      </c>
      <c r="R154"/>
    </row>
    <row r="155" spans="10:18" x14ac:dyDescent="0.35">
      <c r="J155" s="13" t="s">
        <v>764</v>
      </c>
      <c r="K155"/>
      <c r="M155"/>
      <c r="N155"/>
      <c r="P155" s="5" t="s">
        <v>764</v>
      </c>
      <c r="Q155">
        <v>5500</v>
      </c>
      <c r="R155"/>
    </row>
    <row r="156" spans="10:18" x14ac:dyDescent="0.35">
      <c r="J156" s="13" t="s">
        <v>101</v>
      </c>
      <c r="K156"/>
      <c r="M156"/>
      <c r="N156"/>
      <c r="P156" s="5" t="s">
        <v>101</v>
      </c>
      <c r="Q156">
        <v>1074</v>
      </c>
      <c r="R156"/>
    </row>
    <row r="157" spans="10:18" x14ac:dyDescent="0.35">
      <c r="J157" s="13" t="s">
        <v>1149</v>
      </c>
      <c r="K157"/>
      <c r="M157"/>
      <c r="N157"/>
      <c r="P157" s="5" t="s">
        <v>1149</v>
      </c>
      <c r="Q157">
        <v>133</v>
      </c>
      <c r="R157"/>
    </row>
    <row r="158" spans="10:18" x14ac:dyDescent="0.35">
      <c r="J158" s="13" t="s">
        <v>207</v>
      </c>
      <c r="K158"/>
      <c r="M158"/>
      <c r="N158"/>
      <c r="P158" s="5" t="s">
        <v>207</v>
      </c>
      <c r="Q158">
        <v>351</v>
      </c>
      <c r="R158"/>
    </row>
    <row r="159" spans="10:18" x14ac:dyDescent="0.35">
      <c r="J159" s="13" t="s">
        <v>904</v>
      </c>
      <c r="K159"/>
      <c r="M159"/>
      <c r="N159"/>
      <c r="P159" s="5" t="s">
        <v>904</v>
      </c>
      <c r="Q159">
        <v>127</v>
      </c>
      <c r="R159"/>
    </row>
    <row r="160" spans="10:18" x14ac:dyDescent="0.35">
      <c r="J160" s="13" t="s">
        <v>837</v>
      </c>
      <c r="K160"/>
      <c r="M160"/>
      <c r="N160"/>
      <c r="P160" s="5" t="s">
        <v>837</v>
      </c>
      <c r="Q160">
        <v>218</v>
      </c>
      <c r="R160"/>
    </row>
    <row r="161" spans="10:18" x14ac:dyDescent="0.35">
      <c r="J161" s="13" t="s">
        <v>1053</v>
      </c>
      <c r="K161"/>
      <c r="M161"/>
      <c r="N161"/>
      <c r="P161" s="5" t="s">
        <v>1053</v>
      </c>
      <c r="Q161">
        <v>165</v>
      </c>
      <c r="R161"/>
    </row>
    <row r="162" spans="10:18" x14ac:dyDescent="0.35">
      <c r="J162" s="13" t="s">
        <v>656</v>
      </c>
      <c r="K162"/>
      <c r="M162"/>
      <c r="N162"/>
      <c r="P162" s="5" t="s">
        <v>656</v>
      </c>
      <c r="Q162">
        <v>100</v>
      </c>
      <c r="R162"/>
    </row>
    <row r="163" spans="10:18" x14ac:dyDescent="0.35">
      <c r="J163" s="13" t="s">
        <v>921</v>
      </c>
      <c r="K163"/>
      <c r="M163"/>
      <c r="N163"/>
      <c r="P163" s="5" t="s">
        <v>921</v>
      </c>
      <c r="Q163">
        <v>300</v>
      </c>
      <c r="R163"/>
    </row>
    <row r="164" spans="10:18" x14ac:dyDescent="0.35">
      <c r="J164" s="13" t="s">
        <v>676</v>
      </c>
      <c r="K164"/>
      <c r="M164"/>
      <c r="N164"/>
      <c r="P164" s="5" t="s">
        <v>676</v>
      </c>
      <c r="Q164">
        <v>281</v>
      </c>
      <c r="R164"/>
    </row>
    <row r="165" spans="10:18" x14ac:dyDescent="0.35">
      <c r="J165" s="13" t="s">
        <v>157</v>
      </c>
      <c r="K165"/>
      <c r="M165"/>
      <c r="N165"/>
      <c r="P165" s="5" t="s">
        <v>157</v>
      </c>
      <c r="Q165">
        <v>4</v>
      </c>
      <c r="R165"/>
    </row>
    <row r="166" spans="10:18" x14ac:dyDescent="0.35">
      <c r="J166" s="13" t="s">
        <v>691</v>
      </c>
      <c r="K166"/>
      <c r="M166"/>
      <c r="N166"/>
      <c r="P166" s="5" t="s">
        <v>691</v>
      </c>
      <c r="Q166">
        <v>164</v>
      </c>
      <c r="R166"/>
    </row>
    <row r="167" spans="10:18" x14ac:dyDescent="0.35">
      <c r="J167" s="13" t="s">
        <v>106</v>
      </c>
      <c r="K167"/>
      <c r="M167"/>
      <c r="N167"/>
      <c r="P167" s="5" t="s">
        <v>106</v>
      </c>
      <c r="Q167">
        <v>1044</v>
      </c>
      <c r="R167"/>
    </row>
    <row r="168" spans="10:18" x14ac:dyDescent="0.35">
      <c r="J168" s="13" t="s">
        <v>1162</v>
      </c>
      <c r="K168"/>
      <c r="M168"/>
      <c r="N168"/>
      <c r="P168" s="5" t="s">
        <v>1162</v>
      </c>
      <c r="Q168">
        <v>771</v>
      </c>
      <c r="R168"/>
    </row>
    <row r="169" spans="10:18" x14ac:dyDescent="0.35">
      <c r="J169" s="13" t="s">
        <v>864</v>
      </c>
      <c r="K169"/>
      <c r="M169"/>
      <c r="N169"/>
      <c r="P169" s="5" t="s">
        <v>864</v>
      </c>
      <c r="Q169">
        <v>51</v>
      </c>
      <c r="R169"/>
    </row>
    <row r="170" spans="10:18" x14ac:dyDescent="0.35">
      <c r="J170" s="13" t="s">
        <v>249</v>
      </c>
      <c r="K170"/>
      <c r="M170"/>
      <c r="N170"/>
      <c r="P170" s="5" t="s">
        <v>249</v>
      </c>
      <c r="Q170">
        <v>51</v>
      </c>
      <c r="R170"/>
    </row>
    <row r="171" spans="10:18" x14ac:dyDescent="0.35">
      <c r="J171" s="13" t="s">
        <v>1206</v>
      </c>
      <c r="K171"/>
      <c r="M171"/>
      <c r="N171"/>
      <c r="P171" s="5" t="s">
        <v>1206</v>
      </c>
      <c r="Q171">
        <v>1</v>
      </c>
      <c r="R171"/>
    </row>
    <row r="172" spans="10:18" x14ac:dyDescent="0.35">
      <c r="J172" s="13" t="s">
        <v>634</v>
      </c>
      <c r="K172"/>
      <c r="M172"/>
      <c r="N172"/>
      <c r="P172" s="5" t="s">
        <v>634</v>
      </c>
      <c r="Q172">
        <v>372</v>
      </c>
      <c r="R172"/>
    </row>
    <row r="173" spans="10:18" x14ac:dyDescent="0.35">
      <c r="J173" s="13" t="s">
        <v>1041</v>
      </c>
      <c r="K173"/>
      <c r="M173"/>
      <c r="N173"/>
      <c r="P173" s="5" t="s">
        <v>1041</v>
      </c>
      <c r="Q173">
        <v>1300</v>
      </c>
      <c r="R173"/>
    </row>
    <row r="174" spans="10:18" x14ac:dyDescent="0.35">
      <c r="J174" s="13" t="s">
        <v>570</v>
      </c>
      <c r="K174"/>
      <c r="M174"/>
      <c r="N174"/>
      <c r="P174" s="5" t="s">
        <v>570</v>
      </c>
      <c r="Q174">
        <v>383</v>
      </c>
      <c r="R174"/>
    </row>
    <row r="175" spans="10:18" x14ac:dyDescent="0.35">
      <c r="J175" s="13" t="s">
        <v>1213</v>
      </c>
      <c r="K175"/>
      <c r="M175"/>
      <c r="N175"/>
      <c r="P175" s="5" t="s">
        <v>1213</v>
      </c>
      <c r="Q175">
        <v>447</v>
      </c>
      <c r="R175"/>
    </row>
    <row r="176" spans="10:18" x14ac:dyDescent="0.35">
      <c r="J176" s="13" t="s">
        <v>672</v>
      </c>
      <c r="K176"/>
      <c r="M176"/>
      <c r="N176"/>
      <c r="P176" s="5" t="s">
        <v>672</v>
      </c>
      <c r="Q176">
        <v>3200</v>
      </c>
      <c r="R176"/>
    </row>
    <row r="177" spans="10:18" x14ac:dyDescent="0.35">
      <c r="J177" s="13" t="s">
        <v>660</v>
      </c>
      <c r="K177"/>
      <c r="M177"/>
      <c r="N177"/>
      <c r="P177" s="5" t="s">
        <v>660</v>
      </c>
      <c r="Q177">
        <v>157</v>
      </c>
      <c r="R177"/>
    </row>
    <row r="178" spans="10:18" x14ac:dyDescent="0.35">
      <c r="J178" s="13" t="s">
        <v>1192</v>
      </c>
      <c r="K178"/>
      <c r="M178"/>
      <c r="N178"/>
      <c r="P178" s="5" t="s">
        <v>1192</v>
      </c>
      <c r="Q178">
        <v>339</v>
      </c>
      <c r="R178"/>
    </row>
    <row r="179" spans="10:18" x14ac:dyDescent="0.35">
      <c r="J179" s="13" t="s">
        <v>1004</v>
      </c>
      <c r="K179"/>
      <c r="M179"/>
      <c r="N179"/>
      <c r="P179" s="5" t="s">
        <v>1004</v>
      </c>
      <c r="Q179">
        <v>4000</v>
      </c>
      <c r="R179"/>
    </row>
    <row r="180" spans="10:18" x14ac:dyDescent="0.35">
      <c r="J180" s="13" t="s">
        <v>919</v>
      </c>
      <c r="K180"/>
      <c r="M180"/>
      <c r="N180"/>
      <c r="P180" s="5" t="s">
        <v>919</v>
      </c>
      <c r="Q180">
        <v>864</v>
      </c>
      <c r="R180"/>
    </row>
    <row r="181" spans="10:18" x14ac:dyDescent="0.35">
      <c r="J181" s="13" t="s">
        <v>417</v>
      </c>
      <c r="K181"/>
      <c r="M181"/>
      <c r="N181"/>
      <c r="P181" s="5" t="s">
        <v>417</v>
      </c>
      <c r="Q181">
        <v>924</v>
      </c>
      <c r="R181"/>
    </row>
    <row r="182" spans="10:18" x14ac:dyDescent="0.35">
      <c r="J182" s="13" t="s">
        <v>116</v>
      </c>
      <c r="K182"/>
      <c r="M182"/>
      <c r="N182"/>
      <c r="P182" s="5" t="s">
        <v>116</v>
      </c>
      <c r="Q182">
        <v>1072</v>
      </c>
      <c r="R182"/>
    </row>
    <row r="183" spans="10:18" x14ac:dyDescent="0.35">
      <c r="J183" s="13" t="s">
        <v>141</v>
      </c>
      <c r="K183"/>
      <c r="M183"/>
      <c r="N183"/>
      <c r="P183" s="5" t="s">
        <v>141</v>
      </c>
      <c r="Q183">
        <v>936</v>
      </c>
      <c r="R183"/>
    </row>
    <row r="184" spans="10:18" x14ac:dyDescent="0.35">
      <c r="J184" s="13" t="s">
        <v>727</v>
      </c>
      <c r="K184"/>
      <c r="M184"/>
      <c r="N184"/>
      <c r="P184" s="5" t="s">
        <v>727</v>
      </c>
      <c r="Q184">
        <v>92</v>
      </c>
      <c r="R184"/>
    </row>
    <row r="185" spans="10:18" x14ac:dyDescent="0.35">
      <c r="J185" s="13" t="s">
        <v>797</v>
      </c>
      <c r="K185"/>
      <c r="M185"/>
      <c r="N185"/>
      <c r="P185" s="5" t="s">
        <v>797</v>
      </c>
      <c r="Q185">
        <v>1800</v>
      </c>
      <c r="R185"/>
    </row>
    <row r="186" spans="10:18" x14ac:dyDescent="0.35">
      <c r="J186" s="13" t="s">
        <v>1100</v>
      </c>
      <c r="K186"/>
      <c r="M186"/>
      <c r="N186"/>
      <c r="P186" s="5" t="s">
        <v>1100</v>
      </c>
      <c r="Q186">
        <v>309</v>
      </c>
      <c r="R186"/>
    </row>
    <row r="187" spans="10:18" x14ac:dyDescent="0.35">
      <c r="J187" s="13" t="s">
        <v>258</v>
      </c>
      <c r="K187"/>
      <c r="M187"/>
      <c r="N187"/>
      <c r="P187" s="5" t="s">
        <v>258</v>
      </c>
      <c r="Q187">
        <v>227</v>
      </c>
      <c r="R187"/>
    </row>
    <row r="188" spans="10:18" x14ac:dyDescent="0.35">
      <c r="J188" s="13" t="s">
        <v>119</v>
      </c>
      <c r="K188"/>
      <c r="M188"/>
      <c r="N188"/>
      <c r="P188" s="5" t="s">
        <v>119</v>
      </c>
      <c r="Q188">
        <v>70</v>
      </c>
      <c r="R188"/>
    </row>
    <row r="189" spans="10:18" x14ac:dyDescent="0.35">
      <c r="J189" s="13" t="s">
        <v>325</v>
      </c>
      <c r="K189"/>
      <c r="M189"/>
      <c r="N189"/>
      <c r="P189" s="5" t="s">
        <v>325</v>
      </c>
      <c r="Q189">
        <v>140</v>
      </c>
      <c r="R189"/>
    </row>
    <row r="190" spans="10:18" x14ac:dyDescent="0.35">
      <c r="J190" s="13" t="s">
        <v>725</v>
      </c>
      <c r="K190"/>
      <c r="M190"/>
      <c r="N190"/>
      <c r="P190" s="5" t="s">
        <v>725</v>
      </c>
      <c r="Q190">
        <v>2300</v>
      </c>
      <c r="R190"/>
    </row>
    <row r="191" spans="10:18" x14ac:dyDescent="0.35">
      <c r="J191" s="13" t="s">
        <v>246</v>
      </c>
      <c r="K191"/>
      <c r="M191"/>
      <c r="N191"/>
      <c r="P191" s="5" t="s">
        <v>246</v>
      </c>
      <c r="Q191">
        <v>88</v>
      </c>
      <c r="R191"/>
    </row>
    <row r="192" spans="10:18" x14ac:dyDescent="0.35">
      <c r="J192" s="13" t="s">
        <v>37</v>
      </c>
      <c r="K192"/>
      <c r="M192"/>
      <c r="N192"/>
      <c r="P192" s="5" t="s">
        <v>37</v>
      </c>
      <c r="Q192">
        <v>906</v>
      </c>
      <c r="R192"/>
    </row>
    <row r="193" spans="10:18" x14ac:dyDescent="0.35">
      <c r="J193" s="13" t="s">
        <v>591</v>
      </c>
      <c r="K193"/>
      <c r="M193"/>
      <c r="N193"/>
      <c r="P193" s="5" t="s">
        <v>591</v>
      </c>
      <c r="Q193">
        <v>50</v>
      </c>
      <c r="R193"/>
    </row>
    <row r="194" spans="10:18" x14ac:dyDescent="0.35">
      <c r="J194" s="13" t="s">
        <v>601</v>
      </c>
      <c r="K194"/>
      <c r="M194"/>
      <c r="N194"/>
      <c r="P194" s="5" t="s">
        <v>601</v>
      </c>
      <c r="Q194">
        <v>128</v>
      </c>
      <c r="R194"/>
    </row>
    <row r="195" spans="10:18" x14ac:dyDescent="0.35">
      <c r="J195" s="13" t="s">
        <v>496</v>
      </c>
      <c r="K195"/>
      <c r="M195"/>
      <c r="N195"/>
      <c r="P195" s="5" t="s">
        <v>496</v>
      </c>
      <c r="Q195">
        <v>205</v>
      </c>
      <c r="R195"/>
    </row>
    <row r="196" spans="10:18" x14ac:dyDescent="0.35">
      <c r="J196" s="13" t="s">
        <v>680</v>
      </c>
      <c r="K196"/>
      <c r="M196"/>
      <c r="N196"/>
      <c r="P196" s="5" t="s">
        <v>680</v>
      </c>
      <c r="Q196">
        <v>2</v>
      </c>
      <c r="R196"/>
    </row>
    <row r="197" spans="10:18" x14ac:dyDescent="0.35">
      <c r="J197" s="13" t="s">
        <v>525</v>
      </c>
      <c r="K197"/>
      <c r="M197"/>
      <c r="N197"/>
      <c r="P197" s="5" t="s">
        <v>525</v>
      </c>
      <c r="Q197">
        <v>64</v>
      </c>
      <c r="R197"/>
    </row>
    <row r="198" spans="10:18" x14ac:dyDescent="0.35">
      <c r="J198" s="13" t="s">
        <v>263</v>
      </c>
      <c r="K198"/>
      <c r="M198"/>
      <c r="N198"/>
      <c r="P198" s="5" t="s">
        <v>263</v>
      </c>
      <c r="Q198">
        <v>891</v>
      </c>
      <c r="R198"/>
    </row>
    <row r="199" spans="10:18" x14ac:dyDescent="0.35">
      <c r="J199" s="13" t="s">
        <v>967</v>
      </c>
      <c r="K199"/>
      <c r="M199"/>
      <c r="N199"/>
      <c r="P199" s="5" t="s">
        <v>967</v>
      </c>
      <c r="Q199">
        <v>112</v>
      </c>
      <c r="R199"/>
    </row>
    <row r="200" spans="10:18" x14ac:dyDescent="0.35">
      <c r="J200" s="13" t="s">
        <v>875</v>
      </c>
      <c r="K200"/>
      <c r="M200"/>
      <c r="N200"/>
      <c r="P200" s="5" t="s">
        <v>875</v>
      </c>
      <c r="Q200">
        <v>328</v>
      </c>
      <c r="R200"/>
    </row>
    <row r="201" spans="10:18" x14ac:dyDescent="0.35">
      <c r="J201" s="13" t="s">
        <v>1269</v>
      </c>
      <c r="K201"/>
      <c r="M201"/>
      <c r="N201"/>
      <c r="P201" s="5" t="s">
        <v>1269</v>
      </c>
      <c r="Q201">
        <v>549</v>
      </c>
      <c r="R201"/>
    </row>
    <row r="202" spans="10:18" x14ac:dyDescent="0.35">
      <c r="J202" s="13" t="s">
        <v>790</v>
      </c>
      <c r="K202"/>
      <c r="M202"/>
      <c r="N202"/>
      <c r="P202" s="5" t="s">
        <v>790</v>
      </c>
      <c r="Q202">
        <v>140</v>
      </c>
      <c r="R202"/>
    </row>
    <row r="203" spans="10:18" x14ac:dyDescent="0.35">
      <c r="J203" s="13" t="s">
        <v>1221</v>
      </c>
      <c r="K203"/>
      <c r="M203"/>
      <c r="N203"/>
      <c r="P203" s="5" t="s">
        <v>1221</v>
      </c>
      <c r="Q203">
        <v>119</v>
      </c>
      <c r="R203"/>
    </row>
    <row r="204" spans="10:18" x14ac:dyDescent="0.35">
      <c r="J204" s="13" t="s">
        <v>339</v>
      </c>
      <c r="K204"/>
      <c r="M204"/>
      <c r="N204"/>
      <c r="P204" s="5" t="s">
        <v>862</v>
      </c>
      <c r="Q204">
        <v>1379</v>
      </c>
      <c r="R204"/>
    </row>
    <row r="205" spans="10:18" x14ac:dyDescent="0.35">
      <c r="J205" s="13" t="s">
        <v>1208</v>
      </c>
      <c r="K205"/>
      <c r="M205"/>
      <c r="N205"/>
      <c r="P205" s="5" t="s">
        <v>339</v>
      </c>
      <c r="Q205">
        <v>304</v>
      </c>
      <c r="R205"/>
    </row>
    <row r="206" spans="10:18" x14ac:dyDescent="0.35">
      <c r="J206" s="13" t="s">
        <v>237</v>
      </c>
      <c r="K206"/>
      <c r="M206"/>
      <c r="N206"/>
      <c r="P206" s="5" t="s">
        <v>1208</v>
      </c>
      <c r="Q206">
        <v>76</v>
      </c>
      <c r="R206"/>
    </row>
    <row r="207" spans="10:18" x14ac:dyDescent="0.35">
      <c r="J207" s="13" t="s">
        <v>1230</v>
      </c>
      <c r="K207"/>
      <c r="M207"/>
      <c r="N207"/>
      <c r="P207" s="5" t="s">
        <v>237</v>
      </c>
      <c r="Q207">
        <v>1074</v>
      </c>
      <c r="R207"/>
    </row>
    <row r="208" spans="10:18" x14ac:dyDescent="0.35">
      <c r="J208" s="13" t="s">
        <v>698</v>
      </c>
      <c r="K208"/>
      <c r="M208"/>
      <c r="N208"/>
      <c r="P208" s="5" t="s">
        <v>1230</v>
      </c>
      <c r="Q208">
        <v>59</v>
      </c>
      <c r="R208"/>
    </row>
    <row r="209" spans="10:18" x14ac:dyDescent="0.35">
      <c r="J209" s="13" t="s">
        <v>542</v>
      </c>
      <c r="K209"/>
      <c r="M209"/>
      <c r="N209"/>
      <c r="P209" s="5" t="s">
        <v>698</v>
      </c>
      <c r="Q209">
        <v>100</v>
      </c>
      <c r="R209"/>
    </row>
    <row r="210" spans="10:18" x14ac:dyDescent="0.35">
      <c r="J210" s="13" t="s">
        <v>932</v>
      </c>
      <c r="K210"/>
      <c r="M210"/>
      <c r="N210"/>
      <c r="P210" s="5" t="s">
        <v>542</v>
      </c>
      <c r="Q210">
        <v>47</v>
      </c>
      <c r="R210"/>
    </row>
    <row r="211" spans="10:18" x14ac:dyDescent="0.35">
      <c r="J211" s="13" t="s">
        <v>410</v>
      </c>
      <c r="K211"/>
      <c r="M211"/>
      <c r="N211"/>
      <c r="P211" s="5" t="s">
        <v>932</v>
      </c>
      <c r="Q211">
        <v>153</v>
      </c>
      <c r="R211"/>
    </row>
    <row r="212" spans="10:18" x14ac:dyDescent="0.35">
      <c r="J212" s="13" t="s">
        <v>1232</v>
      </c>
      <c r="K212"/>
      <c r="M212"/>
      <c r="N212"/>
      <c r="P212" s="5" t="s">
        <v>410</v>
      </c>
      <c r="Q212">
        <v>20</v>
      </c>
      <c r="R212"/>
    </row>
    <row r="213" spans="10:18" x14ac:dyDescent="0.35">
      <c r="J213" s="13" t="s">
        <v>1278</v>
      </c>
      <c r="K213"/>
      <c r="M213"/>
      <c r="N213"/>
      <c r="P213" s="5" t="s">
        <v>1232</v>
      </c>
      <c r="Q213">
        <v>138</v>
      </c>
      <c r="R213"/>
    </row>
    <row r="214" spans="10:18" x14ac:dyDescent="0.35">
      <c r="J214" s="13" t="s">
        <v>1255</v>
      </c>
      <c r="K214"/>
      <c r="M214"/>
      <c r="N214"/>
      <c r="P214" s="5" t="s">
        <v>1278</v>
      </c>
      <c r="Q214">
        <v>2</v>
      </c>
      <c r="R214"/>
    </row>
    <row r="215" spans="10:18" x14ac:dyDescent="0.35">
      <c r="J215" s="13" t="s">
        <v>563</v>
      </c>
      <c r="K215"/>
      <c r="M215"/>
      <c r="N215"/>
      <c r="P215" s="5" t="s">
        <v>1255</v>
      </c>
      <c r="Q215">
        <v>92</v>
      </c>
      <c r="R215"/>
    </row>
    <row r="216" spans="10:18" x14ac:dyDescent="0.35">
      <c r="J216" s="13" t="s">
        <v>651</v>
      </c>
      <c r="K216"/>
      <c r="M216"/>
      <c r="N216"/>
      <c r="P216" s="5" t="s">
        <v>563</v>
      </c>
      <c r="Q216">
        <v>1098</v>
      </c>
      <c r="R216"/>
    </row>
    <row r="217" spans="10:18" x14ac:dyDescent="0.35">
      <c r="J217" s="13" t="s">
        <v>867</v>
      </c>
      <c r="K217"/>
      <c r="M217"/>
      <c r="N217"/>
      <c r="P217" s="5" t="s">
        <v>651</v>
      </c>
      <c r="Q217">
        <v>1</v>
      </c>
      <c r="R217"/>
    </row>
    <row r="218" spans="10:18" x14ac:dyDescent="0.35">
      <c r="J218" s="13" t="s">
        <v>961</v>
      </c>
      <c r="K218"/>
      <c r="M218"/>
      <c r="N218"/>
      <c r="P218" s="5" t="s">
        <v>867</v>
      </c>
      <c r="Q218">
        <v>98</v>
      </c>
      <c r="R218"/>
    </row>
    <row r="219" spans="10:18" x14ac:dyDescent="0.35">
      <c r="J219" s="13" t="s">
        <v>342</v>
      </c>
      <c r="K219"/>
      <c r="M219"/>
      <c r="N219"/>
      <c r="P219" s="5" t="s">
        <v>961</v>
      </c>
      <c r="Q219">
        <v>40</v>
      </c>
      <c r="R219"/>
    </row>
    <row r="220" spans="10:18" x14ac:dyDescent="0.35">
      <c r="J220" s="13" t="s">
        <v>786</v>
      </c>
      <c r="K220"/>
      <c r="M220"/>
      <c r="N220"/>
      <c r="P220" s="5" t="s">
        <v>342</v>
      </c>
      <c r="Q220">
        <v>18</v>
      </c>
      <c r="R220"/>
    </row>
    <row r="221" spans="10:18" x14ac:dyDescent="0.35">
      <c r="J221" s="13" t="s">
        <v>800</v>
      </c>
      <c r="K221"/>
      <c r="M221"/>
      <c r="N221"/>
      <c r="P221" s="5" t="s">
        <v>786</v>
      </c>
      <c r="Q221">
        <v>4800</v>
      </c>
      <c r="R221"/>
    </row>
    <row r="222" spans="10:18" x14ac:dyDescent="0.35">
      <c r="J222" s="13" t="s">
        <v>504</v>
      </c>
      <c r="K222"/>
      <c r="M222"/>
      <c r="N222"/>
      <c r="P222" s="5" t="s">
        <v>800</v>
      </c>
      <c r="Q222">
        <v>17</v>
      </c>
      <c r="R222"/>
    </row>
    <row r="223" spans="10:18" x14ac:dyDescent="0.35">
      <c r="J223" s="13" t="s">
        <v>564</v>
      </c>
      <c r="K223"/>
      <c r="M223"/>
      <c r="N223"/>
      <c r="P223" s="5" t="s">
        <v>504</v>
      </c>
      <c r="Q223">
        <v>455</v>
      </c>
      <c r="R223"/>
    </row>
    <row r="224" spans="10:18" x14ac:dyDescent="0.35">
      <c r="J224" s="13" t="s">
        <v>1319</v>
      </c>
      <c r="K224"/>
      <c r="M224"/>
      <c r="N224"/>
      <c r="P224" s="5" t="s">
        <v>564</v>
      </c>
      <c r="Q224">
        <v>736</v>
      </c>
      <c r="R224"/>
    </row>
    <row r="225" spans="10:18" x14ac:dyDescent="0.35">
      <c r="J225" s="13" t="s">
        <v>1202</v>
      </c>
      <c r="K225"/>
      <c r="M225"/>
      <c r="N225"/>
      <c r="P225" s="5" t="s">
        <v>1319</v>
      </c>
      <c r="Q225">
        <v>5</v>
      </c>
      <c r="R225"/>
    </row>
    <row r="226" spans="10:18" x14ac:dyDescent="0.35">
      <c r="J226" s="13" t="s">
        <v>835</v>
      </c>
      <c r="K226"/>
      <c r="M226"/>
      <c r="N226"/>
      <c r="P226" s="5" t="s">
        <v>1202</v>
      </c>
      <c r="Q226">
        <v>37</v>
      </c>
      <c r="R226"/>
    </row>
    <row r="227" spans="10:18" x14ac:dyDescent="0.35">
      <c r="J227" s="13" t="s">
        <v>1326</v>
      </c>
      <c r="K227"/>
      <c r="M227"/>
      <c r="N227"/>
      <c r="P227" s="5" t="s">
        <v>835</v>
      </c>
      <c r="Q227">
        <v>380</v>
      </c>
      <c r="R227"/>
    </row>
    <row r="228" spans="10:18" x14ac:dyDescent="0.35">
      <c r="J228" s="13" t="s">
        <v>87</v>
      </c>
      <c r="K228"/>
      <c r="M228"/>
      <c r="N228"/>
      <c r="P228" s="5" t="s">
        <v>1326</v>
      </c>
      <c r="Q228">
        <v>280</v>
      </c>
      <c r="R228"/>
    </row>
    <row r="229" spans="10:18" x14ac:dyDescent="0.35">
      <c r="J229" s="13" t="s">
        <v>205</v>
      </c>
      <c r="K229"/>
      <c r="M229"/>
      <c r="N229"/>
      <c r="P229" s="5" t="s">
        <v>87</v>
      </c>
      <c r="Q229">
        <v>3300</v>
      </c>
      <c r="R229"/>
    </row>
    <row r="230" spans="10:18" x14ac:dyDescent="0.35">
      <c r="J230" s="13" t="s">
        <v>293</v>
      </c>
      <c r="K230"/>
      <c r="M230"/>
      <c r="N230"/>
      <c r="P230" s="5" t="s">
        <v>205</v>
      </c>
      <c r="Q230">
        <v>103</v>
      </c>
      <c r="R230"/>
    </row>
    <row r="231" spans="10:18" x14ac:dyDescent="0.35">
      <c r="J231" s="13" t="s">
        <v>1032</v>
      </c>
      <c r="K231"/>
      <c r="M231"/>
      <c r="N231"/>
      <c r="P231" s="5" t="s">
        <v>293</v>
      </c>
      <c r="Q231">
        <v>31</v>
      </c>
      <c r="R231"/>
    </row>
    <row r="232" spans="10:18" x14ac:dyDescent="0.35">
      <c r="J232" s="13" t="s">
        <v>383</v>
      </c>
      <c r="K232"/>
      <c r="M232"/>
      <c r="N232"/>
      <c r="P232" s="5" t="s">
        <v>1032</v>
      </c>
      <c r="Q232">
        <v>70</v>
      </c>
      <c r="R232"/>
    </row>
    <row r="233" spans="10:18" x14ac:dyDescent="0.35">
      <c r="J233" s="13" t="s">
        <v>120</v>
      </c>
      <c r="K233"/>
      <c r="M233"/>
      <c r="N233"/>
      <c r="P233" s="5" t="s">
        <v>383</v>
      </c>
      <c r="Q233">
        <v>477</v>
      </c>
      <c r="R233"/>
    </row>
    <row r="234" spans="10:18" x14ac:dyDescent="0.35">
      <c r="J234" s="13" t="s">
        <v>1286</v>
      </c>
      <c r="K234"/>
      <c r="M234"/>
      <c r="N234"/>
      <c r="P234" s="5" t="s">
        <v>120</v>
      </c>
      <c r="Q234">
        <v>123</v>
      </c>
      <c r="R234"/>
    </row>
    <row r="235" spans="10:18" x14ac:dyDescent="0.35">
      <c r="J235" s="13" t="s">
        <v>1121</v>
      </c>
      <c r="K235"/>
      <c r="M235"/>
      <c r="N235"/>
      <c r="P235" s="5" t="s">
        <v>1286</v>
      </c>
      <c r="Q235">
        <v>16</v>
      </c>
      <c r="R235"/>
    </row>
    <row r="236" spans="10:18" x14ac:dyDescent="0.35">
      <c r="J236" s="13" t="s">
        <v>924</v>
      </c>
      <c r="K236"/>
      <c r="M236"/>
      <c r="N236"/>
      <c r="P236" s="5" t="s">
        <v>1121</v>
      </c>
      <c r="Q236">
        <v>120</v>
      </c>
      <c r="R236"/>
    </row>
    <row r="237" spans="10:18" x14ac:dyDescent="0.35">
      <c r="J237" s="13" t="s">
        <v>364</v>
      </c>
      <c r="K237"/>
      <c r="M237"/>
      <c r="N237"/>
      <c r="P237" s="5" t="s">
        <v>924</v>
      </c>
      <c r="Q237">
        <v>3</v>
      </c>
      <c r="R237"/>
    </row>
    <row r="238" spans="10:18" x14ac:dyDescent="0.35">
      <c r="J238" s="13" t="s">
        <v>1124</v>
      </c>
      <c r="K238"/>
      <c r="M238"/>
      <c r="N238"/>
      <c r="P238" s="5" t="s">
        <v>364</v>
      </c>
      <c r="Q238">
        <v>116</v>
      </c>
      <c r="R238"/>
    </row>
    <row r="239" spans="10:18" x14ac:dyDescent="0.35">
      <c r="J239" s="13" t="s">
        <v>28</v>
      </c>
      <c r="K239"/>
      <c r="M239"/>
      <c r="N239"/>
      <c r="P239" s="5" t="s">
        <v>1124</v>
      </c>
      <c r="Q239">
        <v>24</v>
      </c>
      <c r="R239"/>
    </row>
    <row r="240" spans="10:18" x14ac:dyDescent="0.35">
      <c r="J240" s="13" t="s">
        <v>775</v>
      </c>
      <c r="K240"/>
      <c r="M240"/>
      <c r="N240"/>
      <c r="P240" s="5" t="s">
        <v>28</v>
      </c>
      <c r="Q240">
        <v>20300</v>
      </c>
      <c r="R240"/>
    </row>
    <row r="241" spans="10:18" x14ac:dyDescent="0.35">
      <c r="J241" s="13" t="s">
        <v>528</v>
      </c>
      <c r="K241"/>
      <c r="M241"/>
      <c r="N241"/>
      <c r="P241" s="5" t="s">
        <v>775</v>
      </c>
      <c r="Q241">
        <v>312</v>
      </c>
      <c r="R241"/>
    </row>
    <row r="242" spans="10:18" x14ac:dyDescent="0.35">
      <c r="J242" s="13" t="s">
        <v>1332</v>
      </c>
      <c r="K242"/>
      <c r="M242"/>
      <c r="N242"/>
      <c r="P242" s="5" t="s">
        <v>528</v>
      </c>
      <c r="Q242">
        <v>233</v>
      </c>
      <c r="R242"/>
    </row>
    <row r="243" spans="10:18" x14ac:dyDescent="0.35">
      <c r="J243" s="13" t="s">
        <v>316</v>
      </c>
      <c r="K243"/>
      <c r="M243"/>
      <c r="N243"/>
      <c r="P243" s="5" t="s">
        <v>1332</v>
      </c>
      <c r="Q243">
        <v>7</v>
      </c>
      <c r="R243"/>
    </row>
    <row r="244" spans="10:18" x14ac:dyDescent="0.35">
      <c r="J244" s="13" t="s">
        <v>337</v>
      </c>
      <c r="K244"/>
      <c r="M244"/>
      <c r="N244"/>
      <c r="P244" s="5" t="s">
        <v>316</v>
      </c>
      <c r="Q244">
        <v>899</v>
      </c>
      <c r="R244"/>
    </row>
    <row r="245" spans="10:18" x14ac:dyDescent="0.35">
      <c r="J245" s="13" t="s">
        <v>1168</v>
      </c>
      <c r="K245"/>
      <c r="M245"/>
      <c r="N245"/>
      <c r="P245" s="5" t="s">
        <v>337</v>
      </c>
      <c r="Q245">
        <v>414</v>
      </c>
      <c r="R245"/>
    </row>
    <row r="246" spans="10:18" x14ac:dyDescent="0.35">
      <c r="J246" s="13" t="s">
        <v>1161</v>
      </c>
      <c r="K246"/>
      <c r="M246"/>
      <c r="N246"/>
      <c r="P246" s="5" t="s">
        <v>1168</v>
      </c>
      <c r="Q246">
        <v>102</v>
      </c>
      <c r="R246"/>
    </row>
    <row r="247" spans="10:18" x14ac:dyDescent="0.35">
      <c r="J247" s="13" t="s">
        <v>1017</v>
      </c>
      <c r="K247"/>
      <c r="M247"/>
      <c r="N247"/>
      <c r="P247" s="5" t="s">
        <v>1161</v>
      </c>
      <c r="Q247">
        <v>404</v>
      </c>
      <c r="R247"/>
    </row>
    <row r="248" spans="10:18" x14ac:dyDescent="0.35">
      <c r="J248" s="13" t="s">
        <v>1130</v>
      </c>
      <c r="K248"/>
      <c r="M248"/>
      <c r="N248"/>
      <c r="P248" s="5" t="s">
        <v>1017</v>
      </c>
      <c r="Q248">
        <v>182</v>
      </c>
      <c r="R248"/>
    </row>
    <row r="249" spans="10:18" x14ac:dyDescent="0.35">
      <c r="J249" s="13" t="s">
        <v>743</v>
      </c>
      <c r="K249"/>
      <c r="M249"/>
      <c r="N249"/>
      <c r="P249" s="5" t="s">
        <v>1130</v>
      </c>
      <c r="Q249">
        <v>146</v>
      </c>
      <c r="R249"/>
    </row>
    <row r="250" spans="10:18" x14ac:dyDescent="0.35">
      <c r="J250" s="13" t="s">
        <v>614</v>
      </c>
      <c r="K250"/>
      <c r="M250"/>
      <c r="N250"/>
      <c r="P250" s="5" t="s">
        <v>743</v>
      </c>
      <c r="Q250">
        <v>1500</v>
      </c>
      <c r="R250"/>
    </row>
    <row r="251" spans="10:18" x14ac:dyDescent="0.35">
      <c r="J251" s="13" t="s">
        <v>1266</v>
      </c>
      <c r="K251"/>
      <c r="M251"/>
      <c r="N251"/>
      <c r="P251" s="5" t="s">
        <v>614</v>
      </c>
      <c r="Q251">
        <v>153</v>
      </c>
      <c r="R251"/>
    </row>
    <row r="252" spans="10:18" x14ac:dyDescent="0.35">
      <c r="J252" s="13" t="s">
        <v>1071</v>
      </c>
      <c r="K252"/>
      <c r="M252"/>
      <c r="N252"/>
      <c r="P252" s="5" t="s">
        <v>1266</v>
      </c>
      <c r="Q252">
        <v>247</v>
      </c>
      <c r="R252"/>
    </row>
    <row r="253" spans="10:18" x14ac:dyDescent="0.35">
      <c r="J253" s="13" t="s">
        <v>726</v>
      </c>
      <c r="K253"/>
      <c r="M253"/>
      <c r="N253"/>
      <c r="P253" s="5" t="s">
        <v>1071</v>
      </c>
      <c r="Q253">
        <v>120</v>
      </c>
      <c r="R253"/>
    </row>
    <row r="254" spans="10:18" x14ac:dyDescent="0.35">
      <c r="J254" s="13" t="s">
        <v>1109</v>
      </c>
      <c r="K254"/>
      <c r="M254"/>
      <c r="N254"/>
      <c r="P254" s="5" t="s">
        <v>726</v>
      </c>
      <c r="Q254">
        <v>607</v>
      </c>
      <c r="R254"/>
    </row>
    <row r="255" spans="10:18" x14ac:dyDescent="0.35">
      <c r="J255" s="13" t="s">
        <v>59</v>
      </c>
      <c r="K255"/>
      <c r="M255"/>
      <c r="N255"/>
      <c r="P255" s="5" t="s">
        <v>1109</v>
      </c>
      <c r="Q255">
        <v>3</v>
      </c>
      <c r="R255"/>
    </row>
    <row r="256" spans="10:18" x14ac:dyDescent="0.35">
      <c r="J256" s="13" t="s">
        <v>631</v>
      </c>
      <c r="K256"/>
      <c r="M256"/>
      <c r="N256"/>
      <c r="P256" s="5" t="s">
        <v>59</v>
      </c>
      <c r="Q256">
        <v>1100</v>
      </c>
      <c r="R256"/>
    </row>
    <row r="257" spans="10:18" x14ac:dyDescent="0.35">
      <c r="J257" s="13" t="s">
        <v>824</v>
      </c>
      <c r="K257"/>
      <c r="M257"/>
      <c r="N257"/>
      <c r="P257" s="5" t="s">
        <v>631</v>
      </c>
      <c r="Q257">
        <v>103</v>
      </c>
      <c r="R257"/>
    </row>
    <row r="258" spans="10:18" x14ac:dyDescent="0.35">
      <c r="J258" s="13" t="s">
        <v>498</v>
      </c>
      <c r="K258"/>
      <c r="M258"/>
      <c r="N258"/>
      <c r="P258" s="5" t="s">
        <v>824</v>
      </c>
      <c r="Q258">
        <v>2430</v>
      </c>
      <c r="R258"/>
    </row>
    <row r="259" spans="10:18" x14ac:dyDescent="0.35">
      <c r="J259" s="13" t="s">
        <v>174</v>
      </c>
      <c r="K259"/>
      <c r="M259"/>
      <c r="N259"/>
      <c r="P259" s="5" t="s">
        <v>498</v>
      </c>
      <c r="Q259">
        <v>390</v>
      </c>
      <c r="R259"/>
    </row>
    <row r="260" spans="10:18" x14ac:dyDescent="0.35">
      <c r="J260" s="13" t="s">
        <v>208</v>
      </c>
      <c r="K260"/>
      <c r="M260"/>
      <c r="N260"/>
      <c r="P260" s="5" t="s">
        <v>174</v>
      </c>
      <c r="Q260">
        <v>2</v>
      </c>
      <c r="R260"/>
    </row>
    <row r="261" spans="10:18" x14ac:dyDescent="0.35">
      <c r="J261" s="13" t="s">
        <v>105</v>
      </c>
      <c r="K261"/>
      <c r="M261"/>
      <c r="N261"/>
      <c r="P261" s="5" t="s">
        <v>208</v>
      </c>
      <c r="Q261">
        <v>322</v>
      </c>
      <c r="R261"/>
    </row>
    <row r="262" spans="10:18" x14ac:dyDescent="0.35">
      <c r="J262" s="13" t="s">
        <v>217</v>
      </c>
      <c r="K262"/>
      <c r="M262"/>
      <c r="N262"/>
      <c r="P262" s="5" t="s">
        <v>105</v>
      </c>
      <c r="Q262">
        <v>86</v>
      </c>
      <c r="R262"/>
    </row>
    <row r="263" spans="10:18" x14ac:dyDescent="0.35">
      <c r="J263" s="13" t="s">
        <v>215</v>
      </c>
      <c r="K263"/>
      <c r="M263"/>
      <c r="N263"/>
      <c r="P263" s="5" t="s">
        <v>217</v>
      </c>
      <c r="Q263">
        <v>20</v>
      </c>
      <c r="R263"/>
    </row>
    <row r="264" spans="10:18" x14ac:dyDescent="0.35">
      <c r="J264" s="13" t="s">
        <v>1142</v>
      </c>
      <c r="K264"/>
      <c r="M264"/>
      <c r="N264"/>
      <c r="P264" s="5" t="s">
        <v>215</v>
      </c>
      <c r="Q264">
        <v>256</v>
      </c>
      <c r="R264"/>
    </row>
    <row r="265" spans="10:18" x14ac:dyDescent="0.35">
      <c r="J265" s="13" t="s">
        <v>455</v>
      </c>
      <c r="K265"/>
      <c r="M265"/>
      <c r="N265"/>
      <c r="P265" s="5" t="s">
        <v>1142</v>
      </c>
      <c r="Q265">
        <v>80</v>
      </c>
      <c r="R265"/>
    </row>
    <row r="266" spans="10:18" x14ac:dyDescent="0.35">
      <c r="J266" s="13" t="s">
        <v>689</v>
      </c>
      <c r="K266"/>
      <c r="M266"/>
      <c r="N266"/>
      <c r="P266" s="5" t="s">
        <v>455</v>
      </c>
      <c r="Q266">
        <v>3200</v>
      </c>
      <c r="R266"/>
    </row>
    <row r="267" spans="10:18" x14ac:dyDescent="0.35">
      <c r="J267" s="13" t="s">
        <v>494</v>
      </c>
      <c r="K267"/>
      <c r="M267"/>
      <c r="N267"/>
      <c r="P267" s="5" t="s">
        <v>689</v>
      </c>
      <c r="Q267">
        <v>1700</v>
      </c>
      <c r="R267"/>
    </row>
    <row r="268" spans="10:18" x14ac:dyDescent="0.35">
      <c r="J268" s="13" t="s">
        <v>805</v>
      </c>
      <c r="K268"/>
      <c r="M268"/>
      <c r="N268"/>
      <c r="P268" s="5" t="s">
        <v>494</v>
      </c>
      <c r="Q268">
        <v>26500</v>
      </c>
      <c r="R268"/>
    </row>
    <row r="269" spans="10:18" x14ac:dyDescent="0.35">
      <c r="J269" s="13" t="s">
        <v>1165</v>
      </c>
      <c r="K269"/>
      <c r="M269"/>
      <c r="N269"/>
      <c r="P269" s="5" t="s">
        <v>805</v>
      </c>
      <c r="Q269">
        <v>143</v>
      </c>
      <c r="R269"/>
    </row>
    <row r="270" spans="10:18" x14ac:dyDescent="0.35">
      <c r="J270" s="13" t="s">
        <v>1122</v>
      </c>
      <c r="K270"/>
      <c r="M270"/>
      <c r="N270"/>
      <c r="P270" s="5" t="s">
        <v>1165</v>
      </c>
      <c r="Q270">
        <v>106</v>
      </c>
      <c r="R270"/>
    </row>
    <row r="271" spans="10:18" x14ac:dyDescent="0.35">
      <c r="J271" s="13" t="s">
        <v>1296</v>
      </c>
      <c r="K271"/>
      <c r="M271"/>
      <c r="N271"/>
      <c r="P271" s="5" t="s">
        <v>1122</v>
      </c>
      <c r="Q271">
        <v>58</v>
      </c>
      <c r="R271"/>
    </row>
    <row r="272" spans="10:18" x14ac:dyDescent="0.35">
      <c r="J272" s="13" t="s">
        <v>443</v>
      </c>
      <c r="K272"/>
      <c r="M272"/>
      <c r="N272"/>
      <c r="P272" s="5" t="s">
        <v>1296</v>
      </c>
      <c r="Q272">
        <v>26</v>
      </c>
      <c r="R272"/>
    </row>
    <row r="273" spans="10:18" x14ac:dyDescent="0.35">
      <c r="J273" s="13" t="s">
        <v>181</v>
      </c>
      <c r="K273"/>
      <c r="M273"/>
      <c r="N273"/>
      <c r="P273" s="5" t="s">
        <v>443</v>
      </c>
      <c r="Q273">
        <v>491</v>
      </c>
      <c r="R273"/>
    </row>
    <row r="274" spans="10:18" x14ac:dyDescent="0.35">
      <c r="J274" s="13" t="s">
        <v>1180</v>
      </c>
      <c r="K274"/>
      <c r="M274"/>
      <c r="N274"/>
      <c r="P274" s="5" t="s">
        <v>181</v>
      </c>
      <c r="Q274">
        <v>995</v>
      </c>
      <c r="R274"/>
    </row>
    <row r="275" spans="10:18" x14ac:dyDescent="0.35">
      <c r="J275" s="13" t="s">
        <v>780</v>
      </c>
      <c r="K275"/>
      <c r="M275"/>
      <c r="N275"/>
      <c r="P275" s="5" t="s">
        <v>1180</v>
      </c>
      <c r="Q275">
        <v>88</v>
      </c>
      <c r="R275"/>
    </row>
    <row r="276" spans="10:18" x14ac:dyDescent="0.35">
      <c r="J276" s="13" t="s">
        <v>714</v>
      </c>
      <c r="K276"/>
      <c r="M276"/>
      <c r="N276"/>
      <c r="P276" s="5" t="s">
        <v>780</v>
      </c>
      <c r="Q276">
        <v>180</v>
      </c>
      <c r="R276"/>
    </row>
    <row r="277" spans="10:18" x14ac:dyDescent="0.35">
      <c r="J277" s="13" t="s">
        <v>1093</v>
      </c>
      <c r="K277"/>
      <c r="M277"/>
      <c r="N277"/>
      <c r="P277" s="5" t="s">
        <v>714</v>
      </c>
      <c r="Q277">
        <v>280</v>
      </c>
      <c r="R277"/>
    </row>
    <row r="278" spans="10:18" x14ac:dyDescent="0.35">
      <c r="J278" s="13" t="s">
        <v>436</v>
      </c>
      <c r="K278"/>
      <c r="M278"/>
      <c r="N278"/>
      <c r="P278" s="5" t="s">
        <v>1093</v>
      </c>
      <c r="Q278">
        <v>16</v>
      </c>
      <c r="R278"/>
    </row>
    <row r="279" spans="10:18" x14ac:dyDescent="0.35">
      <c r="J279" s="13" t="s">
        <v>625</v>
      </c>
      <c r="K279"/>
      <c r="M279"/>
      <c r="N279"/>
      <c r="P279" s="5" t="s">
        <v>436</v>
      </c>
      <c r="Q279">
        <v>1072</v>
      </c>
      <c r="R279"/>
    </row>
    <row r="280" spans="10:18" x14ac:dyDescent="0.35">
      <c r="J280" s="13" t="s">
        <v>359</v>
      </c>
      <c r="K280"/>
      <c r="M280"/>
      <c r="N280"/>
      <c r="P280" s="5" t="s">
        <v>625</v>
      </c>
      <c r="Q280">
        <v>2037</v>
      </c>
      <c r="R280"/>
    </row>
    <row r="281" spans="10:18" x14ac:dyDescent="0.35">
      <c r="J281" s="13" t="s">
        <v>1229</v>
      </c>
      <c r="K281"/>
      <c r="M281"/>
      <c r="N281"/>
      <c r="P281" s="5" t="s">
        <v>359</v>
      </c>
      <c r="Q281">
        <v>260</v>
      </c>
      <c r="R281"/>
    </row>
    <row r="282" spans="10:18" x14ac:dyDescent="0.35">
      <c r="J282" s="13" t="s">
        <v>638</v>
      </c>
      <c r="K282"/>
      <c r="M282"/>
      <c r="N282"/>
      <c r="P282" s="5" t="s">
        <v>1229</v>
      </c>
      <c r="Q282">
        <v>689</v>
      </c>
      <c r="R282"/>
    </row>
    <row r="283" spans="10:18" x14ac:dyDescent="0.35">
      <c r="J283" s="13" t="s">
        <v>684</v>
      </c>
      <c r="K283"/>
      <c r="M283"/>
      <c r="N283"/>
      <c r="P283" s="5" t="s">
        <v>638</v>
      </c>
      <c r="Q283">
        <v>2500</v>
      </c>
      <c r="R283"/>
    </row>
    <row r="284" spans="10:18" x14ac:dyDescent="0.35">
      <c r="J284" s="13" t="s">
        <v>177</v>
      </c>
      <c r="K284"/>
      <c r="M284"/>
      <c r="N284"/>
      <c r="P284" s="5" t="s">
        <v>684</v>
      </c>
      <c r="Q284">
        <v>22</v>
      </c>
      <c r="R284"/>
    </row>
    <row r="285" spans="10:18" x14ac:dyDescent="0.35">
      <c r="J285" s="13" t="s">
        <v>479</v>
      </c>
      <c r="K285"/>
      <c r="M285"/>
      <c r="N285"/>
      <c r="P285" s="5" t="s">
        <v>177</v>
      </c>
      <c r="Q285">
        <v>82</v>
      </c>
      <c r="R285"/>
    </row>
    <row r="286" spans="10:18" x14ac:dyDescent="0.35">
      <c r="J286" s="13" t="s">
        <v>270</v>
      </c>
      <c r="K286"/>
      <c r="M286"/>
      <c r="N286"/>
      <c r="P286" s="5" t="s">
        <v>479</v>
      </c>
      <c r="Q286">
        <v>719</v>
      </c>
      <c r="R286"/>
    </row>
    <row r="287" spans="10:18" x14ac:dyDescent="0.35">
      <c r="J287" s="13" t="s">
        <v>143</v>
      </c>
      <c r="K287"/>
      <c r="M287"/>
      <c r="N287"/>
      <c r="P287" s="5" t="s">
        <v>270</v>
      </c>
      <c r="Q287">
        <v>364</v>
      </c>
      <c r="R287"/>
    </row>
    <row r="288" spans="10:18" x14ac:dyDescent="0.35">
      <c r="J288" s="13" t="s">
        <v>341</v>
      </c>
      <c r="K288"/>
      <c r="M288"/>
      <c r="N288"/>
      <c r="P288" s="5" t="s">
        <v>143</v>
      </c>
      <c r="Q288">
        <v>107</v>
      </c>
      <c r="R288"/>
    </row>
    <row r="289" spans="10:18" x14ac:dyDescent="0.35">
      <c r="J289" s="13" t="s">
        <v>318</v>
      </c>
      <c r="K289"/>
      <c r="M289"/>
      <c r="N289"/>
      <c r="P289" s="5" t="s">
        <v>341</v>
      </c>
      <c r="Q289">
        <v>85</v>
      </c>
      <c r="R289"/>
    </row>
    <row r="290" spans="10:18" x14ac:dyDescent="0.35">
      <c r="J290" s="13" t="s">
        <v>445</v>
      </c>
      <c r="K290"/>
      <c r="M290"/>
      <c r="N290"/>
      <c r="P290" s="5" t="s">
        <v>318</v>
      </c>
      <c r="Q290">
        <v>3400</v>
      </c>
      <c r="R290"/>
    </row>
    <row r="291" spans="10:18" x14ac:dyDescent="0.35">
      <c r="J291" s="13" t="s">
        <v>385</v>
      </c>
      <c r="K291"/>
      <c r="M291"/>
      <c r="N291"/>
      <c r="P291" s="5" t="s">
        <v>445</v>
      </c>
      <c r="Q291">
        <v>2</v>
      </c>
      <c r="R291"/>
    </row>
    <row r="292" spans="10:18" x14ac:dyDescent="0.35">
      <c r="J292" s="13" t="s">
        <v>124</v>
      </c>
      <c r="K292"/>
      <c r="M292"/>
      <c r="N292"/>
      <c r="P292" s="5" t="s">
        <v>385</v>
      </c>
      <c r="Q292">
        <v>17</v>
      </c>
      <c r="R292"/>
    </row>
    <row r="293" spans="10:18" x14ac:dyDescent="0.35">
      <c r="J293" s="13" t="s">
        <v>1007</v>
      </c>
      <c r="K293"/>
      <c r="M293"/>
      <c r="N293"/>
      <c r="P293" s="5" t="s">
        <v>124</v>
      </c>
      <c r="Q293">
        <v>840</v>
      </c>
      <c r="R293"/>
    </row>
    <row r="294" spans="10:18" x14ac:dyDescent="0.35">
      <c r="J294" s="13" t="s">
        <v>1276</v>
      </c>
      <c r="K294"/>
      <c r="M294"/>
      <c r="N294"/>
      <c r="P294" s="5" t="s">
        <v>1007</v>
      </c>
      <c r="Q294">
        <v>603</v>
      </c>
      <c r="R294"/>
    </row>
    <row r="295" spans="10:18" x14ac:dyDescent="0.35">
      <c r="J295" s="13" t="s">
        <v>1283</v>
      </c>
      <c r="K295"/>
      <c r="M295"/>
      <c r="N295"/>
      <c r="P295" s="5" t="s">
        <v>1276</v>
      </c>
      <c r="Q295">
        <v>114</v>
      </c>
      <c r="R295"/>
    </row>
    <row r="296" spans="10:18" x14ac:dyDescent="0.35">
      <c r="J296" s="13" t="s">
        <v>308</v>
      </c>
      <c r="K296"/>
      <c r="M296"/>
      <c r="N296"/>
      <c r="P296" s="5" t="s">
        <v>1283</v>
      </c>
      <c r="Q296">
        <v>190</v>
      </c>
      <c r="R296"/>
    </row>
    <row r="297" spans="10:18" x14ac:dyDescent="0.35">
      <c r="J297" s="13" t="s">
        <v>1220</v>
      </c>
      <c r="K297"/>
      <c r="M297"/>
      <c r="N297"/>
      <c r="P297" s="5" t="s">
        <v>308</v>
      </c>
      <c r="Q297">
        <v>100</v>
      </c>
      <c r="R297"/>
    </row>
    <row r="298" spans="10:18" x14ac:dyDescent="0.35">
      <c r="J298" s="13" t="s">
        <v>1095</v>
      </c>
      <c r="K298"/>
      <c r="M298"/>
      <c r="N298"/>
      <c r="P298" s="5" t="s">
        <v>1220</v>
      </c>
      <c r="Q298">
        <v>12</v>
      </c>
      <c r="R298"/>
    </row>
    <row r="299" spans="10:18" x14ac:dyDescent="0.35">
      <c r="J299" s="13" t="s">
        <v>960</v>
      </c>
      <c r="K299"/>
      <c r="M299"/>
      <c r="N299"/>
      <c r="P299" s="5" t="s">
        <v>1095</v>
      </c>
      <c r="Q299">
        <v>1</v>
      </c>
      <c r="R299"/>
    </row>
    <row r="300" spans="10:18" x14ac:dyDescent="0.35">
      <c r="J300" s="13" t="s">
        <v>468</v>
      </c>
      <c r="K300"/>
      <c r="M300"/>
      <c r="N300"/>
      <c r="P300" s="5" t="s">
        <v>960</v>
      </c>
      <c r="Q300">
        <v>490</v>
      </c>
      <c r="R300"/>
    </row>
    <row r="301" spans="10:18" x14ac:dyDescent="0.35">
      <c r="J301" s="13" t="s">
        <v>1316</v>
      </c>
      <c r="K301"/>
      <c r="M301"/>
      <c r="N301"/>
      <c r="P301" s="5" t="s">
        <v>468</v>
      </c>
      <c r="Q301">
        <v>1200</v>
      </c>
      <c r="R301"/>
    </row>
    <row r="302" spans="10:18" x14ac:dyDescent="0.35">
      <c r="J302" s="13" t="s">
        <v>1241</v>
      </c>
      <c r="K302"/>
      <c r="M302"/>
      <c r="N302"/>
      <c r="P302" s="5" t="s">
        <v>1316</v>
      </c>
      <c r="Q302">
        <v>149</v>
      </c>
      <c r="R302"/>
    </row>
    <row r="303" spans="10:18" x14ac:dyDescent="0.35">
      <c r="J303" s="13" t="s">
        <v>265</v>
      </c>
      <c r="K303"/>
      <c r="M303"/>
      <c r="N303"/>
      <c r="P303" s="5" t="s">
        <v>1241</v>
      </c>
      <c r="Q303">
        <v>40</v>
      </c>
      <c r="R303"/>
    </row>
    <row r="304" spans="10:18" x14ac:dyDescent="0.35">
      <c r="J304" s="13" t="s">
        <v>1270</v>
      </c>
      <c r="K304"/>
      <c r="M304"/>
      <c r="N304"/>
      <c r="P304" s="5" t="s">
        <v>265</v>
      </c>
      <c r="Q304">
        <v>924</v>
      </c>
      <c r="R304"/>
    </row>
    <row r="305" spans="10:18" x14ac:dyDescent="0.35">
      <c r="J305" s="13" t="s">
        <v>475</v>
      </c>
      <c r="K305"/>
      <c r="M305"/>
      <c r="N305"/>
      <c r="P305" s="5" t="s">
        <v>1270</v>
      </c>
      <c r="Q305">
        <v>109</v>
      </c>
      <c r="R305"/>
    </row>
    <row r="306" spans="10:18" x14ac:dyDescent="0.35">
      <c r="J306" s="13" t="s">
        <v>447</v>
      </c>
      <c r="K306"/>
      <c r="M306"/>
      <c r="N306"/>
      <c r="P306" s="5" t="s">
        <v>475</v>
      </c>
      <c r="Q306">
        <v>396</v>
      </c>
      <c r="R306"/>
    </row>
    <row r="307" spans="10:18" x14ac:dyDescent="0.35">
      <c r="J307" s="13" t="s">
        <v>366</v>
      </c>
      <c r="K307"/>
      <c r="M307"/>
      <c r="N307"/>
      <c r="P307" s="5" t="s">
        <v>447</v>
      </c>
      <c r="Q307">
        <v>212</v>
      </c>
      <c r="R307"/>
    </row>
    <row r="308" spans="10:18" x14ac:dyDescent="0.35">
      <c r="J308" s="13" t="s">
        <v>1164</v>
      </c>
      <c r="K308"/>
      <c r="M308"/>
      <c r="N308"/>
      <c r="P308" s="5" t="s">
        <v>366</v>
      </c>
      <c r="Q308">
        <v>2</v>
      </c>
      <c r="R308"/>
    </row>
    <row r="309" spans="10:18" x14ac:dyDescent="0.35">
      <c r="J309" s="13" t="s">
        <v>753</v>
      </c>
      <c r="K309"/>
      <c r="M309"/>
      <c r="N309"/>
      <c r="P309" s="5" t="s">
        <v>1164</v>
      </c>
      <c r="Q309">
        <v>257</v>
      </c>
      <c r="R309"/>
    </row>
    <row r="310" spans="10:18" x14ac:dyDescent="0.35">
      <c r="J310" s="13" t="s">
        <v>406</v>
      </c>
      <c r="K310"/>
      <c r="M310"/>
      <c r="N310"/>
      <c r="P310" s="5" t="s">
        <v>753</v>
      </c>
      <c r="Q310">
        <v>30</v>
      </c>
      <c r="R310"/>
    </row>
    <row r="311" spans="10:18" x14ac:dyDescent="0.35">
      <c r="J311" s="13" t="s">
        <v>746</v>
      </c>
      <c r="K311"/>
      <c r="M311"/>
      <c r="N311"/>
      <c r="P311" s="5" t="s">
        <v>406</v>
      </c>
      <c r="Q311">
        <v>317</v>
      </c>
      <c r="R311"/>
    </row>
    <row r="312" spans="10:18" x14ac:dyDescent="0.35">
      <c r="J312" s="13" t="s">
        <v>906</v>
      </c>
      <c r="K312"/>
      <c r="M312"/>
      <c r="N312"/>
      <c r="P312" s="5" t="s">
        <v>746</v>
      </c>
      <c r="Q312">
        <v>142</v>
      </c>
      <c r="R312"/>
    </row>
    <row r="313" spans="10:18" x14ac:dyDescent="0.35">
      <c r="J313" s="13" t="s">
        <v>524</v>
      </c>
      <c r="K313"/>
      <c r="M313"/>
      <c r="N313"/>
      <c r="P313" s="5" t="s">
        <v>906</v>
      </c>
      <c r="Q313">
        <v>78</v>
      </c>
      <c r="R313"/>
    </row>
    <row r="314" spans="10:18" x14ac:dyDescent="0.35">
      <c r="J314" s="13" t="s">
        <v>923</v>
      </c>
      <c r="K314"/>
      <c r="M314"/>
      <c r="N314"/>
      <c r="P314" s="5" t="s">
        <v>524</v>
      </c>
      <c r="Q314">
        <v>14</v>
      </c>
      <c r="R314"/>
    </row>
    <row r="315" spans="10:18" x14ac:dyDescent="0.35">
      <c r="J315" s="13" t="s">
        <v>20</v>
      </c>
      <c r="K315"/>
      <c r="M315"/>
      <c r="N315"/>
      <c r="P315" s="5" t="s">
        <v>923</v>
      </c>
      <c r="Q315">
        <v>310</v>
      </c>
      <c r="R315"/>
    </row>
    <row r="316" spans="10:18" x14ac:dyDescent="0.35">
      <c r="J316" s="13" t="s">
        <v>1217</v>
      </c>
      <c r="K316"/>
      <c r="M316"/>
      <c r="N316"/>
      <c r="P316" s="5" t="s">
        <v>20</v>
      </c>
      <c r="Q316">
        <v>116</v>
      </c>
      <c r="R316"/>
    </row>
    <row r="317" spans="10:18" x14ac:dyDescent="0.35">
      <c r="J317" s="13" t="s">
        <v>121</v>
      </c>
      <c r="K317"/>
      <c r="M317"/>
      <c r="N317"/>
      <c r="P317" s="5" t="s">
        <v>1217</v>
      </c>
      <c r="Q317">
        <v>59</v>
      </c>
      <c r="R317"/>
    </row>
    <row r="318" spans="10:18" x14ac:dyDescent="0.35">
      <c r="J318" s="13" t="s">
        <v>466</v>
      </c>
      <c r="K318"/>
      <c r="M318"/>
      <c r="N318"/>
      <c r="P318" s="5" t="s">
        <v>121</v>
      </c>
      <c r="Q318">
        <v>6400</v>
      </c>
      <c r="R318"/>
    </row>
    <row r="319" spans="10:18" x14ac:dyDescent="0.35">
      <c r="J319" s="13" t="s">
        <v>735</v>
      </c>
      <c r="K319"/>
      <c r="M319"/>
      <c r="N319"/>
      <c r="P319" s="5" t="s">
        <v>466</v>
      </c>
      <c r="Q319">
        <v>170</v>
      </c>
      <c r="R319"/>
    </row>
    <row r="320" spans="10:18" x14ac:dyDescent="0.35">
      <c r="J320" s="13" t="s">
        <v>424</v>
      </c>
      <c r="K320"/>
      <c r="M320"/>
      <c r="N320"/>
      <c r="P320" s="5" t="s">
        <v>735</v>
      </c>
      <c r="Q320">
        <v>11</v>
      </c>
      <c r="R320"/>
    </row>
    <row r="321" spans="10:18" x14ac:dyDescent="0.35">
      <c r="J321" s="13" t="s">
        <v>517</v>
      </c>
      <c r="K321"/>
      <c r="M321"/>
      <c r="N321"/>
      <c r="P321" s="5" t="s">
        <v>424</v>
      </c>
      <c r="Q321">
        <v>663</v>
      </c>
      <c r="R321"/>
    </row>
    <row r="322" spans="10:18" x14ac:dyDescent="0.35">
      <c r="J322" s="13" t="s">
        <v>197</v>
      </c>
      <c r="K322"/>
      <c r="M322"/>
      <c r="N322"/>
      <c r="P322" s="5" t="s">
        <v>517</v>
      </c>
      <c r="Q322">
        <v>97</v>
      </c>
      <c r="R322"/>
    </row>
    <row r="323" spans="10:18" x14ac:dyDescent="0.35">
      <c r="J323" s="13" t="s">
        <v>950</v>
      </c>
      <c r="K323"/>
      <c r="M323"/>
      <c r="N323"/>
      <c r="P323" s="5" t="s">
        <v>197</v>
      </c>
      <c r="Q323">
        <v>46</v>
      </c>
      <c r="R323"/>
    </row>
    <row r="324" spans="10:18" x14ac:dyDescent="0.35">
      <c r="J324" s="13" t="s">
        <v>910</v>
      </c>
      <c r="K324"/>
      <c r="M324"/>
      <c r="N324"/>
      <c r="P324" s="5" t="s">
        <v>950</v>
      </c>
      <c r="Q324">
        <v>512</v>
      </c>
      <c r="R324"/>
    </row>
    <row r="325" spans="10:18" x14ac:dyDescent="0.35">
      <c r="J325" s="13" t="s">
        <v>35</v>
      </c>
      <c r="K325"/>
      <c r="M325"/>
      <c r="N325"/>
      <c r="P325" s="5" t="s">
        <v>910</v>
      </c>
      <c r="Q325">
        <v>322</v>
      </c>
      <c r="R325"/>
    </row>
    <row r="326" spans="10:18" x14ac:dyDescent="0.35">
      <c r="J326" s="13" t="s">
        <v>873</v>
      </c>
      <c r="K326"/>
      <c r="M326"/>
      <c r="N326"/>
      <c r="P326" s="5" t="s">
        <v>35</v>
      </c>
      <c r="Q326">
        <v>97</v>
      </c>
      <c r="R326"/>
    </row>
    <row r="327" spans="10:18" x14ac:dyDescent="0.35">
      <c r="J327" s="13" t="s">
        <v>416</v>
      </c>
      <c r="K327"/>
      <c r="M327"/>
      <c r="N327"/>
      <c r="P327" s="5" t="s">
        <v>873</v>
      </c>
      <c r="Q327">
        <v>69</v>
      </c>
      <c r="R327"/>
    </row>
    <row r="328" spans="10:18" x14ac:dyDescent="0.35">
      <c r="J328" s="13" t="s">
        <v>582</v>
      </c>
      <c r="K328"/>
      <c r="M328"/>
      <c r="N328"/>
      <c r="P328" s="5" t="s">
        <v>416</v>
      </c>
      <c r="Q328">
        <v>889</v>
      </c>
      <c r="R328"/>
    </row>
    <row r="329" spans="10:18" x14ac:dyDescent="0.35">
      <c r="J329" s="13" t="s">
        <v>132</v>
      </c>
      <c r="K329"/>
      <c r="M329"/>
      <c r="N329"/>
      <c r="P329" s="5" t="s">
        <v>582</v>
      </c>
      <c r="Q329">
        <v>176</v>
      </c>
      <c r="R329"/>
    </row>
    <row r="330" spans="10:18" x14ac:dyDescent="0.35">
      <c r="J330" s="13" t="s">
        <v>348</v>
      </c>
      <c r="K330"/>
      <c r="M330"/>
      <c r="N330"/>
      <c r="P330" s="5" t="s">
        <v>132</v>
      </c>
      <c r="Q330">
        <v>448</v>
      </c>
      <c r="R330"/>
    </row>
    <row r="331" spans="10:18" x14ac:dyDescent="0.35">
      <c r="J331" s="13" t="s">
        <v>718</v>
      </c>
      <c r="K331"/>
      <c r="M331"/>
      <c r="N331"/>
      <c r="P331" s="5" t="s">
        <v>348</v>
      </c>
      <c r="Q331">
        <v>19</v>
      </c>
      <c r="R331"/>
    </row>
    <row r="332" spans="10:18" x14ac:dyDescent="0.35">
      <c r="J332" s="13" t="s">
        <v>546</v>
      </c>
      <c r="K332"/>
      <c r="M332"/>
      <c r="N332"/>
      <c r="P332" s="5" t="s">
        <v>718</v>
      </c>
      <c r="Q332">
        <v>60</v>
      </c>
      <c r="R332"/>
    </row>
    <row r="333" spans="10:18" x14ac:dyDescent="0.35">
      <c r="J333" s="13" t="s">
        <v>261</v>
      </c>
      <c r="K333"/>
      <c r="M333"/>
      <c r="N333"/>
      <c r="P333" s="5" t="s">
        <v>546</v>
      </c>
      <c r="Q333">
        <v>87</v>
      </c>
      <c r="R333"/>
    </row>
    <row r="334" spans="10:18" x14ac:dyDescent="0.35">
      <c r="J334" s="13" t="s">
        <v>482</v>
      </c>
      <c r="K334"/>
      <c r="M334"/>
      <c r="N334"/>
      <c r="P334" s="5" t="s">
        <v>261</v>
      </c>
      <c r="Q334">
        <v>288</v>
      </c>
      <c r="R334"/>
    </row>
    <row r="335" spans="10:18" x14ac:dyDescent="0.35">
      <c r="J335" s="13" t="s">
        <v>1246</v>
      </c>
      <c r="K335"/>
      <c r="M335"/>
      <c r="N335"/>
      <c r="P335" s="5" t="s">
        <v>482</v>
      </c>
      <c r="Q335">
        <v>100</v>
      </c>
      <c r="R335"/>
    </row>
    <row r="336" spans="10:18" x14ac:dyDescent="0.35">
      <c r="J336" s="13" t="s">
        <v>1298</v>
      </c>
      <c r="K336"/>
      <c r="M336"/>
      <c r="N336"/>
      <c r="P336" s="5" t="s">
        <v>1246</v>
      </c>
      <c r="Q336">
        <v>319</v>
      </c>
      <c r="R336"/>
    </row>
    <row r="337" spans="10:18" x14ac:dyDescent="0.35">
      <c r="J337" s="13" t="s">
        <v>195</v>
      </c>
      <c r="K337"/>
      <c r="M337"/>
      <c r="N337"/>
      <c r="P337" s="5" t="s">
        <v>1298</v>
      </c>
      <c r="Q337">
        <v>48</v>
      </c>
      <c r="R337"/>
    </row>
    <row r="338" spans="10:18" x14ac:dyDescent="0.35">
      <c r="J338" s="13" t="s">
        <v>897</v>
      </c>
      <c r="K338"/>
      <c r="M338"/>
      <c r="N338"/>
      <c r="P338" s="5" t="s">
        <v>195</v>
      </c>
      <c r="Q338">
        <v>12</v>
      </c>
      <c r="R338"/>
    </row>
    <row r="339" spans="10:18" x14ac:dyDescent="0.35">
      <c r="J339" s="13" t="s">
        <v>1058</v>
      </c>
      <c r="K339"/>
      <c r="M339"/>
      <c r="N339"/>
      <c r="P339" s="5" t="s">
        <v>897</v>
      </c>
      <c r="Q339">
        <v>336</v>
      </c>
      <c r="R339"/>
    </row>
    <row r="340" spans="10:18" x14ac:dyDescent="0.35">
      <c r="J340" s="13" t="s">
        <v>78</v>
      </c>
      <c r="K340"/>
      <c r="M340"/>
      <c r="N340"/>
      <c r="P340" s="5" t="s">
        <v>1058</v>
      </c>
      <c r="Q340">
        <v>502</v>
      </c>
      <c r="R340"/>
    </row>
    <row r="341" spans="10:18" x14ac:dyDescent="0.35">
      <c r="J341" s="13" t="s">
        <v>362</v>
      </c>
      <c r="K341"/>
      <c r="M341"/>
      <c r="N341"/>
      <c r="P341" s="5" t="s">
        <v>78</v>
      </c>
      <c r="Q341">
        <v>3400</v>
      </c>
      <c r="R341"/>
    </row>
    <row r="342" spans="10:18" x14ac:dyDescent="0.35">
      <c r="J342" s="13" t="s">
        <v>988</v>
      </c>
      <c r="K342"/>
      <c r="M342"/>
      <c r="N342"/>
      <c r="P342" s="5" t="s">
        <v>362</v>
      </c>
      <c r="Q342">
        <v>50</v>
      </c>
      <c r="R342"/>
    </row>
    <row r="343" spans="10:18" x14ac:dyDescent="0.35">
      <c r="J343" s="13" t="s">
        <v>571</v>
      </c>
      <c r="K343"/>
      <c r="M343"/>
      <c r="N343"/>
      <c r="P343" s="5" t="s">
        <v>988</v>
      </c>
      <c r="Q343">
        <v>150</v>
      </c>
      <c r="R343"/>
    </row>
    <row r="344" spans="10:18" x14ac:dyDescent="0.35">
      <c r="J344" s="13" t="s">
        <v>389</v>
      </c>
      <c r="K344"/>
      <c r="M344"/>
      <c r="N344"/>
      <c r="P344" s="5" t="s">
        <v>571</v>
      </c>
      <c r="Q344">
        <v>1200</v>
      </c>
      <c r="R344"/>
    </row>
    <row r="345" spans="10:18" x14ac:dyDescent="0.35">
      <c r="J345" s="13" t="s">
        <v>123</v>
      </c>
      <c r="K345"/>
      <c r="M345"/>
      <c r="N345"/>
      <c r="P345" s="5" t="s">
        <v>389</v>
      </c>
      <c r="Q345">
        <v>581</v>
      </c>
      <c r="R345"/>
    </row>
    <row r="346" spans="10:18" x14ac:dyDescent="0.35">
      <c r="J346" s="13" t="s">
        <v>736</v>
      </c>
      <c r="K346"/>
      <c r="M346"/>
      <c r="N346"/>
      <c r="P346" s="5" t="s">
        <v>123</v>
      </c>
      <c r="Q346">
        <v>137</v>
      </c>
      <c r="R346"/>
    </row>
    <row r="347" spans="10:18" x14ac:dyDescent="0.35">
      <c r="J347" s="13" t="s">
        <v>206</v>
      </c>
      <c r="K347"/>
      <c r="M347"/>
      <c r="N347"/>
      <c r="P347" s="5" t="s">
        <v>736</v>
      </c>
      <c r="Q347">
        <v>35</v>
      </c>
      <c r="R347"/>
    </row>
    <row r="348" spans="10:18" x14ac:dyDescent="0.35">
      <c r="J348" s="13" t="s">
        <v>969</v>
      </c>
      <c r="K348"/>
      <c r="M348"/>
      <c r="N348"/>
      <c r="P348" s="5" t="s">
        <v>206</v>
      </c>
      <c r="Q348">
        <v>1500</v>
      </c>
      <c r="R348"/>
    </row>
    <row r="349" spans="10:18" x14ac:dyDescent="0.35">
      <c r="J349" s="13" t="s">
        <v>928</v>
      </c>
      <c r="K349"/>
      <c r="M349"/>
      <c r="N349"/>
      <c r="P349" s="5" t="s">
        <v>969</v>
      </c>
      <c r="Q349">
        <v>49</v>
      </c>
      <c r="R349"/>
    </row>
    <row r="350" spans="10:18" x14ac:dyDescent="0.35">
      <c r="J350" s="13" t="s">
        <v>432</v>
      </c>
      <c r="K350"/>
      <c r="M350"/>
      <c r="N350"/>
      <c r="P350" s="5" t="s">
        <v>928</v>
      </c>
      <c r="Q350">
        <v>22</v>
      </c>
      <c r="R350"/>
    </row>
    <row r="351" spans="10:18" x14ac:dyDescent="0.35">
      <c r="J351" s="13" t="s">
        <v>408</v>
      </c>
      <c r="K351"/>
      <c r="M351"/>
      <c r="N351"/>
      <c r="P351" s="5" t="s">
        <v>432</v>
      </c>
      <c r="Q351">
        <v>1000</v>
      </c>
      <c r="R351"/>
    </row>
    <row r="352" spans="10:18" x14ac:dyDescent="0.35">
      <c r="J352" s="13" t="s">
        <v>869</v>
      </c>
      <c r="K352"/>
      <c r="M352"/>
      <c r="N352"/>
      <c r="P352" s="5" t="s">
        <v>408</v>
      </c>
      <c r="Q352">
        <v>13</v>
      </c>
      <c r="R352"/>
    </row>
    <row r="353" spans="10:18" x14ac:dyDescent="0.35">
      <c r="J353" s="13" t="s">
        <v>125</v>
      </c>
      <c r="K353"/>
      <c r="M353"/>
      <c r="N353"/>
      <c r="P353" s="5" t="s">
        <v>869</v>
      </c>
      <c r="Q353">
        <v>111</v>
      </c>
      <c r="R353"/>
    </row>
    <row r="354" spans="10:18" x14ac:dyDescent="0.35">
      <c r="J354" s="13" t="s">
        <v>560</v>
      </c>
      <c r="K354"/>
      <c r="M354"/>
      <c r="N354"/>
      <c r="P354" s="5" t="s">
        <v>125</v>
      </c>
      <c r="Q354">
        <v>263</v>
      </c>
      <c r="R354"/>
    </row>
    <row r="355" spans="10:18" x14ac:dyDescent="0.35">
      <c r="J355" s="13" t="s">
        <v>285</v>
      </c>
      <c r="K355"/>
      <c r="M355"/>
      <c r="N355"/>
      <c r="P355" s="5" t="s">
        <v>560</v>
      </c>
      <c r="Q355">
        <v>2400</v>
      </c>
      <c r="R355"/>
    </row>
    <row r="356" spans="10:18" x14ac:dyDescent="0.35">
      <c r="J356" s="13" t="s">
        <v>762</v>
      </c>
      <c r="K356"/>
      <c r="M356"/>
      <c r="N356"/>
      <c r="P356" s="5" t="s">
        <v>285</v>
      </c>
      <c r="Q356">
        <v>2000</v>
      </c>
      <c r="R356"/>
    </row>
    <row r="357" spans="10:18" x14ac:dyDescent="0.35">
      <c r="J357" s="13" t="s">
        <v>349</v>
      </c>
      <c r="K357"/>
      <c r="M357"/>
      <c r="N357"/>
      <c r="P357" s="5" t="s">
        <v>762</v>
      </c>
      <c r="Q357">
        <v>235</v>
      </c>
      <c r="R357"/>
    </row>
    <row r="358" spans="10:18" x14ac:dyDescent="0.35">
      <c r="J358" s="13" t="s">
        <v>1075</v>
      </c>
      <c r="K358"/>
      <c r="M358"/>
      <c r="N358"/>
      <c r="P358" s="5" t="s">
        <v>349</v>
      </c>
      <c r="Q358">
        <v>399</v>
      </c>
      <c r="R358"/>
    </row>
    <row r="359" spans="10:18" x14ac:dyDescent="0.35">
      <c r="J359" s="13" t="s">
        <v>706</v>
      </c>
      <c r="K359"/>
      <c r="M359"/>
      <c r="N359"/>
      <c r="P359" s="5" t="s">
        <v>1075</v>
      </c>
      <c r="Q359">
        <v>14</v>
      </c>
      <c r="R359"/>
    </row>
    <row r="360" spans="10:18" x14ac:dyDescent="0.35">
      <c r="J360" s="13" t="s">
        <v>1334</v>
      </c>
      <c r="K360"/>
      <c r="M360"/>
      <c r="N360"/>
      <c r="P360" s="5" t="s">
        <v>706</v>
      </c>
      <c r="Q360">
        <v>620</v>
      </c>
      <c r="R360"/>
    </row>
    <row r="361" spans="10:18" x14ac:dyDescent="0.35">
      <c r="J361" s="13" t="s">
        <v>1331</v>
      </c>
      <c r="K361"/>
      <c r="M361"/>
      <c r="N361"/>
      <c r="P361" s="5" t="s">
        <v>1334</v>
      </c>
      <c r="Q361">
        <v>4</v>
      </c>
      <c r="R361"/>
    </row>
    <row r="362" spans="10:18" x14ac:dyDescent="0.35">
      <c r="J362" s="13" t="s">
        <v>1154</v>
      </c>
      <c r="K362"/>
      <c r="M362"/>
      <c r="N362"/>
      <c r="P362" s="5" t="s">
        <v>1331</v>
      </c>
      <c r="Q362">
        <v>120</v>
      </c>
      <c r="R362"/>
    </row>
    <row r="363" spans="10:18" x14ac:dyDescent="0.35">
      <c r="J363" s="13" t="s">
        <v>227</v>
      </c>
      <c r="K363"/>
      <c r="M363"/>
      <c r="N363"/>
      <c r="P363" s="5" t="s">
        <v>1154</v>
      </c>
      <c r="Q363">
        <v>263</v>
      </c>
      <c r="R363"/>
    </row>
    <row r="364" spans="10:18" x14ac:dyDescent="0.35">
      <c r="J364" s="13" t="s">
        <v>1010</v>
      </c>
      <c r="K364"/>
      <c r="M364"/>
      <c r="N364"/>
      <c r="P364" s="5" t="s">
        <v>227</v>
      </c>
      <c r="Q364">
        <v>1400</v>
      </c>
      <c r="R364"/>
    </row>
    <row r="365" spans="10:18" x14ac:dyDescent="0.35">
      <c r="J365" s="13" t="s">
        <v>1325</v>
      </c>
      <c r="K365"/>
      <c r="M365"/>
      <c r="N365"/>
      <c r="P365" s="5" t="s">
        <v>1010</v>
      </c>
      <c r="Q365">
        <v>352</v>
      </c>
      <c r="R365"/>
    </row>
    <row r="366" spans="10:18" x14ac:dyDescent="0.35">
      <c r="J366" s="13" t="s">
        <v>565</v>
      </c>
      <c r="K366"/>
      <c r="M366"/>
      <c r="N366"/>
      <c r="P366" s="5" t="s">
        <v>1325</v>
      </c>
      <c r="Q366">
        <v>20</v>
      </c>
      <c r="R366"/>
    </row>
    <row r="367" spans="10:18" x14ac:dyDescent="0.35">
      <c r="J367" s="13" t="s">
        <v>883</v>
      </c>
      <c r="K367"/>
      <c r="M367"/>
      <c r="N367"/>
      <c r="P367" s="5" t="s">
        <v>565</v>
      </c>
      <c r="Q367">
        <v>125</v>
      </c>
      <c r="R367"/>
    </row>
    <row r="368" spans="10:18" x14ac:dyDescent="0.35">
      <c r="J368" s="13" t="s">
        <v>700</v>
      </c>
      <c r="K368"/>
      <c r="M368"/>
      <c r="N368"/>
      <c r="P368" s="5" t="s">
        <v>883</v>
      </c>
      <c r="Q368">
        <v>58</v>
      </c>
      <c r="R368"/>
    </row>
    <row r="369" spans="10:18" x14ac:dyDescent="0.35">
      <c r="J369" s="13" t="s">
        <v>1201</v>
      </c>
      <c r="K369"/>
      <c r="M369"/>
      <c r="N369"/>
      <c r="P369" s="5" t="s">
        <v>700</v>
      </c>
      <c r="Q369">
        <v>593</v>
      </c>
      <c r="R369"/>
    </row>
    <row r="370" spans="10:18" x14ac:dyDescent="0.35">
      <c r="J370" s="13" t="s">
        <v>838</v>
      </c>
      <c r="K370"/>
      <c r="M370"/>
      <c r="N370"/>
      <c r="P370" s="5" t="s">
        <v>1201</v>
      </c>
      <c r="Q370">
        <v>100</v>
      </c>
      <c r="R370"/>
    </row>
    <row r="371" spans="10:18" x14ac:dyDescent="0.35">
      <c r="J371" s="13" t="s">
        <v>782</v>
      </c>
      <c r="K371"/>
      <c r="M371"/>
      <c r="N371"/>
      <c r="P371" s="5" t="s">
        <v>838</v>
      </c>
      <c r="Q371">
        <v>201</v>
      </c>
      <c r="R371"/>
    </row>
    <row r="372" spans="10:18" x14ac:dyDescent="0.35">
      <c r="J372" s="13" t="s">
        <v>991</v>
      </c>
      <c r="K372"/>
      <c r="M372"/>
      <c r="N372"/>
      <c r="P372" s="5" t="s">
        <v>782</v>
      </c>
      <c r="Q372">
        <v>166</v>
      </c>
      <c r="R372"/>
    </row>
    <row r="373" spans="10:18" x14ac:dyDescent="0.35">
      <c r="J373" s="13" t="s">
        <v>220</v>
      </c>
      <c r="K373"/>
      <c r="M373"/>
      <c r="N373"/>
      <c r="P373" s="5" t="s">
        <v>991</v>
      </c>
      <c r="Q373">
        <v>133</v>
      </c>
      <c r="R373"/>
    </row>
    <row r="374" spans="10:18" x14ac:dyDescent="0.35">
      <c r="J374" s="13" t="s">
        <v>377</v>
      </c>
      <c r="K374"/>
      <c r="M374"/>
      <c r="N374"/>
      <c r="P374" s="5" t="s">
        <v>220</v>
      </c>
      <c r="Q374">
        <v>118</v>
      </c>
      <c r="R374"/>
    </row>
    <row r="375" spans="10:18" x14ac:dyDescent="0.35">
      <c r="J375" s="13" t="s">
        <v>382</v>
      </c>
      <c r="K375"/>
      <c r="M375"/>
      <c r="N375"/>
      <c r="P375" s="5" t="s">
        <v>377</v>
      </c>
      <c r="Q375">
        <v>406</v>
      </c>
      <c r="R375"/>
    </row>
    <row r="376" spans="10:18" x14ac:dyDescent="0.35">
      <c r="J376" s="13" t="s">
        <v>1222</v>
      </c>
      <c r="K376"/>
      <c r="M376"/>
      <c r="N376"/>
      <c r="P376" s="5" t="s">
        <v>382</v>
      </c>
      <c r="Q376">
        <v>968</v>
      </c>
      <c r="R376"/>
    </row>
    <row r="377" spans="10:18" x14ac:dyDescent="0.35">
      <c r="J377" s="13" t="s">
        <v>226</v>
      </c>
      <c r="K377"/>
      <c r="M377"/>
      <c r="N377"/>
      <c r="P377" s="5" t="s">
        <v>1222</v>
      </c>
      <c r="Q377">
        <v>3</v>
      </c>
      <c r="R377"/>
    </row>
    <row r="378" spans="10:18" x14ac:dyDescent="0.35">
      <c r="J378" s="13" t="s">
        <v>745</v>
      </c>
      <c r="K378"/>
      <c r="M378"/>
      <c r="N378"/>
      <c r="P378" s="5" t="s">
        <v>226</v>
      </c>
      <c r="Q378">
        <v>68</v>
      </c>
      <c r="R378"/>
    </row>
    <row r="379" spans="10:18" x14ac:dyDescent="0.35">
      <c r="J379" s="13" t="s">
        <v>1207</v>
      </c>
      <c r="K379"/>
      <c r="M379"/>
      <c r="N379"/>
      <c r="P379" s="5" t="s">
        <v>745</v>
      </c>
      <c r="Q379">
        <v>1006</v>
      </c>
      <c r="R379"/>
    </row>
    <row r="380" spans="10:18" x14ac:dyDescent="0.35">
      <c r="J380" s="13" t="s">
        <v>1106</v>
      </c>
      <c r="K380"/>
      <c r="M380"/>
      <c r="N380"/>
      <c r="P380" s="5" t="s">
        <v>1207</v>
      </c>
      <c r="Q380">
        <v>42</v>
      </c>
      <c r="R380"/>
    </row>
    <row r="381" spans="10:18" x14ac:dyDescent="0.35">
      <c r="J381" s="13" t="s">
        <v>1014</v>
      </c>
      <c r="K381"/>
      <c r="M381"/>
      <c r="N381"/>
      <c r="P381" s="5" t="s">
        <v>1106</v>
      </c>
      <c r="Q381">
        <v>101</v>
      </c>
      <c r="R381"/>
    </row>
    <row r="382" spans="10:18" x14ac:dyDescent="0.35">
      <c r="J382" s="13" t="s">
        <v>730</v>
      </c>
      <c r="K382"/>
      <c r="M382"/>
      <c r="N382"/>
      <c r="P382" s="5" t="s">
        <v>1014</v>
      </c>
      <c r="Q382">
        <v>76</v>
      </c>
      <c r="R382"/>
    </row>
    <row r="383" spans="10:18" x14ac:dyDescent="0.35">
      <c r="J383" s="13" t="s">
        <v>885</v>
      </c>
      <c r="K383"/>
      <c r="M383"/>
      <c r="N383"/>
      <c r="P383" s="5" t="s">
        <v>730</v>
      </c>
      <c r="Q383">
        <v>148</v>
      </c>
      <c r="R383"/>
    </row>
    <row r="384" spans="10:18" x14ac:dyDescent="0.35">
      <c r="J384" s="13" t="s">
        <v>1309</v>
      </c>
      <c r="K384"/>
      <c r="M384"/>
      <c r="N384"/>
      <c r="P384" s="5" t="s">
        <v>885</v>
      </c>
      <c r="Q384">
        <v>846</v>
      </c>
      <c r="R384"/>
    </row>
    <row r="385" spans="10:18" x14ac:dyDescent="0.35">
      <c r="J385" s="13" t="s">
        <v>163</v>
      </c>
      <c r="K385"/>
      <c r="M385"/>
      <c r="N385"/>
      <c r="P385" s="5" t="s">
        <v>1309</v>
      </c>
      <c r="Q385">
        <v>403</v>
      </c>
      <c r="R385"/>
    </row>
    <row r="386" spans="10:18" x14ac:dyDescent="0.35">
      <c r="J386" s="13" t="s">
        <v>1243</v>
      </c>
      <c r="K386"/>
      <c r="M386"/>
      <c r="N386"/>
      <c r="P386" s="5" t="s">
        <v>163</v>
      </c>
      <c r="Q386">
        <v>1800</v>
      </c>
      <c r="R386"/>
    </row>
    <row r="387" spans="10:18" x14ac:dyDescent="0.35">
      <c r="J387" s="13" t="s">
        <v>1086</v>
      </c>
      <c r="K387"/>
      <c r="M387"/>
      <c r="N387"/>
      <c r="P387" s="5" t="s">
        <v>1243</v>
      </c>
      <c r="Q387">
        <v>16</v>
      </c>
      <c r="R387"/>
    </row>
    <row r="388" spans="10:18" x14ac:dyDescent="0.35">
      <c r="J388" s="13" t="s">
        <v>459</v>
      </c>
      <c r="K388"/>
      <c r="M388"/>
      <c r="N388"/>
      <c r="P388" s="5" t="s">
        <v>1086</v>
      </c>
      <c r="Q388">
        <v>656</v>
      </c>
      <c r="R388"/>
    </row>
    <row r="389" spans="10:18" x14ac:dyDescent="0.35">
      <c r="J389" s="13" t="s">
        <v>513</v>
      </c>
      <c r="K389"/>
      <c r="M389"/>
      <c r="N389"/>
      <c r="P389" s="5" t="s">
        <v>459</v>
      </c>
      <c r="Q389">
        <v>413</v>
      </c>
      <c r="R389"/>
    </row>
    <row r="390" spans="10:18" x14ac:dyDescent="0.35">
      <c r="J390" s="13" t="s">
        <v>373</v>
      </c>
      <c r="K390"/>
      <c r="M390"/>
      <c r="N390"/>
      <c r="P390" s="5" t="s">
        <v>513</v>
      </c>
      <c r="Q390">
        <v>41</v>
      </c>
      <c r="R390"/>
    </row>
    <row r="391" spans="10:18" x14ac:dyDescent="0.35">
      <c r="J391" s="13" t="s">
        <v>610</v>
      </c>
      <c r="K391"/>
      <c r="M391"/>
      <c r="N391"/>
      <c r="P391" s="5" t="s">
        <v>373</v>
      </c>
      <c r="Q391">
        <v>408</v>
      </c>
      <c r="R391"/>
    </row>
    <row r="392" spans="10:18" x14ac:dyDescent="0.35">
      <c r="J392" s="13" t="s">
        <v>505</v>
      </c>
      <c r="K392"/>
      <c r="M392"/>
      <c r="N392"/>
      <c r="P392" s="5" t="s">
        <v>610</v>
      </c>
      <c r="Q392">
        <v>82</v>
      </c>
      <c r="R392"/>
    </row>
    <row r="393" spans="10:18" x14ac:dyDescent="0.35">
      <c r="J393" s="13" t="s">
        <v>1132</v>
      </c>
      <c r="K393"/>
      <c r="M393"/>
      <c r="N393"/>
      <c r="P393" s="5" t="s">
        <v>505</v>
      </c>
      <c r="Q393">
        <v>1</v>
      </c>
      <c r="R393"/>
    </row>
    <row r="394" spans="10:18" x14ac:dyDescent="0.35">
      <c r="J394" s="13" t="s">
        <v>334</v>
      </c>
      <c r="K394"/>
      <c r="M394"/>
      <c r="N394"/>
      <c r="P394" s="5" t="s">
        <v>1132</v>
      </c>
      <c r="Q394">
        <v>30</v>
      </c>
      <c r="R394"/>
    </row>
    <row r="395" spans="10:18" x14ac:dyDescent="0.35">
      <c r="J395" s="13" t="s">
        <v>859</v>
      </c>
      <c r="K395"/>
      <c r="M395"/>
      <c r="N395"/>
      <c r="P395" s="5" t="s">
        <v>334</v>
      </c>
      <c r="Q395">
        <v>192</v>
      </c>
      <c r="R395"/>
    </row>
    <row r="396" spans="10:18" x14ac:dyDescent="0.35">
      <c r="J396" s="13" t="s">
        <v>492</v>
      </c>
      <c r="K396"/>
      <c r="M396"/>
      <c r="N396"/>
      <c r="P396" s="5" t="s">
        <v>859</v>
      </c>
      <c r="Q396">
        <v>718</v>
      </c>
      <c r="R396"/>
    </row>
    <row r="397" spans="10:18" x14ac:dyDescent="0.35">
      <c r="J397" s="13" t="s">
        <v>1091</v>
      </c>
      <c r="K397"/>
      <c r="M397"/>
      <c r="N397"/>
      <c r="P397" s="5" t="s">
        <v>492</v>
      </c>
      <c r="Q397">
        <v>1200</v>
      </c>
      <c r="R397"/>
    </row>
    <row r="398" spans="10:18" x14ac:dyDescent="0.35">
      <c r="J398" s="13" t="s">
        <v>569</v>
      </c>
      <c r="K398"/>
      <c r="M398"/>
      <c r="N398"/>
      <c r="P398" s="5" t="s">
        <v>1091</v>
      </c>
      <c r="Q398">
        <v>97</v>
      </c>
      <c r="R398"/>
    </row>
    <row r="399" spans="10:18" x14ac:dyDescent="0.35">
      <c r="J399" s="13" t="s">
        <v>256</v>
      </c>
      <c r="K399"/>
      <c r="M399"/>
      <c r="N399"/>
      <c r="P399" s="5" t="s">
        <v>569</v>
      </c>
      <c r="Q399">
        <v>178</v>
      </c>
      <c r="R399"/>
    </row>
    <row r="400" spans="10:18" x14ac:dyDescent="0.35">
      <c r="J400" s="13" t="s">
        <v>461</v>
      </c>
      <c r="K400"/>
      <c r="M400"/>
      <c r="N400"/>
      <c r="P400" s="5" t="s">
        <v>256</v>
      </c>
      <c r="Q400">
        <v>529</v>
      </c>
      <c r="R400"/>
    </row>
    <row r="401" spans="10:18" x14ac:dyDescent="0.35">
      <c r="J401" s="13" t="s">
        <v>840</v>
      </c>
      <c r="K401"/>
      <c r="M401"/>
      <c r="N401"/>
      <c r="P401" s="5" t="s">
        <v>461</v>
      </c>
      <c r="Q401">
        <v>800</v>
      </c>
      <c r="R401"/>
    </row>
    <row r="402" spans="10:18" x14ac:dyDescent="0.35">
      <c r="J402" s="13" t="s">
        <v>1107</v>
      </c>
      <c r="K402"/>
      <c r="M402"/>
      <c r="N402"/>
      <c r="P402" s="5" t="s">
        <v>840</v>
      </c>
      <c r="Q402">
        <v>75</v>
      </c>
      <c r="R402"/>
    </row>
    <row r="403" spans="10:18" x14ac:dyDescent="0.35">
      <c r="J403" s="13" t="s">
        <v>464</v>
      </c>
      <c r="K403"/>
      <c r="M403"/>
      <c r="N403"/>
      <c r="P403" s="5" t="s">
        <v>1107</v>
      </c>
      <c r="Q403">
        <v>4800</v>
      </c>
      <c r="R403"/>
    </row>
    <row r="404" spans="10:18" x14ac:dyDescent="0.35">
      <c r="J404" s="13" t="s">
        <v>812</v>
      </c>
      <c r="K404"/>
      <c r="M404"/>
      <c r="N404"/>
      <c r="P404" s="5" t="s">
        <v>464</v>
      </c>
      <c r="Q404">
        <v>583</v>
      </c>
      <c r="R404"/>
    </row>
    <row r="405" spans="10:18" x14ac:dyDescent="0.35">
      <c r="J405" s="13" t="s">
        <v>519</v>
      </c>
      <c r="K405"/>
      <c r="M405"/>
      <c r="N405"/>
      <c r="P405" s="5" t="s">
        <v>812</v>
      </c>
      <c r="Q405">
        <v>910</v>
      </c>
      <c r="R405"/>
    </row>
    <row r="406" spans="10:18" x14ac:dyDescent="0.35">
      <c r="J406" s="13" t="s">
        <v>1209</v>
      </c>
      <c r="K406"/>
      <c r="M406"/>
      <c r="N406"/>
      <c r="P406" s="5" t="s">
        <v>519</v>
      </c>
      <c r="Q406">
        <v>26</v>
      </c>
      <c r="R406"/>
    </row>
    <row r="407" spans="10:18" x14ac:dyDescent="0.35">
      <c r="J407" s="13" t="s">
        <v>398</v>
      </c>
      <c r="K407"/>
      <c r="M407"/>
      <c r="N407"/>
      <c r="P407" s="5" t="s">
        <v>1209</v>
      </c>
      <c r="Q407">
        <v>288</v>
      </c>
      <c r="R407"/>
    </row>
    <row r="408" spans="10:18" x14ac:dyDescent="0.35">
      <c r="J408" s="13" t="s">
        <v>1033</v>
      </c>
      <c r="K408"/>
      <c r="M408"/>
      <c r="N408"/>
      <c r="P408" s="5" t="s">
        <v>398</v>
      </c>
      <c r="Q408">
        <v>17000</v>
      </c>
      <c r="R408"/>
    </row>
    <row r="409" spans="10:18" x14ac:dyDescent="0.35">
      <c r="J409" s="13" t="s">
        <v>1318</v>
      </c>
      <c r="K409"/>
      <c r="M409"/>
      <c r="N409"/>
      <c r="P409" s="5" t="s">
        <v>1033</v>
      </c>
      <c r="Q409">
        <v>1300</v>
      </c>
      <c r="R409"/>
    </row>
    <row r="410" spans="10:18" x14ac:dyDescent="0.35">
      <c r="J410" s="13" t="s">
        <v>701</v>
      </c>
      <c r="K410"/>
      <c r="M410"/>
      <c r="N410"/>
      <c r="P410" s="5" t="s">
        <v>1318</v>
      </c>
      <c r="Q410">
        <v>47</v>
      </c>
      <c r="R410"/>
    </row>
    <row r="411" spans="10:18" x14ac:dyDescent="0.35">
      <c r="J411" s="13" t="s">
        <v>244</v>
      </c>
      <c r="K411"/>
      <c r="M411"/>
      <c r="N411"/>
      <c r="P411" s="5" t="s">
        <v>701</v>
      </c>
      <c r="Q411">
        <v>1300</v>
      </c>
      <c r="R411"/>
    </row>
    <row r="412" spans="10:18" x14ac:dyDescent="0.35">
      <c r="J412" s="13" t="s">
        <v>142</v>
      </c>
      <c r="K412"/>
      <c r="M412"/>
      <c r="N412"/>
      <c r="P412" s="5" t="s">
        <v>244</v>
      </c>
      <c r="Q412">
        <v>26400</v>
      </c>
      <c r="R412"/>
    </row>
    <row r="413" spans="10:18" x14ac:dyDescent="0.35">
      <c r="J413" s="13" t="s">
        <v>1328</v>
      </c>
      <c r="K413"/>
      <c r="M413"/>
      <c r="N413"/>
      <c r="P413" s="5" t="s">
        <v>142</v>
      </c>
      <c r="Q413">
        <v>94</v>
      </c>
      <c r="R413"/>
    </row>
    <row r="414" spans="10:18" x14ac:dyDescent="0.35">
      <c r="J414" s="13" t="s">
        <v>426</v>
      </c>
      <c r="K414"/>
      <c r="M414"/>
      <c r="N414"/>
      <c r="P414" s="5" t="s">
        <v>1328</v>
      </c>
      <c r="Q414">
        <v>7</v>
      </c>
      <c r="R414"/>
    </row>
    <row r="415" spans="10:18" x14ac:dyDescent="0.35">
      <c r="J415" s="13" t="s">
        <v>321</v>
      </c>
      <c r="K415"/>
      <c r="M415"/>
      <c r="N415"/>
      <c r="P415" s="5" t="s">
        <v>426</v>
      </c>
      <c r="Q415">
        <v>214</v>
      </c>
      <c r="R415"/>
    </row>
    <row r="416" spans="10:18" x14ac:dyDescent="0.35">
      <c r="J416" s="13" t="s">
        <v>558</v>
      </c>
      <c r="K416"/>
      <c r="M416"/>
      <c r="N416"/>
      <c r="P416" s="5" t="s">
        <v>321</v>
      </c>
      <c r="Q416">
        <v>220</v>
      </c>
      <c r="R416"/>
    </row>
    <row r="417" spans="10:18" x14ac:dyDescent="0.35">
      <c r="J417" s="13" t="s">
        <v>643</v>
      </c>
      <c r="K417"/>
      <c r="M417"/>
      <c r="N417"/>
      <c r="P417" s="5" t="s">
        <v>558</v>
      </c>
      <c r="Q417">
        <v>556</v>
      </c>
      <c r="R417"/>
    </row>
    <row r="418" spans="10:18" x14ac:dyDescent="0.35">
      <c r="J418" s="13" t="s">
        <v>1251</v>
      </c>
      <c r="K418"/>
      <c r="M418"/>
      <c r="N418"/>
      <c r="P418" s="5" t="s">
        <v>643</v>
      </c>
      <c r="Q418">
        <v>145</v>
      </c>
      <c r="R418"/>
    </row>
    <row r="419" spans="10:18" x14ac:dyDescent="0.35">
      <c r="J419" s="13" t="s">
        <v>846</v>
      </c>
      <c r="K419"/>
      <c r="M419"/>
      <c r="N419"/>
      <c r="P419" s="5" t="s">
        <v>1251</v>
      </c>
      <c r="Q419">
        <v>190</v>
      </c>
      <c r="R419"/>
    </row>
    <row r="420" spans="10:18" x14ac:dyDescent="0.35">
      <c r="J420" s="13" t="s">
        <v>622</v>
      </c>
      <c r="K420"/>
      <c r="M420"/>
      <c r="N420"/>
      <c r="P420" s="5" t="s">
        <v>846</v>
      </c>
      <c r="Q420">
        <v>2800</v>
      </c>
      <c r="R420"/>
    </row>
    <row r="421" spans="10:18" x14ac:dyDescent="0.35">
      <c r="J421" s="13" t="s">
        <v>255</v>
      </c>
      <c r="K421"/>
      <c r="M421"/>
      <c r="N421"/>
      <c r="P421" s="5" t="s">
        <v>622</v>
      </c>
      <c r="Q421">
        <v>2300</v>
      </c>
      <c r="R421"/>
    </row>
    <row r="422" spans="10:18" x14ac:dyDescent="0.35">
      <c r="J422" s="13" t="s">
        <v>507</v>
      </c>
      <c r="K422"/>
      <c r="M422"/>
      <c r="N422"/>
      <c r="P422" s="5" t="s">
        <v>255</v>
      </c>
      <c r="Q422">
        <v>284</v>
      </c>
      <c r="R422"/>
    </row>
    <row r="423" spans="10:18" x14ac:dyDescent="0.35">
      <c r="J423" s="13" t="s">
        <v>357</v>
      </c>
      <c r="K423"/>
      <c r="M423"/>
      <c r="N423"/>
      <c r="P423" s="5" t="s">
        <v>507</v>
      </c>
      <c r="Q423">
        <v>550</v>
      </c>
      <c r="R423"/>
    </row>
    <row r="424" spans="10:18" x14ac:dyDescent="0.35">
      <c r="J424" s="13" t="s">
        <v>284</v>
      </c>
      <c r="K424"/>
      <c r="M424"/>
      <c r="N424"/>
      <c r="P424" s="5" t="s">
        <v>357</v>
      </c>
      <c r="Q424">
        <v>339</v>
      </c>
      <c r="R424"/>
    </row>
    <row r="425" spans="10:18" x14ac:dyDescent="0.35">
      <c r="J425" s="13" t="s">
        <v>1196</v>
      </c>
      <c r="K425"/>
      <c r="M425"/>
      <c r="N425"/>
      <c r="P425" s="5" t="s">
        <v>284</v>
      </c>
      <c r="Q425">
        <v>643</v>
      </c>
      <c r="R425"/>
    </row>
    <row r="426" spans="10:18" x14ac:dyDescent="0.35">
      <c r="J426" s="13" t="s">
        <v>187</v>
      </c>
      <c r="K426"/>
      <c r="M426"/>
      <c r="N426"/>
      <c r="P426" s="5" t="s">
        <v>1196</v>
      </c>
      <c r="Q426">
        <v>58</v>
      </c>
      <c r="R426"/>
    </row>
    <row r="427" spans="10:18" x14ac:dyDescent="0.35">
      <c r="J427" s="13" t="s">
        <v>463</v>
      </c>
      <c r="K427"/>
      <c r="M427"/>
      <c r="N427"/>
      <c r="P427" s="5" t="s">
        <v>187</v>
      </c>
      <c r="Q427">
        <v>105</v>
      </c>
      <c r="R427"/>
    </row>
    <row r="428" spans="10:18" x14ac:dyDescent="0.35">
      <c r="J428" s="13" t="s">
        <v>1261</v>
      </c>
      <c r="K428"/>
      <c r="M428"/>
      <c r="N428"/>
      <c r="P428" s="5" t="s">
        <v>463</v>
      </c>
      <c r="Q428">
        <v>746</v>
      </c>
      <c r="R428"/>
    </row>
    <row r="429" spans="10:18" x14ac:dyDescent="0.35">
      <c r="J429" s="13" t="s">
        <v>292</v>
      </c>
      <c r="K429"/>
      <c r="M429"/>
      <c r="N429"/>
      <c r="P429" s="5" t="s">
        <v>1261</v>
      </c>
      <c r="Q429">
        <v>300</v>
      </c>
      <c r="R429"/>
    </row>
    <row r="430" spans="10:18" x14ac:dyDescent="0.35">
      <c r="J430" s="13" t="s">
        <v>640</v>
      </c>
      <c r="K430"/>
      <c r="M430"/>
      <c r="N430"/>
      <c r="P430" s="5" t="s">
        <v>292</v>
      </c>
      <c r="Q430">
        <v>21</v>
      </c>
      <c r="R430"/>
    </row>
    <row r="431" spans="10:18" x14ac:dyDescent="0.35">
      <c r="J431" s="13" t="s">
        <v>860</v>
      </c>
      <c r="K431"/>
      <c r="M431"/>
      <c r="N431"/>
      <c r="P431" s="5" t="s">
        <v>640</v>
      </c>
      <c r="Q431">
        <v>191</v>
      </c>
      <c r="R431"/>
    </row>
    <row r="432" spans="10:18" x14ac:dyDescent="0.35">
      <c r="J432" s="13" t="s">
        <v>233</v>
      </c>
      <c r="K432"/>
      <c r="M432"/>
      <c r="N432"/>
      <c r="P432" s="5" t="s">
        <v>860</v>
      </c>
      <c r="Q432">
        <v>58</v>
      </c>
      <c r="R432"/>
    </row>
    <row r="433" spans="10:18" x14ac:dyDescent="0.35">
      <c r="J433" s="13" t="s">
        <v>941</v>
      </c>
      <c r="K433"/>
      <c r="M433"/>
      <c r="N433"/>
      <c r="P433" s="5" t="s">
        <v>233</v>
      </c>
      <c r="Q433">
        <v>431</v>
      </c>
      <c r="R433"/>
    </row>
    <row r="434" spans="10:18" x14ac:dyDescent="0.35">
      <c r="J434" s="13" t="s">
        <v>312</v>
      </c>
      <c r="K434"/>
      <c r="M434"/>
      <c r="N434"/>
      <c r="P434" s="5" t="s">
        <v>941</v>
      </c>
      <c r="Q434">
        <v>20</v>
      </c>
      <c r="R434"/>
    </row>
    <row r="435" spans="10:18" x14ac:dyDescent="0.35">
      <c r="J435" s="13" t="s">
        <v>1335</v>
      </c>
      <c r="K435"/>
      <c r="M435"/>
      <c r="N435"/>
      <c r="P435" s="5" t="s">
        <v>312</v>
      </c>
      <c r="Q435">
        <v>185</v>
      </c>
      <c r="R435"/>
    </row>
    <row r="436" spans="10:18" x14ac:dyDescent="0.35">
      <c r="J436" s="13" t="s">
        <v>888</v>
      </c>
      <c r="K436"/>
      <c r="M436"/>
      <c r="N436"/>
      <c r="P436" s="5" t="s">
        <v>1335</v>
      </c>
      <c r="Q436">
        <v>6</v>
      </c>
      <c r="R436"/>
    </row>
    <row r="437" spans="10:18" x14ac:dyDescent="0.35">
      <c r="J437" s="13" t="s">
        <v>1299</v>
      </c>
      <c r="K437"/>
      <c r="M437"/>
      <c r="N437"/>
      <c r="P437" s="5" t="s">
        <v>888</v>
      </c>
      <c r="Q437">
        <v>265</v>
      </c>
      <c r="R437"/>
    </row>
    <row r="438" spans="10:18" x14ac:dyDescent="0.35">
      <c r="J438" s="13" t="s">
        <v>230</v>
      </c>
      <c r="K438"/>
      <c r="M438"/>
      <c r="N438"/>
      <c r="P438" s="5" t="s">
        <v>1299</v>
      </c>
      <c r="Q438">
        <v>45</v>
      </c>
      <c r="R438"/>
    </row>
    <row r="439" spans="10:18" x14ac:dyDescent="0.35">
      <c r="J439" s="13" t="s">
        <v>264</v>
      </c>
      <c r="K439"/>
      <c r="M439"/>
      <c r="N439"/>
      <c r="P439" s="5" t="s">
        <v>230</v>
      </c>
      <c r="Q439">
        <v>17</v>
      </c>
      <c r="R439"/>
    </row>
    <row r="440" spans="10:18" x14ac:dyDescent="0.35">
      <c r="J440" s="13" t="s">
        <v>83</v>
      </c>
      <c r="K440"/>
      <c r="M440"/>
      <c r="N440"/>
      <c r="P440" s="5" t="s">
        <v>264</v>
      </c>
      <c r="Q440">
        <v>1288</v>
      </c>
      <c r="R440"/>
    </row>
    <row r="441" spans="10:18" x14ac:dyDescent="0.35">
      <c r="J441" s="13" t="s">
        <v>1147</v>
      </c>
      <c r="K441"/>
      <c r="M441"/>
      <c r="N441"/>
      <c r="P441" s="5" t="s">
        <v>83</v>
      </c>
      <c r="Q441">
        <v>2600</v>
      </c>
      <c r="R441"/>
    </row>
    <row r="442" spans="10:18" x14ac:dyDescent="0.35">
      <c r="J442" s="13" t="s">
        <v>147</v>
      </c>
      <c r="K442"/>
      <c r="M442"/>
      <c r="N442"/>
      <c r="P442" s="5" t="s">
        <v>1147</v>
      </c>
      <c r="Q442">
        <v>52</v>
      </c>
      <c r="R442"/>
    </row>
    <row r="443" spans="10:18" x14ac:dyDescent="0.35">
      <c r="J443" s="13" t="s">
        <v>995</v>
      </c>
      <c r="K443"/>
      <c r="M443"/>
      <c r="N443"/>
      <c r="P443" s="5" t="s">
        <v>147</v>
      </c>
      <c r="Q443">
        <v>40</v>
      </c>
      <c r="R443"/>
    </row>
    <row r="444" spans="10:18" x14ac:dyDescent="0.35">
      <c r="J444" s="13" t="s">
        <v>593</v>
      </c>
      <c r="K444"/>
      <c r="M444"/>
      <c r="N444"/>
      <c r="P444" s="5" t="s">
        <v>995</v>
      </c>
      <c r="Q444">
        <v>82</v>
      </c>
      <c r="R444"/>
    </row>
    <row r="445" spans="10:18" x14ac:dyDescent="0.35">
      <c r="J445" s="13" t="s">
        <v>135</v>
      </c>
      <c r="K445"/>
      <c r="M445"/>
      <c r="N445"/>
      <c r="P445" s="5" t="s">
        <v>593</v>
      </c>
      <c r="Q445">
        <v>4</v>
      </c>
      <c r="R445"/>
    </row>
    <row r="446" spans="10:18" x14ac:dyDescent="0.35">
      <c r="J446" s="13" t="s">
        <v>778</v>
      </c>
      <c r="K446"/>
      <c r="M446"/>
      <c r="N446"/>
      <c r="P446" s="5" t="s">
        <v>135</v>
      </c>
      <c r="Q446">
        <v>71</v>
      </c>
      <c r="R446"/>
    </row>
    <row r="447" spans="10:18" x14ac:dyDescent="0.35">
      <c r="J447" s="13" t="s">
        <v>1307</v>
      </c>
      <c r="K447"/>
      <c r="M447"/>
      <c r="N447"/>
      <c r="P447" s="5" t="s">
        <v>778</v>
      </c>
      <c r="Q447">
        <v>70</v>
      </c>
      <c r="R447"/>
    </row>
    <row r="448" spans="10:18" x14ac:dyDescent="0.35">
      <c r="J448" s="13" t="s">
        <v>541</v>
      </c>
      <c r="K448"/>
      <c r="M448"/>
      <c r="N448"/>
      <c r="P448" s="5" t="s">
        <v>1307</v>
      </c>
      <c r="Q448">
        <v>95</v>
      </c>
      <c r="R448"/>
    </row>
    <row r="449" spans="10:18" x14ac:dyDescent="0.35">
      <c r="J449" s="13" t="s">
        <v>901</v>
      </c>
      <c r="K449"/>
      <c r="M449"/>
      <c r="N449"/>
      <c r="P449" s="5" t="s">
        <v>541</v>
      </c>
      <c r="Q449">
        <v>900</v>
      </c>
      <c r="R449"/>
    </row>
    <row r="450" spans="10:18" x14ac:dyDescent="0.35">
      <c r="J450" s="13" t="s">
        <v>114</v>
      </c>
      <c r="K450"/>
      <c r="M450"/>
      <c r="N450"/>
      <c r="P450" s="5" t="s">
        <v>901</v>
      </c>
      <c r="Q450">
        <v>2000</v>
      </c>
      <c r="R450"/>
    </row>
    <row r="451" spans="10:18" x14ac:dyDescent="0.35">
      <c r="J451" s="13" t="s">
        <v>1336</v>
      </c>
      <c r="K451"/>
      <c r="M451"/>
      <c r="N451"/>
      <c r="P451" s="5" t="s">
        <v>114</v>
      </c>
      <c r="Q451">
        <v>730</v>
      </c>
      <c r="R451"/>
    </row>
    <row r="452" spans="10:18" x14ac:dyDescent="0.35">
      <c r="J452" s="13" t="s">
        <v>1183</v>
      </c>
      <c r="K452"/>
      <c r="M452"/>
      <c r="N452"/>
      <c r="P452" s="5" t="s">
        <v>1336</v>
      </c>
      <c r="Q452">
        <v>45</v>
      </c>
      <c r="R452"/>
    </row>
    <row r="453" spans="10:18" x14ac:dyDescent="0.35">
      <c r="J453" s="13" t="s">
        <v>756</v>
      </c>
      <c r="K453"/>
      <c r="M453"/>
      <c r="N453"/>
      <c r="P453" s="5" t="s">
        <v>1183</v>
      </c>
      <c r="Q453">
        <v>30</v>
      </c>
      <c r="R453"/>
    </row>
    <row r="454" spans="10:18" x14ac:dyDescent="0.35">
      <c r="J454" s="13" t="s">
        <v>621</v>
      </c>
      <c r="K454"/>
      <c r="M454"/>
      <c r="N454"/>
      <c r="P454" s="5" t="s">
        <v>756</v>
      </c>
      <c r="Q454">
        <v>127</v>
      </c>
      <c r="R454"/>
    </row>
    <row r="455" spans="10:18" x14ac:dyDescent="0.35">
      <c r="J455" s="13" t="s">
        <v>1078</v>
      </c>
      <c r="K455"/>
      <c r="M455"/>
      <c r="N455"/>
      <c r="P455" s="5" t="s">
        <v>621</v>
      </c>
      <c r="Q455">
        <v>1226</v>
      </c>
      <c r="R455"/>
    </row>
    <row r="456" spans="10:18" x14ac:dyDescent="0.35">
      <c r="J456" s="13" t="s">
        <v>526</v>
      </c>
      <c r="K456"/>
      <c r="M456"/>
      <c r="N456"/>
      <c r="P456" s="5" t="s">
        <v>1078</v>
      </c>
      <c r="Q456">
        <v>61</v>
      </c>
      <c r="R456"/>
    </row>
    <row r="457" spans="10:18" x14ac:dyDescent="0.35">
      <c r="J457" s="13" t="s">
        <v>486</v>
      </c>
      <c r="K457"/>
      <c r="M457"/>
      <c r="N457"/>
      <c r="P457" s="5" t="s">
        <v>526</v>
      </c>
      <c r="Q457">
        <v>306</v>
      </c>
      <c r="R457"/>
    </row>
    <row r="458" spans="10:18" x14ac:dyDescent="0.35">
      <c r="J458" s="13" t="s">
        <v>152</v>
      </c>
      <c r="K458"/>
      <c r="M458"/>
      <c r="N458"/>
      <c r="P458" s="5" t="s">
        <v>486</v>
      </c>
      <c r="Q458">
        <v>100</v>
      </c>
      <c r="R458"/>
    </row>
    <row r="459" spans="10:18" x14ac:dyDescent="0.35">
      <c r="J459" s="13" t="s">
        <v>574</v>
      </c>
      <c r="K459"/>
      <c r="M459"/>
      <c r="N459"/>
      <c r="P459" s="5" t="s">
        <v>152</v>
      </c>
      <c r="Q459">
        <v>217</v>
      </c>
      <c r="R459"/>
    </row>
    <row r="460" spans="10:18" x14ac:dyDescent="0.35">
      <c r="J460" s="13" t="s">
        <v>1068</v>
      </c>
      <c r="K460"/>
      <c r="M460"/>
      <c r="N460"/>
      <c r="P460" s="5" t="s">
        <v>574</v>
      </c>
      <c r="Q460">
        <v>4</v>
      </c>
      <c r="R460"/>
    </row>
    <row r="461" spans="10:18" x14ac:dyDescent="0.35">
      <c r="J461" s="13" t="s">
        <v>1249</v>
      </c>
      <c r="K461"/>
      <c r="M461"/>
      <c r="N461"/>
      <c r="P461" s="5" t="s">
        <v>1068</v>
      </c>
      <c r="Q461">
        <v>289</v>
      </c>
      <c r="R461"/>
    </row>
    <row r="462" spans="10:18" x14ac:dyDescent="0.35">
      <c r="J462" s="13" t="s">
        <v>367</v>
      </c>
      <c r="K462"/>
      <c r="M462"/>
      <c r="N462"/>
      <c r="P462" s="5" t="s">
        <v>1249</v>
      </c>
      <c r="Q462">
        <v>85</v>
      </c>
      <c r="R462"/>
    </row>
    <row r="463" spans="10:18" x14ac:dyDescent="0.35">
      <c r="J463" s="13" t="s">
        <v>693</v>
      </c>
      <c r="K463"/>
      <c r="M463"/>
      <c r="N463"/>
      <c r="P463" s="5" t="s">
        <v>367</v>
      </c>
      <c r="Q463">
        <v>59</v>
      </c>
      <c r="R463"/>
    </row>
    <row r="464" spans="10:18" x14ac:dyDescent="0.35">
      <c r="J464" s="13" t="s">
        <v>1260</v>
      </c>
      <c r="K464"/>
      <c r="M464"/>
      <c r="N464"/>
      <c r="P464" s="5" t="s">
        <v>693</v>
      </c>
      <c r="Q464">
        <v>200</v>
      </c>
      <c r="R464"/>
    </row>
    <row r="465" spans="10:18" x14ac:dyDescent="0.35">
      <c r="J465" s="13" t="s">
        <v>411</v>
      </c>
      <c r="K465"/>
      <c r="M465"/>
      <c r="N465"/>
      <c r="P465" s="5" t="s">
        <v>1260</v>
      </c>
      <c r="Q465">
        <v>348</v>
      </c>
      <c r="R465"/>
    </row>
    <row r="466" spans="10:18" x14ac:dyDescent="0.35">
      <c r="J466" s="13" t="s">
        <v>1191</v>
      </c>
      <c r="K466"/>
      <c r="M466"/>
      <c r="N466"/>
      <c r="P466" s="5" t="s">
        <v>411</v>
      </c>
      <c r="Q466">
        <v>2100</v>
      </c>
      <c r="R466"/>
    </row>
    <row r="467" spans="10:18" x14ac:dyDescent="0.35">
      <c r="J467" s="13" t="s">
        <v>692</v>
      </c>
      <c r="K467"/>
      <c r="M467"/>
      <c r="N467"/>
      <c r="P467" s="5" t="s">
        <v>1191</v>
      </c>
      <c r="Q467">
        <v>52</v>
      </c>
      <c r="R467"/>
    </row>
    <row r="468" spans="10:18" x14ac:dyDescent="0.35">
      <c r="J468" s="13" t="s">
        <v>815</v>
      </c>
      <c r="K468"/>
      <c r="M468"/>
      <c r="N468"/>
      <c r="P468" s="5" t="s">
        <v>692</v>
      </c>
      <c r="Q468">
        <v>28</v>
      </c>
      <c r="R468"/>
    </row>
    <row r="469" spans="10:18" x14ac:dyDescent="0.35">
      <c r="J469" s="13" t="s">
        <v>871</v>
      </c>
      <c r="K469"/>
      <c r="M469"/>
      <c r="N469"/>
      <c r="P469" s="5" t="s">
        <v>815</v>
      </c>
      <c r="Q469">
        <v>123</v>
      </c>
      <c r="R469"/>
    </row>
    <row r="470" spans="10:18" x14ac:dyDescent="0.35">
      <c r="J470" s="13" t="s">
        <v>1018</v>
      </c>
      <c r="K470"/>
      <c r="M470"/>
      <c r="N470"/>
      <c r="P470" s="5" t="s">
        <v>871</v>
      </c>
      <c r="Q470">
        <v>279</v>
      </c>
      <c r="R470"/>
    </row>
    <row r="471" spans="10:18" x14ac:dyDescent="0.35">
      <c r="J471" s="13" t="s">
        <v>495</v>
      </c>
      <c r="K471"/>
      <c r="M471"/>
      <c r="N471"/>
      <c r="P471" s="5" t="s">
        <v>1018</v>
      </c>
      <c r="Q471">
        <v>32</v>
      </c>
      <c r="R471"/>
    </row>
    <row r="472" spans="10:18" x14ac:dyDescent="0.35">
      <c r="J472" s="13" t="s">
        <v>1289</v>
      </c>
      <c r="K472"/>
      <c r="M472"/>
      <c r="N472"/>
      <c r="P472" s="5" t="s">
        <v>495</v>
      </c>
      <c r="Q472">
        <v>3800</v>
      </c>
      <c r="R472"/>
    </row>
    <row r="473" spans="10:18" x14ac:dyDescent="0.35">
      <c r="J473" s="13" t="s">
        <v>43</v>
      </c>
      <c r="K473"/>
      <c r="M473"/>
      <c r="N473"/>
      <c r="P473" s="5" t="s">
        <v>1289</v>
      </c>
      <c r="Q473">
        <v>15</v>
      </c>
      <c r="R473"/>
    </row>
    <row r="474" spans="10:18" x14ac:dyDescent="0.35">
      <c r="J474" s="13" t="s">
        <v>870</v>
      </c>
      <c r="K474"/>
      <c r="M474"/>
      <c r="N474"/>
      <c r="P474" s="5" t="s">
        <v>43</v>
      </c>
      <c r="Q474">
        <v>35</v>
      </c>
      <c r="R474"/>
    </row>
    <row r="475" spans="10:18" x14ac:dyDescent="0.35">
      <c r="J475" s="13" t="s">
        <v>372</v>
      </c>
      <c r="K475"/>
      <c r="M475"/>
      <c r="N475"/>
      <c r="P475" s="5" t="s">
        <v>870</v>
      </c>
      <c r="Q475">
        <v>41</v>
      </c>
      <c r="R475"/>
    </row>
    <row r="476" spans="10:18" x14ac:dyDescent="0.35">
      <c r="J476" s="13" t="s">
        <v>1271</v>
      </c>
      <c r="K476"/>
      <c r="M476"/>
      <c r="N476"/>
      <c r="P476" s="5" t="s">
        <v>372</v>
      </c>
      <c r="Q476">
        <v>5</v>
      </c>
      <c r="R476"/>
    </row>
    <row r="477" spans="10:18" x14ac:dyDescent="0.35">
      <c r="J477" s="13" t="s">
        <v>652</v>
      </c>
      <c r="K477"/>
      <c r="M477"/>
      <c r="N477"/>
      <c r="P477" s="5" t="s">
        <v>1271</v>
      </c>
      <c r="Q477">
        <v>222</v>
      </c>
      <c r="R477"/>
    </row>
    <row r="478" spans="10:18" x14ac:dyDescent="0.35">
      <c r="J478" s="13" t="s">
        <v>703</v>
      </c>
      <c r="K478"/>
      <c r="M478"/>
      <c r="N478"/>
      <c r="P478" s="5" t="s">
        <v>652</v>
      </c>
      <c r="Q478">
        <v>1208</v>
      </c>
      <c r="R478"/>
    </row>
    <row r="479" spans="10:18" x14ac:dyDescent="0.35">
      <c r="J479" s="13" t="s">
        <v>761</v>
      </c>
      <c r="K479"/>
      <c r="M479"/>
      <c r="N479"/>
      <c r="P479" s="5" t="s">
        <v>703</v>
      </c>
      <c r="Q479">
        <v>119</v>
      </c>
      <c r="R479"/>
    </row>
    <row r="480" spans="10:18" x14ac:dyDescent="0.35">
      <c r="J480" s="13" t="s">
        <v>511</v>
      </c>
      <c r="K480"/>
      <c r="M480"/>
      <c r="N480"/>
      <c r="P480" s="5" t="s">
        <v>761</v>
      </c>
      <c r="Q480">
        <v>88</v>
      </c>
      <c r="R480"/>
    </row>
    <row r="481" spans="10:18" x14ac:dyDescent="0.35">
      <c r="J481" s="13" t="s">
        <v>516</v>
      </c>
      <c r="K481"/>
      <c r="M481"/>
      <c r="N481"/>
      <c r="P481" s="5" t="s">
        <v>511</v>
      </c>
      <c r="Q481">
        <v>758</v>
      </c>
      <c r="R481"/>
    </row>
    <row r="482" spans="10:18" x14ac:dyDescent="0.35">
      <c r="J482" s="13" t="s">
        <v>15</v>
      </c>
      <c r="K482"/>
      <c r="M482"/>
      <c r="N482"/>
      <c r="P482" s="5" t="s">
        <v>516</v>
      </c>
      <c r="Q482">
        <v>295</v>
      </c>
      <c r="R482"/>
    </row>
    <row r="483" spans="10:18" x14ac:dyDescent="0.35">
      <c r="J483" s="13" t="s">
        <v>210</v>
      </c>
      <c r="K483"/>
      <c r="M483"/>
      <c r="N483"/>
      <c r="P483" s="5" t="s">
        <v>15</v>
      </c>
      <c r="Q483">
        <v>733</v>
      </c>
      <c r="R483"/>
    </row>
    <row r="484" spans="10:18" x14ac:dyDescent="0.35">
      <c r="J484" s="13" t="s">
        <v>1279</v>
      </c>
      <c r="K484"/>
      <c r="M484"/>
      <c r="N484"/>
      <c r="P484" s="5" t="s">
        <v>210</v>
      </c>
      <c r="Q484">
        <v>437</v>
      </c>
      <c r="R484"/>
    </row>
    <row r="485" spans="10:18" x14ac:dyDescent="0.35">
      <c r="J485" s="13" t="s">
        <v>1128</v>
      </c>
      <c r="K485"/>
      <c r="M485"/>
      <c r="N485"/>
      <c r="P485" s="5" t="s">
        <v>1279</v>
      </c>
      <c r="Q485">
        <v>8</v>
      </c>
      <c r="R485"/>
    </row>
    <row r="486" spans="10:18" x14ac:dyDescent="0.35">
      <c r="J486" s="13" t="s">
        <v>1140</v>
      </c>
      <c r="K486"/>
      <c r="M486"/>
      <c r="N486"/>
      <c r="P486" s="5" t="s">
        <v>1128</v>
      </c>
      <c r="Q486">
        <v>89</v>
      </c>
      <c r="R486"/>
    </row>
    <row r="487" spans="10:18" x14ac:dyDescent="0.35">
      <c r="J487" s="13" t="s">
        <v>620</v>
      </c>
      <c r="K487"/>
      <c r="M487"/>
      <c r="N487"/>
      <c r="P487" s="5" t="s">
        <v>1140</v>
      </c>
      <c r="Q487">
        <v>116</v>
      </c>
      <c r="R487"/>
    </row>
    <row r="488" spans="10:18" x14ac:dyDescent="0.35">
      <c r="J488" s="13" t="s">
        <v>697</v>
      </c>
      <c r="K488"/>
      <c r="M488"/>
      <c r="N488"/>
      <c r="P488" s="5" t="s">
        <v>620</v>
      </c>
      <c r="Q488">
        <v>116</v>
      </c>
      <c r="R488"/>
    </row>
    <row r="489" spans="10:18" x14ac:dyDescent="0.35">
      <c r="J489" s="13" t="s">
        <v>880</v>
      </c>
      <c r="K489"/>
      <c r="M489"/>
      <c r="N489"/>
      <c r="P489" s="5" t="s">
        <v>697</v>
      </c>
      <c r="Q489">
        <v>720</v>
      </c>
      <c r="R489"/>
    </row>
    <row r="490" spans="10:18" x14ac:dyDescent="0.35">
      <c r="J490" s="13" t="s">
        <v>1110</v>
      </c>
      <c r="K490"/>
      <c r="M490"/>
      <c r="N490"/>
      <c r="P490" s="5" t="s">
        <v>880</v>
      </c>
      <c r="Q490">
        <v>125</v>
      </c>
      <c r="R490"/>
    </row>
    <row r="491" spans="10:18" x14ac:dyDescent="0.35">
      <c r="J491" s="13" t="s">
        <v>108</v>
      </c>
      <c r="K491"/>
      <c r="M491"/>
      <c r="N491"/>
      <c r="P491" s="5" t="s">
        <v>1110</v>
      </c>
      <c r="Q491">
        <v>18</v>
      </c>
      <c r="R491"/>
    </row>
    <row r="492" spans="10:18" x14ac:dyDescent="0.35">
      <c r="J492" s="13" t="s">
        <v>34</v>
      </c>
      <c r="K492"/>
      <c r="M492"/>
      <c r="N492"/>
      <c r="P492" s="5" t="s">
        <v>108</v>
      </c>
      <c r="Q492">
        <v>54</v>
      </c>
      <c r="R492"/>
    </row>
    <row r="493" spans="10:18" x14ac:dyDescent="0.35">
      <c r="J493" s="13" t="s">
        <v>899</v>
      </c>
      <c r="K493"/>
      <c r="M493"/>
      <c r="N493"/>
      <c r="P493" s="5" t="s">
        <v>34</v>
      </c>
      <c r="Q493">
        <v>2500</v>
      </c>
      <c r="R493"/>
    </row>
    <row r="494" spans="10:18" x14ac:dyDescent="0.35">
      <c r="J494" s="13" t="s">
        <v>1001</v>
      </c>
      <c r="K494"/>
      <c r="M494"/>
      <c r="N494"/>
      <c r="P494" s="5" t="s">
        <v>899</v>
      </c>
      <c r="Q494">
        <v>23</v>
      </c>
      <c r="R494"/>
    </row>
    <row r="495" spans="10:18" x14ac:dyDescent="0.35">
      <c r="J495" s="13" t="s">
        <v>1303</v>
      </c>
      <c r="K495"/>
      <c r="M495"/>
      <c r="N495"/>
      <c r="P495" s="5" t="s">
        <v>1001</v>
      </c>
      <c r="Q495">
        <v>26</v>
      </c>
      <c r="R495"/>
    </row>
    <row r="496" spans="10:18" x14ac:dyDescent="0.35">
      <c r="J496" s="13" t="s">
        <v>1015</v>
      </c>
      <c r="K496"/>
      <c r="M496"/>
      <c r="N496"/>
      <c r="P496" s="5" t="s">
        <v>1303</v>
      </c>
      <c r="Q496">
        <v>15</v>
      </c>
      <c r="R496"/>
    </row>
    <row r="497" spans="10:18" x14ac:dyDescent="0.35">
      <c r="J497" s="13" t="s">
        <v>448</v>
      </c>
      <c r="K497"/>
      <c r="M497"/>
      <c r="N497"/>
      <c r="P497" s="5" t="s">
        <v>1015</v>
      </c>
      <c r="Q497">
        <v>197</v>
      </c>
      <c r="R497"/>
    </row>
    <row r="498" spans="10:18" x14ac:dyDescent="0.35">
      <c r="J498" s="13" t="s">
        <v>729</v>
      </c>
      <c r="K498"/>
      <c r="M498"/>
      <c r="N498"/>
      <c r="P498" s="5" t="s">
        <v>448</v>
      </c>
      <c r="Q498">
        <v>60</v>
      </c>
      <c r="R498"/>
    </row>
    <row r="499" spans="10:18" x14ac:dyDescent="0.35">
      <c r="J499" s="13" t="s">
        <v>958</v>
      </c>
      <c r="K499"/>
      <c r="M499"/>
      <c r="N499"/>
      <c r="P499" s="5" t="s">
        <v>729</v>
      </c>
      <c r="Q499">
        <v>103</v>
      </c>
      <c r="R499"/>
    </row>
    <row r="500" spans="10:18" x14ac:dyDescent="0.35">
      <c r="J500" s="13" t="s">
        <v>850</v>
      </c>
      <c r="K500"/>
      <c r="M500"/>
      <c r="N500"/>
      <c r="P500" s="5" t="s">
        <v>958</v>
      </c>
      <c r="Q500">
        <v>820</v>
      </c>
      <c r="R500"/>
    </row>
    <row r="501" spans="10:18" x14ac:dyDescent="0.35">
      <c r="J501" s="13" t="s">
        <v>1324</v>
      </c>
      <c r="K501"/>
      <c r="M501"/>
      <c r="N501"/>
      <c r="P501" s="5" t="s">
        <v>850</v>
      </c>
      <c r="Q501">
        <v>652</v>
      </c>
      <c r="R501"/>
    </row>
    <row r="502" spans="10:18" x14ac:dyDescent="0.35">
      <c r="J502" s="13" t="s">
        <v>600</v>
      </c>
      <c r="K502"/>
      <c r="M502"/>
      <c r="N502"/>
      <c r="P502" s="5" t="s">
        <v>1324</v>
      </c>
      <c r="Q502">
        <v>233</v>
      </c>
      <c r="R502"/>
    </row>
    <row r="503" spans="10:18" x14ac:dyDescent="0.35">
      <c r="J503" s="13" t="s">
        <v>1177</v>
      </c>
      <c r="K503"/>
      <c r="M503"/>
      <c r="N503"/>
      <c r="P503" s="5" t="s">
        <v>600</v>
      </c>
      <c r="Q503">
        <v>5100</v>
      </c>
      <c r="R503"/>
    </row>
    <row r="504" spans="10:18" x14ac:dyDescent="0.35">
      <c r="J504" s="13" t="s">
        <v>1265</v>
      </c>
      <c r="K504"/>
      <c r="M504"/>
      <c r="N504"/>
      <c r="P504" s="5" t="s">
        <v>1177</v>
      </c>
      <c r="Q504">
        <v>24</v>
      </c>
      <c r="R504"/>
    </row>
    <row r="505" spans="10:18" x14ac:dyDescent="0.35">
      <c r="J505" s="13" t="s">
        <v>690</v>
      </c>
      <c r="K505"/>
      <c r="M505"/>
      <c r="N505"/>
      <c r="P505" s="5" t="s">
        <v>1265</v>
      </c>
      <c r="Q505">
        <v>40</v>
      </c>
      <c r="R505"/>
    </row>
    <row r="506" spans="10:18" x14ac:dyDescent="0.35">
      <c r="J506" s="13" t="s">
        <v>1185</v>
      </c>
      <c r="K506"/>
      <c r="M506"/>
      <c r="N506"/>
      <c r="P506" s="5" t="s">
        <v>690</v>
      </c>
      <c r="Q506">
        <v>28</v>
      </c>
      <c r="R506"/>
    </row>
    <row r="507" spans="10:18" x14ac:dyDescent="0.35">
      <c r="J507" s="13" t="s">
        <v>1275</v>
      </c>
      <c r="K507"/>
      <c r="M507"/>
      <c r="N507"/>
      <c r="P507" s="5" t="s">
        <v>1185</v>
      </c>
      <c r="Q507">
        <v>12</v>
      </c>
      <c r="R507"/>
    </row>
    <row r="508" spans="10:18" x14ac:dyDescent="0.35">
      <c r="J508" s="13" t="s">
        <v>970</v>
      </c>
      <c r="K508"/>
      <c r="M508"/>
      <c r="N508"/>
      <c r="P508" s="5" t="s">
        <v>1275</v>
      </c>
      <c r="Q508">
        <v>118</v>
      </c>
      <c r="R508"/>
    </row>
    <row r="509" spans="10:18" x14ac:dyDescent="0.35">
      <c r="J509" s="13" t="s">
        <v>667</v>
      </c>
      <c r="K509"/>
      <c r="M509"/>
      <c r="N509"/>
      <c r="P509" s="5" t="s">
        <v>970</v>
      </c>
      <c r="Q509">
        <v>430</v>
      </c>
      <c r="R509"/>
    </row>
    <row r="510" spans="10:18" x14ac:dyDescent="0.35">
      <c r="J510" s="13" t="s">
        <v>562</v>
      </c>
      <c r="K510"/>
      <c r="M510"/>
      <c r="N510"/>
      <c r="P510" s="5" t="s">
        <v>667</v>
      </c>
      <c r="Q510">
        <v>1200</v>
      </c>
      <c r="R510"/>
    </row>
    <row r="511" spans="10:18" x14ac:dyDescent="0.35">
      <c r="J511" s="13" t="s">
        <v>1150</v>
      </c>
      <c r="K511"/>
      <c r="M511"/>
      <c r="N511"/>
      <c r="P511" s="5" t="s">
        <v>562</v>
      </c>
      <c r="Q511">
        <v>205</v>
      </c>
      <c r="R511"/>
    </row>
    <row r="512" spans="10:18" x14ac:dyDescent="0.35">
      <c r="J512" s="13" t="s">
        <v>536</v>
      </c>
      <c r="K512"/>
      <c r="M512"/>
      <c r="N512"/>
      <c r="P512" s="5" t="s">
        <v>1150</v>
      </c>
      <c r="Q512">
        <v>11</v>
      </c>
      <c r="R512"/>
    </row>
    <row r="513" spans="10:18" x14ac:dyDescent="0.35">
      <c r="J513" s="13" t="s">
        <v>674</v>
      </c>
      <c r="K513"/>
      <c r="M513"/>
      <c r="N513"/>
      <c r="P513" s="5" t="s">
        <v>536</v>
      </c>
      <c r="Q513">
        <v>416</v>
      </c>
      <c r="R513"/>
    </row>
    <row r="514" spans="10:18" x14ac:dyDescent="0.35">
      <c r="J514" s="13" t="s">
        <v>702</v>
      </c>
      <c r="K514"/>
      <c r="M514"/>
      <c r="N514"/>
      <c r="P514" s="5" t="s">
        <v>674</v>
      </c>
      <c r="Q514">
        <v>281</v>
      </c>
      <c r="R514"/>
    </row>
    <row r="515" spans="10:18" x14ac:dyDescent="0.35">
      <c r="J515" s="13" t="s">
        <v>711</v>
      </c>
      <c r="K515"/>
      <c r="M515"/>
      <c r="N515"/>
      <c r="P515" s="5" t="s">
        <v>702</v>
      </c>
      <c r="Q515">
        <v>3000</v>
      </c>
      <c r="R515"/>
    </row>
    <row r="516" spans="10:18" x14ac:dyDescent="0.35">
      <c r="J516" s="13" t="s">
        <v>394</v>
      </c>
      <c r="K516"/>
      <c r="M516"/>
      <c r="N516"/>
      <c r="P516" s="5" t="s">
        <v>711</v>
      </c>
      <c r="Q516">
        <v>244</v>
      </c>
      <c r="R516"/>
    </row>
    <row r="517" spans="10:18" x14ac:dyDescent="0.35">
      <c r="J517" s="13" t="s">
        <v>587</v>
      </c>
      <c r="K517"/>
      <c r="M517"/>
      <c r="N517"/>
      <c r="P517" s="5" t="s">
        <v>394</v>
      </c>
      <c r="Q517">
        <v>16</v>
      </c>
      <c r="R517"/>
    </row>
    <row r="518" spans="10:18" x14ac:dyDescent="0.35">
      <c r="J518" s="13" t="s">
        <v>196</v>
      </c>
      <c r="K518"/>
      <c r="M518"/>
      <c r="N518"/>
      <c r="P518" s="5" t="s">
        <v>587</v>
      </c>
      <c r="Q518">
        <v>166</v>
      </c>
      <c r="R518"/>
    </row>
    <row r="519" spans="10:18" x14ac:dyDescent="0.35">
      <c r="J519" s="13" t="s">
        <v>309</v>
      </c>
      <c r="K519"/>
      <c r="M519"/>
      <c r="N519"/>
      <c r="P519" s="5" t="s">
        <v>196</v>
      </c>
      <c r="Q519">
        <v>188</v>
      </c>
      <c r="R519"/>
    </row>
    <row r="520" spans="10:18" x14ac:dyDescent="0.35">
      <c r="J520" s="13" t="s">
        <v>1076</v>
      </c>
      <c r="K520"/>
      <c r="M520"/>
      <c r="N520"/>
      <c r="P520" s="5" t="s">
        <v>309</v>
      </c>
      <c r="Q520">
        <v>34</v>
      </c>
      <c r="R520"/>
    </row>
    <row r="521" spans="10:18" x14ac:dyDescent="0.35">
      <c r="J521" s="13" t="s">
        <v>1170</v>
      </c>
      <c r="K521"/>
      <c r="M521"/>
      <c r="N521"/>
      <c r="P521" s="5" t="s">
        <v>1076</v>
      </c>
      <c r="Q521">
        <v>4100</v>
      </c>
      <c r="R521"/>
    </row>
    <row r="522" spans="10:18" x14ac:dyDescent="0.35">
      <c r="J522" s="13" t="s">
        <v>1290</v>
      </c>
      <c r="K522"/>
      <c r="M522"/>
      <c r="N522"/>
      <c r="P522" s="5" t="s">
        <v>1170</v>
      </c>
      <c r="Q522">
        <v>229</v>
      </c>
      <c r="R522"/>
    </row>
    <row r="523" spans="10:18" x14ac:dyDescent="0.35">
      <c r="J523" s="13" t="s">
        <v>151</v>
      </c>
      <c r="K523"/>
      <c r="M523"/>
      <c r="N523"/>
      <c r="P523" s="5" t="s">
        <v>1290</v>
      </c>
      <c r="Q523">
        <v>227</v>
      </c>
      <c r="R523"/>
    </row>
    <row r="524" spans="10:18" x14ac:dyDescent="0.35">
      <c r="J524" s="13" t="s">
        <v>1242</v>
      </c>
      <c r="K524"/>
      <c r="M524"/>
      <c r="N524"/>
      <c r="P524" s="5" t="s">
        <v>151</v>
      </c>
      <c r="Q524">
        <v>28</v>
      </c>
      <c r="R524"/>
    </row>
    <row r="525" spans="10:18" x14ac:dyDescent="0.35">
      <c r="J525" s="13" t="s">
        <v>752</v>
      </c>
      <c r="K525"/>
      <c r="M525"/>
      <c r="N525"/>
      <c r="P525" s="5" t="s">
        <v>1242</v>
      </c>
      <c r="Q525">
        <v>23</v>
      </c>
      <c r="R525"/>
    </row>
    <row r="526" spans="10:18" x14ac:dyDescent="0.35">
      <c r="J526" s="13" t="s">
        <v>892</v>
      </c>
      <c r="K526"/>
      <c r="M526"/>
      <c r="N526"/>
      <c r="P526" s="5" t="s">
        <v>752</v>
      </c>
      <c r="Q526">
        <v>138</v>
      </c>
      <c r="R526"/>
    </row>
    <row r="527" spans="10:18" x14ac:dyDescent="0.35">
      <c r="J527" s="13" t="s">
        <v>1145</v>
      </c>
      <c r="K527"/>
      <c r="M527"/>
      <c r="N527"/>
      <c r="P527" s="5" t="s">
        <v>892</v>
      </c>
      <c r="Q527">
        <v>240</v>
      </c>
      <c r="R527"/>
    </row>
    <row r="528" spans="10:18" x14ac:dyDescent="0.35">
      <c r="J528" s="13" t="s">
        <v>433</v>
      </c>
      <c r="K528"/>
      <c r="M528"/>
      <c r="N528"/>
      <c r="P528" s="5" t="s">
        <v>1145</v>
      </c>
      <c r="Q528">
        <v>10</v>
      </c>
      <c r="R528"/>
    </row>
    <row r="529" spans="10:18" x14ac:dyDescent="0.35">
      <c r="J529" s="13" t="s">
        <v>668</v>
      </c>
      <c r="K529"/>
      <c r="M529"/>
      <c r="N529"/>
      <c r="P529" s="5" t="s">
        <v>433</v>
      </c>
      <c r="Q529">
        <v>10</v>
      </c>
      <c r="R529"/>
    </row>
    <row r="530" spans="10:18" x14ac:dyDescent="0.35">
      <c r="J530" s="13" t="s">
        <v>785</v>
      </c>
      <c r="K530"/>
      <c r="M530"/>
      <c r="N530"/>
      <c r="P530" s="5" t="s">
        <v>668</v>
      </c>
      <c r="Q530">
        <v>804</v>
      </c>
      <c r="R530"/>
    </row>
    <row r="531" spans="10:18" x14ac:dyDescent="0.35">
      <c r="J531" s="13" t="s">
        <v>1034</v>
      </c>
      <c r="K531"/>
      <c r="M531"/>
      <c r="N531"/>
      <c r="P531" s="5" t="s">
        <v>785</v>
      </c>
      <c r="Q531">
        <v>1</v>
      </c>
      <c r="R531"/>
    </row>
    <row r="532" spans="10:18" x14ac:dyDescent="0.35">
      <c r="J532" s="13" t="s">
        <v>1195</v>
      </c>
      <c r="K532"/>
      <c r="M532"/>
      <c r="N532"/>
      <c r="P532" s="5" t="s">
        <v>1034</v>
      </c>
      <c r="Q532">
        <v>3700</v>
      </c>
      <c r="R532"/>
    </row>
    <row r="533" spans="10:18" x14ac:dyDescent="0.35">
      <c r="J533" s="13" t="s">
        <v>1065</v>
      </c>
      <c r="K533"/>
      <c r="M533"/>
      <c r="N533"/>
      <c r="P533" s="5" t="s">
        <v>1195</v>
      </c>
      <c r="Q533">
        <v>521</v>
      </c>
      <c r="R533"/>
    </row>
    <row r="534" spans="10:18" x14ac:dyDescent="0.35">
      <c r="J534" s="13" t="s">
        <v>1085</v>
      </c>
      <c r="K534"/>
      <c r="M534"/>
      <c r="N534"/>
      <c r="P534" s="5" t="s">
        <v>1065</v>
      </c>
      <c r="Q534">
        <v>654</v>
      </c>
      <c r="R534"/>
    </row>
    <row r="535" spans="10:18" x14ac:dyDescent="0.35">
      <c r="J535" s="13" t="s">
        <v>1215</v>
      </c>
      <c r="K535"/>
      <c r="M535"/>
      <c r="N535"/>
      <c r="P535" s="5" t="s">
        <v>1085</v>
      </c>
      <c r="Q535">
        <v>1120</v>
      </c>
      <c r="R535"/>
    </row>
    <row r="536" spans="10:18" x14ac:dyDescent="0.35">
      <c r="J536" s="13" t="s">
        <v>678</v>
      </c>
      <c r="K536"/>
      <c r="M536"/>
      <c r="N536"/>
      <c r="P536" s="5" t="s">
        <v>1215</v>
      </c>
      <c r="Q536">
        <v>40</v>
      </c>
      <c r="R536"/>
    </row>
    <row r="537" spans="10:18" x14ac:dyDescent="0.35">
      <c r="J537" s="13" t="s">
        <v>717</v>
      </c>
      <c r="K537"/>
      <c r="M537"/>
      <c r="N537"/>
      <c r="P537" s="5" t="s">
        <v>678</v>
      </c>
      <c r="Q537">
        <v>278</v>
      </c>
      <c r="R537"/>
    </row>
    <row r="538" spans="10:18" x14ac:dyDescent="0.35">
      <c r="J538" s="13" t="s">
        <v>603</v>
      </c>
      <c r="K538"/>
      <c r="M538"/>
      <c r="N538"/>
      <c r="P538" s="5" t="s">
        <v>717</v>
      </c>
      <c r="Q538">
        <v>180</v>
      </c>
      <c r="R538"/>
    </row>
    <row r="539" spans="10:18" x14ac:dyDescent="0.35">
      <c r="J539" s="13" t="s">
        <v>1030</v>
      </c>
      <c r="K539"/>
      <c r="M539"/>
      <c r="N539"/>
      <c r="P539" s="5" t="s">
        <v>603</v>
      </c>
      <c r="Q539">
        <v>564</v>
      </c>
      <c r="R539"/>
    </row>
    <row r="540" spans="10:18" x14ac:dyDescent="0.35">
      <c r="J540" s="13" t="s">
        <v>333</v>
      </c>
      <c r="K540"/>
      <c r="M540"/>
      <c r="N540"/>
      <c r="P540" s="5" t="s">
        <v>1030</v>
      </c>
      <c r="Q540">
        <v>53</v>
      </c>
      <c r="R540"/>
    </row>
    <row r="541" spans="10:18" x14ac:dyDescent="0.35">
      <c r="J541" s="13" t="s">
        <v>639</v>
      </c>
      <c r="K541"/>
      <c r="M541"/>
      <c r="N541"/>
      <c r="P541" s="5" t="s">
        <v>333</v>
      </c>
      <c r="Q541">
        <v>50</v>
      </c>
      <c r="R541"/>
    </row>
    <row r="542" spans="10:18" x14ac:dyDescent="0.35">
      <c r="J542" s="13" t="s">
        <v>734</v>
      </c>
      <c r="K542"/>
      <c r="M542"/>
      <c r="N542"/>
      <c r="P542" s="5" t="s">
        <v>639</v>
      </c>
      <c r="Q542">
        <v>134</v>
      </c>
      <c r="R542"/>
    </row>
    <row r="543" spans="10:18" x14ac:dyDescent="0.35">
      <c r="J543" s="13" t="s">
        <v>808</v>
      </c>
      <c r="K543"/>
      <c r="M543"/>
      <c r="N543"/>
      <c r="P543" s="5" t="s">
        <v>734</v>
      </c>
      <c r="Q543">
        <v>1136</v>
      </c>
      <c r="R543"/>
    </row>
    <row r="544" spans="10:18" x14ac:dyDescent="0.35">
      <c r="J544" s="13" t="s">
        <v>1197</v>
      </c>
      <c r="K544"/>
      <c r="M544"/>
      <c r="N544"/>
      <c r="P544" s="5" t="s">
        <v>808</v>
      </c>
      <c r="Q544">
        <v>91</v>
      </c>
      <c r="R544"/>
    </row>
    <row r="545" spans="10:18" x14ac:dyDescent="0.35">
      <c r="J545" s="13" t="s">
        <v>1029</v>
      </c>
      <c r="K545"/>
      <c r="M545"/>
      <c r="N545"/>
      <c r="P545" s="5" t="s">
        <v>1197</v>
      </c>
      <c r="Q545">
        <v>38</v>
      </c>
      <c r="R545"/>
    </row>
    <row r="546" spans="10:18" x14ac:dyDescent="0.35">
      <c r="J546" s="13" t="s">
        <v>1330</v>
      </c>
      <c r="K546"/>
      <c r="M546"/>
      <c r="N546"/>
      <c r="P546" s="5" t="s">
        <v>1029</v>
      </c>
      <c r="Q546">
        <v>1900</v>
      </c>
      <c r="R546"/>
    </row>
    <row r="547" spans="10:18" x14ac:dyDescent="0.35">
      <c r="J547" s="13" t="s">
        <v>1117</v>
      </c>
      <c r="K547"/>
      <c r="M547"/>
      <c r="N547"/>
      <c r="P547" s="5" t="s">
        <v>1330</v>
      </c>
      <c r="Q547">
        <v>94</v>
      </c>
      <c r="R547"/>
    </row>
    <row r="548" spans="10:18" x14ac:dyDescent="0.35">
      <c r="J548" s="13" t="s">
        <v>855</v>
      </c>
      <c r="K548"/>
      <c r="M548"/>
      <c r="N548"/>
      <c r="P548" s="5" t="s">
        <v>1117</v>
      </c>
      <c r="Q548">
        <v>52</v>
      </c>
      <c r="R548"/>
    </row>
    <row r="549" spans="10:18" x14ac:dyDescent="0.35">
      <c r="J549" s="13" t="s">
        <v>557</v>
      </c>
      <c r="K549"/>
      <c r="M549"/>
      <c r="N549"/>
      <c r="P549" s="5" t="s">
        <v>855</v>
      </c>
      <c r="Q549">
        <v>1026</v>
      </c>
      <c r="R549"/>
    </row>
    <row r="550" spans="10:18" x14ac:dyDescent="0.35">
      <c r="J550" s="13" t="s">
        <v>807</v>
      </c>
      <c r="K550"/>
      <c r="M550"/>
      <c r="N550"/>
      <c r="P550" s="5" t="s">
        <v>557</v>
      </c>
      <c r="Q550">
        <v>377</v>
      </c>
      <c r="R550"/>
    </row>
    <row r="551" spans="10:18" x14ac:dyDescent="0.35">
      <c r="J551" s="13" t="s">
        <v>852</v>
      </c>
      <c r="K551"/>
      <c r="M551"/>
      <c r="N551"/>
      <c r="P551" s="5" t="s">
        <v>807</v>
      </c>
      <c r="Q551">
        <v>41</v>
      </c>
      <c r="R551"/>
    </row>
    <row r="552" spans="10:18" x14ac:dyDescent="0.35">
      <c r="J552" s="13" t="s">
        <v>598</v>
      </c>
      <c r="K552"/>
      <c r="M552"/>
      <c r="N552"/>
      <c r="P552" s="5" t="s">
        <v>852</v>
      </c>
      <c r="Q552">
        <v>166</v>
      </c>
      <c r="R552"/>
    </row>
    <row r="553" spans="10:18" x14ac:dyDescent="0.35">
      <c r="J553" s="13" t="s">
        <v>384</v>
      </c>
      <c r="K553"/>
      <c r="M553"/>
      <c r="N553"/>
      <c r="P553" s="5" t="s">
        <v>598</v>
      </c>
      <c r="Q553">
        <v>379</v>
      </c>
      <c r="R553"/>
    </row>
    <row r="554" spans="10:18" x14ac:dyDescent="0.35">
      <c r="J554" s="13" t="s">
        <v>471</v>
      </c>
      <c r="K554"/>
      <c r="M554"/>
      <c r="N554"/>
      <c r="P554" s="5" t="s">
        <v>384</v>
      </c>
      <c r="Q554">
        <v>144</v>
      </c>
      <c r="R554"/>
    </row>
    <row r="555" spans="10:18" x14ac:dyDescent="0.35">
      <c r="J555" s="13" t="s">
        <v>1061</v>
      </c>
      <c r="K555"/>
      <c r="M555"/>
      <c r="N555"/>
      <c r="P555" s="5" t="s">
        <v>471</v>
      </c>
      <c r="Q555">
        <v>56</v>
      </c>
      <c r="R555"/>
    </row>
    <row r="556" spans="10:18" x14ac:dyDescent="0.35">
      <c r="J556" s="13" t="s">
        <v>290</v>
      </c>
      <c r="K556"/>
      <c r="M556"/>
      <c r="N556"/>
      <c r="P556" s="5" t="s">
        <v>1061</v>
      </c>
      <c r="Q556">
        <v>3</v>
      </c>
      <c r="R556"/>
    </row>
    <row r="557" spans="10:18" x14ac:dyDescent="0.35">
      <c r="J557" s="13" t="s">
        <v>103</v>
      </c>
      <c r="K557"/>
      <c r="M557"/>
      <c r="N557"/>
      <c r="P557" s="5" t="s">
        <v>290</v>
      </c>
      <c r="Q557">
        <v>481</v>
      </c>
      <c r="R557"/>
    </row>
    <row r="558" spans="10:18" x14ac:dyDescent="0.35">
      <c r="J558" s="13" t="s">
        <v>1138</v>
      </c>
      <c r="K558"/>
      <c r="M558"/>
      <c r="N558"/>
      <c r="P558" s="5" t="s">
        <v>103</v>
      </c>
      <c r="Q558">
        <v>1176</v>
      </c>
      <c r="R558"/>
    </row>
    <row r="559" spans="10:18" x14ac:dyDescent="0.35">
      <c r="J559" s="13" t="s">
        <v>918</v>
      </c>
      <c r="K559"/>
      <c r="M559"/>
      <c r="N559"/>
      <c r="P559" s="5" t="s">
        <v>1138</v>
      </c>
      <c r="Q559">
        <v>200</v>
      </c>
      <c r="R559"/>
    </row>
    <row r="560" spans="10:18" x14ac:dyDescent="0.35">
      <c r="J560" s="13" t="s">
        <v>623</v>
      </c>
      <c r="K560"/>
      <c r="M560"/>
      <c r="N560"/>
      <c r="P560" s="5" t="s">
        <v>918</v>
      </c>
      <c r="Q560">
        <v>90</v>
      </c>
      <c r="R560"/>
    </row>
    <row r="561" spans="10:18" x14ac:dyDescent="0.35">
      <c r="J561" s="13" t="s">
        <v>1236</v>
      </c>
      <c r="K561"/>
      <c r="M561"/>
      <c r="N561"/>
      <c r="P561" s="5" t="s">
        <v>623</v>
      </c>
      <c r="Q561">
        <v>114</v>
      </c>
      <c r="R561"/>
    </row>
    <row r="562" spans="10:18" x14ac:dyDescent="0.35">
      <c r="J562" s="13" t="s">
        <v>709</v>
      </c>
      <c r="K562"/>
      <c r="M562"/>
      <c r="N562"/>
      <c r="P562" s="5" t="s">
        <v>1236</v>
      </c>
      <c r="Q562">
        <v>72</v>
      </c>
      <c r="R562"/>
    </row>
    <row r="563" spans="10:18" x14ac:dyDescent="0.35">
      <c r="J563" s="13" t="s">
        <v>1101</v>
      </c>
      <c r="K563"/>
      <c r="M563"/>
      <c r="N563"/>
      <c r="P563" s="5" t="s">
        <v>709</v>
      </c>
      <c r="Q563">
        <v>6</v>
      </c>
      <c r="R563"/>
    </row>
    <row r="564" spans="10:18" x14ac:dyDescent="0.35">
      <c r="J564" s="13" t="s">
        <v>474</v>
      </c>
      <c r="K564"/>
      <c r="M564"/>
      <c r="N564"/>
      <c r="P564" s="5" t="s">
        <v>1101</v>
      </c>
      <c r="Q564">
        <v>30</v>
      </c>
      <c r="R564"/>
    </row>
    <row r="565" spans="10:18" x14ac:dyDescent="0.35">
      <c r="J565" s="13" t="s">
        <v>916</v>
      </c>
      <c r="K565"/>
      <c r="M565"/>
      <c r="N565"/>
      <c r="P565" s="5" t="s">
        <v>474</v>
      </c>
      <c r="Q565">
        <v>42</v>
      </c>
      <c r="R565"/>
    </row>
    <row r="566" spans="10:18" x14ac:dyDescent="0.35">
      <c r="J566" s="13" t="s">
        <v>544</v>
      </c>
      <c r="K566"/>
      <c r="M566"/>
      <c r="N566"/>
      <c r="P566" s="5" t="s">
        <v>916</v>
      </c>
      <c r="Q566">
        <v>335</v>
      </c>
      <c r="R566"/>
    </row>
    <row r="567" spans="10:18" x14ac:dyDescent="0.35">
      <c r="J567" s="13" t="s">
        <v>1171</v>
      </c>
      <c r="K567"/>
      <c r="M567"/>
      <c r="N567"/>
      <c r="P567" s="5" t="s">
        <v>544</v>
      </c>
      <c r="Q567">
        <v>1200</v>
      </c>
      <c r="R567"/>
    </row>
    <row r="568" spans="10:18" x14ac:dyDescent="0.35">
      <c r="J568" s="13" t="s">
        <v>99</v>
      </c>
      <c r="K568"/>
      <c r="M568"/>
      <c r="N568"/>
      <c r="P568" s="5" t="s">
        <v>1171</v>
      </c>
      <c r="Q568">
        <v>765</v>
      </c>
      <c r="R568"/>
    </row>
    <row r="569" spans="10:18" x14ac:dyDescent="0.35">
      <c r="J569" s="13" t="s">
        <v>770</v>
      </c>
      <c r="K569"/>
      <c r="M569"/>
      <c r="N569"/>
      <c r="P569" s="5" t="s">
        <v>99</v>
      </c>
      <c r="Q569">
        <v>462</v>
      </c>
      <c r="R569"/>
    </row>
    <row r="570" spans="10:18" x14ac:dyDescent="0.35">
      <c r="J570" s="13" t="s">
        <v>268</v>
      </c>
      <c r="K570"/>
      <c r="M570"/>
      <c r="N570"/>
      <c r="P570" s="5" t="s">
        <v>770</v>
      </c>
      <c r="Q570">
        <v>2</v>
      </c>
      <c r="R570"/>
    </row>
    <row r="571" spans="10:18" x14ac:dyDescent="0.35">
      <c r="J571" s="13" t="s">
        <v>624</v>
      </c>
      <c r="K571"/>
      <c r="M571"/>
      <c r="N571"/>
      <c r="P571" s="5" t="s">
        <v>268</v>
      </c>
      <c r="Q571">
        <v>330</v>
      </c>
      <c r="R571"/>
    </row>
    <row r="572" spans="10:18" x14ac:dyDescent="0.35">
      <c r="J572" s="13" t="s">
        <v>1070</v>
      </c>
      <c r="K572"/>
      <c r="M572"/>
      <c r="N572"/>
      <c r="P572" s="5" t="s">
        <v>624</v>
      </c>
      <c r="Q572">
        <v>115</v>
      </c>
      <c r="R572"/>
    </row>
    <row r="573" spans="10:18" x14ac:dyDescent="0.35">
      <c r="J573" s="13" t="s">
        <v>792</v>
      </c>
      <c r="K573"/>
      <c r="M573"/>
      <c r="N573"/>
      <c r="P573" s="5" t="s">
        <v>1070</v>
      </c>
      <c r="Q573">
        <v>118</v>
      </c>
      <c r="R573"/>
    </row>
    <row r="574" spans="10:18" x14ac:dyDescent="0.35">
      <c r="J574" s="13" t="s">
        <v>380</v>
      </c>
      <c r="K574"/>
      <c r="M574"/>
      <c r="N574"/>
      <c r="P574" s="5" t="s">
        <v>792</v>
      </c>
      <c r="Q574">
        <v>42</v>
      </c>
      <c r="R574"/>
    </row>
    <row r="575" spans="10:18" x14ac:dyDescent="0.35">
      <c r="J575" s="13" t="s">
        <v>52</v>
      </c>
      <c r="K575"/>
      <c r="M575"/>
      <c r="N575"/>
      <c r="P575" s="5" t="s">
        <v>380</v>
      </c>
      <c r="Q575">
        <v>588</v>
      </c>
      <c r="R575"/>
    </row>
    <row r="576" spans="10:18" x14ac:dyDescent="0.35">
      <c r="J576" s="13" t="s">
        <v>405</v>
      </c>
      <c r="K576"/>
      <c r="M576"/>
      <c r="N576"/>
      <c r="P576" s="5" t="s">
        <v>52</v>
      </c>
      <c r="Q576">
        <v>52</v>
      </c>
      <c r="R576"/>
    </row>
    <row r="577" spans="10:18" x14ac:dyDescent="0.35">
      <c r="J577" s="13" t="s">
        <v>1125</v>
      </c>
      <c r="K577"/>
      <c r="M577"/>
      <c r="N577"/>
      <c r="P577" s="5" t="s">
        <v>405</v>
      </c>
      <c r="Q577">
        <v>2627</v>
      </c>
      <c r="R577"/>
    </row>
    <row r="578" spans="10:18" x14ac:dyDescent="0.35">
      <c r="J578" s="13" t="s">
        <v>1302</v>
      </c>
      <c r="K578"/>
      <c r="M578"/>
      <c r="N578"/>
      <c r="P578" s="5" t="s">
        <v>1125</v>
      </c>
      <c r="Q578">
        <v>17</v>
      </c>
      <c r="R578"/>
    </row>
    <row r="579" spans="10:18" x14ac:dyDescent="0.35">
      <c r="J579" s="13" t="s">
        <v>472</v>
      </c>
      <c r="K579"/>
      <c r="M579"/>
      <c r="N579"/>
      <c r="P579" s="5" t="s">
        <v>1302</v>
      </c>
      <c r="Q579">
        <v>18</v>
      </c>
      <c r="R579"/>
    </row>
    <row r="580" spans="10:18" x14ac:dyDescent="0.35">
      <c r="J580" s="13" t="s">
        <v>683</v>
      </c>
      <c r="K580"/>
      <c r="M580"/>
      <c r="N580"/>
      <c r="P580" s="5" t="s">
        <v>472</v>
      </c>
      <c r="Q580">
        <v>1014</v>
      </c>
      <c r="R580"/>
    </row>
    <row r="581" spans="10:18" x14ac:dyDescent="0.35">
      <c r="J581" s="13" t="s">
        <v>759</v>
      </c>
      <c r="K581"/>
      <c r="M581"/>
      <c r="N581"/>
      <c r="P581" s="5" t="s">
        <v>683</v>
      </c>
      <c r="Q581">
        <v>56</v>
      </c>
      <c r="R581"/>
    </row>
    <row r="582" spans="10:18" x14ac:dyDescent="0.35">
      <c r="J582" s="13" t="s">
        <v>363</v>
      </c>
      <c r="K582"/>
      <c r="M582"/>
      <c r="N582"/>
      <c r="P582" s="5" t="s">
        <v>759</v>
      </c>
      <c r="Q582">
        <v>406</v>
      </c>
      <c r="R582"/>
    </row>
    <row r="583" spans="10:18" x14ac:dyDescent="0.35">
      <c r="J583" s="13" t="s">
        <v>1166</v>
      </c>
      <c r="K583"/>
      <c r="M583"/>
      <c r="N583"/>
      <c r="P583" s="5" t="s">
        <v>363</v>
      </c>
      <c r="Q583">
        <v>48</v>
      </c>
      <c r="R583"/>
    </row>
    <row r="584" spans="10:18" x14ac:dyDescent="0.35">
      <c r="J584" s="13" t="s">
        <v>1233</v>
      </c>
      <c r="K584"/>
      <c r="M584"/>
      <c r="N584"/>
      <c r="P584" s="5" t="s">
        <v>1166</v>
      </c>
      <c r="Q584">
        <v>11</v>
      </c>
      <c r="R584"/>
    </row>
    <row r="585" spans="10:18" x14ac:dyDescent="0.35">
      <c r="J585" s="13" t="s">
        <v>369</v>
      </c>
      <c r="K585"/>
      <c r="M585"/>
      <c r="N585"/>
      <c r="P585" s="5" t="s">
        <v>1233</v>
      </c>
      <c r="Q585">
        <v>32</v>
      </c>
      <c r="R585"/>
    </row>
    <row r="586" spans="10:18" x14ac:dyDescent="0.35">
      <c r="J586" s="13" t="s">
        <v>126</v>
      </c>
      <c r="K586"/>
      <c r="M586"/>
      <c r="N586"/>
      <c r="P586" s="5" t="s">
        <v>369</v>
      </c>
      <c r="Q586">
        <v>8300</v>
      </c>
      <c r="R586"/>
    </row>
    <row r="587" spans="10:18" x14ac:dyDescent="0.35">
      <c r="J587" s="13" t="s">
        <v>878</v>
      </c>
      <c r="K587"/>
      <c r="M587"/>
      <c r="N587"/>
      <c r="P587" s="5" t="s">
        <v>126</v>
      </c>
      <c r="Q587">
        <v>170</v>
      </c>
      <c r="R587"/>
    </row>
    <row r="588" spans="10:18" x14ac:dyDescent="0.35">
      <c r="J588" s="13" t="s">
        <v>506</v>
      </c>
      <c r="K588"/>
      <c r="M588"/>
      <c r="N588"/>
      <c r="P588" s="5" t="s">
        <v>878</v>
      </c>
      <c r="Q588">
        <v>72</v>
      </c>
      <c r="R588"/>
    </row>
    <row r="589" spans="10:18" x14ac:dyDescent="0.35">
      <c r="J589" s="13" t="s">
        <v>886</v>
      </c>
      <c r="K589"/>
      <c r="M589"/>
      <c r="N589"/>
      <c r="P589" s="5" t="s">
        <v>506</v>
      </c>
      <c r="Q589">
        <v>13</v>
      </c>
      <c r="R589"/>
    </row>
    <row r="590" spans="10:18" x14ac:dyDescent="0.35">
      <c r="J590" s="13" t="s">
        <v>330</v>
      </c>
      <c r="K590"/>
      <c r="M590"/>
      <c r="N590"/>
      <c r="P590" s="5" t="s">
        <v>886</v>
      </c>
      <c r="Q590">
        <v>245</v>
      </c>
      <c r="R590"/>
    </row>
    <row r="591" spans="10:18" x14ac:dyDescent="0.35">
      <c r="J591" s="13" t="s">
        <v>650</v>
      </c>
      <c r="K591"/>
      <c r="M591"/>
      <c r="N591"/>
      <c r="P591" s="5" t="s">
        <v>330</v>
      </c>
      <c r="Q591">
        <v>19600</v>
      </c>
      <c r="R591"/>
    </row>
    <row r="592" spans="10:18" x14ac:dyDescent="0.35">
      <c r="J592" s="13" t="s">
        <v>843</v>
      </c>
      <c r="K592"/>
      <c r="M592"/>
      <c r="N592"/>
      <c r="P592" s="5" t="s">
        <v>650</v>
      </c>
      <c r="Q592">
        <v>144</v>
      </c>
      <c r="R592"/>
    </row>
    <row r="593" spans="10:18" x14ac:dyDescent="0.35">
      <c r="J593" s="13" t="s">
        <v>1189</v>
      </c>
      <c r="K593"/>
      <c r="M593"/>
      <c r="N593"/>
      <c r="P593" s="5" t="s">
        <v>843</v>
      </c>
      <c r="Q593">
        <v>338</v>
      </c>
      <c r="R593"/>
    </row>
    <row r="594" spans="10:18" x14ac:dyDescent="0.35">
      <c r="J594" s="13" t="s">
        <v>1054</v>
      </c>
      <c r="K594"/>
      <c r="M594"/>
      <c r="N594"/>
      <c r="P594" s="5" t="s">
        <v>1189</v>
      </c>
      <c r="Q594">
        <v>2600</v>
      </c>
      <c r="R594"/>
    </row>
    <row r="595" spans="10:18" x14ac:dyDescent="0.35">
      <c r="J595" s="13" t="s">
        <v>1092</v>
      </c>
      <c r="K595"/>
      <c r="M595"/>
      <c r="N595"/>
      <c r="P595" s="5" t="s">
        <v>1054</v>
      </c>
      <c r="Q595">
        <v>64</v>
      </c>
      <c r="R595"/>
    </row>
    <row r="596" spans="10:18" x14ac:dyDescent="0.35">
      <c r="J596" s="13" t="s">
        <v>828</v>
      </c>
      <c r="K596"/>
      <c r="M596"/>
      <c r="N596"/>
      <c r="P596" s="5" t="s">
        <v>1092</v>
      </c>
      <c r="Q596">
        <v>1096</v>
      </c>
      <c r="R596"/>
    </row>
    <row r="597" spans="10:18" x14ac:dyDescent="0.35">
      <c r="J597" s="13" t="s">
        <v>94</v>
      </c>
      <c r="K597"/>
      <c r="M597"/>
      <c r="N597"/>
      <c r="P597" s="5" t="s">
        <v>828</v>
      </c>
      <c r="Q597">
        <v>80</v>
      </c>
      <c r="R597"/>
    </row>
    <row r="598" spans="10:18" x14ac:dyDescent="0.35">
      <c r="J598" s="13" t="s">
        <v>104</v>
      </c>
      <c r="K598"/>
      <c r="M598"/>
      <c r="N598"/>
      <c r="P598" s="5" t="s">
        <v>94</v>
      </c>
      <c r="Q598">
        <v>705</v>
      </c>
      <c r="R598"/>
    </row>
    <row r="599" spans="10:18" x14ac:dyDescent="0.35">
      <c r="J599" s="13" t="s">
        <v>839</v>
      </c>
      <c r="K599"/>
      <c r="M599"/>
      <c r="N599"/>
      <c r="P599" s="5" t="s">
        <v>104</v>
      </c>
      <c r="Q599">
        <v>272</v>
      </c>
      <c r="R599"/>
    </row>
    <row r="600" spans="10:18" x14ac:dyDescent="0.35">
      <c r="J600" s="13" t="s">
        <v>957</v>
      </c>
      <c r="K600"/>
      <c r="M600"/>
      <c r="N600"/>
      <c r="P600" s="5" t="s">
        <v>839</v>
      </c>
      <c r="Q600">
        <v>42</v>
      </c>
      <c r="R600"/>
    </row>
    <row r="601" spans="10:18" x14ac:dyDescent="0.35">
      <c r="J601" s="13" t="s">
        <v>499</v>
      </c>
      <c r="K601"/>
      <c r="M601"/>
      <c r="N601"/>
      <c r="P601" s="5" t="s">
        <v>957</v>
      </c>
      <c r="Q601">
        <v>461</v>
      </c>
      <c r="R601"/>
    </row>
    <row r="602" spans="10:18" x14ac:dyDescent="0.35">
      <c r="J602" s="13" t="s">
        <v>224</v>
      </c>
      <c r="K602"/>
      <c r="M602"/>
      <c r="N602"/>
      <c r="P602" s="5" t="s">
        <v>499</v>
      </c>
      <c r="Q602">
        <v>100</v>
      </c>
      <c r="R602"/>
    </row>
    <row r="603" spans="10:18" x14ac:dyDescent="0.35">
      <c r="J603" s="13" t="s">
        <v>1301</v>
      </c>
      <c r="K603"/>
      <c r="M603"/>
      <c r="N603"/>
      <c r="P603" s="5" t="s">
        <v>224</v>
      </c>
      <c r="Q603">
        <v>523</v>
      </c>
      <c r="R603"/>
    </row>
    <row r="604" spans="10:18" x14ac:dyDescent="0.35">
      <c r="J604" s="13" t="s">
        <v>1250</v>
      </c>
      <c r="K604"/>
      <c r="M604"/>
      <c r="N604"/>
      <c r="P604" s="5" t="s">
        <v>1301</v>
      </c>
      <c r="Q604">
        <v>77</v>
      </c>
      <c r="R604"/>
    </row>
    <row r="605" spans="10:18" x14ac:dyDescent="0.35">
      <c r="J605" s="13" t="s">
        <v>522</v>
      </c>
      <c r="K605"/>
      <c r="M605"/>
      <c r="N605"/>
      <c r="P605" s="5" t="s">
        <v>1250</v>
      </c>
      <c r="Q605">
        <v>607</v>
      </c>
      <c r="R605"/>
    </row>
    <row r="606" spans="10:18" x14ac:dyDescent="0.35">
      <c r="J606" s="13" t="s">
        <v>1049</v>
      </c>
      <c r="K606"/>
      <c r="M606"/>
      <c r="N606"/>
      <c r="P606" s="5" t="s">
        <v>522</v>
      </c>
      <c r="Q606">
        <v>192</v>
      </c>
      <c r="R606"/>
    </row>
    <row r="607" spans="10:18" x14ac:dyDescent="0.35">
      <c r="J607" s="13" t="s">
        <v>302</v>
      </c>
      <c r="K607"/>
      <c r="M607"/>
      <c r="N607"/>
      <c r="P607" s="5" t="s">
        <v>1049</v>
      </c>
      <c r="Q607">
        <v>293</v>
      </c>
      <c r="R607"/>
    </row>
    <row r="608" spans="10:18" x14ac:dyDescent="0.35">
      <c r="J608" s="13" t="s">
        <v>322</v>
      </c>
      <c r="K608"/>
      <c r="M608"/>
      <c r="N608"/>
      <c r="P608" s="5" t="s">
        <v>302</v>
      </c>
      <c r="Q608">
        <v>1315</v>
      </c>
      <c r="R608"/>
    </row>
    <row r="609" spans="10:18" x14ac:dyDescent="0.35">
      <c r="J609" s="13" t="s">
        <v>848</v>
      </c>
      <c r="K609"/>
      <c r="M609"/>
      <c r="N609"/>
      <c r="P609" s="5" t="s">
        <v>322</v>
      </c>
      <c r="Q609">
        <v>98</v>
      </c>
      <c r="R609"/>
    </row>
    <row r="610" spans="10:18" x14ac:dyDescent="0.35">
      <c r="J610" s="13" t="s">
        <v>1143</v>
      </c>
      <c r="K610"/>
      <c r="M610"/>
      <c r="N610"/>
      <c r="P610" s="5" t="s">
        <v>848</v>
      </c>
      <c r="Q610">
        <v>56</v>
      </c>
      <c r="R610"/>
    </row>
    <row r="611" spans="10:18" x14ac:dyDescent="0.35">
      <c r="J611" s="13" t="s">
        <v>388</v>
      </c>
      <c r="K611"/>
      <c r="M611"/>
      <c r="N611"/>
      <c r="P611" s="5" t="s">
        <v>1143</v>
      </c>
      <c r="Q611">
        <v>2</v>
      </c>
      <c r="R611"/>
    </row>
    <row r="612" spans="10:18" x14ac:dyDescent="0.35">
      <c r="J612" s="13" t="s">
        <v>861</v>
      </c>
      <c r="K612"/>
      <c r="M612"/>
      <c r="N612"/>
      <c r="P612" s="5" t="s">
        <v>388</v>
      </c>
      <c r="Q612">
        <v>52000</v>
      </c>
      <c r="R612"/>
    </row>
    <row r="613" spans="10:18" x14ac:dyDescent="0.35">
      <c r="J613" s="13" t="s">
        <v>865</v>
      </c>
      <c r="K613"/>
      <c r="M613"/>
      <c r="N613"/>
      <c r="P613" s="5" t="s">
        <v>861</v>
      </c>
      <c r="Q613">
        <v>18</v>
      </c>
      <c r="R613"/>
    </row>
    <row r="614" spans="10:18" x14ac:dyDescent="0.35">
      <c r="J614" s="13" t="s">
        <v>1038</v>
      </c>
      <c r="K614"/>
      <c r="M614"/>
      <c r="N614"/>
      <c r="P614" s="5" t="s">
        <v>865</v>
      </c>
      <c r="Q614">
        <v>803</v>
      </c>
      <c r="R614"/>
    </row>
    <row r="615" spans="10:18" x14ac:dyDescent="0.35">
      <c r="J615" s="13" t="s">
        <v>434</v>
      </c>
      <c r="K615"/>
      <c r="M615"/>
      <c r="N615"/>
      <c r="P615" s="5" t="s">
        <v>1038</v>
      </c>
      <c r="Q615">
        <v>97</v>
      </c>
      <c r="R615"/>
    </row>
    <row r="616" spans="10:18" x14ac:dyDescent="0.35">
      <c r="J616" s="13" t="s">
        <v>529</v>
      </c>
      <c r="K616"/>
      <c r="M616"/>
      <c r="N616"/>
      <c r="P616" s="5" t="s">
        <v>434</v>
      </c>
      <c r="Q616">
        <v>100</v>
      </c>
      <c r="R616"/>
    </row>
    <row r="617" spans="10:18" x14ac:dyDescent="0.35">
      <c r="J617" s="13" t="s">
        <v>201</v>
      </c>
      <c r="K617"/>
      <c r="M617"/>
      <c r="N617"/>
      <c r="P617" s="5" t="s">
        <v>529</v>
      </c>
      <c r="Q617">
        <v>1</v>
      </c>
      <c r="R617"/>
    </row>
    <row r="618" spans="10:18" x14ac:dyDescent="0.35">
      <c r="J618" s="13" t="s">
        <v>345</v>
      </c>
      <c r="K618"/>
      <c r="M618"/>
      <c r="N618"/>
      <c r="P618" s="5" t="s">
        <v>201</v>
      </c>
      <c r="Q618">
        <v>39</v>
      </c>
      <c r="R618"/>
    </row>
    <row r="619" spans="10:18" x14ac:dyDescent="0.35">
      <c r="J619" s="13" t="s">
        <v>740</v>
      </c>
      <c r="K619"/>
      <c r="M619"/>
      <c r="N619"/>
      <c r="P619" s="5" t="s">
        <v>345</v>
      </c>
      <c r="Q619">
        <v>86</v>
      </c>
      <c r="R619"/>
    </row>
    <row r="620" spans="10:18" x14ac:dyDescent="0.35">
      <c r="J620" s="13" t="s">
        <v>1263</v>
      </c>
      <c r="K620"/>
      <c r="M620"/>
      <c r="N620"/>
      <c r="P620" s="5" t="s">
        <v>740</v>
      </c>
      <c r="Q620">
        <v>228</v>
      </c>
      <c r="R620"/>
    </row>
    <row r="621" spans="10:18" x14ac:dyDescent="0.35">
      <c r="J621" s="13" t="s">
        <v>572</v>
      </c>
      <c r="K621"/>
      <c r="M621"/>
      <c r="N621"/>
      <c r="P621" s="5" t="s">
        <v>1263</v>
      </c>
      <c r="Q621">
        <v>297</v>
      </c>
      <c r="R621"/>
    </row>
    <row r="622" spans="10:18" x14ac:dyDescent="0.35">
      <c r="J622" s="13" t="s">
        <v>478</v>
      </c>
      <c r="K622"/>
      <c r="M622"/>
      <c r="N622"/>
      <c r="P622" s="5" t="s">
        <v>572</v>
      </c>
      <c r="Q622">
        <v>160</v>
      </c>
      <c r="R622"/>
    </row>
    <row r="623" spans="10:18" x14ac:dyDescent="0.35">
      <c r="J623" s="13" t="s">
        <v>1342</v>
      </c>
      <c r="K623"/>
      <c r="M623"/>
      <c r="N623"/>
      <c r="P623" s="5" t="s">
        <v>478</v>
      </c>
      <c r="Q623">
        <v>476</v>
      </c>
      <c r="R623"/>
    </row>
    <row r="624" spans="10:18" x14ac:dyDescent="0.35">
      <c r="J624" s="13" t="s">
        <v>1146</v>
      </c>
      <c r="K624"/>
      <c r="M624"/>
      <c r="N624"/>
      <c r="P624" s="5" t="s">
        <v>1342</v>
      </c>
      <c r="Q624">
        <v>526</v>
      </c>
      <c r="R624"/>
    </row>
    <row r="625" spans="10:18" x14ac:dyDescent="0.35">
      <c r="J625" s="13" t="s">
        <v>1022</v>
      </c>
      <c r="K625"/>
      <c r="M625"/>
      <c r="N625"/>
      <c r="P625" s="5" t="s">
        <v>1146</v>
      </c>
      <c r="Q625">
        <v>77</v>
      </c>
      <c r="R625"/>
    </row>
    <row r="626" spans="10:18" x14ac:dyDescent="0.35">
      <c r="J626" s="13" t="s">
        <v>581</v>
      </c>
      <c r="K626"/>
      <c r="M626"/>
      <c r="N626"/>
      <c r="P626" s="5" t="s">
        <v>1022</v>
      </c>
      <c r="Q626">
        <v>375</v>
      </c>
      <c r="R626"/>
    </row>
    <row r="627" spans="10:18" x14ac:dyDescent="0.35">
      <c r="J627" s="13" t="s">
        <v>1311</v>
      </c>
      <c r="K627"/>
      <c r="M627"/>
      <c r="N627"/>
      <c r="P627" s="5" t="s">
        <v>581</v>
      </c>
      <c r="Q627">
        <v>472</v>
      </c>
      <c r="R627"/>
    </row>
    <row r="628" spans="10:18" x14ac:dyDescent="0.35">
      <c r="J628" s="13" t="s">
        <v>247</v>
      </c>
      <c r="K628"/>
      <c r="M628"/>
      <c r="N628"/>
      <c r="P628" s="5" t="s">
        <v>1311</v>
      </c>
      <c r="Q628">
        <v>201</v>
      </c>
      <c r="R628"/>
    </row>
    <row r="629" spans="10:18" x14ac:dyDescent="0.35">
      <c r="J629" s="13" t="s">
        <v>449</v>
      </c>
      <c r="K629"/>
      <c r="M629"/>
      <c r="N629"/>
      <c r="P629" s="5" t="s">
        <v>247</v>
      </c>
      <c r="Q629">
        <v>24</v>
      </c>
      <c r="R629"/>
    </row>
    <row r="630" spans="10:18" x14ac:dyDescent="0.35">
      <c r="J630" s="13" t="s">
        <v>771</v>
      </c>
      <c r="K630"/>
      <c r="M630"/>
      <c r="N630"/>
      <c r="P630" s="5" t="s">
        <v>449</v>
      </c>
      <c r="Q630">
        <v>138</v>
      </c>
      <c r="R630"/>
    </row>
    <row r="631" spans="10:18" x14ac:dyDescent="0.35">
      <c r="J631" s="13" t="s">
        <v>1119</v>
      </c>
      <c r="K631"/>
      <c r="M631"/>
      <c r="N631"/>
      <c r="P631" s="5" t="s">
        <v>771</v>
      </c>
      <c r="Q631">
        <v>1100</v>
      </c>
      <c r="R631"/>
    </row>
    <row r="632" spans="10:18" x14ac:dyDescent="0.35">
      <c r="J632" s="13" t="s">
        <v>781</v>
      </c>
      <c r="K632"/>
      <c r="M632"/>
      <c r="N632"/>
      <c r="P632" s="5" t="s">
        <v>1119</v>
      </c>
      <c r="Q632">
        <v>324</v>
      </c>
      <c r="R632"/>
    </row>
    <row r="633" spans="10:18" x14ac:dyDescent="0.35">
      <c r="J633" s="13" t="s">
        <v>617</v>
      </c>
      <c r="K633"/>
      <c r="M633"/>
      <c r="N633"/>
      <c r="P633" s="5" t="s">
        <v>781</v>
      </c>
      <c r="Q633">
        <v>150</v>
      </c>
      <c r="R633"/>
    </row>
    <row r="634" spans="10:18" x14ac:dyDescent="0.35">
      <c r="J634" s="13" t="s">
        <v>1199</v>
      </c>
      <c r="K634"/>
      <c r="M634"/>
      <c r="N634"/>
      <c r="P634" s="5" t="s">
        <v>617</v>
      </c>
      <c r="Q634">
        <v>567</v>
      </c>
      <c r="R634"/>
    </row>
    <row r="635" spans="10:18" x14ac:dyDescent="0.35">
      <c r="J635" s="13" t="s">
        <v>1094</v>
      </c>
      <c r="K635"/>
      <c r="M635"/>
      <c r="N635"/>
      <c r="P635" s="5" t="s">
        <v>1199</v>
      </c>
      <c r="Q635">
        <v>1</v>
      </c>
      <c r="R635"/>
    </row>
    <row r="636" spans="10:18" x14ac:dyDescent="0.35">
      <c r="J636" s="13" t="s">
        <v>1051</v>
      </c>
      <c r="K636"/>
      <c r="M636"/>
      <c r="N636"/>
      <c r="P636" s="5" t="s">
        <v>1094</v>
      </c>
      <c r="Q636">
        <v>2</v>
      </c>
      <c r="R636"/>
    </row>
    <row r="637" spans="10:18" x14ac:dyDescent="0.35">
      <c r="J637" s="13" t="s">
        <v>279</v>
      </c>
      <c r="K637"/>
      <c r="M637"/>
      <c r="N637"/>
      <c r="P637" s="5" t="s">
        <v>1051</v>
      </c>
      <c r="Q637">
        <v>192</v>
      </c>
      <c r="R637"/>
    </row>
    <row r="638" spans="10:18" x14ac:dyDescent="0.35">
      <c r="J638" s="13" t="s">
        <v>431</v>
      </c>
      <c r="K638"/>
      <c r="M638"/>
      <c r="N638"/>
      <c r="P638" s="5" t="s">
        <v>279</v>
      </c>
      <c r="Q638">
        <v>346</v>
      </c>
      <c r="R638"/>
    </row>
    <row r="639" spans="10:18" x14ac:dyDescent="0.35">
      <c r="J639" s="13" t="s">
        <v>317</v>
      </c>
      <c r="K639"/>
      <c r="M639"/>
      <c r="N639"/>
      <c r="P639" s="5" t="s">
        <v>431</v>
      </c>
      <c r="Q639">
        <v>79</v>
      </c>
      <c r="R639"/>
    </row>
    <row r="640" spans="10:18" x14ac:dyDescent="0.35">
      <c r="J640" s="13" t="s">
        <v>1167</v>
      </c>
      <c r="K640"/>
      <c r="M640"/>
      <c r="N640"/>
      <c r="P640" s="5" t="s">
        <v>317</v>
      </c>
      <c r="Q640">
        <v>2482</v>
      </c>
      <c r="R640"/>
    </row>
    <row r="641" spans="10:18" x14ac:dyDescent="0.35">
      <c r="J641" s="13" t="s">
        <v>518</v>
      </c>
      <c r="K641"/>
      <c r="M641"/>
      <c r="N641"/>
      <c r="P641" s="5" t="s">
        <v>1167</v>
      </c>
      <c r="Q641">
        <v>217</v>
      </c>
      <c r="R641"/>
    </row>
    <row r="642" spans="10:18" x14ac:dyDescent="0.35">
      <c r="J642" s="13" t="s">
        <v>926</v>
      </c>
      <c r="K642"/>
      <c r="M642"/>
      <c r="N642"/>
      <c r="P642" s="5" t="s">
        <v>518</v>
      </c>
      <c r="Q642">
        <v>138</v>
      </c>
      <c r="R642"/>
    </row>
    <row r="643" spans="10:18" x14ac:dyDescent="0.35">
      <c r="J643" s="13" t="s">
        <v>42</v>
      </c>
      <c r="K643"/>
      <c r="M643"/>
      <c r="N643"/>
      <c r="P643" s="5" t="s">
        <v>926</v>
      </c>
      <c r="Q643">
        <v>47</v>
      </c>
      <c r="R643"/>
    </row>
    <row r="644" spans="10:18" x14ac:dyDescent="0.35">
      <c r="J644" s="13" t="s">
        <v>1111</v>
      </c>
      <c r="K644"/>
      <c r="M644"/>
      <c r="N644"/>
      <c r="P644" s="5" t="s">
        <v>42</v>
      </c>
      <c r="Q644">
        <v>2200</v>
      </c>
      <c r="R644"/>
    </row>
    <row r="645" spans="10:18" x14ac:dyDescent="0.35">
      <c r="J645" s="13" t="s">
        <v>538</v>
      </c>
      <c r="K645"/>
      <c r="M645"/>
      <c r="N645"/>
      <c r="P645" s="5" t="s">
        <v>1111</v>
      </c>
      <c r="Q645">
        <v>582</v>
      </c>
      <c r="R645"/>
    </row>
    <row r="646" spans="10:18" x14ac:dyDescent="0.35">
      <c r="J646" s="13" t="s">
        <v>442</v>
      </c>
      <c r="K646"/>
      <c r="M646"/>
      <c r="N646"/>
      <c r="P646" s="5" t="s">
        <v>538</v>
      </c>
      <c r="Q646">
        <v>1100</v>
      </c>
      <c r="R646"/>
    </row>
    <row r="647" spans="10:18" x14ac:dyDescent="0.35">
      <c r="J647" s="13" t="s">
        <v>951</v>
      </c>
      <c r="K647"/>
      <c r="M647"/>
      <c r="N647"/>
      <c r="P647" s="5" t="s">
        <v>442</v>
      </c>
      <c r="Q647">
        <v>840</v>
      </c>
      <c r="R647"/>
    </row>
    <row r="648" spans="10:18" x14ac:dyDescent="0.35">
      <c r="J648" s="13" t="s">
        <v>636</v>
      </c>
      <c r="K648"/>
      <c r="M648"/>
      <c r="N648"/>
      <c r="P648" s="5" t="s">
        <v>951</v>
      </c>
      <c r="Q648">
        <v>243800</v>
      </c>
      <c r="R648"/>
    </row>
    <row r="649" spans="10:18" x14ac:dyDescent="0.35">
      <c r="J649" s="13" t="s">
        <v>239</v>
      </c>
      <c r="K649"/>
      <c r="M649"/>
      <c r="N649"/>
      <c r="P649" s="5" t="s">
        <v>636</v>
      </c>
      <c r="Q649">
        <v>212</v>
      </c>
      <c r="R649"/>
    </row>
    <row r="650" spans="10:18" x14ac:dyDescent="0.35">
      <c r="J650" s="13" t="s">
        <v>149</v>
      </c>
      <c r="K650"/>
      <c r="M650"/>
      <c r="N650"/>
      <c r="P650" s="5" t="s">
        <v>239</v>
      </c>
      <c r="Q650">
        <v>643</v>
      </c>
      <c r="R650"/>
    </row>
    <row r="651" spans="10:18" x14ac:dyDescent="0.35">
      <c r="J651" s="13" t="s">
        <v>905</v>
      </c>
      <c r="K651"/>
      <c r="M651"/>
      <c r="N651"/>
      <c r="P651" s="5" t="s">
        <v>149</v>
      </c>
      <c r="Q651">
        <v>149</v>
      </c>
      <c r="R651"/>
    </row>
    <row r="652" spans="10:18" x14ac:dyDescent="0.35">
      <c r="J652" s="13" t="s">
        <v>930</v>
      </c>
      <c r="K652"/>
      <c r="M652"/>
      <c r="N652"/>
      <c r="P652" s="5" t="s">
        <v>905</v>
      </c>
      <c r="Q652">
        <v>881</v>
      </c>
      <c r="R652"/>
    </row>
    <row r="653" spans="10:18" x14ac:dyDescent="0.35">
      <c r="J653" s="13" t="s">
        <v>86</v>
      </c>
      <c r="K653"/>
      <c r="M653"/>
      <c r="N653"/>
      <c r="P653" s="5" t="s">
        <v>930</v>
      </c>
      <c r="Q653">
        <v>770</v>
      </c>
      <c r="R653"/>
    </row>
    <row r="654" spans="10:18" x14ac:dyDescent="0.35">
      <c r="J654" s="13" t="s">
        <v>766</v>
      </c>
      <c r="K654"/>
      <c r="M654"/>
      <c r="N654"/>
      <c r="P654" s="5" t="s">
        <v>86</v>
      </c>
      <c r="Q654">
        <v>218</v>
      </c>
      <c r="R654"/>
    </row>
    <row r="655" spans="10:18" x14ac:dyDescent="0.35">
      <c r="J655" s="13" t="s">
        <v>350</v>
      </c>
      <c r="K655"/>
      <c r="M655"/>
      <c r="N655"/>
      <c r="P655" s="5" t="s">
        <v>766</v>
      </c>
      <c r="Q655">
        <v>657</v>
      </c>
      <c r="R655"/>
    </row>
    <row r="656" spans="10:18" x14ac:dyDescent="0.35">
      <c r="J656" s="13" t="s">
        <v>978</v>
      </c>
      <c r="K656"/>
      <c r="M656"/>
      <c r="N656"/>
      <c r="P656" s="5" t="s">
        <v>350</v>
      </c>
      <c r="Q656">
        <v>13</v>
      </c>
      <c r="R656"/>
    </row>
    <row r="657" spans="10:18" x14ac:dyDescent="0.35">
      <c r="J657" s="13" t="s">
        <v>1088</v>
      </c>
      <c r="K657"/>
      <c r="M657"/>
      <c r="N657"/>
      <c r="P657" s="5" t="s">
        <v>978</v>
      </c>
      <c r="Q657">
        <v>213</v>
      </c>
      <c r="R657"/>
    </row>
    <row r="658" spans="10:18" x14ac:dyDescent="0.35">
      <c r="J658" s="13" t="s">
        <v>825</v>
      </c>
      <c r="K658"/>
      <c r="M658"/>
      <c r="N658"/>
      <c r="P658" s="5" t="s">
        <v>1088</v>
      </c>
      <c r="Q658">
        <v>158</v>
      </c>
      <c r="R658"/>
    </row>
    <row r="659" spans="10:18" x14ac:dyDescent="0.35">
      <c r="J659" s="13" t="s">
        <v>1151</v>
      </c>
      <c r="K659"/>
      <c r="M659"/>
      <c r="N659"/>
      <c r="P659" s="5" t="s">
        <v>825</v>
      </c>
      <c r="Q659">
        <v>1</v>
      </c>
      <c r="R659"/>
    </row>
    <row r="660" spans="10:18" x14ac:dyDescent="0.35">
      <c r="J660" s="13" t="s">
        <v>1224</v>
      </c>
      <c r="K660"/>
      <c r="M660"/>
      <c r="N660"/>
      <c r="P660" s="5" t="s">
        <v>1151</v>
      </c>
      <c r="Q660">
        <v>78</v>
      </c>
      <c r="R660"/>
    </row>
    <row r="661" spans="10:18" x14ac:dyDescent="0.35">
      <c r="J661" s="13" t="s">
        <v>1031</v>
      </c>
      <c r="K661"/>
      <c r="M661"/>
      <c r="N661"/>
      <c r="P661" s="5" t="s">
        <v>1224</v>
      </c>
      <c r="Q661">
        <v>85</v>
      </c>
      <c r="R661"/>
    </row>
    <row r="662" spans="10:18" x14ac:dyDescent="0.35">
      <c r="J662" s="13" t="s">
        <v>291</v>
      </c>
      <c r="K662"/>
      <c r="M662"/>
      <c r="N662"/>
      <c r="P662" s="5" t="s">
        <v>1031</v>
      </c>
      <c r="Q662">
        <v>42</v>
      </c>
      <c r="R662"/>
    </row>
    <row r="663" spans="10:18" x14ac:dyDescent="0.35">
      <c r="J663" s="13" t="s">
        <v>841</v>
      </c>
      <c r="K663"/>
      <c r="M663"/>
      <c r="N663"/>
      <c r="P663" s="5" t="s">
        <v>291</v>
      </c>
      <c r="Q663">
        <v>4200</v>
      </c>
      <c r="R663"/>
    </row>
    <row r="664" spans="10:18" x14ac:dyDescent="0.35">
      <c r="J664" s="13" t="s">
        <v>784</v>
      </c>
      <c r="K664"/>
      <c r="M664"/>
      <c r="N664"/>
      <c r="P664" s="5" t="s">
        <v>841</v>
      </c>
      <c r="Q664">
        <v>1100</v>
      </c>
      <c r="R664"/>
    </row>
    <row r="665" spans="10:18" x14ac:dyDescent="0.35">
      <c r="J665" s="13" t="s">
        <v>856</v>
      </c>
      <c r="K665"/>
      <c r="M665"/>
      <c r="N665"/>
      <c r="P665" s="5" t="s">
        <v>784</v>
      </c>
      <c r="Q665">
        <v>1400</v>
      </c>
      <c r="R665"/>
    </row>
    <row r="666" spans="10:18" x14ac:dyDescent="0.35">
      <c r="J666" s="13" t="s">
        <v>704</v>
      </c>
      <c r="K666"/>
      <c r="M666"/>
      <c r="N666"/>
      <c r="P666" s="5" t="s">
        <v>856</v>
      </c>
      <c r="Q666">
        <v>175</v>
      </c>
      <c r="R666"/>
    </row>
    <row r="667" spans="10:18" x14ac:dyDescent="0.35">
      <c r="J667" s="13" t="s">
        <v>731</v>
      </c>
      <c r="K667"/>
      <c r="M667"/>
      <c r="N667"/>
      <c r="P667" s="5" t="s">
        <v>704</v>
      </c>
      <c r="Q667">
        <v>11</v>
      </c>
      <c r="R667"/>
    </row>
    <row r="668" spans="10:18" x14ac:dyDescent="0.35">
      <c r="J668" s="13" t="s">
        <v>477</v>
      </c>
      <c r="K668"/>
      <c r="M668"/>
      <c r="N668"/>
      <c r="P668" s="5" t="s">
        <v>731</v>
      </c>
      <c r="Q668">
        <v>1333</v>
      </c>
      <c r="R668"/>
    </row>
    <row r="669" spans="10:18" x14ac:dyDescent="0.35">
      <c r="J669" s="13" t="s">
        <v>1133</v>
      </c>
      <c r="K669"/>
      <c r="M669"/>
      <c r="N669"/>
      <c r="P669" s="5" t="s">
        <v>477</v>
      </c>
      <c r="Q669">
        <v>1200</v>
      </c>
      <c r="R669"/>
    </row>
    <row r="670" spans="10:18" x14ac:dyDescent="0.35">
      <c r="J670" s="13" t="s">
        <v>884</v>
      </c>
      <c r="K670"/>
      <c r="M670"/>
      <c r="N670"/>
      <c r="P670" s="5" t="s">
        <v>1133</v>
      </c>
      <c r="Q670">
        <v>3800</v>
      </c>
      <c r="R670"/>
    </row>
    <row r="671" spans="10:18" x14ac:dyDescent="0.35">
      <c r="J671" s="13" t="s">
        <v>456</v>
      </c>
      <c r="K671"/>
      <c r="M671"/>
      <c r="N671"/>
      <c r="P671" s="5" t="s">
        <v>884</v>
      </c>
      <c r="Q671">
        <v>856</v>
      </c>
      <c r="R671"/>
    </row>
    <row r="672" spans="10:18" x14ac:dyDescent="0.35">
      <c r="J672" s="13" t="s">
        <v>254</v>
      </c>
      <c r="K672"/>
      <c r="M672"/>
      <c r="N672"/>
      <c r="P672" s="5" t="s">
        <v>456</v>
      </c>
      <c r="Q672">
        <v>856</v>
      </c>
      <c r="R672"/>
    </row>
    <row r="673" spans="10:18" x14ac:dyDescent="0.35">
      <c r="J673" s="13" t="s">
        <v>1228</v>
      </c>
      <c r="K673"/>
      <c r="M673"/>
      <c r="N673"/>
      <c r="P673" s="5" t="s">
        <v>254</v>
      </c>
      <c r="Q673">
        <v>184</v>
      </c>
      <c r="R673"/>
    </row>
    <row r="674" spans="10:18" x14ac:dyDescent="0.35">
      <c r="J674" s="13" t="s">
        <v>150</v>
      </c>
      <c r="K674"/>
      <c r="M674"/>
      <c r="N674"/>
      <c r="P674" s="5" t="s">
        <v>1228</v>
      </c>
      <c r="Q674">
        <v>26</v>
      </c>
      <c r="R674"/>
    </row>
    <row r="675" spans="10:18" x14ac:dyDescent="0.35">
      <c r="J675" s="13" t="s">
        <v>853</v>
      </c>
      <c r="K675"/>
      <c r="M675"/>
      <c r="N675"/>
      <c r="P675" s="5" t="s">
        <v>150</v>
      </c>
      <c r="Q675">
        <v>10</v>
      </c>
      <c r="R675"/>
    </row>
    <row r="676" spans="10:18" x14ac:dyDescent="0.35">
      <c r="J676" s="13" t="s">
        <v>425</v>
      </c>
      <c r="K676"/>
      <c r="M676"/>
      <c r="N676"/>
      <c r="P676" s="5" t="s">
        <v>853</v>
      </c>
      <c r="Q676">
        <v>40</v>
      </c>
      <c r="R676"/>
    </row>
    <row r="677" spans="10:18" x14ac:dyDescent="0.35">
      <c r="J677" s="13" t="s">
        <v>993</v>
      </c>
      <c r="K677"/>
      <c r="M677"/>
      <c r="N677"/>
      <c r="P677" s="5" t="s">
        <v>425</v>
      </c>
      <c r="Q677">
        <v>884</v>
      </c>
      <c r="R677"/>
    </row>
    <row r="678" spans="10:18" x14ac:dyDescent="0.35">
      <c r="J678" s="13" t="s">
        <v>1306</v>
      </c>
      <c r="K678"/>
      <c r="M678"/>
      <c r="N678"/>
      <c r="P678" s="5" t="s">
        <v>993</v>
      </c>
      <c r="Q678">
        <v>1336</v>
      </c>
      <c r="R678"/>
    </row>
    <row r="679" spans="10:18" x14ac:dyDescent="0.35">
      <c r="J679" s="13" t="s">
        <v>1268</v>
      </c>
      <c r="K679"/>
      <c r="M679"/>
      <c r="N679"/>
      <c r="P679" s="5" t="s">
        <v>1306</v>
      </c>
      <c r="Q679">
        <v>3000</v>
      </c>
      <c r="R679"/>
    </row>
    <row r="680" spans="10:18" x14ac:dyDescent="0.35">
      <c r="J680" s="13" t="s">
        <v>336</v>
      </c>
      <c r="K680"/>
      <c r="M680"/>
      <c r="N680"/>
      <c r="P680" s="5" t="s">
        <v>1268</v>
      </c>
      <c r="Q680">
        <v>24</v>
      </c>
      <c r="R680"/>
    </row>
    <row r="681" spans="10:18" x14ac:dyDescent="0.35">
      <c r="J681" s="13" t="s">
        <v>470</v>
      </c>
      <c r="K681"/>
      <c r="M681"/>
      <c r="N681"/>
      <c r="P681" s="5" t="s">
        <v>336</v>
      </c>
      <c r="Q681">
        <v>5300</v>
      </c>
      <c r="R681"/>
    </row>
    <row r="682" spans="10:18" x14ac:dyDescent="0.35">
      <c r="J682" s="13" t="s">
        <v>980</v>
      </c>
      <c r="K682"/>
      <c r="M682"/>
      <c r="N682"/>
      <c r="P682" s="5" t="s">
        <v>470</v>
      </c>
      <c r="Q682">
        <v>299</v>
      </c>
      <c r="R682"/>
    </row>
    <row r="683" spans="10:18" x14ac:dyDescent="0.35">
      <c r="J683" s="13" t="s">
        <v>1173</v>
      </c>
      <c r="K683"/>
      <c r="M683"/>
      <c r="N683"/>
      <c r="P683" s="5" t="s">
        <v>980</v>
      </c>
      <c r="Q683">
        <v>223</v>
      </c>
      <c r="R683"/>
    </row>
    <row r="684" spans="10:18" x14ac:dyDescent="0.35">
      <c r="J684" s="13" t="s">
        <v>458</v>
      </c>
      <c r="K684"/>
      <c r="M684"/>
      <c r="N684"/>
      <c r="P684" s="5" t="s">
        <v>1173</v>
      </c>
      <c r="Q684">
        <v>70</v>
      </c>
      <c r="R684"/>
    </row>
    <row r="685" spans="10:18" x14ac:dyDescent="0.35">
      <c r="J685" s="13" t="s">
        <v>1102</v>
      </c>
      <c r="K685"/>
      <c r="M685"/>
      <c r="N685"/>
      <c r="P685" s="5" t="s">
        <v>458</v>
      </c>
      <c r="Q685">
        <v>566</v>
      </c>
      <c r="R685"/>
    </row>
    <row r="686" spans="10:18" x14ac:dyDescent="0.35">
      <c r="J686" s="13" t="s">
        <v>749</v>
      </c>
      <c r="K686"/>
      <c r="M686"/>
      <c r="N686"/>
      <c r="P686" s="5" t="s">
        <v>1102</v>
      </c>
      <c r="Q686">
        <v>251</v>
      </c>
      <c r="R686"/>
    </row>
    <row r="687" spans="10:18" x14ac:dyDescent="0.35">
      <c r="J687" s="13" t="s">
        <v>1163</v>
      </c>
      <c r="K687"/>
      <c r="M687"/>
      <c r="N687"/>
      <c r="P687" s="5" t="s">
        <v>749</v>
      </c>
      <c r="Q687">
        <v>86</v>
      </c>
      <c r="R687"/>
    </row>
    <row r="688" spans="10:18" x14ac:dyDescent="0.35">
      <c r="J688" s="13" t="s">
        <v>1188</v>
      </c>
      <c r="K688"/>
      <c r="M688"/>
      <c r="N688"/>
      <c r="P688" s="5" t="s">
        <v>1163</v>
      </c>
      <c r="Q688">
        <v>175</v>
      </c>
      <c r="R688"/>
    </row>
    <row r="689" spans="10:18" x14ac:dyDescent="0.35">
      <c r="J689" s="13" t="s">
        <v>612</v>
      </c>
      <c r="K689"/>
      <c r="M689"/>
      <c r="N689"/>
      <c r="P689" s="5" t="s">
        <v>1188</v>
      </c>
      <c r="Q689">
        <v>1300</v>
      </c>
      <c r="R689"/>
    </row>
    <row r="690" spans="10:18" x14ac:dyDescent="0.35">
      <c r="J690" s="13" t="s">
        <v>62</v>
      </c>
      <c r="K690"/>
      <c r="M690"/>
      <c r="N690"/>
      <c r="P690" s="5" t="s">
        <v>612</v>
      </c>
      <c r="Q690">
        <v>231</v>
      </c>
      <c r="R690"/>
    </row>
    <row r="691" spans="10:18" x14ac:dyDescent="0.35">
      <c r="J691" s="13" t="s">
        <v>1321</v>
      </c>
      <c r="K691"/>
      <c r="M691"/>
      <c r="N691"/>
      <c r="P691" s="5" t="s">
        <v>62</v>
      </c>
      <c r="Q691">
        <v>390</v>
      </c>
      <c r="R691"/>
    </row>
    <row r="692" spans="10:18" x14ac:dyDescent="0.35">
      <c r="J692" s="13" t="s">
        <v>274</v>
      </c>
      <c r="K692"/>
      <c r="M692"/>
      <c r="N692"/>
      <c r="P692" s="5" t="s">
        <v>1321</v>
      </c>
      <c r="Q692">
        <v>48</v>
      </c>
      <c r="R692"/>
    </row>
    <row r="693" spans="10:18" x14ac:dyDescent="0.35">
      <c r="J693" s="13" t="s">
        <v>421</v>
      </c>
      <c r="K693"/>
      <c r="M693"/>
      <c r="N693"/>
      <c r="P693" s="5" t="s">
        <v>274</v>
      </c>
      <c r="Q693">
        <v>788</v>
      </c>
      <c r="R693"/>
    </row>
    <row r="694" spans="10:18" x14ac:dyDescent="0.35">
      <c r="J694" s="13" t="s">
        <v>605</v>
      </c>
      <c r="K694"/>
      <c r="M694"/>
      <c r="N694"/>
      <c r="P694" s="5" t="s">
        <v>421</v>
      </c>
      <c r="Q694">
        <v>978</v>
      </c>
      <c r="R694"/>
    </row>
    <row r="695" spans="10:18" x14ac:dyDescent="0.35">
      <c r="J695" s="13" t="s">
        <v>1039</v>
      </c>
      <c r="K695"/>
      <c r="M695"/>
      <c r="N695"/>
      <c r="P695" s="5" t="s">
        <v>605</v>
      </c>
      <c r="Q695">
        <v>480</v>
      </c>
      <c r="R695"/>
    </row>
    <row r="696" spans="10:18" x14ac:dyDescent="0.35">
      <c r="J696" s="13" t="s">
        <v>1323</v>
      </c>
      <c r="K696"/>
      <c r="M696"/>
      <c r="N696"/>
      <c r="P696" s="5" t="s">
        <v>1039</v>
      </c>
      <c r="Q696">
        <v>174</v>
      </c>
      <c r="R696"/>
    </row>
    <row r="697" spans="10:18" x14ac:dyDescent="0.35">
      <c r="J697" s="13" t="s">
        <v>688</v>
      </c>
      <c r="K697"/>
      <c r="M697"/>
      <c r="N697"/>
      <c r="P697" s="5" t="s">
        <v>1323</v>
      </c>
      <c r="Q697">
        <v>35</v>
      </c>
      <c r="R697"/>
    </row>
    <row r="698" spans="10:18" x14ac:dyDescent="0.35">
      <c r="J698" s="13" t="s">
        <v>933</v>
      </c>
      <c r="K698"/>
      <c r="M698"/>
      <c r="N698"/>
      <c r="P698" s="5" t="s">
        <v>688</v>
      </c>
      <c r="Q698">
        <v>507</v>
      </c>
      <c r="R698"/>
    </row>
    <row r="699" spans="10:18" x14ac:dyDescent="0.35">
      <c r="J699" s="13" t="s">
        <v>768</v>
      </c>
      <c r="K699"/>
      <c r="M699"/>
      <c r="N699"/>
      <c r="P699" s="5" t="s">
        <v>933</v>
      </c>
      <c r="Q699">
        <v>13</v>
      </c>
      <c r="R699"/>
    </row>
    <row r="700" spans="10:18" x14ac:dyDescent="0.35">
      <c r="J700" s="13" t="s">
        <v>820</v>
      </c>
      <c r="K700"/>
      <c r="M700"/>
      <c r="N700"/>
      <c r="P700" s="5" t="s">
        <v>768</v>
      </c>
      <c r="Q700">
        <v>217</v>
      </c>
      <c r="R700"/>
    </row>
    <row r="701" spans="10:18" x14ac:dyDescent="0.35">
      <c r="J701" s="13" t="s">
        <v>534</v>
      </c>
      <c r="K701"/>
      <c r="M701"/>
      <c r="N701"/>
      <c r="P701" s="5" t="s">
        <v>820</v>
      </c>
      <c r="Q701">
        <v>472</v>
      </c>
      <c r="R701"/>
    </row>
    <row r="702" spans="10:18" x14ac:dyDescent="0.35">
      <c r="J702" s="13" t="s">
        <v>1112</v>
      </c>
      <c r="K702"/>
      <c r="M702"/>
      <c r="N702"/>
      <c r="P702" s="5" t="s">
        <v>534</v>
      </c>
      <c r="Q702">
        <v>571</v>
      </c>
      <c r="R702"/>
    </row>
    <row r="703" spans="10:18" x14ac:dyDescent="0.35">
      <c r="J703" s="13" t="s">
        <v>420</v>
      </c>
      <c r="K703"/>
      <c r="M703"/>
      <c r="N703"/>
      <c r="P703" s="5" t="s">
        <v>1112</v>
      </c>
      <c r="Q703">
        <v>496</v>
      </c>
      <c r="R703"/>
    </row>
    <row r="704" spans="10:18" x14ac:dyDescent="0.35">
      <c r="J704" s="13" t="s">
        <v>1337</v>
      </c>
      <c r="K704"/>
      <c r="M704"/>
      <c r="N704"/>
      <c r="P704" s="5" t="s">
        <v>420</v>
      </c>
      <c r="Q704">
        <v>3000</v>
      </c>
      <c r="R704"/>
    </row>
    <row r="705" spans="10:18" x14ac:dyDescent="0.35">
      <c r="J705" s="13" t="s">
        <v>134</v>
      </c>
      <c r="K705"/>
      <c r="M705"/>
      <c r="N705"/>
      <c r="P705" s="5" t="s">
        <v>1337</v>
      </c>
      <c r="Q705">
        <v>1</v>
      </c>
      <c r="R705"/>
    </row>
    <row r="706" spans="10:18" x14ac:dyDescent="0.35">
      <c r="J706" s="13" t="s">
        <v>567</v>
      </c>
      <c r="K706"/>
      <c r="M706"/>
      <c r="N706"/>
      <c r="P706" s="5" t="s">
        <v>134</v>
      </c>
      <c r="Q706">
        <v>1167</v>
      </c>
      <c r="R706"/>
    </row>
    <row r="707" spans="10:18" x14ac:dyDescent="0.35">
      <c r="J707" s="13" t="s">
        <v>1214</v>
      </c>
      <c r="K707"/>
      <c r="M707"/>
      <c r="N707"/>
      <c r="P707" s="5" t="s">
        <v>567</v>
      </c>
      <c r="Q707">
        <v>36</v>
      </c>
      <c r="R707"/>
    </row>
    <row r="708" spans="10:18" x14ac:dyDescent="0.35">
      <c r="J708" s="13" t="s">
        <v>512</v>
      </c>
      <c r="K708"/>
      <c r="M708"/>
      <c r="N708"/>
      <c r="P708" s="5" t="s">
        <v>1214</v>
      </c>
      <c r="Q708">
        <v>72</v>
      </c>
      <c r="R708"/>
    </row>
    <row r="709" spans="10:18" x14ac:dyDescent="0.35">
      <c r="J709" s="13" t="s">
        <v>1281</v>
      </c>
      <c r="K709"/>
      <c r="M709"/>
      <c r="N709"/>
      <c r="P709" s="5" t="s">
        <v>512</v>
      </c>
      <c r="Q709">
        <v>36</v>
      </c>
      <c r="R709"/>
    </row>
    <row r="710" spans="10:18" x14ac:dyDescent="0.35">
      <c r="J710" s="13" t="s">
        <v>799</v>
      </c>
      <c r="K710"/>
      <c r="M710"/>
      <c r="N710"/>
      <c r="P710" s="5" t="s">
        <v>1281</v>
      </c>
      <c r="Q710">
        <v>75</v>
      </c>
      <c r="R710"/>
    </row>
    <row r="711" spans="10:18" x14ac:dyDescent="0.35">
      <c r="J711" s="13" t="s">
        <v>772</v>
      </c>
      <c r="K711"/>
      <c r="M711"/>
      <c r="N711"/>
      <c r="P711" s="5" t="s">
        <v>799</v>
      </c>
      <c r="Q711">
        <v>578</v>
      </c>
      <c r="R711"/>
    </row>
    <row r="712" spans="10:18" x14ac:dyDescent="0.35">
      <c r="J712" s="13" t="s">
        <v>414</v>
      </c>
      <c r="K712"/>
      <c r="M712"/>
      <c r="N712"/>
      <c r="P712" s="5" t="s">
        <v>772</v>
      </c>
      <c r="Q712">
        <v>103</v>
      </c>
      <c r="R712"/>
    </row>
    <row r="713" spans="10:18" x14ac:dyDescent="0.35">
      <c r="J713" s="13" t="s">
        <v>1174</v>
      </c>
      <c r="K713"/>
      <c r="M713"/>
      <c r="N713"/>
      <c r="P713" s="5" t="s">
        <v>414</v>
      </c>
      <c r="Q713">
        <v>495</v>
      </c>
      <c r="R713"/>
    </row>
    <row r="714" spans="10:18" x14ac:dyDescent="0.35">
      <c r="J714" s="13" t="s">
        <v>484</v>
      </c>
      <c r="K714"/>
      <c r="M714"/>
      <c r="N714"/>
      <c r="P714" s="5" t="s">
        <v>1174</v>
      </c>
      <c r="Q714">
        <v>71</v>
      </c>
      <c r="R714"/>
    </row>
    <row r="715" spans="10:18" x14ac:dyDescent="0.35">
      <c r="J715" s="13" t="s">
        <v>213</v>
      </c>
      <c r="K715"/>
      <c r="M715"/>
      <c r="N715"/>
      <c r="P715" s="5" t="s">
        <v>484</v>
      </c>
      <c r="Q715">
        <v>216</v>
      </c>
      <c r="R715"/>
    </row>
    <row r="716" spans="10:18" x14ac:dyDescent="0.35">
      <c r="J716" s="13" t="s">
        <v>352</v>
      </c>
      <c r="K716"/>
      <c r="M716"/>
      <c r="N716"/>
      <c r="P716" s="5" t="s">
        <v>213</v>
      </c>
      <c r="Q716">
        <v>33</v>
      </c>
      <c r="R716"/>
    </row>
    <row r="717" spans="10:18" x14ac:dyDescent="0.35">
      <c r="J717" s="13" t="s">
        <v>583</v>
      </c>
      <c r="K717"/>
      <c r="M717"/>
      <c r="N717"/>
      <c r="P717" s="5" t="s">
        <v>352</v>
      </c>
      <c r="Q717">
        <v>1636</v>
      </c>
      <c r="R717"/>
    </row>
    <row r="718" spans="10:18" x14ac:dyDescent="0.35">
      <c r="J718" s="13" t="s">
        <v>1317</v>
      </c>
      <c r="K718"/>
      <c r="M718"/>
      <c r="N718"/>
      <c r="P718" s="5" t="s">
        <v>583</v>
      </c>
      <c r="Q718">
        <v>116</v>
      </c>
      <c r="R718"/>
    </row>
    <row r="719" spans="10:18" x14ac:dyDescent="0.35">
      <c r="J719" s="13" t="s">
        <v>1300</v>
      </c>
      <c r="K719"/>
      <c r="M719"/>
      <c r="N719"/>
      <c r="P719" s="5" t="s">
        <v>1317</v>
      </c>
      <c r="Q719">
        <v>34</v>
      </c>
      <c r="R719"/>
    </row>
    <row r="720" spans="10:18" x14ac:dyDescent="0.35">
      <c r="J720" s="13" t="s">
        <v>776</v>
      </c>
      <c r="K720"/>
      <c r="M720"/>
      <c r="N720"/>
      <c r="P720" s="5" t="s">
        <v>1300</v>
      </c>
      <c r="Q720">
        <v>110</v>
      </c>
      <c r="R720"/>
    </row>
    <row r="721" spans="10:18" x14ac:dyDescent="0.35">
      <c r="J721" s="13" t="s">
        <v>257</v>
      </c>
      <c r="K721"/>
      <c r="M721"/>
      <c r="N721"/>
      <c r="P721" s="5" t="s">
        <v>776</v>
      </c>
      <c r="Q721">
        <v>5700</v>
      </c>
      <c r="R721"/>
    </row>
    <row r="722" spans="10:18" x14ac:dyDescent="0.35">
      <c r="J722" s="13" t="s">
        <v>1204</v>
      </c>
      <c r="K722"/>
      <c r="M722"/>
      <c r="N722"/>
      <c r="P722" s="5" t="s">
        <v>257</v>
      </c>
      <c r="Q722">
        <v>938</v>
      </c>
      <c r="R722"/>
    </row>
    <row r="723" spans="10:18" x14ac:dyDescent="0.35">
      <c r="J723" s="13" t="s">
        <v>228</v>
      </c>
      <c r="K723"/>
      <c r="M723"/>
      <c r="N723"/>
      <c r="P723" s="5" t="s">
        <v>1204</v>
      </c>
      <c r="Q723">
        <v>100</v>
      </c>
      <c r="R723"/>
    </row>
    <row r="724" spans="10:18" x14ac:dyDescent="0.35">
      <c r="J724" s="13" t="s">
        <v>626</v>
      </c>
      <c r="K724"/>
      <c r="M724"/>
      <c r="N724"/>
      <c r="P724" s="5" t="s">
        <v>228</v>
      </c>
      <c r="Q724">
        <v>711</v>
      </c>
      <c r="R724"/>
    </row>
    <row r="725" spans="10:18" x14ac:dyDescent="0.35">
      <c r="J725" s="13" t="s">
        <v>847</v>
      </c>
      <c r="K725"/>
      <c r="M725"/>
      <c r="N725"/>
      <c r="P725" s="5" t="s">
        <v>626</v>
      </c>
      <c r="Q725">
        <v>165</v>
      </c>
      <c r="R725"/>
    </row>
    <row r="726" spans="10:18" x14ac:dyDescent="0.35">
      <c r="J726" s="13" t="s">
        <v>1258</v>
      </c>
      <c r="K726"/>
      <c r="M726"/>
      <c r="N726"/>
      <c r="P726" s="5" t="s">
        <v>847</v>
      </c>
      <c r="Q726">
        <v>76</v>
      </c>
      <c r="R726"/>
    </row>
    <row r="727" spans="10:18" x14ac:dyDescent="0.35">
      <c r="J727" s="13" t="s">
        <v>347</v>
      </c>
      <c r="K727"/>
      <c r="M727"/>
      <c r="N727"/>
      <c r="P727" s="5" t="s">
        <v>1258</v>
      </c>
      <c r="Q727">
        <v>50</v>
      </c>
      <c r="R727"/>
    </row>
    <row r="728" spans="10:18" x14ac:dyDescent="0.35">
      <c r="J728" s="13" t="s">
        <v>584</v>
      </c>
      <c r="K728"/>
      <c r="M728"/>
      <c r="N728"/>
      <c r="P728" s="5" t="s">
        <v>347</v>
      </c>
      <c r="Q728">
        <v>210</v>
      </c>
      <c r="R728"/>
    </row>
    <row r="729" spans="10:18" x14ac:dyDescent="0.35">
      <c r="J729" s="13" t="s">
        <v>64</v>
      </c>
      <c r="K729"/>
      <c r="M729"/>
      <c r="N729"/>
      <c r="P729" s="5" t="s">
        <v>584</v>
      </c>
      <c r="Q729">
        <v>178</v>
      </c>
      <c r="R729"/>
    </row>
    <row r="730" spans="10:18" x14ac:dyDescent="0.35">
      <c r="J730" s="13" t="s">
        <v>1131</v>
      </c>
      <c r="K730"/>
      <c r="M730"/>
      <c r="N730"/>
      <c r="P730" s="5" t="s">
        <v>64</v>
      </c>
      <c r="Q730">
        <v>100</v>
      </c>
      <c r="R730"/>
    </row>
    <row r="731" spans="10:18" x14ac:dyDescent="0.35">
      <c r="J731" s="13" t="s">
        <v>437</v>
      </c>
      <c r="K731"/>
      <c r="M731"/>
      <c r="N731"/>
      <c r="P731" s="5" t="s">
        <v>1131</v>
      </c>
      <c r="Q731">
        <v>3</v>
      </c>
      <c r="R731"/>
    </row>
    <row r="732" spans="10:18" x14ac:dyDescent="0.35">
      <c r="J732" s="13" t="s">
        <v>1043</v>
      </c>
      <c r="K732"/>
      <c r="M732"/>
      <c r="N732"/>
      <c r="P732" s="5" t="s">
        <v>437</v>
      </c>
      <c r="Q732">
        <v>62</v>
      </c>
      <c r="R732"/>
    </row>
    <row r="733" spans="10:18" x14ac:dyDescent="0.35">
      <c r="J733" s="13" t="s">
        <v>288</v>
      </c>
      <c r="K733"/>
      <c r="M733"/>
      <c r="N733"/>
      <c r="P733" s="5" t="s">
        <v>1043</v>
      </c>
      <c r="Q733">
        <v>195</v>
      </c>
      <c r="R733"/>
    </row>
    <row r="734" spans="10:18" x14ac:dyDescent="0.35">
      <c r="J734" s="13" t="s">
        <v>555</v>
      </c>
      <c r="K734"/>
      <c r="M734"/>
      <c r="N734"/>
      <c r="P734" s="5" t="s">
        <v>288</v>
      </c>
      <c r="Q734">
        <v>621</v>
      </c>
      <c r="R734"/>
    </row>
    <row r="735" spans="10:18" x14ac:dyDescent="0.35">
      <c r="J735" s="13" t="s">
        <v>248</v>
      </c>
      <c r="K735"/>
      <c r="M735"/>
      <c r="N735"/>
      <c r="P735" s="5" t="s">
        <v>555</v>
      </c>
      <c r="Q735">
        <v>42</v>
      </c>
      <c r="R735"/>
    </row>
    <row r="736" spans="10:18" x14ac:dyDescent="0.35">
      <c r="J736" s="13" t="s">
        <v>696</v>
      </c>
      <c r="K736"/>
      <c r="M736"/>
      <c r="N736"/>
      <c r="P736" s="5" t="s">
        <v>248</v>
      </c>
      <c r="Q736">
        <v>116</v>
      </c>
      <c r="R736"/>
    </row>
    <row r="737" spans="10:18" x14ac:dyDescent="0.35">
      <c r="J737" s="13" t="s">
        <v>953</v>
      </c>
      <c r="K737"/>
      <c r="M737"/>
      <c r="N737"/>
      <c r="P737" s="5" t="s">
        <v>696</v>
      </c>
      <c r="Q737">
        <v>90</v>
      </c>
      <c r="R737"/>
    </row>
    <row r="738" spans="10:18" x14ac:dyDescent="0.35">
      <c r="J738" s="13" t="s">
        <v>795</v>
      </c>
      <c r="K738"/>
      <c r="M738"/>
      <c r="N738"/>
      <c r="P738" s="5" t="s">
        <v>953</v>
      </c>
      <c r="Q738">
        <v>19</v>
      </c>
      <c r="R738"/>
    </row>
    <row r="739" spans="10:18" x14ac:dyDescent="0.35">
      <c r="J739" s="13" t="s">
        <v>616</v>
      </c>
      <c r="K739"/>
      <c r="M739"/>
      <c r="N739"/>
      <c r="P739" s="5" t="s">
        <v>795</v>
      </c>
      <c r="Q739">
        <v>137</v>
      </c>
      <c r="R739"/>
    </row>
    <row r="740" spans="10:18" x14ac:dyDescent="0.35">
      <c r="J740" s="13" t="s">
        <v>192</v>
      </c>
      <c r="K740"/>
      <c r="M740"/>
      <c r="N740"/>
      <c r="P740" s="5" t="s">
        <v>616</v>
      </c>
      <c r="Q740">
        <v>734</v>
      </c>
      <c r="R740"/>
    </row>
    <row r="741" spans="10:18" x14ac:dyDescent="0.35">
      <c r="J741" s="13" t="s">
        <v>716</v>
      </c>
      <c r="K741"/>
      <c r="M741"/>
      <c r="N741"/>
      <c r="P741" s="5" t="s">
        <v>192</v>
      </c>
      <c r="Q741">
        <v>574</v>
      </c>
      <c r="R741"/>
    </row>
    <row r="742" spans="10:18" x14ac:dyDescent="0.35">
      <c r="J742" s="13" t="s">
        <v>823</v>
      </c>
      <c r="K742"/>
      <c r="M742"/>
      <c r="N742"/>
      <c r="P742" s="5" t="s">
        <v>716</v>
      </c>
      <c r="Q742">
        <v>5</v>
      </c>
      <c r="R742"/>
    </row>
    <row r="743" spans="10:18" x14ac:dyDescent="0.35">
      <c r="J743" s="13" t="s">
        <v>763</v>
      </c>
      <c r="K743"/>
      <c r="M743"/>
      <c r="N743"/>
      <c r="P743" s="5" t="s">
        <v>823</v>
      </c>
      <c r="Q743">
        <v>3</v>
      </c>
      <c r="R743"/>
    </row>
    <row r="744" spans="10:18" x14ac:dyDescent="0.35">
      <c r="J744" s="13" t="s">
        <v>721</v>
      </c>
      <c r="K744"/>
      <c r="M744"/>
      <c r="N744"/>
      <c r="P744" s="5" t="s">
        <v>763</v>
      </c>
      <c r="Q744">
        <v>10</v>
      </c>
      <c r="R744"/>
    </row>
    <row r="745" spans="10:18" x14ac:dyDescent="0.35">
      <c r="J745" s="13" t="s">
        <v>238</v>
      </c>
      <c r="K745"/>
      <c r="M745"/>
      <c r="N745"/>
      <c r="P745" s="5" t="s">
        <v>721</v>
      </c>
      <c r="Q745">
        <v>428</v>
      </c>
      <c r="R745"/>
    </row>
    <row r="746" spans="10:18" x14ac:dyDescent="0.35">
      <c r="J746" s="13" t="s">
        <v>830</v>
      </c>
      <c r="K746"/>
      <c r="M746"/>
      <c r="N746"/>
      <c r="P746" s="5" t="s">
        <v>238</v>
      </c>
      <c r="Q746">
        <v>81</v>
      </c>
      <c r="R746"/>
    </row>
    <row r="747" spans="10:18" x14ac:dyDescent="0.35">
      <c r="J747" s="13" t="s">
        <v>710</v>
      </c>
      <c r="K747"/>
      <c r="M747"/>
      <c r="N747"/>
      <c r="P747" s="5" t="s">
        <v>830</v>
      </c>
      <c r="Q747">
        <v>205</v>
      </c>
      <c r="R747"/>
    </row>
    <row r="748" spans="10:18" x14ac:dyDescent="0.35">
      <c r="J748" s="13" t="s">
        <v>604</v>
      </c>
      <c r="K748"/>
      <c r="M748"/>
      <c r="N748"/>
      <c r="P748" s="5" t="s">
        <v>710</v>
      </c>
      <c r="Q748">
        <v>20</v>
      </c>
      <c r="R748"/>
    </row>
    <row r="749" spans="10:18" x14ac:dyDescent="0.35">
      <c r="J749" s="13" t="s">
        <v>473</v>
      </c>
      <c r="K749"/>
      <c r="M749"/>
      <c r="N749"/>
      <c r="P749" s="5" t="s">
        <v>604</v>
      </c>
      <c r="Q749">
        <v>192</v>
      </c>
      <c r="R749"/>
    </row>
    <row r="750" spans="10:18" x14ac:dyDescent="0.35">
      <c r="J750" s="13" t="s">
        <v>1080</v>
      </c>
      <c r="K750"/>
      <c r="M750"/>
      <c r="N750"/>
      <c r="P750" s="5" t="s">
        <v>473</v>
      </c>
      <c r="Q750">
        <v>19</v>
      </c>
      <c r="R750"/>
    </row>
    <row r="751" spans="10:18" x14ac:dyDescent="0.35">
      <c r="J751" s="13" t="s">
        <v>203</v>
      </c>
      <c r="K751"/>
      <c r="M751"/>
      <c r="N751"/>
      <c r="P751" s="5" t="s">
        <v>1080</v>
      </c>
      <c r="Q751">
        <v>20</v>
      </c>
      <c r="R751"/>
    </row>
    <row r="752" spans="10:18" x14ac:dyDescent="0.35">
      <c r="J752" s="13" t="s">
        <v>1011</v>
      </c>
      <c r="K752"/>
      <c r="M752"/>
      <c r="N752"/>
      <c r="P752" s="5" t="s">
        <v>203</v>
      </c>
      <c r="Q752">
        <v>149</v>
      </c>
      <c r="R752"/>
    </row>
    <row r="753" spans="10:18" x14ac:dyDescent="0.35">
      <c r="J753" s="13" t="s">
        <v>1048</v>
      </c>
      <c r="K753"/>
      <c r="M753"/>
      <c r="N753"/>
      <c r="P753" s="5" t="s">
        <v>1011</v>
      </c>
      <c r="Q753">
        <v>286</v>
      </c>
      <c r="R753"/>
    </row>
    <row r="754" spans="10:18" x14ac:dyDescent="0.35">
      <c r="J754" s="13" t="s">
        <v>632</v>
      </c>
      <c r="K754"/>
      <c r="M754"/>
      <c r="N754"/>
      <c r="P754" s="5" t="s">
        <v>1048</v>
      </c>
      <c r="Q754">
        <v>326</v>
      </c>
      <c r="R754"/>
    </row>
    <row r="755" spans="10:18" x14ac:dyDescent="0.35">
      <c r="J755" s="13" t="s">
        <v>429</v>
      </c>
      <c r="K755"/>
      <c r="M755"/>
      <c r="N755"/>
      <c r="P755" s="5" t="s">
        <v>632</v>
      </c>
      <c r="Q755">
        <v>184</v>
      </c>
      <c r="R755"/>
    </row>
    <row r="756" spans="10:18" x14ac:dyDescent="0.35">
      <c r="J756" s="13" t="s">
        <v>801</v>
      </c>
      <c r="K756"/>
      <c r="M756"/>
      <c r="N756"/>
      <c r="P756" s="5" t="s">
        <v>429</v>
      </c>
      <c r="Q756">
        <v>451</v>
      </c>
      <c r="R756"/>
    </row>
    <row r="757" spans="10:18" x14ac:dyDescent="0.35">
      <c r="J757" s="13" t="s">
        <v>1079</v>
      </c>
      <c r="K757"/>
      <c r="M757"/>
      <c r="N757"/>
      <c r="P757" s="5" t="s">
        <v>801</v>
      </c>
      <c r="Q757">
        <v>120</v>
      </c>
      <c r="R757"/>
    </row>
    <row r="758" spans="10:18" x14ac:dyDescent="0.35">
      <c r="J758" s="13" t="s">
        <v>1000</v>
      </c>
      <c r="K758"/>
      <c r="M758"/>
      <c r="N758"/>
      <c r="P758" s="5" t="s">
        <v>1079</v>
      </c>
      <c r="Q758">
        <v>763</v>
      </c>
      <c r="R758"/>
    </row>
    <row r="759" spans="10:18" x14ac:dyDescent="0.35">
      <c r="J759" s="13" t="s">
        <v>609</v>
      </c>
      <c r="K759"/>
      <c r="M759"/>
      <c r="N759"/>
      <c r="P759" s="5" t="s">
        <v>1000</v>
      </c>
      <c r="Q759">
        <v>100</v>
      </c>
      <c r="R759"/>
    </row>
    <row r="760" spans="10:18" x14ac:dyDescent="0.35">
      <c r="J760" s="13" t="s">
        <v>400</v>
      </c>
      <c r="K760"/>
      <c r="M760"/>
      <c r="N760"/>
      <c r="P760" s="5" t="s">
        <v>609</v>
      </c>
      <c r="Q760">
        <v>73</v>
      </c>
      <c r="R760"/>
    </row>
    <row r="761" spans="10:18" x14ac:dyDescent="0.35">
      <c r="J761" s="13" t="s">
        <v>1098</v>
      </c>
      <c r="K761"/>
      <c r="M761"/>
      <c r="N761"/>
      <c r="P761" s="5" t="s">
        <v>400</v>
      </c>
      <c r="Q761">
        <v>177</v>
      </c>
      <c r="R761"/>
    </row>
    <row r="762" spans="10:18" x14ac:dyDescent="0.35">
      <c r="J762" s="13" t="s">
        <v>282</v>
      </c>
      <c r="K762"/>
      <c r="M762"/>
      <c r="N762"/>
      <c r="P762" s="5" t="s">
        <v>1098</v>
      </c>
      <c r="Q762">
        <v>649</v>
      </c>
      <c r="R762"/>
    </row>
    <row r="763" spans="10:18" x14ac:dyDescent="0.35">
      <c r="J763" s="13" t="s">
        <v>476</v>
      </c>
      <c r="K763"/>
      <c r="M763"/>
      <c r="N763"/>
      <c r="P763" s="5" t="s">
        <v>282</v>
      </c>
      <c r="Q763">
        <v>1634</v>
      </c>
      <c r="R763"/>
    </row>
    <row r="764" spans="10:18" x14ac:dyDescent="0.35">
      <c r="J764" s="13" t="s">
        <v>1315</v>
      </c>
      <c r="K764"/>
      <c r="M764"/>
      <c r="N764"/>
      <c r="P764" s="5" t="s">
        <v>476</v>
      </c>
      <c r="Q764">
        <v>10</v>
      </c>
      <c r="R764"/>
    </row>
    <row r="765" spans="10:18" x14ac:dyDescent="0.35">
      <c r="J765" s="13" t="s">
        <v>821</v>
      </c>
      <c r="K765"/>
      <c r="M765"/>
      <c r="N765"/>
      <c r="P765" s="5" t="s">
        <v>1315</v>
      </c>
      <c r="Q765">
        <v>149</v>
      </c>
      <c r="R765"/>
    </row>
    <row r="766" spans="10:18" x14ac:dyDescent="0.35">
      <c r="J766" s="13" t="s">
        <v>112</v>
      </c>
      <c r="K766"/>
      <c r="M766"/>
      <c r="N766"/>
      <c r="P766" s="5" t="s">
        <v>821</v>
      </c>
      <c r="Q766">
        <v>91</v>
      </c>
      <c r="R766"/>
    </row>
    <row r="767" spans="10:18" x14ac:dyDescent="0.35">
      <c r="J767" s="13" t="s">
        <v>1077</v>
      </c>
      <c r="K767"/>
      <c r="M767"/>
      <c r="N767"/>
      <c r="P767" s="5" t="s">
        <v>112</v>
      </c>
      <c r="Q767">
        <v>800</v>
      </c>
      <c r="R767"/>
    </row>
    <row r="768" spans="10:18" x14ac:dyDescent="0.35">
      <c r="J768" s="13" t="s">
        <v>863</v>
      </c>
      <c r="K768"/>
      <c r="M768"/>
      <c r="N768"/>
      <c r="P768" s="5" t="s">
        <v>1077</v>
      </c>
      <c r="Q768">
        <v>39</v>
      </c>
      <c r="R768"/>
    </row>
    <row r="769" spans="10:18" x14ac:dyDescent="0.35">
      <c r="J769" s="13" t="s">
        <v>842</v>
      </c>
      <c r="K769"/>
      <c r="M769"/>
      <c r="N769"/>
      <c r="P769" s="5" t="s">
        <v>863</v>
      </c>
      <c r="Q769">
        <v>130</v>
      </c>
      <c r="R769"/>
    </row>
    <row r="770" spans="10:18" x14ac:dyDescent="0.35">
      <c r="J770" s="13" t="s">
        <v>874</v>
      </c>
      <c r="K770"/>
      <c r="M770"/>
      <c r="N770"/>
      <c r="P770" s="5" t="s">
        <v>842</v>
      </c>
      <c r="Q770">
        <v>533</v>
      </c>
      <c r="R770"/>
    </row>
    <row r="771" spans="10:18" x14ac:dyDescent="0.35">
      <c r="J771" s="13" t="s">
        <v>664</v>
      </c>
      <c r="K771"/>
      <c r="M771"/>
      <c r="N771"/>
      <c r="P771" s="5" t="s">
        <v>874</v>
      </c>
      <c r="Q771">
        <v>15</v>
      </c>
      <c r="R771"/>
    </row>
    <row r="772" spans="10:18" x14ac:dyDescent="0.35">
      <c r="J772" s="13" t="s">
        <v>1059</v>
      </c>
      <c r="K772"/>
      <c r="M772"/>
      <c r="N772"/>
      <c r="P772" s="5" t="s">
        <v>664</v>
      </c>
      <c r="Q772">
        <v>3</v>
      </c>
      <c r="R772"/>
    </row>
    <row r="773" spans="10:18" x14ac:dyDescent="0.35">
      <c r="J773" s="13" t="s">
        <v>931</v>
      </c>
      <c r="K773"/>
      <c r="M773"/>
      <c r="N773"/>
      <c r="P773" s="5" t="s">
        <v>1059</v>
      </c>
      <c r="Q773">
        <v>1090</v>
      </c>
      <c r="R773"/>
    </row>
    <row r="774" spans="10:18" x14ac:dyDescent="0.35">
      <c r="J774" s="13" t="s">
        <v>877</v>
      </c>
      <c r="K774"/>
      <c r="M774"/>
      <c r="N774"/>
      <c r="P774" s="5" t="s">
        <v>931</v>
      </c>
      <c r="Q774">
        <v>347</v>
      </c>
      <c r="R774"/>
    </row>
    <row r="775" spans="10:18" x14ac:dyDescent="0.35">
      <c r="J775" s="13" t="s">
        <v>328</v>
      </c>
      <c r="K775"/>
      <c r="M775"/>
      <c r="N775"/>
      <c r="P775" s="5" t="s">
        <v>877</v>
      </c>
      <c r="Q775">
        <v>658</v>
      </c>
      <c r="R775"/>
    </row>
    <row r="776" spans="10:18" x14ac:dyDescent="0.35">
      <c r="J776" s="13" t="s">
        <v>176</v>
      </c>
      <c r="K776"/>
      <c r="M776"/>
      <c r="N776"/>
      <c r="P776" s="5" t="s">
        <v>328</v>
      </c>
      <c r="Q776">
        <v>544</v>
      </c>
      <c r="R776"/>
    </row>
    <row r="777" spans="10:18" x14ac:dyDescent="0.35">
      <c r="J777" s="13" t="s">
        <v>1062</v>
      </c>
      <c r="K777"/>
      <c r="M777"/>
      <c r="N777"/>
      <c r="P777" s="5" t="s">
        <v>176</v>
      </c>
      <c r="Q777">
        <v>89</v>
      </c>
      <c r="R777"/>
    </row>
    <row r="778" spans="10:18" x14ac:dyDescent="0.35">
      <c r="J778" s="13" t="s">
        <v>819</v>
      </c>
      <c r="K778"/>
      <c r="M778"/>
      <c r="N778"/>
      <c r="P778" s="5" t="s">
        <v>1062</v>
      </c>
      <c r="Q778">
        <v>40</v>
      </c>
      <c r="R778"/>
    </row>
    <row r="779" spans="10:18" x14ac:dyDescent="0.35">
      <c r="J779" s="13" t="s">
        <v>879</v>
      </c>
      <c r="K779"/>
      <c r="M779"/>
      <c r="N779"/>
      <c r="P779" s="5" t="s">
        <v>819</v>
      </c>
      <c r="Q779">
        <v>117</v>
      </c>
      <c r="R779"/>
    </row>
    <row r="780" spans="10:18" x14ac:dyDescent="0.35">
      <c r="J780" s="13" t="s">
        <v>739</v>
      </c>
      <c r="K780"/>
      <c r="M780"/>
      <c r="N780"/>
      <c r="P780" s="5" t="s">
        <v>879</v>
      </c>
      <c r="Q780">
        <v>84</v>
      </c>
      <c r="R780"/>
    </row>
    <row r="781" spans="10:18" x14ac:dyDescent="0.35">
      <c r="J781" s="13" t="s">
        <v>296</v>
      </c>
      <c r="K781"/>
      <c r="M781"/>
      <c r="N781"/>
      <c r="P781" s="5" t="s">
        <v>739</v>
      </c>
      <c r="Q781">
        <v>277</v>
      </c>
      <c r="R781"/>
    </row>
    <row r="782" spans="10:18" x14ac:dyDescent="0.35">
      <c r="J782" s="13" t="s">
        <v>267</v>
      </c>
      <c r="K782"/>
      <c r="M782"/>
      <c r="N782"/>
      <c r="P782" s="5" t="s">
        <v>296</v>
      </c>
      <c r="Q782">
        <v>55</v>
      </c>
      <c r="R782"/>
    </row>
    <row r="783" spans="10:18" x14ac:dyDescent="0.35">
      <c r="J783" s="13" t="s">
        <v>773</v>
      </c>
      <c r="K783"/>
      <c r="M783"/>
      <c r="N783"/>
      <c r="P783" s="5" t="s">
        <v>267</v>
      </c>
      <c r="Q783">
        <v>1300</v>
      </c>
      <c r="R783"/>
    </row>
    <row r="784" spans="10:18" x14ac:dyDescent="0.35">
      <c r="J784" s="13" t="s">
        <v>346</v>
      </c>
      <c r="K784"/>
      <c r="M784"/>
      <c r="N784"/>
      <c r="P784" s="5" t="s">
        <v>773</v>
      </c>
      <c r="Q784">
        <v>315</v>
      </c>
      <c r="R784"/>
    </row>
    <row r="785" spans="10:18" x14ac:dyDescent="0.35">
      <c r="J785" s="13" t="s">
        <v>1113</v>
      </c>
      <c r="K785"/>
      <c r="M785"/>
      <c r="N785"/>
      <c r="P785" s="5" t="s">
        <v>346</v>
      </c>
      <c r="Q785">
        <v>1278</v>
      </c>
      <c r="R785"/>
    </row>
    <row r="786" spans="10:18" x14ac:dyDescent="0.35">
      <c r="J786" s="13" t="s">
        <v>460</v>
      </c>
      <c r="K786"/>
      <c r="M786"/>
      <c r="N786"/>
      <c r="P786" s="5" t="s">
        <v>1113</v>
      </c>
      <c r="Q786">
        <v>50</v>
      </c>
      <c r="R786"/>
    </row>
    <row r="787" spans="10:18" x14ac:dyDescent="0.35">
      <c r="J787" s="13" t="s">
        <v>1050</v>
      </c>
      <c r="K787"/>
      <c r="M787"/>
      <c r="N787"/>
      <c r="P787" s="5" t="s">
        <v>460</v>
      </c>
      <c r="Q787">
        <v>317</v>
      </c>
      <c r="R787"/>
    </row>
    <row r="788" spans="10:18" x14ac:dyDescent="0.35">
      <c r="J788" s="13" t="s">
        <v>618</v>
      </c>
      <c r="K788"/>
      <c r="M788"/>
      <c r="N788"/>
      <c r="P788" s="5" t="s">
        <v>1050</v>
      </c>
      <c r="Q788">
        <v>1500</v>
      </c>
      <c r="R788"/>
    </row>
    <row r="789" spans="10:18" x14ac:dyDescent="0.35">
      <c r="J789" s="13" t="s">
        <v>907</v>
      </c>
      <c r="K789"/>
      <c r="M789"/>
      <c r="N789"/>
      <c r="P789" s="5" t="s">
        <v>618</v>
      </c>
      <c r="Q789">
        <v>125</v>
      </c>
      <c r="R789"/>
    </row>
    <row r="790" spans="10:18" x14ac:dyDescent="0.35">
      <c r="J790" s="13" t="s">
        <v>1333</v>
      </c>
      <c r="K790"/>
      <c r="M790"/>
      <c r="N790"/>
      <c r="P790" s="5" t="s">
        <v>907</v>
      </c>
      <c r="Q790">
        <v>496</v>
      </c>
      <c r="R790"/>
    </row>
    <row r="791" spans="10:18" x14ac:dyDescent="0.35">
      <c r="J791" s="13" t="s">
        <v>738</v>
      </c>
      <c r="K791"/>
      <c r="M791"/>
      <c r="N791"/>
      <c r="P791" s="5" t="s">
        <v>1333</v>
      </c>
      <c r="Q791">
        <v>17</v>
      </c>
      <c r="R791"/>
    </row>
    <row r="792" spans="10:18" x14ac:dyDescent="0.35">
      <c r="J792" s="13" t="s">
        <v>712</v>
      </c>
      <c r="K792"/>
      <c r="M792"/>
      <c r="N792"/>
      <c r="P792" s="5" t="s">
        <v>738</v>
      </c>
      <c r="Q792">
        <v>326</v>
      </c>
      <c r="R792"/>
    </row>
    <row r="793" spans="10:18" x14ac:dyDescent="0.35">
      <c r="J793" s="13" t="s">
        <v>657</v>
      </c>
      <c r="K793"/>
      <c r="M793"/>
      <c r="N793"/>
      <c r="P793" s="5" t="s">
        <v>712</v>
      </c>
      <c r="Q793">
        <v>257</v>
      </c>
      <c r="R793"/>
    </row>
    <row r="794" spans="10:18" x14ac:dyDescent="0.35">
      <c r="J794" s="13" t="s">
        <v>596</v>
      </c>
      <c r="K794"/>
      <c r="M794"/>
      <c r="N794"/>
      <c r="P794" s="5" t="s">
        <v>657</v>
      </c>
      <c r="Q794">
        <v>87</v>
      </c>
      <c r="R794"/>
    </row>
    <row r="795" spans="10:18" x14ac:dyDescent="0.35">
      <c r="J795" s="13" t="s">
        <v>1148</v>
      </c>
      <c r="K795"/>
      <c r="M795"/>
      <c r="N795"/>
      <c r="P795" s="5" t="s">
        <v>596</v>
      </c>
      <c r="Q795">
        <v>26</v>
      </c>
      <c r="R795"/>
    </row>
    <row r="796" spans="10:18" x14ac:dyDescent="0.35">
      <c r="J796" s="13" t="s">
        <v>1072</v>
      </c>
      <c r="K796"/>
      <c r="M796"/>
      <c r="N796"/>
      <c r="P796" s="5" t="s">
        <v>1148</v>
      </c>
      <c r="Q796">
        <v>837</v>
      </c>
      <c r="R796"/>
    </row>
    <row r="797" spans="10:18" x14ac:dyDescent="0.35">
      <c r="J797" s="13" t="s">
        <v>1225</v>
      </c>
      <c r="K797"/>
      <c r="M797"/>
      <c r="N797"/>
      <c r="P797" s="5" t="s">
        <v>1072</v>
      </c>
      <c r="Q797">
        <v>133</v>
      </c>
      <c r="R797"/>
    </row>
    <row r="798" spans="10:18" x14ac:dyDescent="0.35">
      <c r="J798" s="13" t="s">
        <v>695</v>
      </c>
      <c r="K798"/>
      <c r="M798"/>
      <c r="N798"/>
      <c r="P798" s="5" t="s">
        <v>1225</v>
      </c>
      <c r="Q798">
        <v>35</v>
      </c>
      <c r="R798"/>
    </row>
    <row r="799" spans="10:18" x14ac:dyDescent="0.35">
      <c r="J799" s="13" t="s">
        <v>1141</v>
      </c>
      <c r="K799"/>
      <c r="M799"/>
      <c r="N799"/>
      <c r="P799" s="5" t="s">
        <v>695</v>
      </c>
      <c r="Q799">
        <v>405</v>
      </c>
      <c r="R799"/>
    </row>
    <row r="800" spans="10:18" x14ac:dyDescent="0.35">
      <c r="J800" s="13" t="s">
        <v>1297</v>
      </c>
      <c r="K800"/>
      <c r="M800"/>
      <c r="N800"/>
      <c r="P800" s="5" t="s">
        <v>1141</v>
      </c>
      <c r="Q800">
        <v>73</v>
      </c>
      <c r="R800"/>
    </row>
    <row r="801" spans="10:18" x14ac:dyDescent="0.35">
      <c r="J801" s="13" t="s">
        <v>243</v>
      </c>
      <c r="K801"/>
      <c r="M801"/>
      <c r="N801"/>
      <c r="P801" s="5" t="s">
        <v>1297</v>
      </c>
      <c r="Q801">
        <v>423</v>
      </c>
      <c r="R801"/>
    </row>
    <row r="802" spans="10:18" x14ac:dyDescent="0.35">
      <c r="J802" s="13" t="s">
        <v>866</v>
      </c>
      <c r="K802"/>
      <c r="M802"/>
      <c r="N802"/>
      <c r="P802" s="5" t="s">
        <v>243</v>
      </c>
      <c r="Q802">
        <v>380</v>
      </c>
      <c r="R802"/>
    </row>
    <row r="803" spans="10:18" x14ac:dyDescent="0.35">
      <c r="J803" s="13" t="s">
        <v>241</v>
      </c>
      <c r="K803"/>
      <c r="M803"/>
      <c r="N803"/>
      <c r="P803" s="5" t="s">
        <v>866</v>
      </c>
      <c r="Q803">
        <v>13800</v>
      </c>
      <c r="R803"/>
    </row>
    <row r="804" spans="10:18" x14ac:dyDescent="0.35">
      <c r="J804" s="13" t="s">
        <v>1252</v>
      </c>
      <c r="K804"/>
      <c r="M804"/>
      <c r="N804"/>
      <c r="P804" s="5" t="s">
        <v>241</v>
      </c>
      <c r="Q804">
        <v>16800</v>
      </c>
      <c r="R804"/>
    </row>
    <row r="805" spans="10:18" x14ac:dyDescent="0.35">
      <c r="J805" s="13" t="s">
        <v>144</v>
      </c>
      <c r="K805"/>
      <c r="M805"/>
      <c r="N805"/>
      <c r="P805" s="5" t="s">
        <v>1252</v>
      </c>
      <c r="Q805">
        <v>1</v>
      </c>
      <c r="R805"/>
    </row>
    <row r="806" spans="10:18" x14ac:dyDescent="0.35">
      <c r="J806" s="13" t="s">
        <v>708</v>
      </c>
      <c r="K806"/>
      <c r="M806"/>
      <c r="N806"/>
      <c r="P806" s="5" t="s">
        <v>144</v>
      </c>
      <c r="Q806">
        <v>624</v>
      </c>
      <c r="R806"/>
    </row>
    <row r="807" spans="10:18" x14ac:dyDescent="0.35">
      <c r="J807" s="13" t="s">
        <v>1292</v>
      </c>
      <c r="K807"/>
      <c r="M807"/>
      <c r="N807"/>
      <c r="P807" s="5" t="s">
        <v>708</v>
      </c>
      <c r="Q807">
        <v>527</v>
      </c>
      <c r="R807"/>
    </row>
    <row r="808" spans="10:18" x14ac:dyDescent="0.35">
      <c r="J808" s="13" t="s">
        <v>934</v>
      </c>
      <c r="K808"/>
      <c r="M808"/>
      <c r="N808"/>
      <c r="P808" s="5" t="s">
        <v>1292</v>
      </c>
      <c r="Q808">
        <v>310</v>
      </c>
      <c r="R808"/>
    </row>
    <row r="809" spans="10:18" x14ac:dyDescent="0.35">
      <c r="J809" s="13" t="s">
        <v>1156</v>
      </c>
      <c r="K809"/>
      <c r="M809"/>
      <c r="N809"/>
      <c r="P809" s="5" t="s">
        <v>934</v>
      </c>
      <c r="Q809">
        <v>25</v>
      </c>
      <c r="R809"/>
    </row>
    <row r="810" spans="10:18" x14ac:dyDescent="0.35">
      <c r="J810" s="13" t="s">
        <v>796</v>
      </c>
      <c r="K810"/>
      <c r="M810"/>
      <c r="N810"/>
      <c r="P810" s="5" t="s">
        <v>1156</v>
      </c>
      <c r="Q810">
        <v>60</v>
      </c>
      <c r="R810"/>
    </row>
    <row r="811" spans="10:18" x14ac:dyDescent="0.35">
      <c r="J811" s="13" t="s">
        <v>1005</v>
      </c>
      <c r="K811"/>
      <c r="M811"/>
      <c r="N811"/>
      <c r="P811" s="5" t="s">
        <v>796</v>
      </c>
      <c r="Q811">
        <v>445</v>
      </c>
      <c r="R811"/>
    </row>
    <row r="812" spans="10:18" x14ac:dyDescent="0.35">
      <c r="J812" s="13" t="s">
        <v>305</v>
      </c>
      <c r="K812"/>
      <c r="M812"/>
      <c r="N812"/>
      <c r="P812" s="5" t="s">
        <v>1005</v>
      </c>
      <c r="Q812">
        <v>172</v>
      </c>
      <c r="R812"/>
    </row>
    <row r="813" spans="10:18" x14ac:dyDescent="0.35">
      <c r="J813" s="13" t="s">
        <v>944</v>
      </c>
      <c r="K813"/>
      <c r="M813"/>
      <c r="N813"/>
      <c r="P813" s="5" t="s">
        <v>305</v>
      </c>
      <c r="Q813">
        <v>1770</v>
      </c>
      <c r="R813"/>
    </row>
    <row r="814" spans="10:18" x14ac:dyDescent="0.35">
      <c r="J814" s="13" t="s">
        <v>1247</v>
      </c>
      <c r="K814"/>
      <c r="M814"/>
      <c r="N814"/>
      <c r="P814" s="5" t="s">
        <v>944</v>
      </c>
      <c r="Q814">
        <v>61</v>
      </c>
      <c r="R814"/>
    </row>
    <row r="815" spans="10:18" x14ac:dyDescent="0.35">
      <c r="J815" s="13" t="s">
        <v>527</v>
      </c>
      <c r="K815"/>
      <c r="M815"/>
      <c r="N815"/>
      <c r="P815" s="5" t="s">
        <v>1247</v>
      </c>
      <c r="Q815">
        <v>438</v>
      </c>
      <c r="R815"/>
    </row>
    <row r="816" spans="10:18" x14ac:dyDescent="0.35">
      <c r="J816" s="13" t="s">
        <v>1339</v>
      </c>
      <c r="K816"/>
      <c r="M816"/>
      <c r="N816"/>
      <c r="P816" s="5" t="s">
        <v>527</v>
      </c>
      <c r="Q816">
        <v>965</v>
      </c>
      <c r="R816"/>
    </row>
    <row r="817" spans="10:18" x14ac:dyDescent="0.35">
      <c r="J817" s="13" t="s">
        <v>469</v>
      </c>
      <c r="K817"/>
      <c r="M817"/>
      <c r="N817"/>
      <c r="P817" s="5" t="s">
        <v>1339</v>
      </c>
      <c r="Q817">
        <v>195</v>
      </c>
      <c r="R817"/>
    </row>
    <row r="818" spans="10:18" x14ac:dyDescent="0.35">
      <c r="J818" s="13" t="s">
        <v>682</v>
      </c>
      <c r="K818"/>
      <c r="M818"/>
      <c r="N818"/>
      <c r="P818" s="5" t="s">
        <v>469</v>
      </c>
      <c r="Q818">
        <v>245</v>
      </c>
      <c r="R818"/>
    </row>
    <row r="819" spans="10:18" x14ac:dyDescent="0.35">
      <c r="J819" s="13" t="s">
        <v>982</v>
      </c>
      <c r="K819"/>
      <c r="M819"/>
      <c r="N819"/>
      <c r="P819" s="5" t="s">
        <v>682</v>
      </c>
      <c r="Q819">
        <v>549</v>
      </c>
      <c r="R819"/>
    </row>
    <row r="820" spans="10:18" x14ac:dyDescent="0.35">
      <c r="J820" s="13" t="s">
        <v>1134</v>
      </c>
      <c r="K820"/>
      <c r="M820"/>
      <c r="N820"/>
      <c r="P820" s="5" t="s">
        <v>982</v>
      </c>
      <c r="Q820">
        <v>36</v>
      </c>
      <c r="R820"/>
    </row>
    <row r="821" spans="10:18" x14ac:dyDescent="0.35">
      <c r="J821" s="13" t="s">
        <v>80</v>
      </c>
      <c r="K821"/>
      <c r="M821"/>
      <c r="N821"/>
      <c r="P821" s="5" t="s">
        <v>1134</v>
      </c>
      <c r="Q821">
        <v>530</v>
      </c>
      <c r="R821"/>
    </row>
    <row r="822" spans="10:18" x14ac:dyDescent="0.35">
      <c r="J822" s="13" t="s">
        <v>990</v>
      </c>
      <c r="K822"/>
      <c r="M822"/>
      <c r="N822"/>
      <c r="P822" s="5" t="s">
        <v>80</v>
      </c>
      <c r="Q822">
        <v>106</v>
      </c>
      <c r="R822"/>
    </row>
    <row r="823" spans="10:18" x14ac:dyDescent="0.35">
      <c r="J823" s="13" t="s">
        <v>1169</v>
      </c>
      <c r="K823"/>
      <c r="M823"/>
      <c r="N823"/>
      <c r="P823" s="5" t="s">
        <v>990</v>
      </c>
      <c r="Q823">
        <v>11</v>
      </c>
      <c r="R823"/>
    </row>
    <row r="824" spans="10:18" x14ac:dyDescent="0.35">
      <c r="J824" s="13" t="s">
        <v>502</v>
      </c>
      <c r="K824"/>
      <c r="M824"/>
      <c r="N824"/>
      <c r="P824" s="5" t="s">
        <v>1169</v>
      </c>
      <c r="Q824">
        <v>82</v>
      </c>
      <c r="R824"/>
    </row>
    <row r="825" spans="10:18" x14ac:dyDescent="0.35">
      <c r="J825" s="13" t="s">
        <v>212</v>
      </c>
      <c r="K825"/>
      <c r="M825"/>
      <c r="N825"/>
      <c r="P825" s="5" t="s">
        <v>502</v>
      </c>
      <c r="Q825">
        <v>1300</v>
      </c>
      <c r="R825"/>
    </row>
    <row r="826" spans="10:18" x14ac:dyDescent="0.35">
      <c r="J826" s="13" t="s">
        <v>1277</v>
      </c>
      <c r="K826"/>
      <c r="M826"/>
      <c r="N826"/>
      <c r="P826" s="5" t="s">
        <v>212</v>
      </c>
      <c r="Q826">
        <v>316</v>
      </c>
      <c r="R826"/>
    </row>
    <row r="827" spans="10:18" x14ac:dyDescent="0.35">
      <c r="J827" s="13" t="s">
        <v>1108</v>
      </c>
      <c r="K827"/>
      <c r="M827"/>
      <c r="N827"/>
      <c r="P827" s="5" t="s">
        <v>1277</v>
      </c>
      <c r="Q827">
        <v>151</v>
      </c>
      <c r="R827"/>
    </row>
    <row r="828" spans="10:18" x14ac:dyDescent="0.35">
      <c r="J828" s="13" t="s">
        <v>110</v>
      </c>
      <c r="K828"/>
      <c r="M828"/>
      <c r="N828"/>
      <c r="P828" s="5" t="s">
        <v>1108</v>
      </c>
      <c r="Q828">
        <v>103</v>
      </c>
      <c r="R828"/>
    </row>
    <row r="829" spans="10:18" x14ac:dyDescent="0.35">
      <c r="J829" s="13" t="s">
        <v>1234</v>
      </c>
      <c r="K829"/>
      <c r="M829"/>
      <c r="N829"/>
      <c r="P829" s="5" t="s">
        <v>110</v>
      </c>
      <c r="Q829">
        <v>8</v>
      </c>
      <c r="R829"/>
    </row>
    <row r="830" spans="10:18" x14ac:dyDescent="0.35">
      <c r="J830" s="13" t="s">
        <v>171</v>
      </c>
      <c r="K830"/>
      <c r="M830"/>
      <c r="N830"/>
      <c r="P830" s="5" t="s">
        <v>1234</v>
      </c>
      <c r="Q830">
        <v>95</v>
      </c>
      <c r="R830"/>
    </row>
    <row r="831" spans="10:18" x14ac:dyDescent="0.35">
      <c r="J831" s="13" t="s">
        <v>1157</v>
      </c>
      <c r="K831"/>
      <c r="M831"/>
      <c r="N831"/>
      <c r="P831" s="5" t="s">
        <v>171</v>
      </c>
      <c r="Q831">
        <v>166</v>
      </c>
      <c r="R831"/>
    </row>
    <row r="832" spans="10:18" x14ac:dyDescent="0.35">
      <c r="J832" s="13" t="s">
        <v>833</v>
      </c>
      <c r="K832"/>
      <c r="M832"/>
      <c r="N832"/>
      <c r="P832" s="5" t="s">
        <v>1157</v>
      </c>
      <c r="Q832">
        <v>283</v>
      </c>
      <c r="R832"/>
    </row>
    <row r="833" spans="10:18" x14ac:dyDescent="0.35">
      <c r="J833" s="13" t="s">
        <v>1052</v>
      </c>
      <c r="K833"/>
      <c r="M833"/>
      <c r="N833"/>
      <c r="P833" s="5" t="s">
        <v>833</v>
      </c>
      <c r="Q833">
        <v>791</v>
      </c>
      <c r="R833"/>
    </row>
    <row r="834" spans="10:18" x14ac:dyDescent="0.35">
      <c r="J834" s="13" t="s">
        <v>917</v>
      </c>
      <c r="K834"/>
      <c r="M834"/>
      <c r="N834"/>
      <c r="P834" s="5" t="s">
        <v>1052</v>
      </c>
      <c r="Q834">
        <v>3</v>
      </c>
      <c r="R834"/>
    </row>
    <row r="835" spans="10:18" x14ac:dyDescent="0.35">
      <c r="J835" s="13" t="s">
        <v>857</v>
      </c>
      <c r="K835"/>
      <c r="M835"/>
      <c r="N835"/>
      <c r="P835" s="5" t="s">
        <v>917</v>
      </c>
      <c r="Q835">
        <v>69</v>
      </c>
      <c r="R835"/>
    </row>
    <row r="836" spans="10:18" x14ac:dyDescent="0.35">
      <c r="J836" s="13" t="s">
        <v>1287</v>
      </c>
      <c r="K836"/>
      <c r="M836"/>
      <c r="N836"/>
      <c r="P836" s="5" t="s">
        <v>857</v>
      </c>
      <c r="Q836">
        <v>52</v>
      </c>
      <c r="R836"/>
    </row>
    <row r="837" spans="10:18" x14ac:dyDescent="0.35">
      <c r="J837" s="13" t="s">
        <v>441</v>
      </c>
      <c r="K837"/>
      <c r="M837"/>
      <c r="N837"/>
      <c r="P837" s="5" t="s">
        <v>1287</v>
      </c>
      <c r="Q837">
        <v>50</v>
      </c>
      <c r="R837"/>
    </row>
    <row r="838" spans="10:18" x14ac:dyDescent="0.35">
      <c r="J838" s="13" t="s">
        <v>500</v>
      </c>
      <c r="K838"/>
      <c r="M838"/>
      <c r="N838"/>
      <c r="P838" s="5" t="s">
        <v>441</v>
      </c>
      <c r="Q838">
        <v>1100</v>
      </c>
      <c r="R838"/>
    </row>
    <row r="839" spans="10:18" x14ac:dyDescent="0.35">
      <c r="J839" s="13" t="s">
        <v>9</v>
      </c>
      <c r="K839"/>
      <c r="M839"/>
      <c r="N839"/>
      <c r="P839" s="5" t="s">
        <v>500</v>
      </c>
      <c r="Q839">
        <v>45</v>
      </c>
      <c r="R839"/>
    </row>
    <row r="840" spans="10:18" x14ac:dyDescent="0.35">
      <c r="J840" s="13" t="s">
        <v>724</v>
      </c>
      <c r="K840"/>
      <c r="M840"/>
      <c r="N840"/>
      <c r="P840" s="5" t="s">
        <v>9</v>
      </c>
      <c r="Q840">
        <v>3622</v>
      </c>
      <c r="R840"/>
    </row>
    <row r="841" spans="10:18" x14ac:dyDescent="0.35">
      <c r="J841" s="13" t="s">
        <v>1175</v>
      </c>
      <c r="K841"/>
      <c r="M841"/>
      <c r="N841"/>
      <c r="P841" s="5" t="s">
        <v>724</v>
      </c>
      <c r="Q841">
        <v>154</v>
      </c>
      <c r="R841"/>
    </row>
    <row r="842" spans="10:18" x14ac:dyDescent="0.35">
      <c r="J842" s="13" t="s">
        <v>845</v>
      </c>
      <c r="K842"/>
      <c r="M842"/>
      <c r="N842"/>
      <c r="P842" s="5" t="s">
        <v>1175</v>
      </c>
      <c r="Q842">
        <v>2</v>
      </c>
      <c r="R842"/>
    </row>
    <row r="843" spans="10:18" x14ac:dyDescent="0.35">
      <c r="J843" s="13" t="s">
        <v>1210</v>
      </c>
      <c r="K843"/>
      <c r="M843"/>
      <c r="N843"/>
      <c r="P843" s="5" t="s">
        <v>845</v>
      </c>
      <c r="Q843">
        <v>114</v>
      </c>
      <c r="R843"/>
    </row>
    <row r="844" spans="10:18" x14ac:dyDescent="0.35">
      <c r="J844" s="13" t="s">
        <v>303</v>
      </c>
      <c r="K844"/>
      <c r="M844"/>
      <c r="N844"/>
      <c r="P844" s="5" t="s">
        <v>1210</v>
      </c>
      <c r="Q844">
        <v>19</v>
      </c>
      <c r="R844"/>
    </row>
    <row r="845" spans="10:18" x14ac:dyDescent="0.35">
      <c r="J845" s="13" t="s">
        <v>1282</v>
      </c>
      <c r="K845"/>
      <c r="M845"/>
      <c r="N845"/>
      <c r="P845" s="5" t="s">
        <v>303</v>
      </c>
      <c r="Q845">
        <v>244</v>
      </c>
      <c r="R845"/>
    </row>
    <row r="846" spans="10:18" x14ac:dyDescent="0.35">
      <c r="J846" s="13" t="s">
        <v>938</v>
      </c>
      <c r="K846"/>
      <c r="M846"/>
      <c r="N846"/>
      <c r="P846" s="5" t="s">
        <v>1282</v>
      </c>
      <c r="Q846">
        <v>159</v>
      </c>
      <c r="R846"/>
    </row>
    <row r="847" spans="10:18" x14ac:dyDescent="0.35">
      <c r="J847" s="13" t="s">
        <v>84</v>
      </c>
      <c r="K847"/>
      <c r="M847"/>
      <c r="N847"/>
      <c r="P847" s="5" t="s">
        <v>938</v>
      </c>
      <c r="Q847">
        <v>163</v>
      </c>
      <c r="R847"/>
    </row>
    <row r="848" spans="10:18" x14ac:dyDescent="0.35">
      <c r="J848" s="13" t="s">
        <v>297</v>
      </c>
      <c r="K848"/>
      <c r="M848"/>
      <c r="N848"/>
      <c r="P848" s="5" t="s">
        <v>84</v>
      </c>
      <c r="Q848">
        <v>365</v>
      </c>
      <c r="R848"/>
    </row>
    <row r="849" spans="10:18" x14ac:dyDescent="0.35">
      <c r="J849" s="13" t="s">
        <v>351</v>
      </c>
      <c r="K849"/>
      <c r="M849"/>
      <c r="N849"/>
      <c r="P849" s="5" t="s">
        <v>297</v>
      </c>
      <c r="Q849">
        <v>470</v>
      </c>
      <c r="R849"/>
    </row>
    <row r="850" spans="10:18" x14ac:dyDescent="0.35">
      <c r="J850" s="13" t="s">
        <v>804</v>
      </c>
      <c r="K850"/>
      <c r="M850"/>
      <c r="N850"/>
      <c r="P850" s="5" t="s">
        <v>351</v>
      </c>
      <c r="Q850">
        <v>71</v>
      </c>
      <c r="R850"/>
    </row>
    <row r="851" spans="10:18" x14ac:dyDescent="0.35">
      <c r="J851" s="13" t="s">
        <v>665</v>
      </c>
      <c r="K851"/>
      <c r="M851"/>
      <c r="N851"/>
      <c r="P851" s="5" t="s">
        <v>804</v>
      </c>
      <c r="Q851">
        <v>173</v>
      </c>
      <c r="R851"/>
    </row>
    <row r="852" spans="10:18" x14ac:dyDescent="0.35">
      <c r="J852" s="13" t="s">
        <v>508</v>
      </c>
      <c r="K852"/>
      <c r="M852"/>
      <c r="N852"/>
      <c r="P852" s="5" t="s">
        <v>665</v>
      </c>
      <c r="Q852">
        <v>92</v>
      </c>
      <c r="R852"/>
    </row>
    <row r="853" spans="10:18" x14ac:dyDescent="0.35">
      <c r="J853" s="13" t="s">
        <v>404</v>
      </c>
      <c r="K853"/>
      <c r="M853"/>
      <c r="N853"/>
      <c r="P853" s="5" t="s">
        <v>508</v>
      </c>
      <c r="Q853">
        <v>171</v>
      </c>
      <c r="R853"/>
    </row>
    <row r="854" spans="10:18" x14ac:dyDescent="0.35">
      <c r="J854" s="13" t="s">
        <v>225</v>
      </c>
      <c r="K854"/>
      <c r="M854"/>
      <c r="N854"/>
      <c r="P854" s="5" t="s">
        <v>404</v>
      </c>
      <c r="Q854">
        <v>525</v>
      </c>
      <c r="R854"/>
    </row>
    <row r="855" spans="10:18" x14ac:dyDescent="0.35">
      <c r="J855" s="13" t="s">
        <v>868</v>
      </c>
      <c r="K855"/>
      <c r="M855"/>
      <c r="N855"/>
      <c r="P855" s="5" t="s">
        <v>225</v>
      </c>
      <c r="Q855">
        <v>548</v>
      </c>
      <c r="R855"/>
    </row>
    <row r="856" spans="10:18" x14ac:dyDescent="0.35">
      <c r="J856" s="13" t="s">
        <v>822</v>
      </c>
      <c r="K856"/>
      <c r="M856"/>
      <c r="N856"/>
      <c r="P856" s="5" t="s">
        <v>868</v>
      </c>
      <c r="Q856">
        <v>60</v>
      </c>
      <c r="R856"/>
    </row>
    <row r="857" spans="10:18" x14ac:dyDescent="0.35">
      <c r="J857" s="13" t="s">
        <v>1040</v>
      </c>
      <c r="K857"/>
      <c r="M857"/>
      <c r="N857"/>
      <c r="P857" s="5" t="s">
        <v>822</v>
      </c>
      <c r="Q857">
        <v>114</v>
      </c>
      <c r="R857"/>
    </row>
    <row r="858" spans="10:18" x14ac:dyDescent="0.35">
      <c r="J858" s="13" t="s">
        <v>1103</v>
      </c>
      <c r="K858"/>
      <c r="M858"/>
      <c r="N858"/>
      <c r="P858" s="5" t="s">
        <v>1040</v>
      </c>
      <c r="Q858">
        <v>287</v>
      </c>
      <c r="R858"/>
    </row>
    <row r="859" spans="10:18" x14ac:dyDescent="0.35">
      <c r="J859" s="13" t="s">
        <v>371</v>
      </c>
      <c r="K859"/>
      <c r="M859"/>
      <c r="N859"/>
      <c r="P859" s="5" t="s">
        <v>1103</v>
      </c>
      <c r="Q859">
        <v>197</v>
      </c>
      <c r="R859"/>
    </row>
    <row r="860" spans="10:18" x14ac:dyDescent="0.35">
      <c r="J860" s="13" t="s">
        <v>378</v>
      </c>
      <c r="K860"/>
      <c r="M860"/>
      <c r="N860"/>
      <c r="P860" s="5" t="s">
        <v>371</v>
      </c>
      <c r="Q860">
        <v>15</v>
      </c>
      <c r="R860"/>
    </row>
    <row r="861" spans="10:18" x14ac:dyDescent="0.35">
      <c r="J861" s="13" t="s">
        <v>552</v>
      </c>
      <c r="K861"/>
      <c r="M861"/>
      <c r="N861"/>
      <c r="P861" s="5" t="s">
        <v>378</v>
      </c>
      <c r="Q861">
        <v>62</v>
      </c>
      <c r="R861"/>
    </row>
    <row r="862" spans="10:18" x14ac:dyDescent="0.35">
      <c r="J862" s="13" t="s">
        <v>439</v>
      </c>
      <c r="K862"/>
      <c r="M862"/>
      <c r="N862"/>
      <c r="P862" s="5" t="s">
        <v>552</v>
      </c>
      <c r="Q862">
        <v>410</v>
      </c>
      <c r="R862"/>
    </row>
    <row r="863" spans="10:18" x14ac:dyDescent="0.35">
      <c r="J863" s="13" t="s">
        <v>728</v>
      </c>
      <c r="K863"/>
      <c r="M863"/>
      <c r="N863"/>
      <c r="P863" s="5" t="s">
        <v>439</v>
      </c>
      <c r="Q863">
        <v>152</v>
      </c>
      <c r="R863"/>
    </row>
    <row r="864" spans="10:18" x14ac:dyDescent="0.35">
      <c r="J864" s="13" t="s">
        <v>811</v>
      </c>
      <c r="K864"/>
      <c r="M864"/>
      <c r="N864"/>
      <c r="P864" s="5" t="s">
        <v>728</v>
      </c>
      <c r="Q864">
        <v>376</v>
      </c>
      <c r="R864"/>
    </row>
    <row r="865" spans="10:18" x14ac:dyDescent="0.35">
      <c r="J865" s="13" t="s">
        <v>550</v>
      </c>
      <c r="K865"/>
      <c r="M865"/>
      <c r="N865"/>
      <c r="P865" s="5" t="s">
        <v>811</v>
      </c>
      <c r="Q865">
        <v>4900</v>
      </c>
      <c r="R865"/>
    </row>
    <row r="866" spans="10:18" x14ac:dyDescent="0.35">
      <c r="J866" s="13" t="s">
        <v>748</v>
      </c>
      <c r="K866"/>
      <c r="M866"/>
      <c r="N866"/>
      <c r="P866" s="5" t="s">
        <v>550</v>
      </c>
      <c r="Q866">
        <v>104</v>
      </c>
      <c r="R866"/>
    </row>
    <row r="867" spans="10:18" x14ac:dyDescent="0.35">
      <c r="J867" s="13" t="s">
        <v>579</v>
      </c>
      <c r="K867"/>
      <c r="M867"/>
      <c r="N867"/>
      <c r="P867" s="5" t="s">
        <v>748</v>
      </c>
      <c r="Q867">
        <v>849</v>
      </c>
      <c r="R867"/>
    </row>
    <row r="868" spans="10:18" x14ac:dyDescent="0.35">
      <c r="J868" s="13" t="s">
        <v>1136</v>
      </c>
      <c r="K868"/>
      <c r="M868"/>
      <c r="N868"/>
      <c r="P868" s="5" t="s">
        <v>579</v>
      </c>
      <c r="Q868">
        <v>1292</v>
      </c>
      <c r="R868"/>
    </row>
    <row r="869" spans="10:18" x14ac:dyDescent="0.35">
      <c r="J869" s="13" t="s">
        <v>488</v>
      </c>
      <c r="K869"/>
      <c r="M869"/>
      <c r="N869"/>
      <c r="P869" s="5" t="s">
        <v>1136</v>
      </c>
      <c r="Q869">
        <v>2.5</v>
      </c>
      <c r="R869"/>
    </row>
    <row r="870" spans="10:18" x14ac:dyDescent="0.35">
      <c r="J870" s="13" t="s">
        <v>1262</v>
      </c>
      <c r="K870"/>
      <c r="M870"/>
      <c r="N870"/>
      <c r="P870" s="5" t="s">
        <v>488</v>
      </c>
      <c r="Q870">
        <v>344</v>
      </c>
      <c r="R870"/>
    </row>
    <row r="871" spans="10:18" x14ac:dyDescent="0.35">
      <c r="J871" s="13" t="s">
        <v>872</v>
      </c>
      <c r="K871"/>
      <c r="M871"/>
      <c r="N871"/>
      <c r="P871" s="5" t="s">
        <v>1262</v>
      </c>
      <c r="Q871">
        <v>162</v>
      </c>
      <c r="R871"/>
    </row>
    <row r="872" spans="10:18" x14ac:dyDescent="0.35">
      <c r="J872" s="13" t="s">
        <v>300</v>
      </c>
      <c r="K872"/>
      <c r="M872"/>
      <c r="N872"/>
      <c r="P872" s="5" t="s">
        <v>872</v>
      </c>
      <c r="Q872">
        <v>18</v>
      </c>
      <c r="R872"/>
    </row>
    <row r="873" spans="10:18" x14ac:dyDescent="0.35">
      <c r="J873" s="13" t="s">
        <v>415</v>
      </c>
      <c r="K873"/>
      <c r="M873"/>
      <c r="N873"/>
      <c r="P873" s="5" t="s">
        <v>300</v>
      </c>
      <c r="Q873">
        <v>154</v>
      </c>
      <c r="R873"/>
    </row>
    <row r="874" spans="10:18" x14ac:dyDescent="0.35">
      <c r="J874" s="13" t="s">
        <v>252</v>
      </c>
      <c r="K874"/>
      <c r="M874"/>
      <c r="N874"/>
      <c r="P874" s="5" t="s">
        <v>415</v>
      </c>
      <c r="Q874">
        <v>2037</v>
      </c>
      <c r="R874"/>
    </row>
    <row r="875" spans="10:18" x14ac:dyDescent="0.35">
      <c r="J875" s="13" t="s">
        <v>530</v>
      </c>
      <c r="K875"/>
      <c r="M875"/>
      <c r="N875"/>
      <c r="P875" s="5" t="s">
        <v>252</v>
      </c>
      <c r="Q875">
        <v>910</v>
      </c>
      <c r="R875"/>
    </row>
    <row r="876" spans="10:18" x14ac:dyDescent="0.35">
      <c r="J876" s="13" t="s">
        <v>578</v>
      </c>
      <c r="K876"/>
      <c r="M876"/>
      <c r="N876"/>
      <c r="P876" s="5" t="s">
        <v>530</v>
      </c>
      <c r="Q876">
        <v>125</v>
      </c>
      <c r="R876"/>
    </row>
    <row r="877" spans="10:18" x14ac:dyDescent="0.35">
      <c r="J877" s="13" t="s">
        <v>962</v>
      </c>
      <c r="K877"/>
      <c r="M877"/>
      <c r="N877"/>
      <c r="P877" s="5" t="s">
        <v>578</v>
      </c>
      <c r="Q877">
        <v>652</v>
      </c>
      <c r="R877"/>
    </row>
    <row r="878" spans="10:18" x14ac:dyDescent="0.35">
      <c r="J878" s="13" t="s">
        <v>779</v>
      </c>
      <c r="K878"/>
      <c r="M878"/>
      <c r="N878"/>
      <c r="P878" s="5" t="s">
        <v>962</v>
      </c>
      <c r="Q878">
        <v>248</v>
      </c>
      <c r="R878"/>
    </row>
    <row r="879" spans="10:18" x14ac:dyDescent="0.35">
      <c r="J879" s="13" t="s">
        <v>182</v>
      </c>
      <c r="K879"/>
      <c r="M879"/>
      <c r="N879"/>
      <c r="P879" s="5" t="s">
        <v>779</v>
      </c>
      <c r="Q879">
        <v>8</v>
      </c>
      <c r="R879"/>
    </row>
    <row r="880" spans="10:18" x14ac:dyDescent="0.35">
      <c r="J880" s="13" t="s">
        <v>76</v>
      </c>
      <c r="K880"/>
      <c r="M880"/>
      <c r="N880"/>
      <c r="P880" s="5" t="s">
        <v>182</v>
      </c>
      <c r="Q880">
        <v>513</v>
      </c>
      <c r="R880"/>
    </row>
    <row r="881" spans="10:18" x14ac:dyDescent="0.35">
      <c r="J881" s="13" t="s">
        <v>1120</v>
      </c>
      <c r="K881"/>
      <c r="M881"/>
      <c r="N881"/>
      <c r="P881" s="5" t="s">
        <v>76</v>
      </c>
      <c r="Q881">
        <v>4840</v>
      </c>
      <c r="R881"/>
    </row>
    <row r="882" spans="10:18" x14ac:dyDescent="0.35">
      <c r="J882" s="13" t="s">
        <v>47</v>
      </c>
      <c r="K882"/>
      <c r="M882"/>
      <c r="N882"/>
      <c r="P882" s="5" t="s">
        <v>1120</v>
      </c>
      <c r="Q882">
        <v>117</v>
      </c>
      <c r="R882"/>
    </row>
    <row r="883" spans="10:18" x14ac:dyDescent="0.35">
      <c r="J883" s="13" t="s">
        <v>637</v>
      </c>
      <c r="K883"/>
      <c r="M883"/>
      <c r="N883"/>
      <c r="P883" s="5" t="s">
        <v>47</v>
      </c>
      <c r="Q883">
        <v>6300</v>
      </c>
      <c r="R883"/>
    </row>
    <row r="884" spans="10:18" x14ac:dyDescent="0.35">
      <c r="J884" s="13" t="s">
        <v>444</v>
      </c>
      <c r="K884"/>
      <c r="M884"/>
      <c r="N884"/>
      <c r="P884" s="5" t="s">
        <v>637</v>
      </c>
      <c r="Q884">
        <v>32</v>
      </c>
      <c r="R884"/>
    </row>
    <row r="885" spans="10:18" x14ac:dyDescent="0.35">
      <c r="J885" s="13" t="s">
        <v>1244</v>
      </c>
      <c r="K885"/>
      <c r="M885"/>
      <c r="N885"/>
      <c r="P885" s="5" t="s">
        <v>444</v>
      </c>
      <c r="Q885">
        <v>429</v>
      </c>
      <c r="R885"/>
    </row>
    <row r="886" spans="10:18" x14ac:dyDescent="0.35">
      <c r="J886" s="13" t="s">
        <v>909</v>
      </c>
      <c r="K886"/>
      <c r="M886"/>
      <c r="N886"/>
      <c r="P886" s="5" t="s">
        <v>1244</v>
      </c>
      <c r="Q886">
        <v>26</v>
      </c>
      <c r="R886"/>
    </row>
    <row r="887" spans="10:18" x14ac:dyDescent="0.35">
      <c r="J887" s="13" t="s">
        <v>298</v>
      </c>
      <c r="K887"/>
      <c r="M887"/>
      <c r="N887"/>
      <c r="P887" s="5" t="s">
        <v>909</v>
      </c>
      <c r="Q887">
        <v>77</v>
      </c>
      <c r="R887"/>
    </row>
    <row r="888" spans="10:18" x14ac:dyDescent="0.35">
      <c r="J888" s="13" t="s">
        <v>540</v>
      </c>
      <c r="K888"/>
      <c r="M888"/>
      <c r="N888"/>
      <c r="P888" s="5" t="s">
        <v>298</v>
      </c>
      <c r="Q888">
        <v>221</v>
      </c>
      <c r="R888"/>
    </row>
    <row r="889" spans="10:18" x14ac:dyDescent="0.35">
      <c r="J889" s="13" t="s">
        <v>289</v>
      </c>
      <c r="K889"/>
      <c r="M889"/>
      <c r="N889"/>
      <c r="P889" s="5" t="s">
        <v>540</v>
      </c>
      <c r="Q889">
        <v>260</v>
      </c>
      <c r="R889"/>
    </row>
    <row r="890" spans="10:18" x14ac:dyDescent="0.35">
      <c r="J890" s="13" t="s">
        <v>925</v>
      </c>
      <c r="K890"/>
      <c r="M890"/>
      <c r="N890"/>
      <c r="P890" s="5" t="s">
        <v>289</v>
      </c>
      <c r="Q890">
        <v>960</v>
      </c>
      <c r="R890"/>
    </row>
    <row r="891" spans="10:18" x14ac:dyDescent="0.35">
      <c r="J891" s="13" t="s">
        <v>999</v>
      </c>
      <c r="K891"/>
      <c r="M891"/>
      <c r="N891"/>
      <c r="P891" s="5" t="s">
        <v>925</v>
      </c>
      <c r="Q891">
        <v>480</v>
      </c>
      <c r="R891"/>
    </row>
    <row r="892" spans="10:18" x14ac:dyDescent="0.35">
      <c r="J892" s="13" t="s">
        <v>1135</v>
      </c>
      <c r="K892"/>
      <c r="M892"/>
      <c r="N892"/>
      <c r="P892" s="5" t="s">
        <v>999</v>
      </c>
      <c r="Q892">
        <v>61</v>
      </c>
      <c r="R892"/>
    </row>
    <row r="893" spans="10:18" x14ac:dyDescent="0.35">
      <c r="J893" s="13" t="s">
        <v>858</v>
      </c>
      <c r="K893"/>
      <c r="M893"/>
      <c r="N893"/>
      <c r="P893" s="5" t="s">
        <v>1135</v>
      </c>
      <c r="Q893">
        <v>62</v>
      </c>
      <c r="R893"/>
    </row>
    <row r="894" spans="10:18" x14ac:dyDescent="0.35">
      <c r="J894" s="13" t="s">
        <v>91</v>
      </c>
      <c r="K894"/>
      <c r="M894"/>
      <c r="N894"/>
      <c r="P894" s="5" t="s">
        <v>858</v>
      </c>
      <c r="Q894">
        <v>75</v>
      </c>
      <c r="R894"/>
    </row>
    <row r="895" spans="10:18" x14ac:dyDescent="0.35">
      <c r="J895" s="13" t="s">
        <v>994</v>
      </c>
      <c r="K895"/>
      <c r="M895"/>
      <c r="N895"/>
      <c r="P895" s="5" t="s">
        <v>91</v>
      </c>
      <c r="Q895">
        <v>16</v>
      </c>
      <c r="R895"/>
    </row>
    <row r="896" spans="10:18" x14ac:dyDescent="0.35">
      <c r="J896" s="13" t="s">
        <v>937</v>
      </c>
      <c r="K896"/>
      <c r="M896"/>
      <c r="N896"/>
      <c r="P896" s="5" t="s">
        <v>994</v>
      </c>
      <c r="Q896">
        <v>158</v>
      </c>
      <c r="R896"/>
    </row>
    <row r="897" spans="10:18" x14ac:dyDescent="0.35">
      <c r="J897" s="13" t="s">
        <v>1013</v>
      </c>
      <c r="K897"/>
      <c r="M897"/>
      <c r="N897"/>
      <c r="P897" s="5" t="s">
        <v>937</v>
      </c>
      <c r="Q897">
        <v>850</v>
      </c>
      <c r="R897"/>
    </row>
    <row r="898" spans="10:18" x14ac:dyDescent="0.35">
      <c r="J898" s="13" t="s">
        <v>1063</v>
      </c>
      <c r="K898"/>
      <c r="M898"/>
      <c r="N898"/>
      <c r="P898" s="5" t="s">
        <v>1013</v>
      </c>
      <c r="Q898">
        <v>325</v>
      </c>
      <c r="R898"/>
    </row>
    <row r="899" spans="10:18" x14ac:dyDescent="0.35">
      <c r="J899" s="13" t="s">
        <v>927</v>
      </c>
      <c r="K899"/>
      <c r="M899"/>
      <c r="N899"/>
      <c r="P899" s="5" t="s">
        <v>1063</v>
      </c>
      <c r="Q899">
        <v>275</v>
      </c>
      <c r="R899"/>
    </row>
    <row r="900" spans="10:18" x14ac:dyDescent="0.35">
      <c r="J900" s="13" t="s">
        <v>170</v>
      </c>
      <c r="K900"/>
      <c r="M900"/>
      <c r="N900"/>
      <c r="P900" s="5" t="s">
        <v>927</v>
      </c>
      <c r="Q900">
        <v>58</v>
      </c>
      <c r="R900"/>
    </row>
    <row r="901" spans="10:18" x14ac:dyDescent="0.35">
      <c r="J901" s="13" t="s">
        <v>720</v>
      </c>
      <c r="K901"/>
      <c r="M901"/>
      <c r="N901"/>
      <c r="P901" s="5" t="s">
        <v>170</v>
      </c>
      <c r="Q901">
        <v>222</v>
      </c>
      <c r="R901"/>
    </row>
    <row r="902" spans="10:18" x14ac:dyDescent="0.35">
      <c r="J902" s="13" t="s">
        <v>987</v>
      </c>
      <c r="K902"/>
      <c r="M902"/>
      <c r="N902"/>
      <c r="P902" s="5" t="s">
        <v>720</v>
      </c>
      <c r="Q902">
        <v>2300</v>
      </c>
      <c r="R902"/>
    </row>
    <row r="903" spans="10:18" x14ac:dyDescent="0.35">
      <c r="J903" s="13" t="s">
        <v>422</v>
      </c>
      <c r="K903"/>
      <c r="M903"/>
      <c r="N903"/>
      <c r="P903" s="5" t="s">
        <v>987</v>
      </c>
      <c r="Q903">
        <v>50</v>
      </c>
      <c r="R903"/>
    </row>
    <row r="904" spans="10:18" x14ac:dyDescent="0.35">
      <c r="J904" s="13" t="s">
        <v>1178</v>
      </c>
      <c r="K904"/>
      <c r="M904"/>
      <c r="N904"/>
      <c r="P904" s="5" t="s">
        <v>422</v>
      </c>
      <c r="Q904">
        <v>126</v>
      </c>
      <c r="R904"/>
    </row>
    <row r="905" spans="10:18" x14ac:dyDescent="0.35">
      <c r="J905" s="13" t="s">
        <v>936</v>
      </c>
      <c r="K905"/>
      <c r="M905"/>
      <c r="N905"/>
      <c r="P905" s="5" t="s">
        <v>1178</v>
      </c>
      <c r="Q905">
        <v>17</v>
      </c>
      <c r="R905"/>
    </row>
    <row r="906" spans="10:18" x14ac:dyDescent="0.35">
      <c r="J906" s="13" t="s">
        <v>963</v>
      </c>
      <c r="K906"/>
      <c r="M906"/>
      <c r="N906"/>
      <c r="P906" s="5" t="s">
        <v>936</v>
      </c>
      <c r="Q906">
        <v>82</v>
      </c>
      <c r="R906"/>
    </row>
    <row r="907" spans="10:18" x14ac:dyDescent="0.35">
      <c r="J907" s="13" t="s">
        <v>1023</v>
      </c>
      <c r="K907"/>
      <c r="M907"/>
      <c r="N907"/>
      <c r="P907" s="5" t="s">
        <v>963</v>
      </c>
      <c r="Q907">
        <v>7</v>
      </c>
      <c r="R907"/>
    </row>
    <row r="908" spans="10:18" x14ac:dyDescent="0.35">
      <c r="J908" s="13" t="s">
        <v>948</v>
      </c>
      <c r="K908"/>
      <c r="M908"/>
      <c r="N908"/>
      <c r="P908" s="5" t="s">
        <v>1023</v>
      </c>
      <c r="Q908">
        <v>50</v>
      </c>
      <c r="R908"/>
    </row>
    <row r="909" spans="10:18" x14ac:dyDescent="0.35">
      <c r="J909" s="13" t="s">
        <v>902</v>
      </c>
      <c r="K909"/>
      <c r="M909"/>
      <c r="N909"/>
      <c r="P909" s="5" t="s">
        <v>948</v>
      </c>
      <c r="Q909">
        <v>124</v>
      </c>
      <c r="R909"/>
    </row>
    <row r="910" spans="10:18" x14ac:dyDescent="0.35">
      <c r="J910" s="13" t="s">
        <v>1009</v>
      </c>
      <c r="K910"/>
      <c r="M910"/>
      <c r="N910"/>
      <c r="P910" s="5" t="s">
        <v>902</v>
      </c>
      <c r="Q910">
        <v>74</v>
      </c>
      <c r="R910"/>
    </row>
    <row r="911" spans="10:18" x14ac:dyDescent="0.35">
      <c r="J911" s="13" t="s">
        <v>959</v>
      </c>
      <c r="K911"/>
      <c r="M911"/>
      <c r="N911"/>
      <c r="P911" s="5" t="s">
        <v>1009</v>
      </c>
      <c r="Q911">
        <v>108</v>
      </c>
      <c r="R911"/>
    </row>
    <row r="912" spans="10:18" x14ac:dyDescent="0.35">
      <c r="J912" s="13" t="s">
        <v>972</v>
      </c>
      <c r="K912"/>
      <c r="M912"/>
      <c r="N912"/>
      <c r="P912" s="5" t="s">
        <v>959</v>
      </c>
      <c r="Q912">
        <v>261</v>
      </c>
      <c r="R912"/>
    </row>
    <row r="913" spans="10:18" x14ac:dyDescent="0.35">
      <c r="J913" s="13" t="s">
        <v>1203</v>
      </c>
      <c r="K913"/>
      <c r="M913"/>
      <c r="N913"/>
      <c r="P913" s="5" t="s">
        <v>972</v>
      </c>
      <c r="Q913">
        <v>169</v>
      </c>
      <c r="R913"/>
    </row>
    <row r="914" spans="10:18" x14ac:dyDescent="0.35">
      <c r="J914" s="13" t="s">
        <v>521</v>
      </c>
      <c r="K914"/>
      <c r="M914"/>
      <c r="N914"/>
      <c r="P914" s="5" t="s">
        <v>1203</v>
      </c>
      <c r="Q914">
        <v>478</v>
      </c>
      <c r="R914"/>
    </row>
    <row r="915" spans="10:18" x14ac:dyDescent="0.35">
      <c r="J915" s="13" t="s">
        <v>1021</v>
      </c>
      <c r="K915"/>
      <c r="M915"/>
      <c r="N915"/>
      <c r="P915" s="5" t="s">
        <v>521</v>
      </c>
      <c r="Q915">
        <v>12000</v>
      </c>
      <c r="R915"/>
    </row>
    <row r="916" spans="10:18" x14ac:dyDescent="0.35">
      <c r="J916" s="13" t="s">
        <v>981</v>
      </c>
      <c r="K916"/>
      <c r="M916"/>
      <c r="N916"/>
      <c r="P916" s="5" t="s">
        <v>1021</v>
      </c>
      <c r="Q916">
        <v>132</v>
      </c>
      <c r="R916"/>
    </row>
    <row r="917" spans="10:18" x14ac:dyDescent="0.35">
      <c r="J917" s="13" t="s">
        <v>381</v>
      </c>
      <c r="K917"/>
      <c r="M917"/>
      <c r="N917"/>
      <c r="P917" s="5" t="s">
        <v>981</v>
      </c>
      <c r="Q917">
        <v>20</v>
      </c>
      <c r="R917"/>
    </row>
    <row r="918" spans="10:18" x14ac:dyDescent="0.35">
      <c r="J918" s="13" t="s">
        <v>118</v>
      </c>
      <c r="K918"/>
      <c r="M918"/>
      <c r="N918"/>
      <c r="P918" s="5" t="s">
        <v>381</v>
      </c>
      <c r="Q918">
        <v>148</v>
      </c>
      <c r="R918"/>
    </row>
    <row r="919" spans="10:18" x14ac:dyDescent="0.35">
      <c r="J919" s="13" t="s">
        <v>1114</v>
      </c>
      <c r="K919"/>
      <c r="M919"/>
      <c r="N919"/>
      <c r="P919" s="5" t="s">
        <v>118</v>
      </c>
      <c r="Q919">
        <v>50</v>
      </c>
      <c r="R919"/>
    </row>
    <row r="920" spans="10:18" x14ac:dyDescent="0.35">
      <c r="J920" s="13" t="s">
        <v>754</v>
      </c>
      <c r="K920"/>
      <c r="M920"/>
      <c r="N920"/>
      <c r="P920" s="5" t="s">
        <v>1114</v>
      </c>
      <c r="Q920">
        <v>50</v>
      </c>
      <c r="R920"/>
    </row>
    <row r="921" spans="10:18" x14ac:dyDescent="0.35">
      <c r="J921" s="13" t="s">
        <v>1280</v>
      </c>
      <c r="K921"/>
      <c r="M921"/>
      <c r="N921"/>
      <c r="P921" s="5" t="s">
        <v>754</v>
      </c>
      <c r="Q921">
        <v>4</v>
      </c>
      <c r="R921"/>
    </row>
    <row r="922" spans="10:18" x14ac:dyDescent="0.35">
      <c r="J922" s="13" t="s">
        <v>673</v>
      </c>
      <c r="K922"/>
      <c r="M922"/>
      <c r="N922"/>
      <c r="P922" s="5" t="s">
        <v>1280</v>
      </c>
      <c r="Q922">
        <v>6</v>
      </c>
      <c r="R922"/>
    </row>
    <row r="923" spans="10:18" x14ac:dyDescent="0.35">
      <c r="J923" s="13" t="s">
        <v>915</v>
      </c>
      <c r="K923"/>
      <c r="M923"/>
      <c r="N923"/>
      <c r="P923" s="5" t="s">
        <v>673</v>
      </c>
      <c r="Q923">
        <v>459</v>
      </c>
      <c r="R923"/>
    </row>
    <row r="924" spans="10:18" x14ac:dyDescent="0.35">
      <c r="J924" s="13" t="s">
        <v>798</v>
      </c>
      <c r="K924"/>
      <c r="M924"/>
      <c r="N924"/>
      <c r="P924" s="5" t="s">
        <v>915</v>
      </c>
      <c r="Q924">
        <v>71</v>
      </c>
      <c r="R924"/>
    </row>
    <row r="925" spans="10:18" x14ac:dyDescent="0.35">
      <c r="J925" s="13" t="s">
        <v>354</v>
      </c>
      <c r="K925"/>
      <c r="M925"/>
      <c r="N925"/>
      <c r="P925" s="5" t="s">
        <v>798</v>
      </c>
      <c r="Q925">
        <v>445</v>
      </c>
      <c r="R925"/>
    </row>
    <row r="926" spans="10:18" x14ac:dyDescent="0.35">
      <c r="J926" s="13" t="s">
        <v>1155</v>
      </c>
      <c r="K926"/>
      <c r="M926"/>
      <c r="N926"/>
      <c r="P926" s="5" t="s">
        <v>354</v>
      </c>
      <c r="Q926">
        <v>150</v>
      </c>
      <c r="R926"/>
    </row>
    <row r="927" spans="10:18" x14ac:dyDescent="0.35">
      <c r="J927" s="13" t="s">
        <v>1338</v>
      </c>
      <c r="K927"/>
      <c r="M927"/>
      <c r="N927"/>
      <c r="P927" s="5" t="s">
        <v>1155</v>
      </c>
      <c r="Q927">
        <v>92</v>
      </c>
      <c r="R927"/>
    </row>
    <row r="928" spans="10:18" x14ac:dyDescent="0.35">
      <c r="J928" s="13" t="s">
        <v>259</v>
      </c>
      <c r="K928"/>
      <c r="M928"/>
      <c r="N928"/>
      <c r="P928" s="5" t="s">
        <v>1338</v>
      </c>
      <c r="Q928">
        <v>90</v>
      </c>
      <c r="R928"/>
    </row>
    <row r="929" spans="10:18" x14ac:dyDescent="0.35">
      <c r="J929" s="13" t="s">
        <v>281</v>
      </c>
      <c r="K929"/>
      <c r="M929"/>
      <c r="N929"/>
      <c r="P929" s="5" t="s">
        <v>259</v>
      </c>
      <c r="Q929">
        <v>253</v>
      </c>
      <c r="R929"/>
    </row>
    <row r="930" spans="10:18" x14ac:dyDescent="0.35">
      <c r="J930" s="13" t="s">
        <v>813</v>
      </c>
      <c r="K930"/>
      <c r="M930"/>
      <c r="N930"/>
      <c r="P930" s="5" t="s">
        <v>281</v>
      </c>
      <c r="Q930">
        <v>330</v>
      </c>
      <c r="R930"/>
    </row>
    <row r="931" spans="10:18" x14ac:dyDescent="0.35">
      <c r="J931" s="13" t="s">
        <v>648</v>
      </c>
      <c r="K931"/>
      <c r="M931"/>
      <c r="N931"/>
      <c r="P931" s="5" t="s">
        <v>813</v>
      </c>
      <c r="Q931">
        <v>173</v>
      </c>
      <c r="R931"/>
    </row>
    <row r="932" spans="10:18" x14ac:dyDescent="0.35">
      <c r="J932" s="13" t="s">
        <v>677</v>
      </c>
      <c r="K932"/>
      <c r="M932"/>
      <c r="N932"/>
      <c r="P932" s="5" t="s">
        <v>648</v>
      </c>
      <c r="Q932">
        <v>118</v>
      </c>
      <c r="R932"/>
    </row>
    <row r="933" spans="10:18" x14ac:dyDescent="0.35">
      <c r="J933" s="13" t="s">
        <v>327</v>
      </c>
      <c r="K933"/>
      <c r="M933"/>
      <c r="N933"/>
      <c r="P933" s="5" t="s">
        <v>677</v>
      </c>
      <c r="Q933">
        <v>73</v>
      </c>
      <c r="R933"/>
    </row>
    <row r="934" spans="10:18" x14ac:dyDescent="0.35">
      <c r="J934" s="13" t="s">
        <v>613</v>
      </c>
      <c r="K934"/>
      <c r="M934"/>
      <c r="N934"/>
      <c r="P934" s="5" t="s">
        <v>327</v>
      </c>
      <c r="Q934">
        <v>79</v>
      </c>
      <c r="R934"/>
    </row>
    <row r="935" spans="10:18" x14ac:dyDescent="0.35">
      <c r="J935" s="13" t="s">
        <v>184</v>
      </c>
      <c r="K935"/>
      <c r="M935"/>
      <c r="N935"/>
      <c r="P935" s="5" t="s">
        <v>613</v>
      </c>
      <c r="Q935">
        <v>115</v>
      </c>
      <c r="R935"/>
    </row>
    <row r="936" spans="10:18" x14ac:dyDescent="0.35">
      <c r="J936" s="13" t="s">
        <v>532</v>
      </c>
      <c r="K936"/>
      <c r="M936"/>
      <c r="N936"/>
      <c r="P936" s="5" t="s">
        <v>184</v>
      </c>
      <c r="Q936">
        <v>435</v>
      </c>
      <c r="R936"/>
    </row>
    <row r="937" spans="10:18" x14ac:dyDescent="0.35">
      <c r="J937" s="13" t="s">
        <v>922</v>
      </c>
      <c r="K937"/>
      <c r="M937"/>
      <c r="N937"/>
      <c r="P937" s="5" t="s">
        <v>532</v>
      </c>
      <c r="Q937">
        <v>172</v>
      </c>
      <c r="R937"/>
    </row>
    <row r="938" spans="10:18" x14ac:dyDescent="0.35">
      <c r="J938" s="13" t="s">
        <v>358</v>
      </c>
      <c r="K938"/>
      <c r="M938"/>
      <c r="N938"/>
      <c r="P938" s="5" t="s">
        <v>922</v>
      </c>
      <c r="Q938">
        <v>169</v>
      </c>
      <c r="R938"/>
    </row>
    <row r="939" spans="10:18" x14ac:dyDescent="0.35">
      <c r="J939" s="13" t="s">
        <v>1116</v>
      </c>
      <c r="K939"/>
      <c r="M939"/>
      <c r="N939"/>
      <c r="P939" s="5" t="s">
        <v>358</v>
      </c>
      <c r="Q939">
        <v>83</v>
      </c>
      <c r="R939"/>
    </row>
    <row r="940" spans="10:18" x14ac:dyDescent="0.35">
      <c r="J940" s="13" t="s">
        <v>998</v>
      </c>
      <c r="K940"/>
      <c r="M940"/>
      <c r="N940"/>
      <c r="P940" s="5" t="s">
        <v>1116</v>
      </c>
      <c r="Q940">
        <v>139</v>
      </c>
      <c r="R940"/>
    </row>
    <row r="941" spans="10:18" x14ac:dyDescent="0.35">
      <c r="J941" s="13" t="s">
        <v>1327</v>
      </c>
      <c r="K941"/>
      <c r="M941"/>
      <c r="N941"/>
      <c r="P941" s="5" t="s">
        <v>998</v>
      </c>
      <c r="Q941">
        <v>5</v>
      </c>
      <c r="R941"/>
    </row>
    <row r="942" spans="10:18" x14ac:dyDescent="0.35">
      <c r="J942" s="13" t="s">
        <v>890</v>
      </c>
      <c r="K942"/>
      <c r="M942"/>
      <c r="N942"/>
      <c r="P942" s="5" t="s">
        <v>1327</v>
      </c>
      <c r="Q942">
        <v>36</v>
      </c>
      <c r="R942"/>
    </row>
    <row r="943" spans="10:18" x14ac:dyDescent="0.35">
      <c r="J943" s="13" t="s">
        <v>1274</v>
      </c>
      <c r="K943"/>
      <c r="M943"/>
      <c r="N943"/>
      <c r="P943" s="5" t="s">
        <v>890</v>
      </c>
      <c r="Q943">
        <v>115</v>
      </c>
      <c r="R943"/>
    </row>
    <row r="944" spans="10:18" x14ac:dyDescent="0.35">
      <c r="J944" s="13" t="s">
        <v>438</v>
      </c>
      <c r="K944"/>
      <c r="M944"/>
      <c r="N944"/>
      <c r="P944" s="5" t="s">
        <v>1274</v>
      </c>
      <c r="Q944">
        <v>65</v>
      </c>
      <c r="R944"/>
    </row>
    <row r="945" spans="10:18" x14ac:dyDescent="0.35">
      <c r="J945" s="13" t="s">
        <v>1127</v>
      </c>
      <c r="K945"/>
      <c r="M945"/>
      <c r="N945"/>
      <c r="P945" s="5" t="s">
        <v>438</v>
      </c>
      <c r="Q945">
        <v>714</v>
      </c>
      <c r="R945"/>
    </row>
    <row r="946" spans="10:18" x14ac:dyDescent="0.35">
      <c r="J946" s="13" t="s">
        <v>313</v>
      </c>
      <c r="K946"/>
      <c r="M946"/>
      <c r="N946"/>
      <c r="P946" s="5" t="s">
        <v>1127</v>
      </c>
      <c r="Q946">
        <v>7</v>
      </c>
      <c r="R946"/>
    </row>
    <row r="947" spans="10:18" x14ac:dyDescent="0.35">
      <c r="J947" s="13" t="s">
        <v>914</v>
      </c>
      <c r="K947"/>
      <c r="M947"/>
      <c r="N947"/>
      <c r="P947" s="5" t="s">
        <v>313</v>
      </c>
      <c r="Q947">
        <v>84</v>
      </c>
      <c r="R947"/>
    </row>
    <row r="948" spans="10:18" x14ac:dyDescent="0.35">
      <c r="J948" s="13" t="s">
        <v>566</v>
      </c>
      <c r="K948"/>
      <c r="M948"/>
      <c r="N948"/>
      <c r="P948" s="5" t="s">
        <v>914</v>
      </c>
      <c r="Q948">
        <v>28</v>
      </c>
      <c r="R948"/>
    </row>
    <row r="949" spans="10:18" x14ac:dyDescent="0.35">
      <c r="J949" s="13" t="s">
        <v>1273</v>
      </c>
      <c r="K949"/>
      <c r="M949"/>
      <c r="N949"/>
      <c r="P949" s="5" t="s">
        <v>566</v>
      </c>
      <c r="Q949">
        <v>44</v>
      </c>
      <c r="R949"/>
    </row>
    <row r="950" spans="10:18" x14ac:dyDescent="0.35">
      <c r="J950" s="13" t="s">
        <v>175</v>
      </c>
      <c r="K950"/>
      <c r="M950"/>
      <c r="N950"/>
      <c r="P950" s="5" t="s">
        <v>1273</v>
      </c>
      <c r="Q950">
        <v>68</v>
      </c>
      <c r="R950"/>
    </row>
    <row r="951" spans="10:18" x14ac:dyDescent="0.35">
      <c r="J951" s="13" t="s">
        <v>649</v>
      </c>
      <c r="K951"/>
      <c r="M951"/>
      <c r="N951"/>
      <c r="P951" s="5" t="s">
        <v>175</v>
      </c>
      <c r="Q951">
        <v>1496</v>
      </c>
      <c r="R951"/>
    </row>
    <row r="952" spans="10:18" x14ac:dyDescent="0.35">
      <c r="J952" s="13" t="s">
        <v>1096</v>
      </c>
      <c r="K952"/>
      <c r="M952"/>
      <c r="N952"/>
      <c r="P952" s="5" t="s">
        <v>649</v>
      </c>
      <c r="Q952">
        <v>40</v>
      </c>
      <c r="R952"/>
    </row>
    <row r="953" spans="10:18" x14ac:dyDescent="0.35">
      <c r="J953" s="13" t="s">
        <v>602</v>
      </c>
      <c r="K953"/>
      <c r="M953"/>
      <c r="N953"/>
      <c r="P953" s="5" t="s">
        <v>1096</v>
      </c>
      <c r="Q953">
        <v>53</v>
      </c>
      <c r="R953"/>
    </row>
    <row r="954" spans="10:18" x14ac:dyDescent="0.35">
      <c r="J954" s="13" t="s">
        <v>326</v>
      </c>
      <c r="K954"/>
      <c r="M954"/>
      <c r="N954"/>
      <c r="P954" s="5" t="s">
        <v>602</v>
      </c>
      <c r="Q954">
        <v>1121</v>
      </c>
      <c r="R954"/>
    </row>
    <row r="955" spans="10:18" x14ac:dyDescent="0.35">
      <c r="J955" s="13" t="s">
        <v>509</v>
      </c>
      <c r="K955"/>
      <c r="M955"/>
      <c r="N955"/>
      <c r="P955" s="5" t="s">
        <v>326</v>
      </c>
      <c r="Q955">
        <v>5</v>
      </c>
      <c r="R955"/>
    </row>
    <row r="956" spans="10:18" x14ac:dyDescent="0.35">
      <c r="J956" s="13" t="s">
        <v>984</v>
      </c>
      <c r="K956"/>
      <c r="M956"/>
      <c r="N956"/>
      <c r="P956" s="5" t="s">
        <v>509</v>
      </c>
      <c r="Q956">
        <v>1292</v>
      </c>
      <c r="R956"/>
    </row>
    <row r="957" spans="10:18" x14ac:dyDescent="0.35">
      <c r="J957" s="13" t="s">
        <v>211</v>
      </c>
      <c r="K957"/>
      <c r="M957"/>
      <c r="N957"/>
      <c r="P957" s="5" t="s">
        <v>984</v>
      </c>
      <c r="Q957">
        <v>204</v>
      </c>
      <c r="R957"/>
    </row>
    <row r="958" spans="10:18" x14ac:dyDescent="0.35">
      <c r="J958" s="13" t="s">
        <v>490</v>
      </c>
      <c r="K958"/>
      <c r="M958"/>
      <c r="N958"/>
      <c r="P958" s="5" t="s">
        <v>211</v>
      </c>
      <c r="Q958">
        <v>32</v>
      </c>
      <c r="R958"/>
    </row>
    <row r="959" spans="10:18" x14ac:dyDescent="0.35">
      <c r="J959" s="13" t="s">
        <v>561</v>
      </c>
      <c r="K959"/>
      <c r="M959"/>
      <c r="N959"/>
      <c r="P959" s="5" t="s">
        <v>490</v>
      </c>
      <c r="Q959">
        <v>235</v>
      </c>
      <c r="R959"/>
    </row>
    <row r="960" spans="10:18" x14ac:dyDescent="0.35">
      <c r="J960" s="13" t="s">
        <v>453</v>
      </c>
      <c r="K960"/>
      <c r="M960"/>
      <c r="N960"/>
      <c r="P960" s="5" t="s">
        <v>561</v>
      </c>
      <c r="Q960">
        <v>565</v>
      </c>
      <c r="R960"/>
    </row>
    <row r="961" spans="10:18" x14ac:dyDescent="0.35">
      <c r="J961" s="13" t="s">
        <v>1245</v>
      </c>
      <c r="K961"/>
      <c r="M961"/>
      <c r="N961"/>
      <c r="P961" s="5" t="s">
        <v>453</v>
      </c>
      <c r="Q961">
        <v>278</v>
      </c>
      <c r="R961"/>
    </row>
    <row r="962" spans="10:18" x14ac:dyDescent="0.35">
      <c r="J962" s="13" t="s">
        <v>1019</v>
      </c>
      <c r="K962"/>
      <c r="M962"/>
      <c r="N962"/>
      <c r="P962" s="5" t="s">
        <v>1245</v>
      </c>
      <c r="Q962">
        <v>902</v>
      </c>
      <c r="R962"/>
    </row>
    <row r="963" spans="10:18" x14ac:dyDescent="0.35">
      <c r="J963" s="13" t="s">
        <v>594</v>
      </c>
      <c r="K963"/>
      <c r="M963"/>
      <c r="N963"/>
      <c r="P963" s="5" t="s">
        <v>1019</v>
      </c>
      <c r="Q963">
        <v>110</v>
      </c>
      <c r="R963"/>
    </row>
    <row r="964" spans="10:18" x14ac:dyDescent="0.35">
      <c r="J964" s="13" t="s">
        <v>896</v>
      </c>
      <c r="K964"/>
      <c r="M964"/>
      <c r="N964"/>
      <c r="P964" s="5" t="s">
        <v>594</v>
      </c>
      <c r="Q964">
        <v>29</v>
      </c>
      <c r="R964"/>
    </row>
    <row r="965" spans="10:18" x14ac:dyDescent="0.35">
      <c r="J965" s="13" t="s">
        <v>979</v>
      </c>
      <c r="K965"/>
      <c r="M965"/>
      <c r="N965"/>
      <c r="P965" s="5" t="s">
        <v>896</v>
      </c>
      <c r="Q965">
        <v>450</v>
      </c>
      <c r="R965"/>
    </row>
    <row r="966" spans="10:18" x14ac:dyDescent="0.35">
      <c r="J966" s="13" t="s">
        <v>179</v>
      </c>
      <c r="K966"/>
      <c r="M966"/>
      <c r="N966"/>
      <c r="P966" s="5" t="s">
        <v>979</v>
      </c>
      <c r="Q966">
        <v>83</v>
      </c>
      <c r="R966"/>
    </row>
    <row r="967" spans="10:18" x14ac:dyDescent="0.35">
      <c r="J967" s="13" t="s">
        <v>1205</v>
      </c>
      <c r="K967"/>
      <c r="M967"/>
      <c r="N967"/>
      <c r="P967" s="5" t="s">
        <v>179</v>
      </c>
      <c r="Q967">
        <v>338</v>
      </c>
      <c r="R967"/>
    </row>
    <row r="968" spans="10:18" x14ac:dyDescent="0.35">
      <c r="J968" s="13" t="s">
        <v>235</v>
      </c>
      <c r="K968"/>
      <c r="M968"/>
      <c r="N968"/>
      <c r="P968" s="5" t="s">
        <v>1205</v>
      </c>
      <c r="Q968">
        <v>1</v>
      </c>
      <c r="R968"/>
    </row>
    <row r="969" spans="10:18" x14ac:dyDescent="0.35">
      <c r="J969" s="13" t="s">
        <v>1216</v>
      </c>
      <c r="K969"/>
      <c r="M969"/>
      <c r="N969"/>
      <c r="P969" s="5" t="s">
        <v>235</v>
      </c>
      <c r="Q969">
        <v>65</v>
      </c>
      <c r="R969"/>
    </row>
    <row r="970" spans="10:18" x14ac:dyDescent="0.35">
      <c r="J970" s="13" t="s">
        <v>387</v>
      </c>
      <c r="K970"/>
      <c r="M970"/>
      <c r="N970"/>
      <c r="P970" s="5" t="s">
        <v>1216</v>
      </c>
      <c r="Q970">
        <v>224</v>
      </c>
      <c r="R970"/>
    </row>
    <row r="971" spans="10:18" x14ac:dyDescent="0.35">
      <c r="J971" s="13" t="s">
        <v>1340</v>
      </c>
      <c r="K971"/>
      <c r="M971"/>
      <c r="N971"/>
      <c r="P971" s="5" t="s">
        <v>387</v>
      </c>
      <c r="Q971">
        <v>24</v>
      </c>
      <c r="R971"/>
    </row>
    <row r="972" spans="10:18" x14ac:dyDescent="0.35">
      <c r="J972" s="13" t="s">
        <v>913</v>
      </c>
      <c r="K972"/>
      <c r="M972"/>
      <c r="N972"/>
      <c r="P972" s="5" t="s">
        <v>1340</v>
      </c>
      <c r="Q972">
        <v>128</v>
      </c>
      <c r="R972"/>
    </row>
    <row r="973" spans="10:18" x14ac:dyDescent="0.35">
      <c r="J973" s="13" t="s">
        <v>1305</v>
      </c>
      <c r="K973"/>
      <c r="M973"/>
      <c r="N973"/>
      <c r="P973" s="5" t="s">
        <v>913</v>
      </c>
      <c r="Q973">
        <v>583</v>
      </c>
      <c r="R973"/>
    </row>
    <row r="974" spans="10:18" x14ac:dyDescent="0.35">
      <c r="J974" s="13" t="s">
        <v>666</v>
      </c>
      <c r="K974"/>
      <c r="M974"/>
      <c r="N974"/>
      <c r="P974" s="5" t="s">
        <v>1305</v>
      </c>
      <c r="Q974">
        <v>47</v>
      </c>
      <c r="R974"/>
    </row>
    <row r="975" spans="10:18" x14ac:dyDescent="0.35">
      <c r="J975" s="13" t="s">
        <v>1074</v>
      </c>
      <c r="K975"/>
      <c r="M975"/>
      <c r="N975"/>
      <c r="P975" s="5" t="s">
        <v>666</v>
      </c>
      <c r="Q975">
        <v>2386</v>
      </c>
      <c r="R975"/>
    </row>
    <row r="976" spans="10:18" x14ac:dyDescent="0.35">
      <c r="J976" s="13" t="s">
        <v>1064</v>
      </c>
      <c r="K976"/>
      <c r="M976"/>
      <c r="N976"/>
      <c r="P976" s="5" t="s">
        <v>1074</v>
      </c>
      <c r="Q976">
        <v>12</v>
      </c>
      <c r="R976"/>
    </row>
    <row r="977" spans="10:18" x14ac:dyDescent="0.35">
      <c r="J977" s="13" t="s">
        <v>1320</v>
      </c>
      <c r="K977"/>
      <c r="M977"/>
      <c r="N977"/>
      <c r="P977" s="5" t="s">
        <v>1064</v>
      </c>
      <c r="Q977">
        <v>62</v>
      </c>
      <c r="R977"/>
    </row>
    <row r="978" spans="10:18" x14ac:dyDescent="0.35">
      <c r="J978" s="13" t="s">
        <v>68</v>
      </c>
      <c r="K978"/>
      <c r="M978"/>
      <c r="N978"/>
      <c r="P978" s="5" t="s">
        <v>1320</v>
      </c>
      <c r="Q978">
        <v>981</v>
      </c>
      <c r="R978"/>
    </row>
    <row r="979" spans="10:18" x14ac:dyDescent="0.35">
      <c r="J979" s="13" t="s">
        <v>1329</v>
      </c>
      <c r="K979"/>
      <c r="M979"/>
      <c r="N979"/>
      <c r="P979" s="5" t="s">
        <v>68</v>
      </c>
      <c r="Q979">
        <v>6</v>
      </c>
      <c r="R979"/>
    </row>
    <row r="980" spans="10:18" x14ac:dyDescent="0.35">
      <c r="J980" s="13" t="s">
        <v>452</v>
      </c>
      <c r="K980"/>
      <c r="M980"/>
      <c r="N980"/>
      <c r="P980" s="5" t="s">
        <v>1329</v>
      </c>
      <c r="Q980">
        <v>48</v>
      </c>
      <c r="R980"/>
    </row>
    <row r="981" spans="10:18" x14ac:dyDescent="0.35">
      <c r="J981" s="13" t="s">
        <v>338</v>
      </c>
      <c r="K981"/>
      <c r="M981"/>
      <c r="N981"/>
      <c r="P981" s="5" t="s">
        <v>452</v>
      </c>
      <c r="Q981">
        <v>32</v>
      </c>
      <c r="R981"/>
    </row>
    <row r="982" spans="10:18" x14ac:dyDescent="0.35">
      <c r="J982" s="13" t="s">
        <v>253</v>
      </c>
      <c r="K982"/>
      <c r="M982"/>
      <c r="N982"/>
      <c r="P982" s="5" t="s">
        <v>338</v>
      </c>
      <c r="Q982">
        <v>149</v>
      </c>
      <c r="R982"/>
    </row>
    <row r="983" spans="10:18" x14ac:dyDescent="0.35">
      <c r="J983" s="13" t="s">
        <v>791</v>
      </c>
      <c r="K983"/>
      <c r="M983"/>
      <c r="N983"/>
      <c r="P983" s="5" t="s">
        <v>253</v>
      </c>
      <c r="Q983">
        <v>680</v>
      </c>
      <c r="R983"/>
    </row>
    <row r="984" spans="10:18" x14ac:dyDescent="0.35">
      <c r="J984" s="13" t="s">
        <v>836</v>
      </c>
      <c r="K984"/>
      <c r="M984"/>
      <c r="N984"/>
      <c r="P984" s="5" t="s">
        <v>791</v>
      </c>
      <c r="Q984">
        <v>271</v>
      </c>
      <c r="R984"/>
    </row>
    <row r="985" spans="10:18" x14ac:dyDescent="0.35">
      <c r="J985" s="13" t="s">
        <v>783</v>
      </c>
      <c r="K985"/>
      <c r="M985"/>
      <c r="N985"/>
      <c r="P985" s="5" t="s">
        <v>836</v>
      </c>
      <c r="Q985">
        <v>510</v>
      </c>
      <c r="R985"/>
    </row>
    <row r="986" spans="10:18" x14ac:dyDescent="0.35">
      <c r="J986" s="13" t="s">
        <v>260</v>
      </c>
      <c r="K986"/>
      <c r="M986"/>
      <c r="N986"/>
      <c r="P986" s="5" t="s">
        <v>783</v>
      </c>
      <c r="Q986">
        <v>474</v>
      </c>
      <c r="R986"/>
    </row>
    <row r="987" spans="10:18" x14ac:dyDescent="0.35">
      <c r="J987" s="13" t="s">
        <v>826</v>
      </c>
      <c r="K987"/>
      <c r="M987"/>
      <c r="N987"/>
      <c r="P987" s="5" t="s">
        <v>260</v>
      </c>
      <c r="Q987">
        <v>80</v>
      </c>
      <c r="R987"/>
    </row>
    <row r="988" spans="10:18" x14ac:dyDescent="0.35">
      <c r="J988" s="13" t="s">
        <v>1293</v>
      </c>
      <c r="K988"/>
      <c r="M988"/>
      <c r="N988"/>
      <c r="P988" s="5" t="s">
        <v>826</v>
      </c>
      <c r="Q988">
        <v>21</v>
      </c>
      <c r="R988"/>
    </row>
    <row r="989" spans="10:18" x14ac:dyDescent="0.35">
      <c r="J989" s="13" t="s">
        <v>590</v>
      </c>
      <c r="K989"/>
      <c r="M989"/>
      <c r="N989"/>
      <c r="P989" s="5" t="s">
        <v>1293</v>
      </c>
      <c r="Q989">
        <v>467</v>
      </c>
      <c r="R989"/>
    </row>
    <row r="990" spans="10:18" x14ac:dyDescent="0.35">
      <c r="J990" s="13" t="s">
        <v>1186</v>
      </c>
      <c r="K990"/>
      <c r="M990"/>
      <c r="N990"/>
      <c r="P990" s="5" t="s">
        <v>590</v>
      </c>
      <c r="Q990">
        <v>648</v>
      </c>
      <c r="R990"/>
    </row>
    <row r="991" spans="10:18" x14ac:dyDescent="0.35">
      <c r="J991" s="13" t="s">
        <v>164</v>
      </c>
      <c r="K991"/>
      <c r="M991"/>
      <c r="N991"/>
      <c r="P991" s="5" t="s">
        <v>1186</v>
      </c>
      <c r="Q991">
        <v>2</v>
      </c>
      <c r="R991"/>
    </row>
    <row r="992" spans="10:18" x14ac:dyDescent="0.35">
      <c r="J992" s="13" t="s">
        <v>446</v>
      </c>
      <c r="K992"/>
      <c r="M992"/>
      <c r="N992"/>
      <c r="P992" s="5" t="s">
        <v>164</v>
      </c>
      <c r="Q992">
        <v>314</v>
      </c>
      <c r="R992"/>
    </row>
    <row r="993" spans="10:18" x14ac:dyDescent="0.35">
      <c r="J993" s="13" t="s">
        <v>585</v>
      </c>
      <c r="K993"/>
      <c r="M993"/>
      <c r="N993"/>
      <c r="P993" s="5" t="s">
        <v>446</v>
      </c>
      <c r="Q993">
        <v>1228</v>
      </c>
      <c r="R993"/>
    </row>
    <row r="994" spans="10:18" x14ac:dyDescent="0.35">
      <c r="J994" s="13" t="s">
        <v>301</v>
      </c>
      <c r="K994"/>
      <c r="M994"/>
      <c r="N994"/>
      <c r="P994" s="5" t="s">
        <v>585</v>
      </c>
      <c r="Q994">
        <v>50</v>
      </c>
      <c r="R994"/>
    </row>
    <row r="995" spans="10:18" x14ac:dyDescent="0.35">
      <c r="J995" s="13" t="s">
        <v>423</v>
      </c>
      <c r="K995"/>
      <c r="M995"/>
      <c r="N995"/>
      <c r="P995" s="5" t="s">
        <v>301</v>
      </c>
      <c r="Q995">
        <v>503</v>
      </c>
      <c r="R995"/>
    </row>
    <row r="996" spans="10:18" x14ac:dyDescent="0.35">
      <c r="J996" s="13" t="s">
        <v>229</v>
      </c>
      <c r="K996"/>
      <c r="M996"/>
      <c r="N996"/>
      <c r="P996" s="5" t="s">
        <v>423</v>
      </c>
      <c r="Q996">
        <v>25800</v>
      </c>
      <c r="R996"/>
    </row>
    <row r="997" spans="10:18" x14ac:dyDescent="0.35">
      <c r="J997" s="13" t="s">
        <v>645</v>
      </c>
      <c r="K997"/>
      <c r="M997"/>
      <c r="N997"/>
      <c r="P997" s="5" t="s">
        <v>229</v>
      </c>
      <c r="Q997">
        <v>156</v>
      </c>
      <c r="R997"/>
    </row>
    <row r="998" spans="10:18" x14ac:dyDescent="0.35">
      <c r="J998" s="13" t="s">
        <v>242</v>
      </c>
      <c r="K998"/>
      <c r="M998"/>
      <c r="N998"/>
      <c r="P998" s="5" t="s">
        <v>645</v>
      </c>
      <c r="Q998">
        <v>544</v>
      </c>
      <c r="R998"/>
    </row>
    <row r="999" spans="10:18" x14ac:dyDescent="0.35">
      <c r="J999" s="13" t="s">
        <v>515</v>
      </c>
      <c r="K999"/>
      <c r="M999"/>
      <c r="N999"/>
      <c r="P999" s="5" t="s">
        <v>242</v>
      </c>
      <c r="Q999">
        <v>124000</v>
      </c>
      <c r="R999"/>
    </row>
    <row r="1000" spans="10:18" x14ac:dyDescent="0.35">
      <c r="J1000" s="13" t="s">
        <v>849</v>
      </c>
      <c r="K1000"/>
      <c r="M1000"/>
      <c r="N1000"/>
      <c r="P1000" s="5" t="s">
        <v>515</v>
      </c>
      <c r="Q1000">
        <v>2700</v>
      </c>
      <c r="R1000"/>
    </row>
    <row r="1001" spans="10:18" x14ac:dyDescent="0.35">
      <c r="J1001" s="13" t="s">
        <v>26</v>
      </c>
      <c r="K1001"/>
      <c r="M1001"/>
      <c r="N1001"/>
      <c r="P1001" s="5" t="s">
        <v>849</v>
      </c>
      <c r="Q1001">
        <v>42</v>
      </c>
      <c r="R1001"/>
    </row>
    <row r="1002" spans="10:18" x14ac:dyDescent="0.35">
      <c r="J1002" s="13" t="s">
        <v>769</v>
      </c>
      <c r="K1002"/>
      <c r="M1002"/>
      <c r="N1002"/>
      <c r="P1002" s="5" t="s">
        <v>26</v>
      </c>
      <c r="Q1002">
        <v>3000</v>
      </c>
      <c r="R1002"/>
    </row>
    <row r="1003" spans="10:18" x14ac:dyDescent="0.35">
      <c r="J1003" s="13" t="s">
        <v>1016</v>
      </c>
      <c r="K1003"/>
      <c r="M1003"/>
      <c r="N1003"/>
      <c r="P1003" s="5" t="s">
        <v>769</v>
      </c>
      <c r="Q1003">
        <v>235</v>
      </c>
      <c r="R1003"/>
    </row>
    <row r="1004" spans="10:18" x14ac:dyDescent="0.35">
      <c r="J1004" s="13" t="s">
        <v>686</v>
      </c>
      <c r="K1004"/>
      <c r="M1004"/>
      <c r="N1004"/>
      <c r="P1004" s="5" t="s">
        <v>1016</v>
      </c>
      <c r="Q1004">
        <v>2</v>
      </c>
      <c r="R1004"/>
    </row>
    <row r="1005" spans="10:18" x14ac:dyDescent="0.35">
      <c r="J1005" s="13" t="s">
        <v>641</v>
      </c>
      <c r="K1005"/>
      <c r="M1005"/>
      <c r="N1005"/>
      <c r="P1005" s="5" t="s">
        <v>686</v>
      </c>
      <c r="Q1005">
        <v>4000</v>
      </c>
      <c r="R1005"/>
    </row>
    <row r="1006" spans="10:18" x14ac:dyDescent="0.35">
      <c r="J1006" s="13" t="s">
        <v>713</v>
      </c>
      <c r="K1006"/>
      <c r="M1006"/>
      <c r="N1006"/>
      <c r="P1006" s="5" t="s">
        <v>641</v>
      </c>
      <c r="Q1006">
        <v>140</v>
      </c>
      <c r="R1006"/>
    </row>
    <row r="1007" spans="10:18" x14ac:dyDescent="0.35">
      <c r="J1007" s="13" t="s">
        <v>1237</v>
      </c>
      <c r="K1007"/>
      <c r="M1007"/>
      <c r="N1007"/>
      <c r="P1007" s="5" t="s">
        <v>713</v>
      </c>
      <c r="Q1007">
        <v>2514</v>
      </c>
      <c r="R1007"/>
    </row>
    <row r="1008" spans="10:18" x14ac:dyDescent="0.35">
      <c r="J1008" s="13" t="s">
        <v>854</v>
      </c>
      <c r="K1008"/>
      <c r="M1008"/>
      <c r="N1008"/>
      <c r="P1008" s="5" t="s">
        <v>1237</v>
      </c>
      <c r="Q1008">
        <v>91</v>
      </c>
      <c r="R1008"/>
    </row>
    <row r="1009" spans="10:18" x14ac:dyDescent="0.35">
      <c r="J1009" s="13" t="s">
        <v>1024</v>
      </c>
      <c r="K1009"/>
      <c r="M1009"/>
      <c r="N1009"/>
      <c r="P1009" s="5" t="s">
        <v>854</v>
      </c>
      <c r="Q1009">
        <v>39</v>
      </c>
      <c r="R1009"/>
    </row>
    <row r="1010" spans="10:18" x14ac:dyDescent="0.35">
      <c r="J1010" s="13" t="s">
        <v>547</v>
      </c>
      <c r="K1010"/>
      <c r="M1010"/>
      <c r="N1010"/>
      <c r="P1010" s="5" t="s">
        <v>1024</v>
      </c>
      <c r="Q1010">
        <v>118</v>
      </c>
      <c r="R1010"/>
    </row>
    <row r="1011" spans="10:18" x14ac:dyDescent="0.35">
      <c r="J1011" s="13" t="s">
        <v>588</v>
      </c>
      <c r="K1011"/>
      <c r="M1011"/>
      <c r="N1011"/>
      <c r="P1011" s="5" t="s">
        <v>547</v>
      </c>
      <c r="Q1011">
        <v>672</v>
      </c>
      <c r="R1011"/>
    </row>
    <row r="1012" spans="10:18" x14ac:dyDescent="0.35">
      <c r="J1012" s="13" t="s">
        <v>1235</v>
      </c>
      <c r="K1012"/>
      <c r="M1012"/>
      <c r="N1012"/>
      <c r="P1012" s="5" t="s">
        <v>588</v>
      </c>
      <c r="Q1012">
        <v>620</v>
      </c>
      <c r="R1012"/>
    </row>
    <row r="1013" spans="10:18" x14ac:dyDescent="0.35">
      <c r="J1013" s="13" t="s">
        <v>57</v>
      </c>
      <c r="K1013"/>
      <c r="M1013"/>
      <c r="N1013"/>
      <c r="P1013" s="5" t="s">
        <v>1235</v>
      </c>
      <c r="Q1013">
        <v>40</v>
      </c>
      <c r="R1013"/>
    </row>
    <row r="1014" spans="10:18" x14ac:dyDescent="0.35">
      <c r="J1014" s="13" t="s">
        <v>891</v>
      </c>
      <c r="K1014"/>
      <c r="M1014"/>
      <c r="N1014"/>
      <c r="P1014" s="5" t="s">
        <v>57</v>
      </c>
      <c r="Q1014">
        <v>5200</v>
      </c>
      <c r="R1014"/>
    </row>
    <row r="1015" spans="10:18" x14ac:dyDescent="0.35">
      <c r="J1015" s="13" t="s">
        <v>586</v>
      </c>
      <c r="K1015"/>
      <c r="M1015"/>
      <c r="N1015"/>
      <c r="P1015" s="5" t="s">
        <v>891</v>
      </c>
      <c r="Q1015">
        <v>7</v>
      </c>
      <c r="R1015"/>
    </row>
    <row r="1016" spans="10:18" x14ac:dyDescent="0.35">
      <c r="J1016" s="13" t="s">
        <v>1182</v>
      </c>
      <c r="K1016"/>
      <c r="M1016"/>
      <c r="N1016"/>
      <c r="P1016" s="5" t="s">
        <v>586</v>
      </c>
      <c r="Q1016">
        <v>62</v>
      </c>
      <c r="R1016"/>
    </row>
    <row r="1017" spans="10:18" x14ac:dyDescent="0.35">
      <c r="J1017" s="13" t="s">
        <v>487</v>
      </c>
      <c r="K1017"/>
      <c r="M1017"/>
      <c r="N1017"/>
      <c r="P1017" s="5" t="s">
        <v>1182</v>
      </c>
      <c r="Q1017">
        <v>7</v>
      </c>
      <c r="R1017"/>
    </row>
    <row r="1018" spans="10:18" x14ac:dyDescent="0.35">
      <c r="J1018" s="13" t="s">
        <v>310</v>
      </c>
      <c r="K1018"/>
      <c r="M1018"/>
      <c r="N1018"/>
      <c r="P1018" s="5" t="s">
        <v>487</v>
      </c>
      <c r="Q1018">
        <v>288</v>
      </c>
      <c r="R1018"/>
    </row>
    <row r="1019" spans="10:18" x14ac:dyDescent="0.35">
      <c r="J1019" s="13" t="s">
        <v>810</v>
      </c>
      <c r="K1019"/>
      <c r="M1019"/>
      <c r="N1019"/>
      <c r="P1019" s="5" t="s">
        <v>310</v>
      </c>
      <c r="Q1019">
        <v>168</v>
      </c>
      <c r="R1019"/>
    </row>
    <row r="1020" spans="10:18" x14ac:dyDescent="0.35">
      <c r="J1020" s="13" t="s">
        <v>1288</v>
      </c>
      <c r="K1020"/>
      <c r="M1020"/>
      <c r="N1020"/>
      <c r="P1020" s="5" t="s">
        <v>810</v>
      </c>
      <c r="Q1020">
        <v>95</v>
      </c>
      <c r="R1020"/>
    </row>
    <row r="1021" spans="10:18" x14ac:dyDescent="0.35">
      <c r="J1021" s="13" t="s">
        <v>1294</v>
      </c>
      <c r="K1021"/>
      <c r="M1021"/>
      <c r="N1021"/>
      <c r="P1021" s="5" t="s">
        <v>1288</v>
      </c>
      <c r="Q1021">
        <v>46</v>
      </c>
      <c r="R1021"/>
    </row>
    <row r="1022" spans="10:18" x14ac:dyDescent="0.35">
      <c r="J1022" s="13" t="s">
        <v>510</v>
      </c>
      <c r="K1022"/>
      <c r="M1022"/>
      <c r="N1022"/>
      <c r="P1022" s="5" t="s">
        <v>1294</v>
      </c>
      <c r="Q1022">
        <v>69</v>
      </c>
      <c r="R1022"/>
    </row>
    <row r="1023" spans="10:18" x14ac:dyDescent="0.35">
      <c r="J1023" s="13" t="s">
        <v>715</v>
      </c>
      <c r="K1023"/>
      <c r="M1023"/>
      <c r="N1023"/>
      <c r="P1023" s="5" t="s">
        <v>510</v>
      </c>
      <c r="Q1023">
        <v>834</v>
      </c>
      <c r="R1023"/>
    </row>
    <row r="1024" spans="10:18" x14ac:dyDescent="0.35">
      <c r="J1024" s="13" t="s">
        <v>1042</v>
      </c>
      <c r="K1024"/>
      <c r="M1024"/>
      <c r="N1024"/>
      <c r="P1024" s="5" t="s">
        <v>715</v>
      </c>
      <c r="Q1024">
        <v>30</v>
      </c>
      <c r="R1024"/>
    </row>
    <row r="1025" spans="10:18" x14ac:dyDescent="0.35">
      <c r="J1025" s="13" t="s">
        <v>747</v>
      </c>
      <c r="K1025"/>
      <c r="M1025"/>
      <c r="N1025"/>
      <c r="P1025" s="5" t="s">
        <v>1042</v>
      </c>
      <c r="Q1025">
        <v>584</v>
      </c>
      <c r="R1025"/>
    </row>
    <row r="1026" spans="10:18" x14ac:dyDescent="0.35">
      <c r="J1026" s="13" t="s">
        <v>699</v>
      </c>
      <c r="K1026"/>
      <c r="M1026"/>
      <c r="N1026"/>
      <c r="P1026" s="5" t="s">
        <v>747</v>
      </c>
      <c r="Q1026">
        <v>30</v>
      </c>
      <c r="R1026"/>
    </row>
    <row r="1027" spans="10:18" x14ac:dyDescent="0.35">
      <c r="J1027" s="13" t="s">
        <v>661</v>
      </c>
      <c r="K1027"/>
      <c r="M1027"/>
      <c r="N1027"/>
      <c r="P1027" s="5" t="s">
        <v>699</v>
      </c>
      <c r="Q1027">
        <v>597</v>
      </c>
      <c r="R1027"/>
    </row>
    <row r="1028" spans="10:18" x14ac:dyDescent="0.35">
      <c r="J1028" s="13" t="s">
        <v>278</v>
      </c>
      <c r="K1028"/>
      <c r="M1028"/>
      <c r="N1028"/>
      <c r="P1028" s="5" t="s">
        <v>661</v>
      </c>
      <c r="Q1028">
        <v>43</v>
      </c>
      <c r="R1028"/>
    </row>
    <row r="1029" spans="10:18" x14ac:dyDescent="0.35">
      <c r="J1029" s="13" t="s">
        <v>204</v>
      </c>
      <c r="K1029"/>
      <c r="M1029"/>
      <c r="N1029"/>
      <c r="P1029" s="5" t="s">
        <v>278</v>
      </c>
      <c r="Q1029">
        <v>216</v>
      </c>
      <c r="R1029"/>
    </row>
    <row r="1030" spans="10:18" x14ac:dyDescent="0.35">
      <c r="J1030" s="13" t="s">
        <v>159</v>
      </c>
      <c r="K1030"/>
      <c r="M1030"/>
      <c r="N1030"/>
      <c r="P1030" s="5" t="s">
        <v>204</v>
      </c>
      <c r="Q1030">
        <v>1138</v>
      </c>
      <c r="R1030"/>
    </row>
    <row r="1031" spans="10:18" x14ac:dyDescent="0.35">
      <c r="J1031" s="13" t="s">
        <v>658</v>
      </c>
      <c r="K1031"/>
      <c r="M1031"/>
      <c r="N1031"/>
      <c r="P1031" s="5" t="s">
        <v>159</v>
      </c>
      <c r="Q1031">
        <v>391</v>
      </c>
      <c r="R1031"/>
    </row>
    <row r="1032" spans="10:18" x14ac:dyDescent="0.35">
      <c r="J1032" s="13" t="s">
        <v>789</v>
      </c>
      <c r="K1032"/>
      <c r="M1032"/>
      <c r="N1032"/>
      <c r="P1032" s="5" t="s">
        <v>658</v>
      </c>
      <c r="Q1032">
        <v>1700</v>
      </c>
      <c r="R1032"/>
    </row>
    <row r="1033" spans="10:18" x14ac:dyDescent="0.35">
      <c r="J1033" s="13" t="s">
        <v>191</v>
      </c>
      <c r="K1033"/>
      <c r="M1033"/>
      <c r="N1033"/>
      <c r="P1033" s="5" t="s">
        <v>789</v>
      </c>
      <c r="Q1033">
        <v>75</v>
      </c>
      <c r="R1033"/>
    </row>
    <row r="1034" spans="10:18" x14ac:dyDescent="0.35">
      <c r="J1034" s="13" t="s">
        <v>939</v>
      </c>
      <c r="K1034"/>
      <c r="M1034"/>
      <c r="N1034"/>
      <c r="P1034" s="5" t="s">
        <v>191</v>
      </c>
      <c r="Q1034">
        <v>110</v>
      </c>
      <c r="R1034"/>
    </row>
    <row r="1035" spans="10:18" x14ac:dyDescent="0.35">
      <c r="J1035" s="13" t="s">
        <v>71</v>
      </c>
      <c r="K1035"/>
      <c r="M1035"/>
      <c r="N1035"/>
      <c r="P1035" s="5" t="s">
        <v>939</v>
      </c>
      <c r="Q1035">
        <v>71</v>
      </c>
      <c r="R1035"/>
    </row>
    <row r="1036" spans="10:18" x14ac:dyDescent="0.35">
      <c r="J1036" s="13" t="s">
        <v>130</v>
      </c>
      <c r="K1036"/>
      <c r="M1036"/>
      <c r="N1036"/>
      <c r="P1036" s="5" t="s">
        <v>71</v>
      </c>
      <c r="Q1036">
        <v>732</v>
      </c>
      <c r="R1036"/>
    </row>
    <row r="1037" spans="10:18" x14ac:dyDescent="0.35">
      <c r="J1037" s="13" t="s">
        <v>356</v>
      </c>
      <c r="K1037"/>
      <c r="M1037"/>
      <c r="N1037"/>
      <c r="P1037" s="5" t="s">
        <v>130</v>
      </c>
      <c r="Q1037">
        <v>562</v>
      </c>
      <c r="R1037"/>
    </row>
    <row r="1038" spans="10:18" x14ac:dyDescent="0.35">
      <c r="J1038" s="13" t="s">
        <v>1069</v>
      </c>
      <c r="K1038"/>
      <c r="M1038"/>
      <c r="N1038"/>
      <c r="P1038" s="5" t="s">
        <v>356</v>
      </c>
      <c r="Q1038">
        <v>2300</v>
      </c>
      <c r="R1038"/>
    </row>
    <row r="1039" spans="10:18" x14ac:dyDescent="0.35">
      <c r="J1039" s="13" t="s">
        <v>619</v>
      </c>
      <c r="K1039"/>
      <c r="M1039"/>
      <c r="N1039"/>
      <c r="P1039" s="5" t="s">
        <v>1069</v>
      </c>
      <c r="Q1039">
        <v>368</v>
      </c>
      <c r="R1039"/>
    </row>
    <row r="1040" spans="10:18" x14ac:dyDescent="0.35">
      <c r="J1040" s="13" t="s">
        <v>955</v>
      </c>
      <c r="K1040"/>
      <c r="M1040"/>
      <c r="N1040"/>
      <c r="P1040" s="5" t="s">
        <v>619</v>
      </c>
      <c r="Q1040">
        <v>1030</v>
      </c>
      <c r="R1040"/>
    </row>
    <row r="1041" spans="10:18" x14ac:dyDescent="0.35">
      <c r="J1041" s="13" t="s">
        <v>523</v>
      </c>
      <c r="K1041"/>
      <c r="M1041"/>
      <c r="N1041"/>
      <c r="P1041" s="5" t="s">
        <v>955</v>
      </c>
      <c r="Q1041">
        <v>159</v>
      </c>
      <c r="R1041"/>
    </row>
    <row r="1042" spans="10:18" x14ac:dyDescent="0.35">
      <c r="J1042" s="13" t="s">
        <v>956</v>
      </c>
      <c r="K1042"/>
      <c r="M1042"/>
      <c r="N1042"/>
      <c r="P1042" s="5" t="s">
        <v>523</v>
      </c>
      <c r="Q1042">
        <v>614</v>
      </c>
      <c r="R1042"/>
    </row>
    <row r="1043" spans="10:18" x14ac:dyDescent="0.35">
      <c r="J1043" s="13" t="s">
        <v>320</v>
      </c>
      <c r="K1043"/>
      <c r="M1043"/>
      <c r="N1043"/>
      <c r="P1043" s="5" t="s">
        <v>956</v>
      </c>
      <c r="Q1043">
        <v>10</v>
      </c>
      <c r="R1043"/>
    </row>
    <row r="1044" spans="10:18" x14ac:dyDescent="0.35">
      <c r="J1044" s="13" t="s">
        <v>1218</v>
      </c>
      <c r="K1044"/>
      <c r="M1044"/>
      <c r="N1044"/>
      <c r="P1044" s="5" t="s">
        <v>320</v>
      </c>
      <c r="Q1044">
        <v>3900</v>
      </c>
      <c r="R1044"/>
    </row>
    <row r="1045" spans="10:18" x14ac:dyDescent="0.35">
      <c r="J1045" s="13" t="s">
        <v>1025</v>
      </c>
      <c r="K1045"/>
      <c r="M1045"/>
      <c r="N1045"/>
      <c r="P1045" s="5" t="s">
        <v>1218</v>
      </c>
      <c r="Q1045">
        <v>90</v>
      </c>
      <c r="R1045"/>
    </row>
    <row r="1046" spans="10:18" x14ac:dyDescent="0.35">
      <c r="J1046" s="13" t="s">
        <v>335</v>
      </c>
      <c r="K1046"/>
      <c r="M1046"/>
      <c r="N1046"/>
      <c r="P1046" s="5" t="s">
        <v>1025</v>
      </c>
      <c r="Q1046">
        <v>365</v>
      </c>
      <c r="R1046"/>
    </row>
    <row r="1047" spans="10:18" x14ac:dyDescent="0.35">
      <c r="J1047" s="13" t="s">
        <v>920</v>
      </c>
      <c r="K1047"/>
      <c r="M1047"/>
      <c r="N1047"/>
      <c r="P1047" s="5" t="s">
        <v>335</v>
      </c>
      <c r="Q1047">
        <v>614</v>
      </c>
      <c r="R1047"/>
    </row>
    <row r="1048" spans="10:18" x14ac:dyDescent="0.35">
      <c r="J1048" s="13" t="s">
        <v>399</v>
      </c>
      <c r="K1048"/>
      <c r="M1048"/>
      <c r="N1048"/>
      <c r="P1048" s="5" t="s">
        <v>920</v>
      </c>
      <c r="Q1048">
        <v>52</v>
      </c>
      <c r="R1048"/>
    </row>
    <row r="1049" spans="10:18" x14ac:dyDescent="0.35">
      <c r="J1049" s="13" t="s">
        <v>893</v>
      </c>
      <c r="K1049"/>
      <c r="M1049"/>
      <c r="N1049"/>
      <c r="P1049" s="5" t="s">
        <v>399</v>
      </c>
      <c r="Q1049">
        <v>117</v>
      </c>
      <c r="R1049"/>
    </row>
    <row r="1050" spans="10:18" x14ac:dyDescent="0.35">
      <c r="J1050" s="13" t="s">
        <v>986</v>
      </c>
      <c r="K1050"/>
      <c r="M1050"/>
      <c r="N1050"/>
      <c r="P1050" s="5" t="s">
        <v>893</v>
      </c>
      <c r="Q1050">
        <v>292</v>
      </c>
      <c r="R1050"/>
    </row>
    <row r="1051" spans="10:18" x14ac:dyDescent="0.35">
      <c r="J1051" s="13" t="s">
        <v>222</v>
      </c>
      <c r="K1051"/>
      <c r="M1051"/>
      <c r="N1051"/>
      <c r="P1051" s="5" t="s">
        <v>986</v>
      </c>
      <c r="Q1051">
        <v>65</v>
      </c>
      <c r="R1051"/>
    </row>
    <row r="1052" spans="10:18" x14ac:dyDescent="0.35">
      <c r="J1052" s="13" t="s">
        <v>520</v>
      </c>
      <c r="K1052"/>
      <c r="M1052"/>
      <c r="N1052"/>
      <c r="P1052" s="5" t="s">
        <v>222</v>
      </c>
      <c r="Q1052">
        <v>363</v>
      </c>
      <c r="R1052"/>
    </row>
    <row r="1053" spans="10:18" x14ac:dyDescent="0.35">
      <c r="J1053" s="13" t="s">
        <v>681</v>
      </c>
      <c r="K1053"/>
      <c r="M1053"/>
      <c r="N1053"/>
      <c r="P1053" s="5" t="s">
        <v>520</v>
      </c>
      <c r="Q1053">
        <v>3400</v>
      </c>
      <c r="R1053"/>
    </row>
    <row r="1054" spans="10:18" x14ac:dyDescent="0.35">
      <c r="J1054" s="13" t="s">
        <v>413</v>
      </c>
      <c r="K1054"/>
      <c r="M1054"/>
      <c r="N1054"/>
      <c r="P1054" s="5" t="s">
        <v>681</v>
      </c>
      <c r="Q1054">
        <v>889</v>
      </c>
      <c r="R1054"/>
    </row>
    <row r="1055" spans="10:18" x14ac:dyDescent="0.35">
      <c r="J1055" s="13" t="s">
        <v>1090</v>
      </c>
      <c r="K1055"/>
      <c r="M1055"/>
      <c r="N1055"/>
      <c r="P1055" s="5" t="s">
        <v>413</v>
      </c>
      <c r="Q1055">
        <v>5.5</v>
      </c>
      <c r="R1055"/>
    </row>
    <row r="1056" spans="10:18" x14ac:dyDescent="0.35">
      <c r="J1056" s="13" t="s">
        <v>975</v>
      </c>
      <c r="K1056"/>
      <c r="M1056"/>
      <c r="N1056"/>
      <c r="P1056" s="5" t="s">
        <v>1090</v>
      </c>
      <c r="Q1056">
        <v>67</v>
      </c>
      <c r="R1056"/>
    </row>
    <row r="1057" spans="10:18" x14ac:dyDescent="0.35">
      <c r="J1057" s="13" t="s">
        <v>976</v>
      </c>
      <c r="K1057"/>
      <c r="M1057"/>
      <c r="N1057"/>
      <c r="P1057" s="5" t="s">
        <v>975</v>
      </c>
      <c r="Q1057">
        <v>900</v>
      </c>
      <c r="R1057"/>
    </row>
    <row r="1058" spans="10:18" x14ac:dyDescent="0.35">
      <c r="J1058" s="13" t="s">
        <v>374</v>
      </c>
      <c r="K1058"/>
      <c r="M1058"/>
      <c r="N1058"/>
      <c r="P1058" s="5" t="s">
        <v>976</v>
      </c>
      <c r="Q1058">
        <v>863</v>
      </c>
      <c r="R1058"/>
    </row>
    <row r="1059" spans="10:18" x14ac:dyDescent="0.35">
      <c r="J1059" s="13" t="s">
        <v>1184</v>
      </c>
      <c r="K1059"/>
      <c r="M1059"/>
      <c r="N1059"/>
      <c r="P1059" s="5" t="s">
        <v>374</v>
      </c>
      <c r="Q1059">
        <v>376</v>
      </c>
      <c r="R1059"/>
    </row>
    <row r="1060" spans="10:18" x14ac:dyDescent="0.35">
      <c r="J1060" s="13" t="s">
        <v>286</v>
      </c>
      <c r="K1060"/>
      <c r="M1060"/>
      <c r="N1060"/>
      <c r="P1060" s="5" t="s">
        <v>1184</v>
      </c>
      <c r="Q1060">
        <v>29</v>
      </c>
      <c r="R1060"/>
    </row>
    <row r="1061" spans="10:18" x14ac:dyDescent="0.35">
      <c r="J1061" s="13" t="s">
        <v>1341</v>
      </c>
      <c r="K1061"/>
      <c r="M1061"/>
      <c r="N1061"/>
      <c r="P1061" s="5" t="s">
        <v>286</v>
      </c>
      <c r="Q1061">
        <v>900</v>
      </c>
      <c r="R1061"/>
    </row>
    <row r="1062" spans="10:18" x14ac:dyDescent="0.35">
      <c r="J1062" s="13" t="s">
        <v>1137</v>
      </c>
      <c r="K1062"/>
      <c r="M1062"/>
      <c r="N1062"/>
      <c r="P1062" s="5" t="s">
        <v>1341</v>
      </c>
      <c r="Q1062">
        <v>64</v>
      </c>
      <c r="R1062"/>
    </row>
    <row r="1063" spans="10:18" x14ac:dyDescent="0.35">
      <c r="J1063" s="13" t="s">
        <v>481</v>
      </c>
      <c r="K1063"/>
      <c r="M1063"/>
      <c r="N1063"/>
      <c r="P1063" s="5" t="s">
        <v>1137</v>
      </c>
      <c r="Q1063">
        <v>19500</v>
      </c>
      <c r="R1063"/>
    </row>
    <row r="1064" spans="10:18" x14ac:dyDescent="0.35">
      <c r="J1064" s="13" t="s">
        <v>1190</v>
      </c>
      <c r="K1064"/>
      <c r="M1064"/>
      <c r="N1064"/>
      <c r="P1064" s="5" t="s">
        <v>481</v>
      </c>
      <c r="Q1064">
        <v>430</v>
      </c>
      <c r="R1064"/>
    </row>
    <row r="1065" spans="10:18" x14ac:dyDescent="0.35">
      <c r="J1065" s="13" t="s">
        <v>876</v>
      </c>
      <c r="K1065"/>
      <c r="M1065"/>
      <c r="N1065"/>
      <c r="P1065" s="5" t="s">
        <v>1190</v>
      </c>
      <c r="Q1065">
        <v>24</v>
      </c>
      <c r="R1065"/>
    </row>
    <row r="1066" spans="10:18" x14ac:dyDescent="0.35">
      <c r="J1066" s="13" t="s">
        <v>653</v>
      </c>
      <c r="K1066"/>
      <c r="M1066"/>
      <c r="N1066"/>
      <c r="P1066" s="5" t="s">
        <v>876</v>
      </c>
      <c r="Q1066">
        <v>404</v>
      </c>
      <c r="R1066"/>
    </row>
    <row r="1067" spans="10:18" x14ac:dyDescent="0.35">
      <c r="J1067" s="13" t="s">
        <v>202</v>
      </c>
      <c r="K1067"/>
      <c r="M1067"/>
      <c r="N1067"/>
      <c r="P1067" s="5" t="s">
        <v>653</v>
      </c>
      <c r="Q1067">
        <v>260</v>
      </c>
      <c r="R1067"/>
    </row>
    <row r="1068" spans="10:18" x14ac:dyDescent="0.35">
      <c r="J1068" s="13" t="s">
        <v>440</v>
      </c>
      <c r="K1068"/>
      <c r="M1068"/>
      <c r="N1068"/>
      <c r="P1068" s="5" t="s">
        <v>202</v>
      </c>
      <c r="Q1068">
        <v>4800</v>
      </c>
      <c r="R1068"/>
    </row>
    <row r="1069" spans="10:18" x14ac:dyDescent="0.35">
      <c r="J1069" s="13" t="s">
        <v>642</v>
      </c>
      <c r="K1069"/>
      <c r="M1069"/>
      <c r="N1069"/>
      <c r="P1069" s="5" t="s">
        <v>440</v>
      </c>
      <c r="Q1069">
        <v>58</v>
      </c>
      <c r="R1069"/>
    </row>
    <row r="1070" spans="10:18" x14ac:dyDescent="0.35">
      <c r="J1070" s="13" t="s">
        <v>1322</v>
      </c>
      <c r="K1070"/>
      <c r="M1070"/>
      <c r="N1070"/>
      <c r="P1070" s="5" t="s">
        <v>642</v>
      </c>
      <c r="Q1070">
        <v>850</v>
      </c>
      <c r="R1070"/>
    </row>
    <row r="1071" spans="10:18" x14ac:dyDescent="0.35">
      <c r="J1071" s="13" t="s">
        <v>1284</v>
      </c>
      <c r="K1071"/>
      <c r="M1071"/>
      <c r="N1071"/>
      <c r="P1071" s="5" t="s">
        <v>1322</v>
      </c>
      <c r="Q1071">
        <v>24</v>
      </c>
      <c r="R1071"/>
    </row>
    <row r="1072" spans="10:18" x14ac:dyDescent="0.35">
      <c r="J1072" s="13" t="s">
        <v>1254</v>
      </c>
      <c r="K1072"/>
      <c r="M1072"/>
      <c r="N1072"/>
      <c r="P1072" s="5" t="s">
        <v>1284</v>
      </c>
      <c r="Q1072">
        <v>52</v>
      </c>
      <c r="R1072"/>
    </row>
    <row r="1073" spans="10:18" x14ac:dyDescent="0.35">
      <c r="J1073" s="13" t="s">
        <v>1160</v>
      </c>
      <c r="K1073"/>
      <c r="M1073"/>
      <c r="N1073"/>
      <c r="P1073" s="5" t="s">
        <v>1254</v>
      </c>
      <c r="Q1073">
        <v>28</v>
      </c>
      <c r="R1073"/>
    </row>
    <row r="1074" spans="10:18" x14ac:dyDescent="0.35">
      <c r="J1074" s="13" t="s">
        <v>480</v>
      </c>
      <c r="K1074"/>
      <c r="M1074"/>
      <c r="N1074"/>
      <c r="P1074" s="5" t="s">
        <v>1160</v>
      </c>
      <c r="Q1074">
        <v>84</v>
      </c>
      <c r="R1074"/>
    </row>
    <row r="1075" spans="10:18" x14ac:dyDescent="0.35">
      <c r="J1075" s="13" t="s">
        <v>485</v>
      </c>
      <c r="K1075"/>
      <c r="M1075"/>
      <c r="N1075"/>
      <c r="P1075" s="5" t="s">
        <v>480</v>
      </c>
      <c r="Q1075">
        <v>415</v>
      </c>
      <c r="R1075"/>
    </row>
    <row r="1076" spans="10:18" x14ac:dyDescent="0.35">
      <c r="J1076" s="13" t="s">
        <v>376</v>
      </c>
      <c r="K1076"/>
      <c r="M1076"/>
      <c r="N1076"/>
      <c r="P1076" s="5" t="s">
        <v>485</v>
      </c>
      <c r="Q1076">
        <v>230</v>
      </c>
      <c r="R1076"/>
    </row>
    <row r="1077" spans="10:18" x14ac:dyDescent="0.35">
      <c r="J1077" s="13" t="s">
        <v>599</v>
      </c>
      <c r="K1077"/>
      <c r="M1077"/>
      <c r="N1077"/>
      <c r="P1077" s="5" t="s">
        <v>376</v>
      </c>
      <c r="Q1077">
        <v>131</v>
      </c>
      <c r="R1077"/>
    </row>
    <row r="1078" spans="10:18" x14ac:dyDescent="0.35">
      <c r="J1078" s="13" t="s">
        <v>794</v>
      </c>
      <c r="K1078"/>
      <c r="M1078"/>
      <c r="N1078"/>
      <c r="P1078" s="5" t="s">
        <v>599</v>
      </c>
      <c r="Q1078">
        <v>76</v>
      </c>
      <c r="R1078"/>
    </row>
    <row r="1079" spans="10:18" x14ac:dyDescent="0.35">
      <c r="J1079" s="13" t="s">
        <v>1084</v>
      </c>
      <c r="K1079"/>
      <c r="M1079"/>
      <c r="N1079"/>
      <c r="P1079" s="5" t="s">
        <v>794</v>
      </c>
      <c r="Q1079">
        <v>67</v>
      </c>
      <c r="R1079"/>
    </row>
    <row r="1080" spans="10:18" x14ac:dyDescent="0.35">
      <c r="J1080" s="13" t="s">
        <v>831</v>
      </c>
      <c r="K1080"/>
      <c r="M1080"/>
      <c r="N1080"/>
      <c r="P1080" s="5" t="s">
        <v>1084</v>
      </c>
      <c r="Q1080">
        <v>4</v>
      </c>
      <c r="R1080"/>
    </row>
    <row r="1081" spans="10:18" x14ac:dyDescent="0.35">
      <c r="J1081" s="13" t="s">
        <v>606</v>
      </c>
      <c r="K1081"/>
      <c r="M1081"/>
      <c r="N1081"/>
      <c r="P1081" s="5" t="s">
        <v>831</v>
      </c>
      <c r="Q1081">
        <v>11</v>
      </c>
      <c r="R1081"/>
    </row>
    <row r="1082" spans="10:18" x14ac:dyDescent="0.35">
      <c r="J1082" s="13" t="s">
        <v>396</v>
      </c>
      <c r="K1082"/>
      <c r="M1082"/>
      <c r="N1082"/>
      <c r="P1082" s="5" t="s">
        <v>606</v>
      </c>
      <c r="Q1082">
        <v>94</v>
      </c>
      <c r="R1082"/>
    </row>
    <row r="1083" spans="10:18" x14ac:dyDescent="0.35">
      <c r="J1083" s="13" t="s">
        <v>1056</v>
      </c>
      <c r="K1083"/>
      <c r="M1083"/>
      <c r="N1083"/>
      <c r="P1083" s="5" t="s">
        <v>396</v>
      </c>
      <c r="Q1083">
        <v>681</v>
      </c>
      <c r="R1083"/>
    </row>
    <row r="1084" spans="10:18" x14ac:dyDescent="0.35">
      <c r="J1084" s="13" t="s">
        <v>454</v>
      </c>
      <c r="K1084"/>
      <c r="M1084"/>
      <c r="N1084"/>
      <c r="P1084" s="5" t="s">
        <v>1056</v>
      </c>
      <c r="Q1084">
        <v>917</v>
      </c>
      <c r="R1084"/>
    </row>
    <row r="1085" spans="10:18" x14ac:dyDescent="0.35">
      <c r="J1085" s="13" t="s">
        <v>1227</v>
      </c>
      <c r="K1085"/>
      <c r="M1085"/>
      <c r="N1085"/>
      <c r="P1085" s="5" t="s">
        <v>454</v>
      </c>
      <c r="Q1085">
        <v>6</v>
      </c>
      <c r="R1085"/>
    </row>
    <row r="1086" spans="10:18" x14ac:dyDescent="0.35">
      <c r="J1086" s="13" t="s">
        <v>340</v>
      </c>
      <c r="K1086"/>
      <c r="M1086"/>
      <c r="N1086"/>
      <c r="P1086" s="5" t="s">
        <v>1227</v>
      </c>
      <c r="Q1086">
        <v>56</v>
      </c>
      <c r="R1086"/>
    </row>
    <row r="1087" spans="10:18" x14ac:dyDescent="0.35">
      <c r="J1087" s="13" t="s">
        <v>1012</v>
      </c>
      <c r="K1087"/>
      <c r="M1087"/>
      <c r="N1087"/>
      <c r="P1087" s="5" t="s">
        <v>340</v>
      </c>
      <c r="Q1087">
        <v>579</v>
      </c>
      <c r="R1087"/>
    </row>
    <row r="1088" spans="10:18" x14ac:dyDescent="0.35">
      <c r="J1088" s="13" t="s">
        <v>685</v>
      </c>
      <c r="K1088"/>
      <c r="M1088"/>
      <c r="N1088"/>
      <c r="P1088" s="5" t="s">
        <v>1012</v>
      </c>
      <c r="Q1088">
        <v>3</v>
      </c>
      <c r="R1088"/>
    </row>
    <row r="1089" spans="10:18" x14ac:dyDescent="0.35">
      <c r="J1089" s="13" t="s">
        <v>1044</v>
      </c>
      <c r="K1089"/>
      <c r="M1089"/>
      <c r="N1089"/>
      <c r="P1089" s="5" t="s">
        <v>685</v>
      </c>
      <c r="Q1089">
        <v>436</v>
      </c>
      <c r="R1089"/>
    </row>
    <row r="1090" spans="10:18" x14ac:dyDescent="0.35">
      <c r="J1090" s="13" t="s">
        <v>154</v>
      </c>
      <c r="K1090"/>
      <c r="M1090"/>
      <c r="N1090"/>
      <c r="P1090" s="5" t="s">
        <v>1044</v>
      </c>
      <c r="Q1090">
        <v>29</v>
      </c>
      <c r="R1090"/>
    </row>
    <row r="1091" spans="10:18" x14ac:dyDescent="0.35">
      <c r="J1091" s="13" t="s">
        <v>889</v>
      </c>
      <c r="K1091"/>
      <c r="M1091"/>
      <c r="N1091"/>
      <c r="P1091" s="5" t="s">
        <v>154</v>
      </c>
      <c r="Q1091">
        <v>2000</v>
      </c>
      <c r="R1091"/>
    </row>
    <row r="1092" spans="10:18" x14ac:dyDescent="0.35">
      <c r="J1092" s="13" t="s">
        <v>1099</v>
      </c>
      <c r="K1092"/>
      <c r="M1092"/>
      <c r="N1092"/>
      <c r="P1092" s="5" t="s">
        <v>889</v>
      </c>
      <c r="Q1092">
        <v>202</v>
      </c>
      <c r="R1092"/>
    </row>
    <row r="1093" spans="10:18" x14ac:dyDescent="0.35">
      <c r="J1093" s="13" t="s">
        <v>882</v>
      </c>
      <c r="K1093"/>
      <c r="M1093"/>
      <c r="N1093"/>
      <c r="P1093" s="5" t="s">
        <v>1099</v>
      </c>
      <c r="Q1093">
        <v>60</v>
      </c>
      <c r="R1093"/>
    </row>
    <row r="1094" spans="10:18" x14ac:dyDescent="0.35">
      <c r="J1094" s="13" t="s">
        <v>275</v>
      </c>
      <c r="K1094"/>
      <c r="M1094"/>
      <c r="N1094"/>
      <c r="P1094" s="5" t="s">
        <v>882</v>
      </c>
      <c r="Q1094">
        <v>51</v>
      </c>
      <c r="R1094"/>
    </row>
    <row r="1095" spans="10:18" x14ac:dyDescent="0.35">
      <c r="J1095" s="13" t="s">
        <v>1187</v>
      </c>
      <c r="K1095"/>
      <c r="M1095"/>
      <c r="N1095"/>
      <c r="P1095" s="5" t="s">
        <v>275</v>
      </c>
      <c r="Q1095">
        <v>170</v>
      </c>
      <c r="R1095"/>
    </row>
    <row r="1096" spans="10:18" x14ac:dyDescent="0.35">
      <c r="J1096" s="13" t="s">
        <v>1295</v>
      </c>
      <c r="K1096"/>
      <c r="M1096"/>
      <c r="N1096"/>
      <c r="P1096" s="5" t="s">
        <v>1187</v>
      </c>
      <c r="Q1096">
        <v>583</v>
      </c>
      <c r="R1096"/>
    </row>
    <row r="1097" spans="10:18" x14ac:dyDescent="0.35">
      <c r="J1097" s="13" t="s">
        <v>153</v>
      </c>
      <c r="K1097"/>
      <c r="M1097"/>
      <c r="N1097"/>
      <c r="P1097" s="5" t="s">
        <v>1295</v>
      </c>
      <c r="Q1097">
        <v>91</v>
      </c>
      <c r="R1097"/>
    </row>
    <row r="1098" spans="10:18" x14ac:dyDescent="0.35">
      <c r="J1098" s="13" t="s">
        <v>54</v>
      </c>
      <c r="K1098"/>
      <c r="M1098"/>
      <c r="N1098"/>
      <c r="P1098" s="5" t="s">
        <v>153</v>
      </c>
      <c r="Q1098">
        <v>1</v>
      </c>
      <c r="R1098"/>
    </row>
    <row r="1099" spans="10:18" x14ac:dyDescent="0.35">
      <c r="J1099" s="13" t="s">
        <v>41</v>
      </c>
      <c r="K1099"/>
      <c r="M1099"/>
      <c r="N1099"/>
      <c r="P1099" s="5" t="s">
        <v>54</v>
      </c>
      <c r="Q1099">
        <v>1400</v>
      </c>
      <c r="R1099"/>
    </row>
    <row r="1100" spans="10:18" x14ac:dyDescent="0.35">
      <c r="J1100" s="13" t="s">
        <v>758</v>
      </c>
      <c r="K1100"/>
      <c r="M1100"/>
      <c r="N1100"/>
      <c r="P1100" s="5" t="s">
        <v>41</v>
      </c>
      <c r="Q1100">
        <v>240</v>
      </c>
      <c r="R1100"/>
    </row>
    <row r="1101" spans="10:18" x14ac:dyDescent="0.35">
      <c r="J1101" s="13" t="s">
        <v>1105</v>
      </c>
      <c r="K1101"/>
      <c r="M1101"/>
      <c r="N1101"/>
      <c r="P1101" s="5" t="s">
        <v>758</v>
      </c>
      <c r="Q1101">
        <v>309</v>
      </c>
      <c r="R1101"/>
    </row>
    <row r="1102" spans="10:18" x14ac:dyDescent="0.35">
      <c r="J1102" s="13" t="s">
        <v>742</v>
      </c>
      <c r="K1102"/>
      <c r="M1102"/>
      <c r="N1102"/>
      <c r="P1102" s="5" t="s">
        <v>1105</v>
      </c>
      <c r="Q1102">
        <v>614</v>
      </c>
      <c r="R1102"/>
    </row>
    <row r="1103" spans="10:18" x14ac:dyDescent="0.35">
      <c r="J1103" s="13" t="s">
        <v>231</v>
      </c>
      <c r="K1103"/>
      <c r="M1103"/>
      <c r="N1103"/>
      <c r="P1103" s="5" t="s">
        <v>742</v>
      </c>
      <c r="Q1103">
        <v>194</v>
      </c>
      <c r="R1103"/>
    </row>
    <row r="1104" spans="10:18" x14ac:dyDescent="0.35">
      <c r="J1104" s="13" t="s">
        <v>1310</v>
      </c>
      <c r="K1104"/>
      <c r="M1104"/>
      <c r="N1104"/>
      <c r="P1104" s="5" t="s">
        <v>231</v>
      </c>
      <c r="Q1104">
        <v>896</v>
      </c>
      <c r="R1104"/>
    </row>
    <row r="1105" spans="10:18" x14ac:dyDescent="0.35">
      <c r="J1105" s="13" t="s">
        <v>277</v>
      </c>
      <c r="K1105"/>
      <c r="M1105"/>
      <c r="N1105"/>
      <c r="P1105" s="5" t="s">
        <v>1310</v>
      </c>
      <c r="Q1105">
        <v>107</v>
      </c>
      <c r="R1105"/>
    </row>
    <row r="1106" spans="10:18" x14ac:dyDescent="0.35">
      <c r="J1106" s="13" t="s">
        <v>671</v>
      </c>
      <c r="K1106"/>
      <c r="M1106"/>
      <c r="N1106"/>
      <c r="P1106" s="5" t="s">
        <v>277</v>
      </c>
      <c r="Q1106">
        <v>988</v>
      </c>
      <c r="R1106"/>
    </row>
    <row r="1107" spans="10:18" x14ac:dyDescent="0.35">
      <c r="J1107" s="13" t="s">
        <v>467</v>
      </c>
      <c r="K1107"/>
      <c r="M1107"/>
      <c r="N1107"/>
      <c r="P1107" s="5" t="s">
        <v>671</v>
      </c>
      <c r="Q1107">
        <v>1828</v>
      </c>
      <c r="R1107"/>
    </row>
    <row r="1108" spans="10:18" x14ac:dyDescent="0.35">
      <c r="J1108" s="13" t="s">
        <v>272</v>
      </c>
      <c r="K1108"/>
      <c r="M1108"/>
      <c r="N1108"/>
      <c r="P1108" s="5" t="s">
        <v>467</v>
      </c>
      <c r="Q1108">
        <v>276</v>
      </c>
      <c r="R1108"/>
    </row>
    <row r="1109" spans="10:18" x14ac:dyDescent="0.35">
      <c r="J1109" s="13" t="s">
        <v>315</v>
      </c>
      <c r="K1109"/>
      <c r="M1109"/>
      <c r="N1109"/>
      <c r="P1109" s="5" t="s">
        <v>272</v>
      </c>
      <c r="Q1109">
        <v>7</v>
      </c>
      <c r="R1109"/>
    </row>
    <row r="1110" spans="10:18" x14ac:dyDescent="0.35">
      <c r="J1110" s="13" t="s">
        <v>1219</v>
      </c>
      <c r="K1110"/>
      <c r="M1110"/>
      <c r="N1110"/>
      <c r="P1110" s="5" t="s">
        <v>315</v>
      </c>
      <c r="Q1110">
        <v>210</v>
      </c>
      <c r="R1110"/>
    </row>
    <row r="1111" spans="10:18" x14ac:dyDescent="0.35">
      <c r="J1111" s="13" t="s">
        <v>407</v>
      </c>
      <c r="K1111"/>
      <c r="M1111"/>
      <c r="N1111"/>
      <c r="P1111" s="5" t="s">
        <v>1219</v>
      </c>
      <c r="Q1111">
        <v>955</v>
      </c>
      <c r="R1111"/>
    </row>
    <row r="1112" spans="10:18" x14ac:dyDescent="0.35">
      <c r="J1112" s="13" t="s">
        <v>39</v>
      </c>
      <c r="K1112"/>
      <c r="M1112"/>
      <c r="N1112"/>
      <c r="P1112" s="5" t="s">
        <v>407</v>
      </c>
      <c r="Q1112">
        <v>148</v>
      </c>
      <c r="R1112"/>
    </row>
    <row r="1113" spans="10:18" x14ac:dyDescent="0.35">
      <c r="J1113" s="13" t="s">
        <v>1211</v>
      </c>
      <c r="K1113"/>
      <c r="M1113"/>
      <c r="N1113"/>
      <c r="P1113" s="5" t="s">
        <v>39</v>
      </c>
      <c r="Q1113">
        <v>194</v>
      </c>
      <c r="R1113"/>
    </row>
    <row r="1114" spans="10:18" x14ac:dyDescent="0.35">
      <c r="J1114" s="13" t="s">
        <v>971</v>
      </c>
      <c r="K1114"/>
      <c r="M1114"/>
      <c r="N1114"/>
      <c r="P1114" s="5" t="s">
        <v>1211</v>
      </c>
      <c r="Q1114">
        <v>423</v>
      </c>
      <c r="R1114"/>
    </row>
    <row r="1115" spans="10:18" x14ac:dyDescent="0.35">
      <c r="J1115" s="13" t="s">
        <v>401</v>
      </c>
      <c r="K1115"/>
      <c r="M1115"/>
      <c r="N1115"/>
      <c r="P1115" s="5" t="s">
        <v>971</v>
      </c>
      <c r="Q1115">
        <v>178</v>
      </c>
      <c r="R1115"/>
    </row>
    <row r="1116" spans="10:18" x14ac:dyDescent="0.35">
      <c r="J1116" s="13" t="s">
        <v>862</v>
      </c>
      <c r="K1116"/>
      <c r="M1116"/>
      <c r="N1116"/>
      <c r="P1116" s="5" t="s">
        <v>401</v>
      </c>
      <c r="Q1116">
        <v>619</v>
      </c>
      <c r="R1116"/>
    </row>
    <row r="1117" spans="10:18" x14ac:dyDescent="0.35">
      <c r="J1117" s="13" t="s">
        <v>1353</v>
      </c>
      <c r="K1117"/>
      <c r="M1117"/>
      <c r="N1117"/>
      <c r="P1117" s="5" t="s">
        <v>1353</v>
      </c>
      <c r="Q1117">
        <v>1151730</v>
      </c>
      <c r="R1117"/>
    </row>
    <row r="1118" spans="10:18" x14ac:dyDescent="0.35">
      <c r="P1118"/>
      <c r="Q1118"/>
    </row>
    <row r="1119" spans="10:18" x14ac:dyDescent="0.35">
      <c r="P1119"/>
      <c r="Q1119"/>
    </row>
    <row r="1120" spans="10:18" x14ac:dyDescent="0.35">
      <c r="P1120"/>
      <c r="Q1120"/>
    </row>
    <row r="1121" spans="16:17" x14ac:dyDescent="0.35">
      <c r="P1121"/>
      <c r="Q1121"/>
    </row>
    <row r="1122" spans="16:17" x14ac:dyDescent="0.35">
      <c r="P1122"/>
      <c r="Q1122"/>
    </row>
    <row r="1123" spans="16:17" x14ac:dyDescent="0.35">
      <c r="P1123"/>
      <c r="Q1123"/>
    </row>
    <row r="1124" spans="16:17" x14ac:dyDescent="0.35">
      <c r="P1124"/>
      <c r="Q1124"/>
    </row>
    <row r="1125" spans="16:17" x14ac:dyDescent="0.35">
      <c r="P1125"/>
      <c r="Q1125"/>
    </row>
    <row r="1126" spans="16:17" x14ac:dyDescent="0.35">
      <c r="P1126"/>
      <c r="Q1126"/>
    </row>
    <row r="1127" spans="16:17" x14ac:dyDescent="0.35">
      <c r="P1127"/>
      <c r="Q1127"/>
    </row>
    <row r="1128" spans="16:17" x14ac:dyDescent="0.35">
      <c r="P1128"/>
      <c r="Q1128"/>
    </row>
    <row r="1129" spans="16:17" x14ac:dyDescent="0.35">
      <c r="P1129"/>
      <c r="Q1129"/>
    </row>
    <row r="1130" spans="16:17" x14ac:dyDescent="0.35">
      <c r="P1130"/>
      <c r="Q1130"/>
    </row>
    <row r="1131" spans="16:17" x14ac:dyDescent="0.35">
      <c r="P1131"/>
      <c r="Q1131"/>
    </row>
    <row r="1132" spans="16:17" x14ac:dyDescent="0.35">
      <c r="P1132"/>
      <c r="Q1132"/>
    </row>
    <row r="1133" spans="16:17" x14ac:dyDescent="0.35">
      <c r="P1133"/>
      <c r="Q1133"/>
    </row>
    <row r="1134" spans="16:17" x14ac:dyDescent="0.35">
      <c r="P1134"/>
      <c r="Q1134"/>
    </row>
    <row r="1135" spans="16:17" x14ac:dyDescent="0.35">
      <c r="P1135"/>
      <c r="Q1135"/>
    </row>
    <row r="1136" spans="16:17" x14ac:dyDescent="0.35">
      <c r="P1136"/>
      <c r="Q1136"/>
    </row>
    <row r="1137" spans="16:17" x14ac:dyDescent="0.35">
      <c r="P1137"/>
      <c r="Q1137"/>
    </row>
    <row r="1138" spans="16:17" x14ac:dyDescent="0.35">
      <c r="P1138"/>
      <c r="Q1138"/>
    </row>
    <row r="1139" spans="16:17" x14ac:dyDescent="0.35">
      <c r="P1139"/>
      <c r="Q1139"/>
    </row>
    <row r="1140" spans="16:17" x14ac:dyDescent="0.35">
      <c r="P1140"/>
      <c r="Q1140"/>
    </row>
    <row r="1141" spans="16:17" x14ac:dyDescent="0.35">
      <c r="P1141"/>
      <c r="Q1141"/>
    </row>
    <row r="1142" spans="16:17" x14ac:dyDescent="0.35">
      <c r="P1142"/>
      <c r="Q1142"/>
    </row>
    <row r="1143" spans="16:17" x14ac:dyDescent="0.35">
      <c r="P1143"/>
      <c r="Q1143"/>
    </row>
    <row r="1144" spans="16:17" x14ac:dyDescent="0.35">
      <c r="P1144"/>
      <c r="Q1144"/>
    </row>
    <row r="1145" spans="16:17" x14ac:dyDescent="0.35">
      <c r="P1145"/>
      <c r="Q1145"/>
    </row>
    <row r="1146" spans="16:17" x14ac:dyDescent="0.35">
      <c r="P1146"/>
      <c r="Q1146"/>
    </row>
    <row r="1147" spans="16:17" x14ac:dyDescent="0.35">
      <c r="P1147"/>
      <c r="Q1147"/>
    </row>
    <row r="1148" spans="16:17" x14ac:dyDescent="0.35">
      <c r="P1148"/>
      <c r="Q1148"/>
    </row>
    <row r="1149" spans="16:17" x14ac:dyDescent="0.35">
      <c r="P1149"/>
      <c r="Q1149"/>
    </row>
    <row r="1150" spans="16:17" x14ac:dyDescent="0.35">
      <c r="P1150"/>
      <c r="Q1150"/>
    </row>
    <row r="1151" spans="16:17" x14ac:dyDescent="0.35">
      <c r="P1151"/>
      <c r="Q1151"/>
    </row>
    <row r="1152" spans="16:17" x14ac:dyDescent="0.35">
      <c r="P1152"/>
      <c r="Q1152"/>
    </row>
  </sheetData>
  <phoneticPr fontId="2" type="noConversion"/>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8ED96-743B-482A-A2A1-3848912AA5A8}">
  <sheetPr>
    <tabColor theme="4" tint="0.79998168889431442"/>
    <pageSetUpPr autoPageBreaks="0"/>
  </sheetPr>
  <dimension ref="A4:J13"/>
  <sheetViews>
    <sheetView zoomScale="110" zoomScaleNormal="110" zoomScaleSheetLayoutView="118" zoomScalePageLayoutView="40" workbookViewId="0">
      <selection activeCell="K7" sqref="K7"/>
    </sheetView>
  </sheetViews>
  <sheetFormatPr defaultRowHeight="14.5" x14ac:dyDescent="0.35"/>
  <cols>
    <col min="1" max="1" width="4" style="9" customWidth="1"/>
    <col min="2" max="2" width="8.7265625" style="9"/>
    <col min="3" max="3" width="8.7265625" style="9" customWidth="1"/>
    <col min="4" max="7" width="8.7265625" style="9"/>
    <col min="8" max="10" width="8.7265625" style="9" customWidth="1"/>
    <col min="11" max="13" width="8.7265625" style="9"/>
    <col min="14" max="14" width="8.7265625" style="9" customWidth="1"/>
    <col min="15" max="23" width="8.7265625" style="9"/>
    <col min="24" max="24" width="18.81640625" style="9" bestFit="1" customWidth="1"/>
    <col min="25" max="25" width="19.90625" style="9" bestFit="1" customWidth="1"/>
    <col min="26" max="16384" width="8.7265625" style="9"/>
  </cols>
  <sheetData>
    <row r="4" spans="1:10" ht="16" x14ac:dyDescent="0.4">
      <c r="A4" s="8"/>
    </row>
    <row r="13" spans="1:10" x14ac:dyDescent="0.35">
      <c r="J13" s="10"/>
    </row>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O r d e r " > < C u s t o m C o n t e n t > < ! [ C D A T A [ L a y o f f s ] ] > < / 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T a b l e X M L _ L a y o f f s " > < C u s t o m C o n t e n t > < ! [ C D A T A [ < T a b l e W i d g e t G r i d S e r i a l i z a t i o n   x m l n s : x s d = " h t t p : / / w w w . w 3 . o r g / 2 0 0 1 / X M L S c h e m a "   x m l n s : x s i = " h t t p : / / w w w . w 3 . o r g / 2 0 0 1 / X M L S c h e m a - i n s t a n c e " > < C o l u m n S u g g e s t e d T y p e > < i t e m > < k e y > < s t r i n g > M o n t h   N a m e < / s t r i n g > < / k e y > < v a l u e > < s t r i n g > E m p t y < / s t r i n g > < / v a l u e > < / i t e m > < / C o l u m n S u g g e s t e d T y p e > < C o l u m n F o r m a t   / > < C o l u m n A c c u r a c y   / > < C o l u m n C u r r e n c y S y m b o l   / > < C o l u m n P o s i t i v e P a t t e r n   / > < C o l u m n N e g a t i v e P a t t e r n   / > < C o l u m n W i d t h s > < i t e m > < k e y > < s t r i n g > # < / s t r i n g > < / k e y > < v a l u e > < i n t > 5 9 < / i n t > < / v a l u e > < / i t e m > < i t e m > < k e y > < s t r i n g > C o m p a n y < / s t r i n g > < / k e y > < v a l u e > < i n t > 1 4 1 < / i n t > < / v a l u e > < / i t e m > < i t e m > < k e y > < s t r i n g > L o c a t i o n   H Q < / s t r i n g > < / k e y > < v a l u e > < i n t > 1 6 8 < / i n t > < / v a l u e > < / i t e m > < i t e m > < k e y > < s t r i n g > C o u n t r y < / s t r i n g > < / k e y > < v a l u e > < i n t > 1 2 3 < / i n t > < / v a l u e > < / i t e m > < i t e m > < k e y > < s t r i n g > C o n t i n e n t < / s t r i n g > < / k e y > < v a l u e > < i n t > 1 4 0 < / i n t > < / v a l u e > < / i t e m > < i t e m > < k e y > < s t r i n g > L a i d   O f f < / s t r i n g > < / k e y > < v a l u e > < i n t > 1 2 3 < / i n t > < / v a l u e > < / i t e m > < i t e m > < k e y > < s t r i n g > D a t e   l a y o f f s < / s t r i n g > < / k e y > < v a l u e > < i n t > 1 6 2 < / i n t > < / v a l u e > < / i t e m > < i t e m > < k e y > < s t r i n g > M o n t h   N a m e < / s t r i n g > < / k e y > < v a l u e > < i n t > 1 7 2 < / i n t > < / v a l u e > < / i t e m > < i t e m > < k e y > < s t r i n g > M o n t h < / s t r i n g > < / k e y > < v a l u e > < i n t > 1 0 7 < / i n t > < / v a l u e > < / i t e m > < i t e m > < k e y > < s t r i n g > Y e a r < / s t r i n g > < / k e y > < v a l u e > < i n t > 9 4 < / i n t > < / v a l u e > < / i t e m > < i t e m > < k e y > < s t r i n g > P e r c e n t a g e   L a i d   O f f < / s t r i n g > < / k e y > < v a l u e > < i n t > 2 4 0 < / i n t > < / v a l u e > < / i t e m > < i t e m > < k e y > < s t r i n g > C o m p a n y   S i z e   b e f o r e   L a y o f f s < / s t r i n g > < / k e y > < v a l u e > < i n t > 3 3 3 < / i n t > < / v a l u e > < / i t e m > < i t e m > < k e y > < s t r i n g > C o m p a n y   S i z e   a f t e r   l a y o f f s < / s t r i n g > < / k e y > < v a l u e > < i n t > 3 0 8 < / i n t > < / v a l u e > < / i t e m > < i t e m > < k e y > < s t r i n g > I n d u s t r y < / s t r i n g > < / k e y > < v a l u e > < i n t > 1 2 4 < / i n t > < / v a l u e > < / i t e m > < i t e m > < k e y > < s t r i n g > S t a g e < / s t r i n g > < / k e y > < v a l u e > < i n t > 1 0 4 < / i n t > < / v a l u e > < / i t e m > < i t e m > < k e y > < s t r i n g > M o n e y   R a i s e d   i n   $   m i l < / s t r i n g > < / k e y > < v a l u e > < i n t > 2 6 2 < / i n t > < / v a l u e > < / i t e m > < i t e m > < k e y > < s t r i n g > l a t < / s t r i n g > < / k e y > < v a l u e > < i n t > 7 0 < / i n t > < / v a l u e > < / i t e m > < i t e m > < k e y > < s t r i n g > l n g < / s t r i n g > < / k e y > < v a l u e > < i n t > 7 6 < / i n t > < / v a l u e > < / i t e m > < / C o l u m n W i d t h s > < C o l u m n D i s p l a y I n d e x > < i t e m > < k e y > < s t r i n g > # < / s t r i n g > < / k e y > < v a l u e > < i n t > 0 < / i n t > < / v a l u e > < / i t e m > < i t e m > < k e y > < s t r i n g > C o m p a n y < / s t r i n g > < / k e y > < v a l u e > < i n t > 1 < / i n t > < / v a l u e > < / i t e m > < i t e m > < k e y > < s t r i n g > L o c a t i o n   H Q < / s t r i n g > < / k e y > < v a l u e > < i n t > 2 < / i n t > < / v a l u e > < / i t e m > < i t e m > < k e y > < s t r i n g > C o u n t r y < / s t r i n g > < / k e y > < v a l u e > < i n t > 3 < / i n t > < / v a l u e > < / i t e m > < i t e m > < k e y > < s t r i n g > C o n t i n e n t < / s t r i n g > < / k e y > < v a l u e > < i n t > 4 < / i n t > < / v a l u e > < / i t e m > < i t e m > < k e y > < s t r i n g > L a i d   O f f < / s t r i n g > < / k e y > < v a l u e > < i n t > 5 < / i n t > < / v a l u e > < / i t e m > < i t e m > < k e y > < s t r i n g > D a t e   l a y o f f s < / s t r i n g > < / k e y > < v a l u e > < i n t > 6 < / i n t > < / v a l u e > < / i t e m > < i t e m > < k e y > < s t r i n g > M o n t h   N a m e < / s t r i n g > < / k e y > < v a l u e > < i n t > 7 < / i n t > < / v a l u e > < / i t e m > < i t e m > < k e y > < s t r i n g > M o n t h < / s t r i n g > < / k e y > < v a l u e > < i n t > 8 < / i n t > < / v a l u e > < / i t e m > < i t e m > < k e y > < s t r i n g > Y e a r < / s t r i n g > < / k e y > < v a l u e > < i n t > 9 < / i n t > < / v a l u e > < / i t e m > < i t e m > < k e y > < s t r i n g > P e r c e n t a g e   L a i d   O f f < / s t r i n g > < / k e y > < v a l u e > < i n t > 1 0 < / i n t > < / v a l u e > < / i t e m > < i t e m > < k e y > < s t r i n g > C o m p a n y   S i z e   b e f o r e   L a y o f f s < / s t r i n g > < / k e y > < v a l u e > < i n t > 1 1 < / i n t > < / v a l u e > < / i t e m > < i t e m > < k e y > < s t r i n g > C o m p a n y   S i z e   a f t e r   l a y o f f s < / s t r i n g > < / k e y > < v a l u e > < i n t > 1 2 < / i n t > < / v a l u e > < / i t e m > < i t e m > < k e y > < s t r i n g > I n d u s t r y < / s t r i n g > < / k e y > < v a l u e > < i n t > 1 3 < / i n t > < / v a l u e > < / i t e m > < i t e m > < k e y > < s t r i n g > S t a g e < / s t r i n g > < / k e y > < v a l u e > < i n t > 1 4 < / i n t > < / v a l u e > < / i t e m > < i t e m > < k e y > < s t r i n g > M o n e y   R a i s e d   i n   $   m i l < / s t r i n g > < / k e y > < v a l u e > < i n t > 1 5 < / i n t > < / v a l u e > < / i t e m > < i t e m > < k e y > < s t r i n g > l a t < / s t r i n g > < / k e y > < v a l u e > < i n t > 1 6 < / i n t > < / v a l u e > < / i t e m > < i t e m > < k e y > < s t r i n g > l n g < / s t r i n g > < / k e y > < v a l u e > < i n t > 1 7 < / i n t > < / v a l u e > < / i t e m > < / C o l u m n D i s p l a y I n d e x > < C o l u m n F r o z e n   / > < C o l u m n C h e c k e d   / > < C o l u m n F i l t e r   / > < S e l e c t i o n F i l t e r   / > < F i l t e r P a r a m e t e r s   / > < S o r t B y C o l u m n 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 L a y o f f s 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 L a y o f f s 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K e y > < / D i a g r a m O b j e c t K e y > < D i a g r a m O b j e c t K e y > < K e y > C o l u m n s \ C o m p a n y < / K e y > < / D i a g r a m O b j e c t K e y > < D i a g r a m O b j e c t K e y > < K e y > C o l u m n s \ L o c a t i o n   H Q < / K e y > < / D i a g r a m O b j e c t K e y > < D i a g r a m O b j e c t K e y > < K e y > C o l u m n s \ C o u n t r y < / K e y > < / D i a g r a m O b j e c t K e y > < D i a g r a m O b j e c t K e y > < K e y > C o l u m n s \ C o n t i n e n t < / K e y > < / D i a g r a m O b j e c t K e y > < D i a g r a m O b j e c t K e y > < K e y > C o l u m n s \ L a i d   O f f < / K e y > < / D i a g r a m O b j e c t K e y > < D i a g r a m O b j e c t K e y > < K e y > C o l u m n s \ D a t e   l a y o f f s < / K e y > < / D i a g r a m O b j e c t K e y > < D i a g r a m O b j e c t K e y > < K e y > C o l u m n s \ M o n t h   N a m e < / K e y > < / D i a g r a m O b j e c t K e y > < D i a g r a m O b j e c t K e y > < K e y > C o l u m n s \ M o n t h < / K e y > < / D i a g r a m O b j e c t K e y > < D i a g r a m O b j e c t K e y > < K e y > C o l u m n s \ Y e a r < / K e y > < / D i a g r a m O b j e c t K e y > < D i a g r a m O b j e c t K e y > < K e y > C o l u m n s \ P e r c e n t a g e   L a i d   O f f < / K e y > < / D i a g r a m O b j e c t K e y > < D i a g r a m O b j e c t K e y > < K e y > C o l u m n s \ C o m p a n y   S i z e   b e f o r e   L a y o f f s < / K e y > < / D i a g r a m O b j e c t K e y > < D i a g r a m O b j e c t K e y > < K e y > C o l u m n s \ C o m p a n y   S i z e   a f t e r   l a y o f f s < / K e y > < / D i a g r a m O b j e c t K e y > < D i a g r a m O b j e c t K e y > < K e y > C o l u m n s \ I n d u s t r y < / K e y > < / D i a g r a m O b j e c t K e y > < D i a g r a m O b j e c t K e y > < K e y > C o l u m n s \ S t a g e < / K e y > < / D i a g r a m O b j e c t K e y > < D i a g r a m O b j e c t K e y > < K e y > C o l u m n s \ M o n e y   R a i s e d   i n   $   m i l < / K e y > < / D i a g r a m O b j e c t K e y > < D i a g r a m O b j e c t K e y > < K e y > C o l u m n s \ Y e a r 2 < / K e y > < / D i a g r a m O b j e c t K e y > < D i a g r a m O b j e c t K e y > < K e y > C o l u m n s \ l a t < / K e y > < / D i a g r a m O b j e c t K e y > < D i a g r a m O b j e c t K e y > < K e y > C o l u m n s \ l n g 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K e y > < / a : K e y > < a : V a l u e   i : t y p e = " M e a s u r e G r i d N o d e V i e w S t a t e " > < L a y e d O u t > t r u e < / L a y e d O u t > < / a : V a l u e > < / a : K e y V a l u e O f D i a g r a m O b j e c t K e y a n y T y p e z b w N T n L X > < a : K e y V a l u e O f D i a g r a m O b j e c t K e y a n y T y p e z b w N T n L X > < a : K e y > < K e y > C o l u m n s \ C o m p a n y < / K e y > < / a : K e y > < a : V a l u e   i : t y p e = " M e a s u r e G r i d N o d e V i e w S t a t e " > < C o l u m n > 1 < / C o l u m n > < L a y e d O u t > t r u e < / L a y e d O u t > < / a : V a l u e > < / a : K e y V a l u e O f D i a g r a m O b j e c t K e y a n y T y p e z b w N T n L X > < a : K e y V a l u e O f D i a g r a m O b j e c t K e y a n y T y p e z b w N T n L X > < a : K e y > < K e y > C o l u m n s \ L o c a t i o n   H Q < / 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 C o l u m n s \ C o n t i n e n t < / K e y > < / a : K e y > < a : V a l u e   i : t y p e = " M e a s u r e G r i d N o d e V i e w S t a t e " > < C o l u m n > 4 < / C o l u m n > < L a y e d O u t > t r u e < / L a y e d O u t > < / a : V a l u e > < / a : K e y V a l u e O f D i a g r a m O b j e c t K e y a n y T y p e z b w N T n L X > < a : K e y V a l u e O f D i a g r a m O b j e c t K e y a n y T y p e z b w N T n L X > < a : K e y > < K e y > C o l u m n s \ L a i d   O f f < / K e y > < / a : K e y > < a : V a l u e   i : t y p e = " M e a s u r e G r i d N o d e V i e w S t a t e " > < C o l u m n > 5 < / C o l u m n > < L a y e d O u t > t r u e < / L a y e d O u t > < / a : V a l u e > < / a : K e y V a l u e O f D i a g r a m O b j e c t K e y a n y T y p e z b w N T n L X > < a : K e y V a l u e O f D i a g r a m O b j e c t K e y a n y T y p e z b w N T n L X > < a : K e y > < K e y > C o l u m n s \ D a t e   l a y o f f s < / K e y > < / a : K e y > < a : V a l u e   i : t y p e = " M e a s u r e G r i d N o d e V i e w S t a t e " > < C o l u m n > 6 < / C o l u m n > < L a y e d O u t > t r u e < / L a y e d O u t > < / a : V a l u e > < / a : K e y V a l u e O f D i a g r a m O b j e c t K e y a n y T y p e z b w N T n L X > < a : K e y V a l u e O f D i a g r a m O b j e c t K e y a n y T y p e z b w N T n L X > < a : K e y > < K e y > C o l u m n s \ M o n t h   N a m e < / K e y > < / a : K e y > < a : V a l u e   i : t y p e = " M e a s u r e G r i d N o d e V i e w S t a t e " > < C o l u m n > 7 < / C o l u m n > < L a y e d O u t > t r u e < / L a y e d O u t > < / a : V a l u e > < / a : K e y V a l u e O f D i a g r a m O b j e c t K e y a n y T y p e z b w N T n L X > < a : K e y V a l u e O f D i a g r a m O b j e c t K e y a n y T y p e z b w N T n L X > < a : K e y > < K e y > C o l u m n s \ M o n t h < / K e y > < / a : K e y > < a : V a l u e   i : t y p e = " M e a s u r e G r i d N o d e V i e w S t a t e " > < C o l u m n > 8 < / C o l u m n > < L a y e d O u t > t r u e < / L a y e d O u t > < / a : V a l u e > < / a : K e y V a l u e O f D i a g r a m O b j e c t K e y a n y T y p e z b w N T n L X > < a : K e y V a l u e O f D i a g r a m O b j e c t K e y a n y T y p e z b w N T n L X > < a : K e y > < K e y > C o l u m n s \ Y e a r < / K e y > < / a : K e y > < a : V a l u e   i : t y p e = " M e a s u r e G r i d N o d e V i e w S t a t e " > < C o l u m n > 9 < / C o l u m n > < L a y e d O u t > t r u e < / L a y e d O u t > < / a : V a l u e > < / a : K e y V a l u e O f D i a g r a m O b j e c t K e y a n y T y p e z b w N T n L X > < a : K e y V a l u e O f D i a g r a m O b j e c t K e y a n y T y p e z b w N T n L X > < a : K e y > < K e y > C o l u m n s \ P e r c e n t a g e   L a i d   O f f < / K e y > < / a : K e y > < a : V a l u e   i : t y p e = " M e a s u r e G r i d N o d e V i e w S t a t e " > < C o l u m n > 1 0 < / C o l u m n > < L a y e d O u t > t r u e < / L a y e d O u t > < / a : V a l u e > < / a : K e y V a l u e O f D i a g r a m O b j e c t K e y a n y T y p e z b w N T n L X > < a : K e y V a l u e O f D i a g r a m O b j e c t K e y a n y T y p e z b w N T n L X > < a : K e y > < K e y > C o l u m n s \ C o m p a n y   S i z e   b e f o r e   L a y o f f s < / K e y > < / a : K e y > < a : V a l u e   i : t y p e = " M e a s u r e G r i d N o d e V i e w S t a t e " > < C o l u m n > 1 1 < / C o l u m n > < L a y e d O u t > t r u e < / L a y e d O u t > < / a : V a l u e > < / a : K e y V a l u e O f D i a g r a m O b j e c t K e y a n y T y p e z b w N T n L X > < a : K e y V a l u e O f D i a g r a m O b j e c t K e y a n y T y p e z b w N T n L X > < a : K e y > < K e y > C o l u m n s \ C o m p a n y   S i z e   a f t e r   l a y o f f s < / K e y > < / a : K e y > < a : V a l u e   i : t y p e = " M e a s u r e G r i d N o d e V i e w S t a t e " > < C o l u m n > 1 2 < / C o l u m n > < L a y e d O u t > t r u e < / L a y e d O u t > < / a : V a l u e > < / a : K e y V a l u e O f D i a g r a m O b j e c t K e y a n y T y p e z b w N T n L X > < a : K e y V a l u e O f D i a g r a m O b j e c t K e y a n y T y p e z b w N T n L X > < a : K e y > < K e y > C o l u m n s \ I n d u s t r y < / K e y > < / a : K e y > < a : V a l u e   i : t y p e = " M e a s u r e G r i d N o d e V i e w S t a t e " > < C o l u m n > 1 3 < / C o l u m n > < L a y e d O u t > t r u e < / L a y e d O u t > < / a : V a l u e > < / a : K e y V a l u e O f D i a g r a m O b j e c t K e y a n y T y p e z b w N T n L X > < a : K e y V a l u e O f D i a g r a m O b j e c t K e y a n y T y p e z b w N T n L X > < a : K e y > < K e y > C o l u m n s \ S t a g e < / K e y > < / a : K e y > < a : V a l u e   i : t y p e = " M e a s u r e G r i d N o d e V i e w S t a t e " > < C o l u m n > 1 4 < / C o l u m n > < L a y e d O u t > t r u e < / L a y e d O u t > < / a : V a l u e > < / a : K e y V a l u e O f D i a g r a m O b j e c t K e y a n y T y p e z b w N T n L X > < a : K e y V a l u e O f D i a g r a m O b j e c t K e y a n y T y p e z b w N T n L X > < a : K e y > < K e y > C o l u m n s \ M o n e y   R a i s e d   i n   $   m i l < / K e y > < / a : K e y > < a : V a l u e   i : t y p e = " M e a s u r e G r i d N o d e V i e w S t a t e " > < C o l u m n > 1 5 < / C o l u m n > < L a y e d O u t > t r u e < / L a y e d O u t > < / a : V a l u e > < / a : K e y V a l u e O f D i a g r a m O b j e c t K e y a n y T y p e z b w N T n L X > < a : K e y V a l u e O f D i a g r a m O b j e c t K e y a n y T y p e z b w N T n L X > < a : K e y > < K e y > C o l u m n s \ Y e a r 2 < / K e y > < / a : K e y > < a : V a l u e   i : t y p e = " M e a s u r e G r i d N o d e V i e w S t a t e " > < C o l u m n > 1 6 < / C o l u m n > < L a y e d O u t > t r u e < / L a y e d O u t > < / a : V a l u e > < / a : K e y V a l u e O f D i a g r a m O b j e c t K e y a n y T y p e z b w N T n L X > < a : K e y V a l u e O f D i a g r a m O b j e c t K e y a n y T y p e z b w N T n L X > < a : K e y > < K e y > C o l u m n s \ l a t < / K e y > < / a : K e y > < a : V a l u e   i : t y p e = " M e a s u r e G r i d N o d e V i e w S t a t e " > < C o l u m n > 1 7 < / C o l u m n > < L a y e d O u t > t r u e < / L a y e d O u t > < / a : V a l u e > < / a : K e y V a l u e O f D i a g r a m O b j e c t K e y a n y T y p e z b w N T n L X > < a : K e y V a l u e O f D i a g r a m O b j e c t K e y a n y T y p e z b w N T n L X > < a : K e y > < K e y > C o l u m n s \ l n g < / K e y > < / a : K e y > < a : V a l u e   i : t y p e = " M e a s u r e G r i d N o d e V i e w S t a t e " > < C o l u m n > 1 8 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 T a g s \ T a b l e s \ & l t ; T a b l e s \ L a y o f f s & g t ; < / K e y > < / D i a g r a m O b j e c t K e y > < D i a g r a m O b j e c t K e y > < K e y > T a b l e s \ L a y o f f s < / K e y > < / D i a g r a m O b j e c t K e y > < D i a g r a m O b j e c t K e y > < K e y > T a b l e s \ L a y o f f s \ C o l u m n s \ # < / K e y > < / D i a g r a m O b j e c t K e y > < D i a g r a m O b j e c t K e y > < K e y > T a b l e s \ L a y o f f s \ C o l u m n s \ C o m p a n y < / K e y > < / D i a g r a m O b j e c t K e y > < D i a g r a m O b j e c t K e y > < K e y > T a b l e s \ L a y o f f s \ C o l u m n s \ L o c a t i o n   H Q < / K e y > < / D i a g r a m O b j e c t K e y > < D i a g r a m O b j e c t K e y > < K e y > T a b l e s \ L a y o f f s \ C o l u m n s \ C o u n t r y < / K e y > < / D i a g r a m O b j e c t K e y > < D i a g r a m O b j e c t K e y > < K e y > T a b l e s \ L a y o f f s \ C o l u m n s \ C o n t i n e n t < / K e y > < / D i a g r a m O b j e c t K e y > < D i a g r a m O b j e c t K e y > < K e y > T a b l e s \ L a y o f f s \ C o l u m n s \ L a i d   O f f < / K e y > < / D i a g r a m O b j e c t K e y > < D i a g r a m O b j e c t K e y > < K e y > T a b l e s \ L a y o f f s \ C o l u m n s \ D a t e   l a y o f f s < / K e y > < / D i a g r a m O b j e c t K e y > < D i a g r a m O b j e c t K e y > < K e y > T a b l e s \ L a y o f f s \ C o l u m n s \ M o n t h   N a m e < / K e y > < / D i a g r a m O b j e c t K e y > < D i a g r a m O b j e c t K e y > < K e y > T a b l e s \ L a y o f f s \ C o l u m n s \ M o n t h < / K e y > < / D i a g r a m O b j e c t K e y > < D i a g r a m O b j e c t K e y > < K e y > T a b l e s \ L a y o f f s \ C o l u m n s \ Y e a r < / K e y > < / D i a g r a m O b j e c t K e y > < D i a g r a m O b j e c t K e y > < K e y > T a b l e s \ L a y o f f s \ C o l u m n s \ P e r c e n t a g e   L a i d   O f f < / K e y > < / D i a g r a m O b j e c t K e y > < D i a g r a m O b j e c t K e y > < K e y > T a b l e s \ L a y o f f s \ C o l u m n s \ C o m p a n y   S i z e   b e f o r e   L a y o f f s < / K e y > < / D i a g r a m O b j e c t K e y > < D i a g r a m O b j e c t K e y > < K e y > T a b l e s \ L a y o f f s \ C o l u m n s \ C o m p a n y   S i z e   a f t e r   l a y o f f s < / K e y > < / D i a g r a m O b j e c t K e y > < D i a g r a m O b j e c t K e y > < K e y > T a b l e s \ L a y o f f s \ C o l u m n s \ I n d u s t r y < / K e y > < / D i a g r a m O b j e c t K e y > < D i a g r a m O b j e c t K e y > < K e y > T a b l e s \ L a y o f f s \ C o l u m n s \ S t a g e < / K e y > < / D i a g r a m O b j e c t K e y > < D i a g r a m O b j e c t K e y > < K e y > T a b l e s \ L a y o f f s \ C o l u m n s \ M o n e y   R a i s e d   i n   $   m i l < / K e y > < / D i a g r a m O b j e c t K e y > < D i a g r a m O b j e c t K e y > < K e y > T a b l e s \ L a y o f f s \ C o l u m n s \ l a t < / K e y > < / D i a g r a m O b j e c t K e y > < D i a g r a m O b j e c t K e y > < K e y > T a b l e s \ L a y o f f s \ C o l u m n s \ l n g < / K e y > < / D i a g r a m O b j e c t K e y > < D i a g r a m O b j e c t K e y > < K e y > T a b l e s \ L a y o f f s \ M e a s u r e s \ S u m   o f   L a i d   O f f < / K e y > < / D i a g r a m O b j e c t K e y > < D i a g r a m O b j e c t K e y > < K e y > T a b l e s \ L a y o f f s \ S u m   o f   L a i d   O f f \ A d d i t i o n a l   I n f o \ I m p l i c i t   M e a s u r e < / K e y > < / D i a g r a m O b j e c t K e y > < D i a g r a m O b j e c t K e y > < K e y > T a b l e s \ L a y o f f s \ M e a s u r e s \ C o u n t   o f   L a i d   O f f < / K e y > < / D i a g r a m O b j e c t K e y > < D i a g r a m O b j e c t K e y > < K e y > T a b l e s \ L a y o f f s \ C o u n t   o f   L a i d   O f f \ A d d i t i o n a l   I n f o \ I m p l i c i t   M e a s u r e < / K e y > < / D i a g r a m O b j e c t K e y > < D i a g r a m O b j e c t K e y > < K e y > T a b l e s \ L a y o f f s \ M e a s u r e s \ C o u n t   o f   C o m p a n y < / K e y > < / D i a g r a m O b j e c t K e y > < D i a g r a m O b j e c t K e y > < K e y > T a b l e s \ L a y o f f s \ C o u n t   o f   C o m p a n y \ A d d i t i o n a l   I n f o \ I m p l i c i t   M e a s u r e < / K e y > < / D i a g r a m O b j e c t K e y > < D i a g r a m O b j e c t K e y > < K e y > T a b l e s \ L a y o f f s \ M e a s u r e s \ S u m   o f   M o n e y   R a i s e d   i n   $   m i l < / K e y > < / D i a g r a m O b j e c t K e y > < D i a g r a m O b j e c t K e y > < K e y > T a b l e s \ L a y o f f s \ S u m   o f   M o n e y   R a i s e d   i n   $   m i l \ A d d i t i o n a l   I n f o \ I m p l i c i t   M e a s u r e < / K e y > < / D i a g r a m O b j e c t K e y > < D i a g r a m O b j e c t K e y > < K e y > T a b l e s \ L a y o f f s \ M e a s u r e s \ S u m   o f   P e r c e n t a g e   L a i d   O f f < / K e y > < / D i a g r a m O b j e c t K e y > < D i a g r a m O b j e c t K e y > < K e y > T a b l e s \ L a y o f f s \ S u m   o f   P e r c e n t a g e   L a i d   O f f \ A d d i t i o n a l   I n f o \ I m p l i c i t   M e a s u r e < / K e y > < / D i a g r a m O b j e c t K e y > < D i a g r a m O b j e c t K e y > < K e y > T a b l e s \ L a y o f f s \ M e a s u r e s \ D i s t i n c t   C o u n t   o f   P e r c e n t a g e   L a i d   O f f < / K e y > < / D i a g r a m O b j e c t K e y > < D i a g r a m O b j e c t K e y > < K e y > T a b l e s \ L a y o f f s \ D i s t i n c t   C o u n t   o f   P e r c e n t a g e   L a i d   O f f \ A d d i t i o n a l   I n f o \ I m p l i c i t   M e a s u r e < / K e y > < / D i a g r a m O b j e c t K e y > < D i a g r a m O b j e c t K e y > < K e y > T a b l e s \ L a y o f f s \ M e a s u r e s \ C o u n t   o f   P e r c e n t a g e   L a i d   O f f < / K e y > < / D i a g r a m O b j e c t K e y > < D i a g r a m O b j e c t K e y > < K e y > T a b l e s \ L a y o f f s \ C o u n t   o f   P e r c e n t a g e   L a i d   O f f \ A d d i t i o n a l   I n f o \ I m p l i c i t   M e a s u r e < / K e y > < / D i a g r a m O b j e c t K e y > < D i a g r a m O b j e c t K e y > < K e y > T a b l e s \ L a y o f f s \ M e a s u r e s \ D i s t i n c t   C o u n t   o f   M o n e y   R a i s e d   i n   $   m i l < / K e y > < / D i a g r a m O b j e c t K e y > < D i a g r a m O b j e c t K e y > < K e y > T a b l e s \ L a y o f f s \ D i s t i n c t   C o u n t   o f   M o n e y   R a i s e d   i n   $   m i l \ A d d i t i o n a l 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 T a g s \ T a b l e s \ & l t ; T a b l e s \ L a y o f f s & g t ; < / K e y > < / a : K e y > < a : V a l u e   i : t y p e = " D i a g r a m D i s p l a y T a g V i e w S t a t e " > < I s N o t F i l t e r e d O u t > t r u e < / I s N o t F i l t e r e d O u t > < / a : V a l u e > < / a : K e y V a l u e O f D i a g r a m O b j e c t K e y a n y T y p e z b w N T n L X > < a : K e y V a l u e O f D i a g r a m O b j e c t K e y a n y T y p e z b w N T n L X > < a : K e y > < K e y > T a b l e s \ L a y o f f s < / K e y > < / a : K e y > < a : V a l u e   i : t y p e = " D i a g r a m D i s p l a y N o d e V i e w S t a t e " > < H e i g h t > 1 5 0 < / H e i g h t > < I s E x p a n d e d > t r u e < / I s E x p a n d e d > < L a y e d O u t > t r u e < / L a y e d O u t > < W i d t h > 2 0 0 < / W i d t h > < / a : V a l u e > < / a : K e y V a l u e O f D i a g r a m O b j e c t K e y a n y T y p e z b w N T n L X > < a : K e y V a l u e O f D i a g r a m O b j e c t K e y a n y T y p e z b w N T n L X > < a : K e y > < K e y > T a b l e s \ L a y o f f s \ C o l u m n s \ # < / K e y > < / a : K e y > < a : V a l u e   i : t y p e = " D i a g r a m D i s p l a y N o d e V i e w S t a t e " > < H e i g h t > 1 5 0 < / H e i g h t > < I s E x p a n d e d > t r u e < / I s E x p a n d e d > < W i d t h > 2 0 0 < / W i d t h > < / a : V a l u e > < / a : K e y V a l u e O f D i a g r a m O b j e c t K e y a n y T y p e z b w N T n L X > < a : K e y V a l u e O f D i a g r a m O b j e c t K e y a n y T y p e z b w N T n L X > < a : K e y > < K e y > T a b l e s \ L a y o f f s \ C o l u m n s \ C o m p a n y < / K e y > < / a : K e y > < a : V a l u e   i : t y p e = " D i a g r a m D i s p l a y N o d e V i e w S t a t e " > < H e i g h t > 1 5 0 < / H e i g h t > < I s E x p a n d e d > t r u e < / I s E x p a n d e d > < W i d t h > 2 0 0 < / W i d t h > < / a : V a l u e > < / a : K e y V a l u e O f D i a g r a m O b j e c t K e y a n y T y p e z b w N T n L X > < a : K e y V a l u e O f D i a g r a m O b j e c t K e y a n y T y p e z b w N T n L X > < a : K e y > < K e y > T a b l e s \ L a y o f f s \ C o l u m n s \ L o c a t i o n   H Q < / K e y > < / a : K e y > < a : V a l u e   i : t y p e = " D i a g r a m D i s p l a y N o d e V i e w S t a t e " > < H e i g h t > 1 5 0 < / H e i g h t > < I s E x p a n d e d > t r u e < / I s E x p a n d e d > < W i d t h > 2 0 0 < / W i d t h > < / a : V a l u e > < / a : K e y V a l u e O f D i a g r a m O b j e c t K e y a n y T y p e z b w N T n L X > < a : K e y V a l u e O f D i a g r a m O b j e c t K e y a n y T y p e z b w N T n L X > < a : K e y > < K e y > T a b l e s \ L a y o f f s \ C o l u m n s \ C o u n t r y < / K e y > < / a : K e y > < a : V a l u e   i : t y p e = " D i a g r a m D i s p l a y N o d e V i e w S t a t e " > < H e i g h t > 1 5 0 < / H e i g h t > < I s E x p a n d e d > t r u e < / I s E x p a n d e d > < W i d t h > 2 0 0 < / W i d t h > < / a : V a l u e > < / a : K e y V a l u e O f D i a g r a m O b j e c t K e y a n y T y p e z b w N T n L X > < a : K e y V a l u e O f D i a g r a m O b j e c t K e y a n y T y p e z b w N T n L X > < a : K e y > < K e y > T a b l e s \ L a y o f f s \ C o l u m n s \ C o n t i n e n t < / K e y > < / a : K e y > < a : V a l u e   i : t y p e = " D i a g r a m D i s p l a y N o d e V i e w S t a t e " > < H e i g h t > 1 5 0 < / H e i g h t > < I s E x p a n d e d > t r u e < / I s E x p a n d e d > < W i d t h > 2 0 0 < / W i d t h > < / a : V a l u e > < / a : K e y V a l u e O f D i a g r a m O b j e c t K e y a n y T y p e z b w N T n L X > < a : K e y V a l u e O f D i a g r a m O b j e c t K e y a n y T y p e z b w N T n L X > < a : K e y > < K e y > T a b l e s \ L a y o f f s \ C o l u m n s \ L a i d   O f f < / K e y > < / a : K e y > < a : V a l u e   i : t y p e = " D i a g r a m D i s p l a y N o d e V i e w S t a t e " > < H e i g h t > 1 5 0 < / H e i g h t > < I s E x p a n d e d > t r u e < / I s E x p a n d e d > < W i d t h > 2 0 0 < / W i d t h > < / a : V a l u e > < / a : K e y V a l u e O f D i a g r a m O b j e c t K e y a n y T y p e z b w N T n L X > < a : K e y V a l u e O f D i a g r a m O b j e c t K e y a n y T y p e z b w N T n L X > < a : K e y > < K e y > T a b l e s \ L a y o f f s \ C o l u m n s \ D a t e   l a y o f f s < / K e y > < / a : K e y > < a : V a l u e   i : t y p e = " D i a g r a m D i s p l a y N o d e V i e w S t a t e " > < H e i g h t > 1 5 0 < / H e i g h t > < I s E x p a n d e d > t r u e < / I s E x p a n d e d > < W i d t h > 2 0 0 < / W i d t h > < / a : V a l u e > < / a : K e y V a l u e O f D i a g r a m O b j e c t K e y a n y T y p e z b w N T n L X > < a : K e y V a l u e O f D i a g r a m O b j e c t K e y a n y T y p e z b w N T n L X > < a : K e y > < K e y > T a b l e s \ L a y o f f s \ C o l u m n s \ M o n t h   N a m e < / K e y > < / a : K e y > < a : V a l u e   i : t y p e = " D i a g r a m D i s p l a y N o d e V i e w S t a t e " > < H e i g h t > 1 5 0 < / H e i g h t > < I s E x p a n d e d > t r u e < / I s E x p a n d e d > < W i d t h > 2 0 0 < / W i d t h > < / a : V a l u e > < / a : K e y V a l u e O f D i a g r a m O b j e c t K e y a n y T y p e z b w N T n L X > < a : K e y V a l u e O f D i a g r a m O b j e c t K e y a n y T y p e z b w N T n L X > < a : K e y > < K e y > T a b l e s \ L a y o f f s \ C o l u m n s \ M o n t h < / K e y > < / a : K e y > < a : V a l u e   i : t y p e = " D i a g r a m D i s p l a y N o d e V i e w S t a t e " > < H e i g h t > 1 5 0 < / H e i g h t > < I s E x p a n d e d > t r u e < / I s E x p a n d e d > < W i d t h > 2 0 0 < / W i d t h > < / a : V a l u e > < / a : K e y V a l u e O f D i a g r a m O b j e c t K e y a n y T y p e z b w N T n L X > < a : K e y V a l u e O f D i a g r a m O b j e c t K e y a n y T y p e z b w N T n L X > < a : K e y > < K e y > T a b l e s \ L a y o f f s \ C o l u m n s \ Y e a r < / K e y > < / a : K e y > < a : V a l u e   i : t y p e = " D i a g r a m D i s p l a y N o d e V i e w S t a t e " > < H e i g h t > 1 5 0 < / H e i g h t > < I s E x p a n d e d > t r u e < / I s E x p a n d e d > < W i d t h > 2 0 0 < / W i d t h > < / a : V a l u e > < / a : K e y V a l u e O f D i a g r a m O b j e c t K e y a n y T y p e z b w N T n L X > < a : K e y V a l u e O f D i a g r a m O b j e c t K e y a n y T y p e z b w N T n L X > < a : K e y > < K e y > T a b l e s \ L a y o f f s \ C o l u m n s \ P e r c e n t a g e   L a i d   O f f < / K e y > < / a : K e y > < a : V a l u e   i : t y p e = " D i a g r a m D i s p l a y N o d e V i e w S t a t e " > < H e i g h t > 1 5 0 < / H e i g h t > < I s E x p a n d e d > t r u e < / I s E x p a n d e d > < W i d t h > 2 0 0 < / W i d t h > < / a : V a l u e > < / a : K e y V a l u e O f D i a g r a m O b j e c t K e y a n y T y p e z b w N T n L X > < a : K e y V a l u e O f D i a g r a m O b j e c t K e y a n y T y p e z b w N T n L X > < a : K e y > < K e y > T a b l e s \ L a y o f f s \ C o l u m n s \ C o m p a n y   S i z e   b e f o r e   L a y o f f s < / K e y > < / a : K e y > < a : V a l u e   i : t y p e = " D i a g r a m D i s p l a y N o d e V i e w S t a t e " > < H e i g h t > 1 5 0 < / H e i g h t > < I s E x p a n d e d > t r u e < / I s E x p a n d e d > < W i d t h > 2 0 0 < / W i d t h > < / a : V a l u e > < / a : K e y V a l u e O f D i a g r a m O b j e c t K e y a n y T y p e z b w N T n L X > < a : K e y V a l u e O f D i a g r a m O b j e c t K e y a n y T y p e z b w N T n L X > < a : K e y > < K e y > T a b l e s \ L a y o f f s \ C o l u m n s \ C o m p a n y   S i z e   a f t e r   l a y o f f s < / K e y > < / a : K e y > < a : V a l u e   i : t y p e = " D i a g r a m D i s p l a y N o d e V i e w S t a t e " > < H e i g h t > 1 5 0 < / H e i g h t > < I s E x p a n d e d > t r u e < / I s E x p a n d e d > < W i d t h > 2 0 0 < / W i d t h > < / a : V a l u e > < / a : K e y V a l u e O f D i a g r a m O b j e c t K e y a n y T y p e z b w N T n L X > < a : K e y V a l u e O f D i a g r a m O b j e c t K e y a n y T y p e z b w N T n L X > < a : K e y > < K e y > T a b l e s \ L a y o f f s \ C o l u m n s \ I n d u s t r y < / K e y > < / a : K e y > < a : V a l u e   i : t y p e = " D i a g r a m D i s p l a y N o d e V i e w S t a t e " > < H e i g h t > 1 5 0 < / H e i g h t > < I s E x p a n d e d > t r u e < / I s E x p a n d e d > < W i d t h > 2 0 0 < / W i d t h > < / a : V a l u e > < / a : K e y V a l u e O f D i a g r a m O b j e c t K e y a n y T y p e z b w N T n L X > < a : K e y V a l u e O f D i a g r a m O b j e c t K e y a n y T y p e z b w N T n L X > < a : K e y > < K e y > T a b l e s \ L a y o f f s \ C o l u m n s \ S t a g e < / K e y > < / a : K e y > < a : V a l u e   i : t y p e = " D i a g r a m D i s p l a y N o d e V i e w S t a t e " > < H e i g h t > 1 5 0 < / H e i g h t > < I s E x p a n d e d > t r u e < / I s E x p a n d e d > < W i d t h > 2 0 0 < / W i d t h > < / a : V a l u e > < / a : K e y V a l u e O f D i a g r a m O b j e c t K e y a n y T y p e z b w N T n L X > < a : K e y V a l u e O f D i a g r a m O b j e c t K e y a n y T y p e z b w N T n L X > < a : K e y > < K e y > T a b l e s \ L a y o f f s \ C o l u m n s \ M o n e y   R a i s e d   i n   $   m i l < / K e y > < / a : K e y > < a : V a l u e   i : t y p e = " D i a g r a m D i s p l a y N o d e V i e w S t a t e " > < H e i g h t > 1 5 0 < / H e i g h t > < I s E x p a n d e d > t r u e < / I s E x p a n d e d > < W i d t h > 2 0 0 < / W i d t h > < / a : V a l u e > < / a : K e y V a l u e O f D i a g r a m O b j e c t K e y a n y T y p e z b w N T n L X > < a : K e y V a l u e O f D i a g r a m O b j e c t K e y a n y T y p e z b w N T n L X > < a : K e y > < K e y > T a b l e s \ L a y o f f s \ C o l u m n s \ l a t < / K e y > < / a : K e y > < a : V a l u e   i : t y p e = " D i a g r a m D i s p l a y N o d e V i e w S t a t e " > < H e i g h t > 1 5 0 < / H e i g h t > < I s E x p a n d e d > t r u e < / I s E x p a n d e d > < W i d t h > 2 0 0 < / W i d t h > < / a : V a l u e > < / a : K e y V a l u e O f D i a g r a m O b j e c t K e y a n y T y p e z b w N T n L X > < a : K e y V a l u e O f D i a g r a m O b j e c t K e y a n y T y p e z b w N T n L X > < a : K e y > < K e y > T a b l e s \ L a y o f f s \ C o l u m n s \ l n g < / K e y > < / a : K e y > < a : V a l u e   i : t y p e = " D i a g r a m D i s p l a y N o d e V i e w S t a t e " > < H e i g h t > 1 5 0 < / H e i g h t > < I s E x p a n d e d > t r u e < / I s E x p a n d e d > < W i d t h > 2 0 0 < / W i d t h > < / a : V a l u e > < / a : K e y V a l u e O f D i a g r a m O b j e c t K e y a n y T y p e z b w N T n L X > < a : K e y V a l u e O f D i a g r a m O b j e c t K e y a n y T y p e z b w N T n L X > < a : K e y > < K e y > T a b l e s \ L a y o f f s \ M e a s u r e s \ S u m   o f   L a i d   O f f < / K e y > < / a : K e y > < a : V a l u e   i : t y p e = " D i a g r a m D i s p l a y N o d e V i e w S t a t e " > < H e i g h t > 1 5 0 < / H e i g h t > < I s E x p a n d e d > t r u e < / I s E x p a n d e d > < W i d t h > 2 0 0 < / W i d t h > < / a : V a l u e > < / a : K e y V a l u e O f D i a g r a m O b j e c t K e y a n y T y p e z b w N T n L X > < a : K e y V a l u e O f D i a g r a m O b j e c t K e y a n y T y p e z b w N T n L X > < a : K e y > < K e y > T a b l e s \ L a y o f f s \ S u m   o f   L a i d   O f f \ A d d i t i o n a l   I n f o \ I m p l i c i t   M e a s u r e < / K e y > < / a : K e y > < a : V a l u e   i : t y p e = " D i a g r a m D i s p l a y V i e w S t a t e I D i a g r a m T a g A d d i t i o n a l I n f o " / > < / a : K e y V a l u e O f D i a g r a m O b j e c t K e y a n y T y p e z b w N T n L X > < a : K e y V a l u e O f D i a g r a m O b j e c t K e y a n y T y p e z b w N T n L X > < a : K e y > < K e y > T a b l e s \ L a y o f f s \ M e a s u r e s \ C o u n t   o f   L a i d   O f f < / K e y > < / a : K e y > < a : V a l u e   i : t y p e = " D i a g r a m D i s p l a y N o d e V i e w S t a t e " > < H e i g h t > 1 5 0 < / H e i g h t > < I s E x p a n d e d > t r u e < / I s E x p a n d e d > < W i d t h > 2 0 0 < / W i d t h > < / a : V a l u e > < / a : K e y V a l u e O f D i a g r a m O b j e c t K e y a n y T y p e z b w N T n L X > < a : K e y V a l u e O f D i a g r a m O b j e c t K e y a n y T y p e z b w N T n L X > < a : K e y > < K e y > T a b l e s \ L a y o f f s \ C o u n t   o f   L a i d   O f f \ A d d i t i o n a l   I n f o \ I m p l i c i t   M e a s u r e < / K e y > < / a : K e y > < a : V a l u e   i : t y p e = " D i a g r a m D i s p l a y V i e w S t a t e I D i a g r a m T a g A d d i t i o n a l I n f o " / > < / a : K e y V a l u e O f D i a g r a m O b j e c t K e y a n y T y p e z b w N T n L X > < a : K e y V a l u e O f D i a g r a m O b j e c t K e y a n y T y p e z b w N T n L X > < a : K e y > < K e y > T a b l e s \ L a y o f f s \ M e a s u r e s \ C o u n t   o f   C o m p a n y < / K e y > < / a : K e y > < a : V a l u e   i : t y p e = " D i a g r a m D i s p l a y N o d e V i e w S t a t e " > < H e i g h t > 1 5 0 < / H e i g h t > < I s E x p a n d e d > t r u e < / I s E x p a n d e d > < W i d t h > 2 0 0 < / W i d t h > < / a : V a l u e > < / a : K e y V a l u e O f D i a g r a m O b j e c t K e y a n y T y p e z b w N T n L X > < a : K e y V a l u e O f D i a g r a m O b j e c t K e y a n y T y p e z b w N T n L X > < a : K e y > < K e y > T a b l e s \ L a y o f f s \ C o u n t   o f   C o m p a n y \ A d d i t i o n a l   I n f o \ I m p l i c i t   M e a s u r e < / K e y > < / a : K e y > < a : V a l u e   i : t y p e = " D i a g r a m D i s p l a y V i e w S t a t e I D i a g r a m T a g A d d i t i o n a l I n f o " / > < / a : K e y V a l u e O f D i a g r a m O b j e c t K e y a n y T y p e z b w N T n L X > < a : K e y V a l u e O f D i a g r a m O b j e c t K e y a n y T y p e z b w N T n L X > < a : K e y > < K e y > T a b l e s \ L a y o f f s \ M e a s u r e s \ S u m   o f   M o n e y   R a i s e d   i n   $   m i l < / K e y > < / a : K e y > < a : V a l u e   i : t y p e = " D i a g r a m D i s p l a y N o d e V i e w S t a t e " > < H e i g h t > 1 5 0 < / H e i g h t > < I s E x p a n d e d > t r u e < / I s E x p a n d e d > < W i d t h > 2 0 0 < / W i d t h > < / a : V a l u e > < / a : K e y V a l u e O f D i a g r a m O b j e c t K e y a n y T y p e z b w N T n L X > < a : K e y V a l u e O f D i a g r a m O b j e c t K e y a n y T y p e z b w N T n L X > < a : K e y > < K e y > T a b l e s \ L a y o f f s \ S u m   o f   M o n e y   R a i s e d   i n   $   m i l \ A d d i t i o n a l   I n f o \ I m p l i c i t   M e a s u r e < / K e y > < / a : K e y > < a : V a l u e   i : t y p e = " D i a g r a m D i s p l a y V i e w S t a t e I D i a g r a m T a g A d d i t i o n a l I n f o " / > < / a : K e y V a l u e O f D i a g r a m O b j e c t K e y a n y T y p e z b w N T n L X > < a : K e y V a l u e O f D i a g r a m O b j e c t K e y a n y T y p e z b w N T n L X > < a : K e y > < K e y > T a b l e s \ L a y o f f s \ M e a s u r e s \ S u m   o f   P e r c e n t a g e   L a i d   O f f < / K e y > < / a : K e y > < a : V a l u e   i : t y p e = " D i a g r a m D i s p l a y N o d e V i e w S t a t e " > < H e i g h t > 1 5 0 < / H e i g h t > < I s E x p a n d e d > t r u e < / I s E x p a n d e d > < W i d t h > 2 0 0 < / W i d t h > < / a : V a l u e > < / a : K e y V a l u e O f D i a g r a m O b j e c t K e y a n y T y p e z b w N T n L X > < a : K e y V a l u e O f D i a g r a m O b j e c t K e y a n y T y p e z b w N T n L X > < a : K e y > < K e y > T a b l e s \ L a y o f f s \ S u m   o f   P e r c e n t a g e   L a i d   O f f \ A d d i t i o n a l   I n f o \ I m p l i c i t   M e a s u r e < / K e y > < / a : K e y > < a : V a l u e   i : t y p e = " D i a g r a m D i s p l a y V i e w S t a t e I D i a g r a m T a g A d d i t i o n a l I n f o " / > < / a : K e y V a l u e O f D i a g r a m O b j e c t K e y a n y T y p e z b w N T n L X > < a : K e y V a l u e O f D i a g r a m O b j e c t K e y a n y T y p e z b w N T n L X > < a : K e y > < K e y > T a b l e s \ L a y o f f s \ M e a s u r e s \ D i s t i n c t   C o u n t   o f   P e r c e n t a g e   L a i d   O f f < / K e y > < / a : K e y > < a : V a l u e   i : t y p e = " D i a g r a m D i s p l a y N o d e V i e w S t a t e " > < H e i g h t > 1 5 0 < / H e i g h t > < I s E x p a n d e d > t r u e < / I s E x p a n d e d > < W i d t h > 2 0 0 < / W i d t h > < / a : V a l u e > < / a : K e y V a l u e O f D i a g r a m O b j e c t K e y a n y T y p e z b w N T n L X > < a : K e y V a l u e O f D i a g r a m O b j e c t K e y a n y T y p e z b w N T n L X > < a : K e y > < K e y > T a b l e s \ L a y o f f s \ D i s t i n c t   C o u n t   o f   P e r c e n t a g e   L a i d   O f f \ A d d i t i o n a l   I n f o \ I m p l i c i t   M e a s u r e < / K e y > < / a : K e y > < a : V a l u e   i : t y p e = " D i a g r a m D i s p l a y V i e w S t a t e I D i a g r a m T a g A d d i t i o n a l I n f o " / > < / a : K e y V a l u e O f D i a g r a m O b j e c t K e y a n y T y p e z b w N T n L X > < a : K e y V a l u e O f D i a g r a m O b j e c t K e y a n y T y p e z b w N T n L X > < a : K e y > < K e y > T a b l e s \ L a y o f f s \ M e a s u r e s \ C o u n t   o f   P e r c e n t a g e   L a i d   O f f < / K e y > < / a : K e y > < a : V a l u e   i : t y p e = " D i a g r a m D i s p l a y N o d e V i e w S t a t e " > < H e i g h t > 1 5 0 < / H e i g h t > < I s E x p a n d e d > t r u e < / I s E x p a n d e d > < W i d t h > 2 0 0 < / W i d t h > < / a : V a l u e > < / a : K e y V a l u e O f D i a g r a m O b j e c t K e y a n y T y p e z b w N T n L X > < a : K e y V a l u e O f D i a g r a m O b j e c t K e y a n y T y p e z b w N T n L X > < a : K e y > < K e y > T a b l e s \ L a y o f f s \ C o u n t   o f   P e r c e n t a g e   L a i d   O f f \ A d d i t i o n a l   I n f o \ I m p l i c i t   M e a s u r e < / K e y > < / a : K e y > < a : V a l u e   i : t y p e = " D i a g r a m D i s p l a y V i e w S t a t e I D i a g r a m T a g A d d i t i o n a l I n f o " / > < / a : K e y V a l u e O f D i a g r a m O b j e c t K e y a n y T y p e z b w N T n L X > < a : K e y V a l u e O f D i a g r a m O b j e c t K e y a n y T y p e z b w N T n L X > < a : K e y > < K e y > T a b l e s \ L a y o f f s \ M e a s u r e s \ D i s t i n c t   C o u n t   o f   M o n e y   R a i s e d   i n   $   m i l < / K e y > < / a : K e y > < a : V a l u e   i : t y p e = " D i a g r a m D i s p l a y N o d e V i e w S t a t e " > < H e i g h t > 1 5 0 < / H e i g h t > < I s E x p a n d e d > t r u e < / I s E x p a n d e d > < W i d t h > 2 0 0 < / W i d t h > < / a : V a l u e > < / a : K e y V a l u e O f D i a g r a m O b j e c t K e y a n y T y p e z b w N T n L X > < a : K e y V a l u e O f D i a g r a m O b j e c t K e y a n y T y p e z b w N T n L X > < a : K e y > < K e y > T a b l e s \ L a y o f f s \ D i s t i n c t   C o u n t   o f   M o n e y   R a i s e d   i n   $   m i l \ A d d i t i o n a l   I n f o \ I m p l i c i t   M e a s u r e < / K e y > < / a : K e y > < a : V a l u e   i : t y p e = " D i a g r a m D i s p l a y V i e w S t a t e I D i a g r a m T a g A d d i t i o n a l I n f o " / > < / a : K e y V a l u e O f D i a g r a m O b j e c t K e y a n y T y p e z b w N T n L X > < / V i e w S t a t e s > < / D i a g r a m M a n a g e r . S e r i a l i z a b l e D i a g r a m > < / A r r a y O f D i a g r a m M a n a g e r . S e r i a l i z a b l e D i a g r a m > ] ] > < / 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 2 0 2 4 - 0 4 - 1 7 T 1 4 : 4 8 : 4 9 . 1 4 3 0 6 8 2 - 0 7 : 0 0 < / L a s t P r o c e s s e d T i m e > < / D a t a M o d e l i n g S a n d b o x . S e r i a l i z e d S a n d b o x E r r o r C a c h 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 L a y o f f s 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 L a y o f f s 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e y > < / a : K e y > < a : V a l u e   i : t y p e = " T a b l e W i d g e t B a s e V i e w S t a t e " / > < / a : K e y V a l u e O f D i a g r a m O b j e c t K e y a n y T y p e z b w N T n L X > < a : K e y V a l u e O f D i a g r a m O b j e c t K e y a n y T y p e z b w N T n L X > < a : K e y > < K e y > C o l u m n s \ C o m p a n y < / K e y > < / a : K e y > < a : V a l u e   i : t y p e = " T a b l e W i d g e t B a s e V i e w S t a t e " / > < / a : K e y V a l u e O f D i a g r a m O b j e c t K e y a n y T y p e z b w N T n L X > < a : K e y V a l u e O f D i a g r a m O b j e c t K e y a n y T y p e z b w N T n L X > < a : K e y > < K e y > C o l u m n s \ L o c a t i o n   H Q < / 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 C o l u m n s \ L a i d   O f f < / K e y > < / a : K e y > < a : V a l u e   i : t y p e = " T a b l e W i d g e t B a s e V i e w S t a t e " / > < / a : K e y V a l u e O f D i a g r a m O b j e c t K e y a n y T y p e z b w N T n L X > < a : K e y V a l u e O f D i a g r a m O b j e c t K e y a n y T y p e z b w N T n L X > < a : K e y > < K e y > C o l u m n s \ D a t e   l a y o f f s < / 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 C o l u m n s \ P e r c e n t a g e   L a i d   O f f < / K e y > < / a : K e y > < a : V a l u e   i : t y p e = " T a b l e W i d g e t B a s e V i e w S t a t e " / > < / a : K e y V a l u e O f D i a g r a m O b j e c t K e y a n y T y p e z b w N T n L X > < a : K e y V a l u e O f D i a g r a m O b j e c t K e y a n y T y p e z b w N T n L X > < a : K e y > < K e y > C o l u m n s \ C o m p a n y   S i z e   b e f o r e   L a y o f f s < / K e y > < / a : K e y > < a : V a l u e   i : t y p e = " T a b l e W i d g e t B a s e V i e w S t a t e " / > < / a : K e y V a l u e O f D i a g r a m O b j e c t K e y a n y T y p e z b w N T n L X > < a : K e y V a l u e O f D i a g r a m O b j e c t K e y a n y T y p e z b w N T n L X > < a : K e y > < K e y > C o l u m n s \ C o m p a n y   S i z e   a f t e r   l a y o f f s < / 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 C o l u m n s \ M o n e y   R a i s e d   i n   $   m i l < / K e y > < / a : K e y > < a : V a l u e   i : t y p e = " T a b l e W i d g e t B a s e V i e w S t a t e " / > < / a : K e y V a l u e O f D i a g r a m O b j e c t K e y a n y T y p e z b w N T n L X > < a : K e y V a l u e O f D i a g r a m O b j e c t K e y a n y T y p e z b w N T n L X > < a : K e y > < K e y > C o l u m n s \ l a t < / K e y > < / a : K e y > < a : V a l u e   i : t y p e = " T a b l e W i d g e t B a s e V i e w S t a t e " / > < / a : K e y V a l u e O f D i a g r a m O b j e c t K e y a n y T y p e z b w N T n L X > < a : K e y V a l u e O f D i a g r a m O b j e c t K e y a n y T y p e z b w N T n L X > < a : K e y > < K e y > C o l u m n s \ l n g 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D a t a M a s h u p   s q m i d = " 5 0 6 3 8 1 7 d - d 7 2 5 - 4 6 c 7 - a 6 4 1 - 7 c d 8 8 e d 4 f d 3 9 "   x m l n s = " h t t p : / / s c h e m a s . m i c r o s o f t . c o m / D a t a M a s h u p " > A A A A A B Q D A A B Q S w M E F A A C A A g A E 0 J r 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E 0 J r 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N C a 1 g o i k e 4 D g A A A B E A A A A T A B w A R m 9 y b X V s Y X M v U 2 V j d G l v b j E u b S C i G A A o o B Q A A A A A A A A A A A A A A A A A A A A A A A A A A A A r T k 0 u y c z P U w i G 0 I b W A F B L A Q I t A B Q A A g A I A B N C a 1 j 0 d A 9 2 p A A A A P Y A A A A S A A A A A A A A A A A A A A A A A A A A A A B D b 2 5 m a W c v U G F j a 2 F n Z S 5 4 b W x Q S w E C L Q A U A A I A C A A T Q m t Y D 8 r p q 6 Q A A A D p A A A A E w A A A A A A A A A A A A A A A A D w A A A A W 0 N v b n R l b n R f V H l w Z X N d L n h t b F B L A Q I t A B Q A A g A I A B N C a 1 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j D R r I x M d p R J 2 w v c o I u H k t A A A A A A I A A A A A A B B m A A A A A Q A A I A A A A G v n B r 7 + Y g c K 0 / g S 7 q K 1 J Y 6 m D f + I / B + j 1 1 i q o G v Q j V B w A A A A A A 6 A A A A A A g A A I A A A A D P B X 3 A z B D G 8 z + u I 7 w o o C x I r J M J M 8 9 v 5 2 z 3 v g q 2 s n A t m U A A A A B 4 v X j V 5 f A 3 n 5 5 M C S 8 e R i w p i + 1 b P u y r L F 9 A i E N B 5 X n 4 r + s D G 5 U 9 B g j 5 B T X 8 r g 2 F j v t A y J g 1 G H 6 v E R B 0 Q 8 m i B m w v 9 S B c t g M R K m 5 y n R M O C w u S h Q A A A A E C 3 P v U 5 c J u M s 2 2 i T Z D n j x V T Z S n J w k U M 9 V g B 8 z S 3 H I v d A f G f 6 v V t g 2 I F 2 A t O 8 v 2 A D f j B y z J 8 X g m V t G b q y w 4 o K Q I = < / D a t a M a s h u p > 
</file>

<file path=customXml/item2.xml>��< ? x m l   v e r s i o n = " 1 . 0 "   e n c o d i n g = " U T F - 1 6 " ? > < G e m i n i   x m l n s = " h t t p : / / g e m i n i / p i v o t c u s t o m i z a t i o n / S h o w I m p l i c i t M e a s u r e s " > < C u s t o m C o n t e n t > < ! [ C D A T A [ F a l s e ] ] > < / C u s t o m C o n t e n t > < / G e m i n i > 
</file>

<file path=customXml/item3.xml>��< ? x m l   v e r s i o n = " 1 . 0 "   e n c o d i n g = " U T F - 1 6 " ? > < G e m i n i   x m l n s = " h t t p : / / g e m i n i / p i v o t c u s t o m i z a t i o n / P o w e r P i v o t V e r s i o n " > < C u s t o m C o n t e n t > < ! [ C D A T A [ 2 0 1 5 . 1 3 0 . 1 6 0 5 . 1 5 6 7 ] ] > < / 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 L a y o f f s < / K e y > < V a l u e   x m l n s : a = " h t t p : / / s c h e m a s . d a t a c o n t r a c t . o r g / 2 0 0 4 / 0 7 / M i c r o s o f t . A n a l y s i s S e r v i c e s . C o m m o n " > < a : H a s F o c u s > f a l s e < / a : H a s F o c u s > < a : S i z e A t D p i 9 6 > 1 4 0 < / a : S i z e A t D p i 9 6 > < a : V i s i b l e > f a l s e < / a : V i s i b l e > < / V a l u e > < / K e y V a l u e O f s t r i n g S a n d b o x E d i t o r . M e a s u r e G r i d S t a t e S c d E 3 5 R y > < / A r r a y O f K e y V a l u e O f s t r i n g S a n d b o x E d i t o r . M e a s u r e G r i d S t a t e S c d E 3 5 R y > ] ] > < / C u s t o m C o n t e n t > < / G e m i n i > 
</file>

<file path=customXml/item5.xml>��< ? x m l   v e r s i o n = " 1 . 0 "   e n c o d i n g = " U T F - 1 6 " ? > < G e m i n i   x m l n s = " h t t p : / / g e m i n i / p i v o t c u s t o m i z a t i o n / C l i e n t W i n d o w X M L " > < C u s t o m C o n t e n t > < ! [ C D A T A [ L a y o f f s ] ] > < / C u s t o m C o n t e n t > < / G e m i n i > 
</file>

<file path=customXml/item6.xml>��< ? x m l   v e r s i o n = " 1 . 0 "   e n c o d i n g = " U T F - 1 6 " ? > < G e m i n i   x m l n s = " h t t p : / / g e m i n i / p i v o t c u s t o m i z a t i o n / S a n d b o x N o n E m p t y " > < C u s t o m C o n t e n t > < ! [ C D A T A [ 1 ] ] > < / 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8.xml>��< ? x m l   v e r s i o n = " 1 . 0 "   e n c o d i n g = " U T F - 1 6 " ? > < G e m i n i   x m l n s = " h t t p : / / g e m i n i / p i v o t c u s t o m i z a t i o n / S h o w H i d d e n " > < C u s t o m C o n t e n t > < ! [ C D A T A [ T r u 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A7B2F0CA-BFDE-4871-9520-5BA7F113EC4A}">
  <ds:schemaRefs/>
</ds:datastoreItem>
</file>

<file path=customXml/itemProps10.xml><?xml version="1.0" encoding="utf-8"?>
<ds:datastoreItem xmlns:ds="http://schemas.openxmlformats.org/officeDocument/2006/customXml" ds:itemID="{80BB25D6-A1F1-47FD-A77C-96B2777D8FA9}">
  <ds:schemaRefs/>
</ds:datastoreItem>
</file>

<file path=customXml/itemProps11.xml><?xml version="1.0" encoding="utf-8"?>
<ds:datastoreItem xmlns:ds="http://schemas.openxmlformats.org/officeDocument/2006/customXml" ds:itemID="{6DB7108E-5F37-4C66-9270-B9AD54E4D047}">
  <ds:schemaRefs/>
</ds:datastoreItem>
</file>

<file path=customXml/itemProps12.xml><?xml version="1.0" encoding="utf-8"?>
<ds:datastoreItem xmlns:ds="http://schemas.openxmlformats.org/officeDocument/2006/customXml" ds:itemID="{D12C26B4-CAA9-4F15-AC7F-7B9905B568AB}">
  <ds:schemaRefs/>
</ds:datastoreItem>
</file>

<file path=customXml/itemProps13.xml><?xml version="1.0" encoding="utf-8"?>
<ds:datastoreItem xmlns:ds="http://schemas.openxmlformats.org/officeDocument/2006/customXml" ds:itemID="{546B9FEB-1C23-4197-93E6-CD58984E331C}">
  <ds:schemaRefs/>
</ds:datastoreItem>
</file>

<file path=customXml/itemProps14.xml><?xml version="1.0" encoding="utf-8"?>
<ds:datastoreItem xmlns:ds="http://schemas.openxmlformats.org/officeDocument/2006/customXml" ds:itemID="{FD099863-DE34-4121-84CA-24FB14E76E4E}">
  <ds:schemaRefs/>
</ds:datastoreItem>
</file>

<file path=customXml/itemProps15.xml><?xml version="1.0" encoding="utf-8"?>
<ds:datastoreItem xmlns:ds="http://schemas.openxmlformats.org/officeDocument/2006/customXml" ds:itemID="{C5AF5527-C20A-4C0C-8D2B-DE673372AAAB}">
  <ds:schemaRefs/>
</ds:datastoreItem>
</file>

<file path=customXml/itemProps16.xml><?xml version="1.0" encoding="utf-8"?>
<ds:datastoreItem xmlns:ds="http://schemas.openxmlformats.org/officeDocument/2006/customXml" ds:itemID="{F3FC219C-4866-4A5C-B8F7-1BA9587021EC}">
  <ds:schemaRefs/>
</ds:datastoreItem>
</file>

<file path=customXml/itemProps17.xml><?xml version="1.0" encoding="utf-8"?>
<ds:datastoreItem xmlns:ds="http://schemas.openxmlformats.org/officeDocument/2006/customXml" ds:itemID="{04325A82-0385-4564-A63A-B51B36C0A830}">
  <ds:schemaRefs>
    <ds:schemaRef ds:uri="http://schemas.microsoft.com/DataMashup"/>
  </ds:schemaRefs>
</ds:datastoreItem>
</file>

<file path=customXml/itemProps2.xml><?xml version="1.0" encoding="utf-8"?>
<ds:datastoreItem xmlns:ds="http://schemas.openxmlformats.org/officeDocument/2006/customXml" ds:itemID="{54A8935E-951F-44E9-916D-D4C77FE678D3}">
  <ds:schemaRefs/>
</ds:datastoreItem>
</file>

<file path=customXml/itemProps3.xml><?xml version="1.0" encoding="utf-8"?>
<ds:datastoreItem xmlns:ds="http://schemas.openxmlformats.org/officeDocument/2006/customXml" ds:itemID="{DB05C95D-ECBB-44F1-9D41-35340E6B14CE}">
  <ds:schemaRefs/>
</ds:datastoreItem>
</file>

<file path=customXml/itemProps4.xml><?xml version="1.0" encoding="utf-8"?>
<ds:datastoreItem xmlns:ds="http://schemas.openxmlformats.org/officeDocument/2006/customXml" ds:itemID="{7E82468D-BF19-4CDF-BBAC-E9D70BF4310D}">
  <ds:schemaRefs/>
</ds:datastoreItem>
</file>

<file path=customXml/itemProps5.xml><?xml version="1.0" encoding="utf-8"?>
<ds:datastoreItem xmlns:ds="http://schemas.openxmlformats.org/officeDocument/2006/customXml" ds:itemID="{69B504A7-AE8A-408E-8C85-01A0DD3E8CC4}">
  <ds:schemaRefs/>
</ds:datastoreItem>
</file>

<file path=customXml/itemProps6.xml><?xml version="1.0" encoding="utf-8"?>
<ds:datastoreItem xmlns:ds="http://schemas.openxmlformats.org/officeDocument/2006/customXml" ds:itemID="{7FCA17FD-5775-45E7-A2B4-659813C05E23}">
  <ds:schemaRefs/>
</ds:datastoreItem>
</file>

<file path=customXml/itemProps7.xml><?xml version="1.0" encoding="utf-8"?>
<ds:datastoreItem xmlns:ds="http://schemas.openxmlformats.org/officeDocument/2006/customXml" ds:itemID="{18854DA6-3B6C-4C34-B244-B48CD584AD5E}">
  <ds:schemaRefs/>
</ds:datastoreItem>
</file>

<file path=customXml/itemProps8.xml><?xml version="1.0" encoding="utf-8"?>
<ds:datastoreItem xmlns:ds="http://schemas.openxmlformats.org/officeDocument/2006/customXml" ds:itemID="{AAC83B42-1743-44C3-80BA-442EEBA2A672}">
  <ds:schemaRefs/>
</ds:datastoreItem>
</file>

<file path=customXml/itemProps9.xml><?xml version="1.0" encoding="utf-8"?>
<ds:datastoreItem xmlns:ds="http://schemas.openxmlformats.org/officeDocument/2006/customXml" ds:itemID="{56C87AFA-CD7C-4769-A3AA-ACE3CB291D4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 Layoffs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Masody</dc:creator>
  <cp:lastModifiedBy>alex masody</cp:lastModifiedBy>
  <dcterms:created xsi:type="dcterms:W3CDTF">2024-02-21T17:16:28Z</dcterms:created>
  <dcterms:modified xsi:type="dcterms:W3CDTF">2024-08-29T16:06:30Z</dcterms:modified>
</cp:coreProperties>
</file>