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atiasq\Documents\GitHub\3D\Hoja Ocul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6" i="1"/>
  <c r="B13" i="1"/>
  <c r="B35" i="1" l="1"/>
  <c r="B14" i="1" l="1"/>
  <c r="B23" i="1"/>
  <c r="B9" i="1" s="1"/>
  <c r="B38" i="1"/>
</calcChain>
</file>

<file path=xl/sharedStrings.xml><?xml version="1.0" encoding="utf-8"?>
<sst xmlns="http://schemas.openxmlformats.org/spreadsheetml/2006/main" count="48" uniqueCount="47">
  <si>
    <t>base_largo</t>
  </si>
  <si>
    <t>base_ancho</t>
  </si>
  <si>
    <t>base_alto</t>
  </si>
  <si>
    <t>margen</t>
  </si>
  <si>
    <t>muros_grosor</t>
  </si>
  <si>
    <t>muros_alto</t>
  </si>
  <si>
    <t>rail_alto</t>
  </si>
  <si>
    <t>rail_grosor</t>
  </si>
  <si>
    <t>hoja_ancho</t>
  </si>
  <si>
    <t>hoja_alto</t>
  </si>
  <si>
    <t>hoja_filo</t>
  </si>
  <si>
    <t>hoja_stop_posicion</t>
  </si>
  <si>
    <t>hoja_stop_saliente</t>
  </si>
  <si>
    <t>hoja_stop_largo</t>
  </si>
  <si>
    <t>hoja_largo</t>
  </si>
  <si>
    <t>hoja_stop_biselado</t>
  </si>
  <si>
    <t>hoja_filo_biselado</t>
  </si>
  <si>
    <t>hoja_cola_biselado</t>
  </si>
  <si>
    <t>hoja_ancho_total</t>
  </si>
  <si>
    <t>deslizador_soporte_largo</t>
  </si>
  <si>
    <t>deslizador_soporte_ancho</t>
  </si>
  <si>
    <t>deslizador_soporte_alto</t>
  </si>
  <si>
    <t>deslizador_tope_alto</t>
  </si>
  <si>
    <t>deslizador_tope_largo</t>
  </si>
  <si>
    <t>deslizador_alto</t>
  </si>
  <si>
    <t>tirador_agarre_largo</t>
  </si>
  <si>
    <t>tirador_largo</t>
  </si>
  <si>
    <t>movimiento_hoja</t>
  </si>
  <si>
    <t>movimiento_deslizador</t>
  </si>
  <si>
    <t>deslizador_largo</t>
  </si>
  <si>
    <t>deslizador_ancho</t>
  </si>
  <si>
    <t>deslizador_saliente</t>
  </si>
  <si>
    <t>deslizador_interruptor_ancho</t>
  </si>
  <si>
    <t>deslizador_interruptor_largo</t>
  </si>
  <si>
    <t>deslizador_interruptor_angulo</t>
  </si>
  <si>
    <t>deslizador_saliente_largo</t>
  </si>
  <si>
    <t>movimiento_tirador</t>
  </si>
  <si>
    <t>traba_largo</t>
  </si>
  <si>
    <t>traba_ancho</t>
  </si>
  <si>
    <t>traba_diametro</t>
  </si>
  <si>
    <t>traba_diametro_perforacion</t>
  </si>
  <si>
    <t>traba_alto</t>
  </si>
  <si>
    <t>traba_top_largo</t>
  </si>
  <si>
    <t>traba_top_alto</t>
  </si>
  <si>
    <t>base_agujeros_distancia</t>
  </si>
  <si>
    <t>base_agujeros_separacion</t>
  </si>
  <si>
    <t>base_agujeros_diametro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</si>
</sst>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tabSelected="1" topLeftCell="A13" workbookViewId="0">
      <selection activeCell="B33" sqref="B33"/>
    </sheetView>
  </sheetViews>
  <sheetFormatPr defaultRowHeight="15" x14ac:dyDescent="0.25"/>
  <cols>
    <col min="1" max="1" width="33.28515625" customWidth="1"/>
    <col min="2" max="2" width="36.7109375" style="1" customWidth="1"/>
    <col min="4" max="4" width="43" customWidth="1"/>
  </cols>
  <sheetData>
    <row r="1" spans="1:2" x14ac:dyDescent="0.25">
      <c r="A1" t="s">
        <v>46</v>
      </c>
      <c r="B1" s="1">
        <v>2</v>
      </c>
    </row>
    <row r="2" spans="1:2" x14ac:dyDescent="0.25">
      <c r="A2" t="s">
        <v>44</v>
      </c>
      <c r="B2" s="1">
        <v>50</v>
      </c>
    </row>
    <row r="3" spans="1:2" x14ac:dyDescent="0.25">
      <c r="A3" t="s">
        <v>45</v>
      </c>
      <c r="B3" s="1">
        <v>3.5</v>
      </c>
    </row>
    <row r="4" spans="1:2" x14ac:dyDescent="0.25">
      <c r="A4" t="s">
        <v>2</v>
      </c>
      <c r="B4" s="1">
        <v>3</v>
      </c>
    </row>
    <row r="5" spans="1:2" x14ac:dyDescent="0.25">
      <c r="A5" t="s">
        <v>1</v>
      </c>
      <c r="B5" s="1">
        <v>60</v>
      </c>
    </row>
    <row r="6" spans="1:2" x14ac:dyDescent="0.25">
      <c r="A6" t="s">
        <v>0</v>
      </c>
      <c r="B6" s="1">
        <v>200</v>
      </c>
    </row>
    <row r="7" spans="1:2" x14ac:dyDescent="0.25">
      <c r="A7" t="s">
        <v>24</v>
      </c>
      <c r="B7" s="1">
        <v>3</v>
      </c>
    </row>
    <row r="8" spans="1:2" x14ac:dyDescent="0.25">
      <c r="A8" t="s">
        <v>24</v>
      </c>
      <c r="B8" s="1">
        <v>3</v>
      </c>
    </row>
    <row r="9" spans="1:2" x14ac:dyDescent="0.25">
      <c r="A9" t="s">
        <v>30</v>
      </c>
      <c r="B9" s="1">
        <f>VLOOKUP("hoja_ancho_total",A:B,2,FALSE)</f>
        <v>30</v>
      </c>
    </row>
    <row r="10" spans="1:2" x14ac:dyDescent="0.25">
      <c r="A10" t="s">
        <v>32</v>
      </c>
      <c r="B10" s="1">
        <v>7</v>
      </c>
    </row>
    <row r="11" spans="1:2" x14ac:dyDescent="0.25">
      <c r="A11" t="s">
        <v>34</v>
      </c>
      <c r="B11" s="1">
        <v>20</v>
      </c>
    </row>
    <row r="12" spans="1:2" x14ac:dyDescent="0.25">
      <c r="A12" t="s">
        <v>33</v>
      </c>
      <c r="B12" s="1">
        <v>5</v>
      </c>
    </row>
    <row r="13" spans="1:2" x14ac:dyDescent="0.25">
      <c r="A13" t="s">
        <v>29</v>
      </c>
      <c r="B13" s="1">
        <f xml:space="preserve"> VLOOKUP("base_largo",A:B,2,FALSE) - VLOOKUP("muros_grosor",A:B,2,FALSE) * 2 - VLOOKUP("tirador_largo",A:B,2,FALSE) * 2 - VLOOKUP("movimiento_deslizador",A:B,2,FALSE)</f>
        <v>144</v>
      </c>
    </row>
    <row r="14" spans="1:2" x14ac:dyDescent="0.25">
      <c r="A14" t="s">
        <v>31</v>
      </c>
      <c r="B14" s="1">
        <f>VLOOKUP("deslizador_soporte_ancho",A:B,2,FALSE)</f>
        <v>5</v>
      </c>
    </row>
    <row r="15" spans="1:2" x14ac:dyDescent="0.25">
      <c r="A15" t="s">
        <v>35</v>
      </c>
      <c r="B15" s="1">
        <v>20</v>
      </c>
    </row>
    <row r="16" spans="1:2" x14ac:dyDescent="0.25">
      <c r="A16" t="s">
        <v>21</v>
      </c>
      <c r="B16" s="1">
        <v>4</v>
      </c>
    </row>
    <row r="17" spans="1:8" x14ac:dyDescent="0.25">
      <c r="A17" t="s">
        <v>20</v>
      </c>
      <c r="B17" s="1">
        <v>5</v>
      </c>
    </row>
    <row r="18" spans="1:8" x14ac:dyDescent="0.25">
      <c r="A18" t="s">
        <v>19</v>
      </c>
      <c r="B18" s="1">
        <v>90</v>
      </c>
    </row>
    <row r="19" spans="1:8" x14ac:dyDescent="0.25">
      <c r="A19" t="s">
        <v>22</v>
      </c>
      <c r="B19" s="1">
        <v>5</v>
      </c>
    </row>
    <row r="20" spans="1:8" x14ac:dyDescent="0.25">
      <c r="A20" t="s">
        <v>23</v>
      </c>
      <c r="B20" s="1">
        <v>10</v>
      </c>
    </row>
    <row r="21" spans="1:8" x14ac:dyDescent="0.25">
      <c r="A21" t="s">
        <v>9</v>
      </c>
      <c r="B21" s="1">
        <v>3</v>
      </c>
    </row>
    <row r="22" spans="1:8" x14ac:dyDescent="0.25">
      <c r="A22" t="s">
        <v>8</v>
      </c>
      <c r="B22" s="1">
        <v>20</v>
      </c>
    </row>
    <row r="23" spans="1:8" x14ac:dyDescent="0.25">
      <c r="A23" t="s">
        <v>18</v>
      </c>
      <c r="B23" s="1">
        <f xml:space="preserve"> VLOOKUP("hoja_ancho",A:B,2,FALSE) + VLOOKUP("hoja_stop_saliente",A:B,2,FALSE) * 2</f>
        <v>30</v>
      </c>
    </row>
    <row r="24" spans="1:8" x14ac:dyDescent="0.25">
      <c r="A24" t="s">
        <v>17</v>
      </c>
      <c r="B24" s="1">
        <v>1</v>
      </c>
    </row>
    <row r="25" spans="1:8" x14ac:dyDescent="0.25">
      <c r="A25" t="s">
        <v>10</v>
      </c>
      <c r="B25" s="1">
        <v>100</v>
      </c>
    </row>
    <row r="26" spans="1:8" x14ac:dyDescent="0.25">
      <c r="A26" t="s">
        <v>16</v>
      </c>
      <c r="B26" s="1">
        <v>0.5</v>
      </c>
    </row>
    <row r="27" spans="1:8" x14ac:dyDescent="0.25">
      <c r="A27" t="s">
        <v>14</v>
      </c>
      <c r="B27" s="1">
        <v>200</v>
      </c>
    </row>
    <row r="28" spans="1:8" x14ac:dyDescent="0.25">
      <c r="A28" t="s">
        <v>15</v>
      </c>
      <c r="B28" s="1">
        <v>2</v>
      </c>
    </row>
    <row r="29" spans="1:8" x14ac:dyDescent="0.25">
      <c r="A29" t="s">
        <v>13</v>
      </c>
      <c r="B29" s="1">
        <v>5</v>
      </c>
    </row>
    <row r="30" spans="1:8" x14ac:dyDescent="0.25">
      <c r="A30" t="s">
        <v>11</v>
      </c>
      <c r="B30" s="1">
        <v>5</v>
      </c>
    </row>
    <row r="31" spans="1:8" x14ac:dyDescent="0.25">
      <c r="A31" t="s">
        <v>12</v>
      </c>
      <c r="B31" s="1">
        <v>5</v>
      </c>
      <c r="H31" s="2"/>
    </row>
    <row r="32" spans="1:8" x14ac:dyDescent="0.25">
      <c r="A32" t="s">
        <v>3</v>
      </c>
      <c r="B32" s="1">
        <v>0.3</v>
      </c>
    </row>
    <row r="33" spans="1:2" x14ac:dyDescent="0.25">
      <c r="A33" t="s">
        <v>28</v>
      </c>
      <c r="B33" s="1">
        <v>30</v>
      </c>
    </row>
    <row r="34" spans="1:2" x14ac:dyDescent="0.25">
      <c r="A34" t="s">
        <v>27</v>
      </c>
      <c r="B34" s="1">
        <v>200</v>
      </c>
    </row>
    <row r="35" spans="1:2" x14ac:dyDescent="0.25">
      <c r="A35" t="s">
        <v>36</v>
      </c>
      <c r="B35" s="1">
        <f>VLOOKUP("movimiento_deslizador",A:B, 2, FALSE)</f>
        <v>30</v>
      </c>
    </row>
    <row r="36" spans="1:2" x14ac:dyDescent="0.25">
      <c r="A36" t="s">
        <v>5</v>
      </c>
      <c r="B36" s="1">
        <v>10</v>
      </c>
    </row>
    <row r="37" spans="1:2" x14ac:dyDescent="0.25">
      <c r="A37" t="s">
        <v>4</v>
      </c>
      <c r="B37" s="1">
        <v>3</v>
      </c>
    </row>
    <row r="38" spans="1:2" x14ac:dyDescent="0.25">
      <c r="A38" t="s">
        <v>6</v>
      </c>
      <c r="B38" s="1">
        <f xml:space="preserve"> VLOOKUP("base_alto",A:B,2,FALSE) / 2</f>
        <v>1.5</v>
      </c>
    </row>
    <row r="39" spans="1:2" x14ac:dyDescent="0.25">
      <c r="A39" t="s">
        <v>7</v>
      </c>
      <c r="B39" s="1">
        <v>5</v>
      </c>
    </row>
    <row r="40" spans="1:2" x14ac:dyDescent="0.25">
      <c r="A40" t="s">
        <v>25</v>
      </c>
      <c r="B40" s="1">
        <v>3</v>
      </c>
    </row>
    <row r="41" spans="1:2" x14ac:dyDescent="0.25">
      <c r="A41" t="s">
        <v>26</v>
      </c>
      <c r="B41" s="1">
        <v>10</v>
      </c>
    </row>
    <row r="42" spans="1:2" x14ac:dyDescent="0.25">
      <c r="A42" t="s">
        <v>41</v>
      </c>
      <c r="B42" s="1">
        <v>4</v>
      </c>
    </row>
    <row r="43" spans="1:2" x14ac:dyDescent="0.25">
      <c r="A43" t="s">
        <v>38</v>
      </c>
      <c r="B43" s="1">
        <v>3</v>
      </c>
    </row>
    <row r="44" spans="1:2" x14ac:dyDescent="0.25">
      <c r="A44" t="s">
        <v>39</v>
      </c>
      <c r="B44" s="1">
        <v>5</v>
      </c>
    </row>
    <row r="45" spans="1:2" x14ac:dyDescent="0.25">
      <c r="A45" t="s">
        <v>40</v>
      </c>
      <c r="B45" s="1">
        <f>VLOOKUP("base_agujeros_diametro",A:B,2,FALSE)</f>
        <v>2</v>
      </c>
    </row>
    <row r="46" spans="1:2" x14ac:dyDescent="0.25">
      <c r="A46" t="s">
        <v>37</v>
      </c>
      <c r="B46" s="1">
        <f>VLOOKUP("base_agujeros_distancia",A:B,2,FALSE) - 11</f>
        <v>39</v>
      </c>
    </row>
    <row r="47" spans="1:2" x14ac:dyDescent="0.25">
      <c r="A47" t="s">
        <v>43</v>
      </c>
      <c r="B47" s="1">
        <v>3</v>
      </c>
    </row>
    <row r="48" spans="1:2" x14ac:dyDescent="0.25">
      <c r="A48" t="s">
        <v>42</v>
      </c>
      <c r="B48" s="1">
        <v>5</v>
      </c>
    </row>
  </sheetData>
  <sortState ref="A1:H48">
    <sortCondition ref="A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amatiasq</dc:creator>
  <cp:lastModifiedBy>amatiasq</cp:lastModifiedBy>
  <dcterms:created xsi:type="dcterms:W3CDTF">2015-08-31T18:58:59Z</dcterms:created>
  <dcterms:modified xsi:type="dcterms:W3CDTF">2015-09-05T11:36:46Z</dcterms:modified>
</cp:coreProperties>
</file>