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礎武器"/>
    <sheet r:id="rId2" sheetId="2" name="十天超越"/>
    <sheet r:id="rId3" sheetId="3" name="十天超越ID別"/>
    <sheet r:id="rId4" sheetId="4" name="所需素材"/>
    <sheet r:id="rId5" sheetId="5" name="素材ID對照"/>
  </sheets>
  <definedNames>
    <definedName name="_xlnm._FilterDatabase" localSheetId="2">'十天超越ID別'!$A$1:$Z$11</definedName>
  </definedNames>
  <calcPr fullCalcOnLoad="1"/>
</workbook>
</file>

<file path=xl/sharedStrings.xml><?xml version="1.0" encoding="utf-8"?>
<sst xmlns="http://schemas.openxmlformats.org/spreadsheetml/2006/main" count="563" uniqueCount="197">
  <si>
    <t>id</t>
  </si>
  <si>
    <t>name</t>
  </si>
  <si>
    <t>quantity</t>
  </si>
  <si>
    <t>ティアマトのアニマ</t>
  </si>
  <si>
    <t>ティアマトのマグナアニマ</t>
  </si>
  <si>
    <t>嵐竜の琥珀眼</t>
  </si>
  <si>
    <t>コロッサスのアニマ</t>
  </si>
  <si>
    <t>コロッサスのマグナアニマ</t>
  </si>
  <si>
    <t>プロミネンスリアクター</t>
  </si>
  <si>
    <t>リヴァイアサンのアニマ</t>
  </si>
  <si>
    <t>ヴァイアサンのマグナアニマ</t>
  </si>
  <si>
    <t>海神の扇尾</t>
  </si>
  <si>
    <t>ユグドラシルのアニマ</t>
  </si>
  <si>
    <t>ユグドラシルのマグナアニマ</t>
  </si>
  <si>
    <t>創樹の花蕾</t>
  </si>
  <si>
    <t>シュヴァリエのアニマ</t>
  </si>
  <si>
    <t>シュヴァリエのマグナアニマ</t>
  </si>
  <si>
    <t>プライマルビット</t>
  </si>
  <si>
    <t>セレストのアニマ</t>
  </si>
  <si>
    <t>セレストのマグナアニマ</t>
  </si>
  <si>
    <t>黒霧の結晶</t>
  </si>
  <si>
    <t>ミスラのアニマ</t>
  </si>
  <si>
    <t>真なる火のアニマ</t>
  </si>
  <si>
    <t>真なる水のアニマ</t>
  </si>
  <si>
    <t>真なる土のアニマ</t>
  </si>
  <si>
    <t>真なる風のアニマ</t>
  </si>
  <si>
    <t>真なる光のアニマ</t>
  </si>
  <si>
    <t>真なる闇のアニマ</t>
  </si>
  <si>
    <t>バハムートの紫電角</t>
  </si>
  <si>
    <t>火のプシュケー</t>
  </si>
  <si>
    <t>水のプシュケー</t>
  </si>
  <si>
    <t>土のプシュケー</t>
  </si>
  <si>
    <t>風のプシュケー</t>
  </si>
  <si>
    <t>光のプシュケー</t>
  </si>
  <si>
    <t>闇のプシュケー</t>
  </si>
  <si>
    <t>シヴァのアニマ</t>
  </si>
  <si>
    <t>シヴァのマグナアニマ</t>
  </si>
  <si>
    <t>エウロペのアニマ</t>
  </si>
  <si>
    <t>エウロペのマグナアニマ</t>
  </si>
  <si>
    <t>グリームニルのアニマ</t>
  </si>
  <si>
    <t>グリームニルのマグナアニマ</t>
  </si>
  <si>
    <t>ゴッドガードブローディアのアニマ</t>
  </si>
  <si>
    <t>ゴッドガードブローディアのマグナアニマ</t>
  </si>
  <si>
    <t>メタトロンのアニマ</t>
  </si>
  <si>
    <t>メタトロンのマグナアニマ</t>
  </si>
  <si>
    <t>アバターのアニマ</t>
  </si>
  <si>
    <t>アバターのマグナアニマ</t>
  </si>
  <si>
    <t>黄龍のマグナアニマ</t>
  </si>
  <si>
    <t>黒麒麟のマグナアニマ</t>
  </si>
  <si>
    <t>終末の暗晶</t>
  </si>
  <si>
    <t>真龍の金鱗</t>
  </si>
  <si>
    <t>ウィルナスの竜珠</t>
  </si>
  <si>
    <t>ワムデュスの竜珠</t>
  </si>
  <si>
    <t>ガレヲンの竜珠</t>
  </si>
  <si>
    <t>イーウィヤの竜珠</t>
  </si>
  <si>
    <t>ル･オーの竜珠</t>
  </si>
  <si>
    <t>フェディエルの竜珠</t>
  </si>
  <si>
    <t>漆黒の棘翅</t>
  </si>
  <si>
    <t>狡知の魔角</t>
  </si>
  <si>
    <t>炎の宝珠</t>
  </si>
  <si>
    <t>水の宝珠</t>
  </si>
  <si>
    <t>土の宝珠</t>
  </si>
  <si>
    <t>風の宝珠</t>
  </si>
  <si>
    <t>光の宝珠</t>
  </si>
  <si>
    <t>闇の宝珠</t>
  </si>
  <si>
    <t>紅蓮の宝珠</t>
  </si>
  <si>
    <t>霧氷の宝珠</t>
  </si>
  <si>
    <t>大地の宝珠</t>
  </si>
  <si>
    <t>烈空の宝珠</t>
  </si>
  <si>
    <t>煌光の宝珠</t>
  </si>
  <si>
    <t>奈落の宝珠</t>
  </si>
  <si>
    <t>天光の巻</t>
  </si>
  <si>
    <t>ファイア・ジーン</t>
  </si>
  <si>
    <t>アクア・ジーン</t>
  </si>
  <si>
    <t>アース・ジーン</t>
  </si>
  <si>
    <t>ウィンド・ジーン</t>
  </si>
  <si>
    <t>ホーリー・ジーン</t>
  </si>
  <si>
    <t>ダーク・ジーン</t>
  </si>
  <si>
    <t>星晶の欠片</t>
  </si>
  <si>
    <t>白竜鱗</t>
  </si>
  <si>
    <t>栄光の証</t>
  </si>
  <si>
    <t>究竟の証</t>
  </si>
  <si>
    <t>剣の銀片</t>
  </si>
  <si>
    <t>刃の銀片</t>
  </si>
  <si>
    <t>槍の銀片</t>
  </si>
  <si>
    <t>斧の銀片</t>
  </si>
  <si>
    <t>杖の銀片</t>
  </si>
  <si>
    <t>銃の銀片</t>
  </si>
  <si>
    <t>手甲の銀片</t>
  </si>
  <si>
    <t>弓の銀片</t>
  </si>
  <si>
    <t>竪琴の銀片</t>
  </si>
  <si>
    <t>太刀の銀片</t>
  </si>
  <si>
    <t>碧麗の証</t>
  </si>
  <si>
    <t>ヒヒイロカネ</t>
  </si>
  <si>
    <t>礎武器限凸</t>
  </si>
  <si>
    <t>交換</t>
  </si>
  <si>
    <t>總計(5凸)</t>
  </si>
  <si>
    <t>ニューワールド･クォーツ</t>
  </si>
  <si>
    <t>対応したブライト</t>
  </si>
  <si>
    <t>対応したウェリタス</t>
  </si>
  <si>
    <t>マリス･フラグメント</t>
  </si>
  <si>
    <t>蒼翠の結晶</t>
  </si>
  <si>
    <t>対応した六竜の竜珠</t>
  </si>
  <si>
    <t>対応した六竜トレジャー</t>
  </si>
  <si>
    <t>対応したヴェルム文書</t>
  </si>
  <si>
    <t>対応したアストラ</t>
  </si>
  <si>
    <t>対応したイデア</t>
  </si>
  <si>
    <t>対応したフラグメント</t>
  </si>
  <si>
    <t>刻の流砂</t>
  </si>
  <si>
    <t>十天超越</t>
  </si>
  <si>
    <t>対応した銀片</t>
  </si>
  <si>
    <t>対応した宝珠</t>
  </si>
  <si>
    <t>対応したジーン</t>
  </si>
  <si>
    <t>対応した朽ち武器</t>
  </si>
  <si>
    <t>マグナ2マグアニ</t>
  </si>
  <si>
    <t>プシュケー</t>
  </si>
  <si>
    <t>バハ紫電角</t>
  </si>
  <si>
    <t>JP</t>
  </si>
  <si>
    <t>宝晶石</t>
  </si>
  <si>
    <t>天星器</t>
  </si>
  <si>
    <t>対応した下位宝珠</t>
  </si>
  <si>
    <t>真なるアニマ</t>
  </si>
  <si>
    <t>黒麒麟or黄龍のマグアニ</t>
  </si>
  <si>
    <t>〇〇のブライト</t>
  </si>
  <si>
    <t>対応する武器エレ</t>
  </si>
  <si>
    <t>対応する属性エレ</t>
  </si>
  <si>
    <t>対応する竜珠</t>
  </si>
  <si>
    <t>ルピ</t>
  </si>
  <si>
    <t>十天眾</t>
  </si>
  <si>
    <t>屬性</t>
  </si>
  <si>
    <t>シエテ</t>
  </si>
  <si>
    <t>風</t>
  </si>
  <si>
    <t>カトル</t>
  </si>
  <si>
    <t>水</t>
  </si>
  <si>
    <t>ウーノ</t>
  </si>
  <si>
    <t>サラーサ</t>
  </si>
  <si>
    <t>土</t>
  </si>
  <si>
    <t>フュンフ</t>
  </si>
  <si>
    <t>光</t>
  </si>
  <si>
    <t>エッセル</t>
  </si>
  <si>
    <t>火</t>
  </si>
  <si>
    <t>シス</t>
  </si>
  <si>
    <t>闇</t>
  </si>
  <si>
    <t>ソーン</t>
  </si>
  <si>
    <t>ニオ</t>
  </si>
  <si>
    <t>オクトー</t>
  </si>
  <si>
    <t>所持</t>
  </si>
  <si>
    <t>宝珠</t>
  </si>
  <si>
    <t>ジーン</t>
  </si>
  <si>
    <t>属性エレ</t>
  </si>
  <si>
    <t>竜珠</t>
  </si>
  <si>
    <t>全屬性共通</t>
  </si>
  <si>
    <t>ホーリージーン</t>
  </si>
  <si>
    <t>黄龍のマグアニ</t>
  </si>
  <si>
    <t>黒麒麟のマグアニ</t>
  </si>
  <si>
    <t/>
  </si>
  <si>
    <t>十天別</t>
  </si>
  <si>
    <t>武器種</t>
  </si>
  <si>
    <t>槍</t>
  </si>
  <si>
    <t>弓</t>
  </si>
  <si>
    <t>斧</t>
  </si>
  <si>
    <t>短劍</t>
  </si>
  <si>
    <t>杖</t>
  </si>
  <si>
    <t>格鬥</t>
  </si>
  <si>
    <t>劍</t>
  </si>
  <si>
    <t>刀</t>
  </si>
  <si>
    <t>樂器</t>
  </si>
  <si>
    <t>銃</t>
  </si>
  <si>
    <t>超越進捗</t>
  </si>
  <si>
    <t>所需</t>
  </si>
  <si>
    <t>所欠</t>
  </si>
  <si>
    <t>十賢者</t>
  </si>
  <si>
    <t>礎武器進度</t>
  </si>
  <si>
    <t>ブライト</t>
  </si>
  <si>
    <t>ウェリタス</t>
  </si>
  <si>
    <t>六竜の竜珠</t>
  </si>
  <si>
    <t>六竜トレジャー</t>
  </si>
  <si>
    <t>ヴェルム文書</t>
  </si>
  <si>
    <t>アストラ</t>
  </si>
  <si>
    <t>イデア</t>
  </si>
  <si>
    <t>フラグメント</t>
  </si>
  <si>
    <t>フラウ</t>
  </si>
  <si>
    <t>アラナン</t>
  </si>
  <si>
    <t>ハーゼリーラ</t>
  </si>
  <si>
    <t>マリア･テレサ</t>
  </si>
  <si>
    <t>カイム</t>
  </si>
  <si>
    <t>ロベリア</t>
  </si>
  <si>
    <t>エスタリオラ</t>
  </si>
  <si>
    <t>カッツェリーラ</t>
  </si>
  <si>
    <t>ガイゼンボーガ</t>
  </si>
  <si>
    <t>ニーア</t>
  </si>
  <si>
    <t>暗</t>
  </si>
  <si>
    <t>總計</t>
  </si>
  <si>
    <t>-</t>
  </si>
  <si>
    <t>紅</t>
  </si>
  <si>
    <t>綠</t>
  </si>
  <si>
    <t>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</si>
</sst>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2"/>
      <color rgb="FF000000"/>
      <name val="新細明體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1f1f1f"/>
      <name val="&quot;Google Sans&quot;"/>
      <family val="2"/>
    </font>
    <font>
      <sz val="10"/>
      <color rgb="FF1f1f1f"/>
      <name val="&quot;Google Sans&quot;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</patternFill>
    </fill>
    <fill>
      <patternFill patternType="solid">
        <fgColor rgb="FFb7b7b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quotePrefix="1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5" applyFont="1" fillId="3" applyFill="1" applyAlignment="1">
      <alignment horizontal="left"/>
    </xf>
    <xf xfId="0" numFmtId="0" borderId="2" applyBorder="1" fontId="6" applyFont="1" fillId="3" applyFill="1" applyAlignment="1">
      <alignment horizontal="left" wrapText="1"/>
    </xf>
    <xf xfId="0" numFmtId="0" borderId="3" applyBorder="1" fontId="2" applyFont="1" fillId="2" applyFill="1" applyAlignment="1">
      <alignment horizontal="left"/>
    </xf>
    <xf xfId="0" numFmtId="0" borderId="4" applyBorder="1" fontId="2" applyFont="1" fillId="0" applyAlignment="1">
      <alignment horizontal="left"/>
    </xf>
    <xf xfId="0" numFmtId="3" applyNumberFormat="1" borderId="3" applyBorder="1" fontId="2" applyFont="1" fillId="2" applyFill="1" applyAlignment="1">
      <alignment horizontal="right"/>
    </xf>
    <xf xfId="0" numFmtId="3" applyNumberFormat="1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2" applyFont="1" fillId="2" applyFill="1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3" applyNumberFormat="1" borderId="4" applyBorder="1" fontId="2" applyFont="1" fillId="0" applyAlignment="1">
      <alignment horizontal="left"/>
    </xf>
    <xf xfId="0" numFmtId="0" borderId="2" applyBorder="1" fontId="2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20.14785714285714" customWidth="1" bestFit="1"/>
    <col min="2" max="2" style="11" width="5.576428571428571" customWidth="1" bestFit="1"/>
    <col min="3" max="3" style="12" width="5.576428571428571" customWidth="1" bestFit="1"/>
    <col min="4" max="4" style="12" width="5.576428571428571" customWidth="1" bestFit="1"/>
    <col min="5" max="5" style="12" width="5.576428571428571" customWidth="1" bestFit="1"/>
    <col min="6" max="6" style="12" width="5.576428571428571" customWidth="1" bestFit="1"/>
    <col min="7" max="7" style="12" width="5.576428571428571" customWidth="1" bestFit="1"/>
    <col min="8" max="8" style="12" width="5.576428571428571" customWidth="1" bestFit="1"/>
    <col min="9" max="9" style="12" width="5.576428571428571" customWidth="1" bestFit="1"/>
    <col min="10" max="10" style="12" width="5.576428571428571" customWidth="1" bestFit="1"/>
    <col min="11" max="11" style="12" width="5.576428571428571" customWidth="1" bestFit="1"/>
    <col min="12" max="12" style="12" width="5.576428571428571" customWidth="1" bestFit="1"/>
    <col min="13" max="13" style="12" width="5.576428571428571" customWidth="1" bestFit="1"/>
    <col min="14" max="14" style="12" width="5.576428571428571" customWidth="1" bestFit="1"/>
    <col min="15" max="15" style="12" width="5.576428571428571" customWidth="1" bestFit="1"/>
    <col min="16" max="16" style="11" width="13.576428571428572" customWidth="1" bestFit="1"/>
    <col min="17" max="17" style="12" width="13.576428571428572" customWidth="1" bestFit="1"/>
    <col min="18" max="18" style="12" width="13.576428571428572" customWidth="1" bestFit="1"/>
  </cols>
  <sheetData>
    <row x14ac:dyDescent="0.25" r="1" customHeight="1" ht="18.75">
      <c r="A1" s="6" t="s">
        <v>171</v>
      </c>
      <c r="B1" s="6" t="s">
        <v>129</v>
      </c>
      <c r="C1" s="3" t="s">
        <v>172</v>
      </c>
      <c r="D1" s="3" t="s">
        <v>97</v>
      </c>
      <c r="E1" s="3" t="s">
        <v>173</v>
      </c>
      <c r="F1" s="3" t="s">
        <v>174</v>
      </c>
      <c r="G1" s="3" t="s">
        <v>100</v>
      </c>
      <c r="H1" s="3" t="s">
        <v>101</v>
      </c>
      <c r="I1" s="3" t="s">
        <v>175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108</v>
      </c>
      <c r="P1" s="13"/>
      <c r="Q1" s="9"/>
      <c r="R1" s="9"/>
    </row>
    <row x14ac:dyDescent="0.25" r="2" customHeight="1" ht="18.75">
      <c r="A2" s="6" t="s">
        <v>181</v>
      </c>
      <c r="B2" s="6" t="s">
        <v>140</v>
      </c>
      <c r="C2" s="5">
        <v>1</v>
      </c>
      <c r="D2" s="5">
        <v>80</v>
      </c>
      <c r="E2" s="20">
        <v>210</v>
      </c>
      <c r="F2" s="20">
        <v>550</v>
      </c>
      <c r="G2" s="20">
        <v>0</v>
      </c>
      <c r="H2" s="5">
        <v>20</v>
      </c>
      <c r="I2" s="5">
        <v>50</v>
      </c>
      <c r="J2" s="5">
        <v>30</v>
      </c>
      <c r="K2" s="5">
        <v>600</v>
      </c>
      <c r="L2" s="5">
        <v>410</v>
      </c>
      <c r="M2" s="5">
        <v>330</v>
      </c>
      <c r="N2" s="5">
        <v>30</v>
      </c>
      <c r="O2" s="5">
        <v>3</v>
      </c>
      <c r="P2" s="13"/>
      <c r="Q2" s="9"/>
      <c r="R2" s="9"/>
    </row>
    <row x14ac:dyDescent="0.25" r="3" customHeight="1" ht="18.75">
      <c r="A3" s="16" t="s">
        <v>182</v>
      </c>
      <c r="B3" s="6" t="s">
        <v>140</v>
      </c>
      <c r="C3" s="20">
        <v>5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13"/>
      <c r="Q3" s="9"/>
      <c r="R3" s="9"/>
    </row>
    <row x14ac:dyDescent="0.25" r="4" customHeight="1" ht="18.75">
      <c r="A4" s="22" t="s">
        <v>183</v>
      </c>
      <c r="B4" s="6" t="s">
        <v>133</v>
      </c>
      <c r="C4" s="5">
        <v>1</v>
      </c>
      <c r="D4" s="5">
        <v>80</v>
      </c>
      <c r="E4" s="5">
        <v>210</v>
      </c>
      <c r="F4" s="5">
        <v>550</v>
      </c>
      <c r="G4" s="20">
        <v>0</v>
      </c>
      <c r="H4" s="5">
        <v>20</v>
      </c>
      <c r="I4" s="20">
        <v>50</v>
      </c>
      <c r="J4" s="5">
        <v>30</v>
      </c>
      <c r="K4" s="5">
        <v>600</v>
      </c>
      <c r="L4" s="5">
        <v>410</v>
      </c>
      <c r="M4" s="5">
        <v>330</v>
      </c>
      <c r="N4" s="5">
        <v>30</v>
      </c>
      <c r="O4" s="5">
        <v>3</v>
      </c>
      <c r="P4" s="13"/>
      <c r="Q4" s="9"/>
      <c r="R4" s="9"/>
    </row>
    <row x14ac:dyDescent="0.25" r="5" customHeight="1" ht="18.75">
      <c r="A5" s="6" t="s">
        <v>184</v>
      </c>
      <c r="B5" s="6" t="s">
        <v>133</v>
      </c>
      <c r="C5" s="5">
        <v>2</v>
      </c>
      <c r="D5" s="5">
        <v>70</v>
      </c>
      <c r="E5" s="5">
        <v>180</v>
      </c>
      <c r="F5" s="5">
        <v>450</v>
      </c>
      <c r="G5" s="20">
        <v>0</v>
      </c>
      <c r="H5" s="20">
        <v>0</v>
      </c>
      <c r="I5" s="20">
        <v>50</v>
      </c>
      <c r="J5" s="5">
        <v>30</v>
      </c>
      <c r="K5" s="5">
        <v>450</v>
      </c>
      <c r="L5" s="5">
        <v>360</v>
      </c>
      <c r="M5" s="5">
        <v>300</v>
      </c>
      <c r="N5" s="5">
        <v>30</v>
      </c>
      <c r="O5" s="5">
        <v>3</v>
      </c>
      <c r="P5" s="13"/>
      <c r="Q5" s="9"/>
      <c r="R5" s="9"/>
    </row>
    <row x14ac:dyDescent="0.25" r="6" customHeight="1" ht="18.75">
      <c r="A6" s="6" t="s">
        <v>185</v>
      </c>
      <c r="B6" s="6" t="s">
        <v>136</v>
      </c>
      <c r="C6" s="5">
        <v>3</v>
      </c>
      <c r="D6" s="5">
        <v>50</v>
      </c>
      <c r="E6" s="5">
        <v>130</v>
      </c>
      <c r="F6" s="5">
        <v>320</v>
      </c>
      <c r="G6" s="20">
        <v>0</v>
      </c>
      <c r="H6" s="20">
        <v>0</v>
      </c>
      <c r="I6" s="20">
        <v>30</v>
      </c>
      <c r="J6" s="20">
        <v>30</v>
      </c>
      <c r="K6" s="20">
        <v>250</v>
      </c>
      <c r="L6" s="5">
        <v>260</v>
      </c>
      <c r="M6" s="5">
        <v>230</v>
      </c>
      <c r="N6" s="5">
        <v>30</v>
      </c>
      <c r="O6" s="5">
        <v>3</v>
      </c>
      <c r="P6" s="13"/>
      <c r="Q6" s="9"/>
      <c r="R6" s="9"/>
    </row>
    <row x14ac:dyDescent="0.25" r="7" customHeight="1" ht="18.75">
      <c r="A7" s="6" t="s">
        <v>186</v>
      </c>
      <c r="B7" s="6" t="s">
        <v>136</v>
      </c>
      <c r="C7" s="5">
        <v>1</v>
      </c>
      <c r="D7" s="5">
        <v>80</v>
      </c>
      <c r="E7" s="5">
        <v>210</v>
      </c>
      <c r="F7" s="5">
        <v>550</v>
      </c>
      <c r="G7" s="20">
        <v>0</v>
      </c>
      <c r="H7" s="5">
        <v>20</v>
      </c>
      <c r="I7" s="20">
        <v>50</v>
      </c>
      <c r="J7" s="20">
        <v>30</v>
      </c>
      <c r="K7" s="20">
        <v>600</v>
      </c>
      <c r="L7" s="5">
        <v>410</v>
      </c>
      <c r="M7" s="5">
        <v>330</v>
      </c>
      <c r="N7" s="5">
        <v>30</v>
      </c>
      <c r="O7" s="5">
        <v>3</v>
      </c>
      <c r="P7" s="13"/>
      <c r="Q7" s="9"/>
      <c r="R7" s="9"/>
    </row>
    <row x14ac:dyDescent="0.25" r="8" customHeight="1" ht="18.75">
      <c r="A8" s="16" t="s">
        <v>187</v>
      </c>
      <c r="B8" s="6" t="s">
        <v>131</v>
      </c>
      <c r="C8" s="20">
        <v>5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13"/>
      <c r="Q8" s="9"/>
      <c r="R8" s="9"/>
    </row>
    <row x14ac:dyDescent="0.25" r="9" customHeight="1" ht="18.75">
      <c r="A9" s="6" t="s">
        <v>188</v>
      </c>
      <c r="B9" s="6" t="s">
        <v>131</v>
      </c>
      <c r="C9" s="5">
        <v>0</v>
      </c>
      <c r="D9" s="5">
        <v>85</v>
      </c>
      <c r="E9" s="5">
        <v>225</v>
      </c>
      <c r="F9" s="5">
        <v>620</v>
      </c>
      <c r="G9" s="5">
        <v>30</v>
      </c>
      <c r="H9" s="5">
        <v>20</v>
      </c>
      <c r="I9" s="20">
        <v>50</v>
      </c>
      <c r="J9" s="5">
        <v>30</v>
      </c>
      <c r="K9" s="5">
        <v>700</v>
      </c>
      <c r="L9" s="5">
        <v>440</v>
      </c>
      <c r="M9" s="5">
        <v>330</v>
      </c>
      <c r="N9" s="5">
        <v>30</v>
      </c>
      <c r="O9" s="5">
        <v>3</v>
      </c>
      <c r="P9" s="13"/>
      <c r="Q9" s="9"/>
      <c r="R9" s="9"/>
    </row>
    <row x14ac:dyDescent="0.25" r="10" customHeight="1" ht="18.75">
      <c r="A10" s="16" t="s">
        <v>189</v>
      </c>
      <c r="B10" s="6" t="s">
        <v>138</v>
      </c>
      <c r="C10" s="20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13"/>
      <c r="Q10" s="9"/>
      <c r="R10" s="9"/>
    </row>
    <row x14ac:dyDescent="0.25" r="11" customHeight="1" ht="18.75">
      <c r="A11" s="23" t="s">
        <v>190</v>
      </c>
      <c r="B11" s="24" t="s">
        <v>191</v>
      </c>
      <c r="C11" s="25">
        <v>5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3"/>
      <c r="Q11" s="9"/>
      <c r="R11" s="9"/>
    </row>
    <row x14ac:dyDescent="0.25" r="12" customHeight="1" ht="18.75">
      <c r="A12" s="6" t="s">
        <v>192</v>
      </c>
      <c r="B12" s="6" t="s">
        <v>193</v>
      </c>
      <c r="C12" s="9"/>
      <c r="D12" s="5">
        <f>SUM(D2:D11)</f>
      </c>
      <c r="E12" s="9"/>
      <c r="F12" s="9"/>
      <c r="G12" s="5">
        <f>SUM(G2:G11)</f>
      </c>
      <c r="H12" s="5">
        <f>SUM(H2:H11)</f>
      </c>
      <c r="I12" s="9"/>
      <c r="J12" s="9"/>
      <c r="K12" s="9"/>
      <c r="L12" s="9"/>
      <c r="M12" s="9"/>
      <c r="N12" s="9"/>
      <c r="O12" s="5">
        <f>SUM(O2:O11)</f>
      </c>
      <c r="P12" s="13"/>
      <c r="Q12" s="9"/>
      <c r="R12" s="9"/>
    </row>
    <row x14ac:dyDescent="0.25" r="13" customHeight="1" ht="18.75">
      <c r="A13" s="13"/>
      <c r="B13" s="6" t="s">
        <v>140</v>
      </c>
      <c r="C13" s="9"/>
      <c r="D13" s="9"/>
      <c r="E13" s="20">
        <f>E2+E3+E10/2</f>
      </c>
      <c r="F13" s="9"/>
      <c r="G13" s="9"/>
      <c r="H13" s="9"/>
      <c r="I13" s="5">
        <f>I2+I3</f>
      </c>
      <c r="J13" s="5">
        <f>J2+J3</f>
      </c>
      <c r="K13" s="5">
        <f>K2+K3+K10/2</f>
      </c>
      <c r="L13" s="5">
        <f>L2+L3</f>
      </c>
      <c r="M13" s="3" t="s">
        <v>194</v>
      </c>
      <c r="N13" s="5">
        <f>N2+N3+N6</f>
      </c>
      <c r="O13" s="5">
        <v>3</v>
      </c>
      <c r="P13" s="13"/>
      <c r="Q13" s="9"/>
      <c r="R13" s="9"/>
    </row>
    <row x14ac:dyDescent="0.25" r="14" customHeight="1" ht="18.75">
      <c r="A14" s="13"/>
      <c r="B14" s="6" t="s">
        <v>133</v>
      </c>
      <c r="C14" s="9"/>
      <c r="D14" s="9"/>
      <c r="E14" s="5">
        <f>E4+E5</f>
      </c>
      <c r="F14" s="9"/>
      <c r="G14" s="9"/>
      <c r="H14" s="9"/>
      <c r="I14" s="20">
        <f>I4+I5</f>
      </c>
      <c r="J14" s="5">
        <f>J4+J5</f>
      </c>
      <c r="K14" s="5">
        <f>K4+K5</f>
      </c>
      <c r="L14" s="5">
        <f>L4+L5</f>
      </c>
      <c r="M14" s="3" t="s">
        <v>195</v>
      </c>
      <c r="N14" s="5">
        <f>N4+N5+N7+N9</f>
      </c>
      <c r="O14" s="9"/>
      <c r="P14" s="13"/>
      <c r="Q14" s="9"/>
      <c r="R14" s="9"/>
    </row>
    <row x14ac:dyDescent="0.25" r="15" customHeight="1" ht="18.75">
      <c r="A15" s="13"/>
      <c r="B15" s="6" t="s">
        <v>136</v>
      </c>
      <c r="C15" s="9"/>
      <c r="D15" s="9"/>
      <c r="E15" s="5">
        <f>E6+E7</f>
      </c>
      <c r="F15" s="9"/>
      <c r="G15" s="9"/>
      <c r="H15" s="9"/>
      <c r="I15" s="20">
        <f>I6+I7</f>
      </c>
      <c r="J15" s="20">
        <f>J6+J7</f>
      </c>
      <c r="K15" s="20">
        <f>K6+K7</f>
      </c>
      <c r="L15" s="5">
        <f>L6+L7</f>
      </c>
      <c r="M15" s="3" t="s">
        <v>196</v>
      </c>
      <c r="N15" s="20">
        <f>N10+N8+N11</f>
      </c>
      <c r="O15" s="9"/>
      <c r="P15" s="13"/>
      <c r="Q15" s="9"/>
      <c r="R15" s="9"/>
    </row>
    <row x14ac:dyDescent="0.25" r="16" customHeight="1" ht="18.75">
      <c r="A16" s="13"/>
      <c r="B16" s="6" t="s">
        <v>131</v>
      </c>
      <c r="C16" s="9"/>
      <c r="D16" s="9"/>
      <c r="E16" s="5">
        <f>E8+E9+E10/2</f>
      </c>
      <c r="F16" s="9"/>
      <c r="G16" s="9"/>
      <c r="H16" s="9"/>
      <c r="I16" s="20">
        <f>I8+I9</f>
      </c>
      <c r="J16" s="5">
        <f>J8+J9</f>
      </c>
      <c r="K16" s="5">
        <f>K8+K9+K10/2</f>
      </c>
      <c r="L16" s="5">
        <f>L8+L9</f>
      </c>
      <c r="M16" s="9"/>
      <c r="N16" s="9"/>
      <c r="O16" s="9"/>
      <c r="P16" s="13"/>
      <c r="Q16" s="9"/>
      <c r="R16" s="9"/>
    </row>
    <row x14ac:dyDescent="0.25" r="17" customHeight="1" ht="18.75">
      <c r="A17" s="13"/>
      <c r="B17" s="6" t="s">
        <v>138</v>
      </c>
      <c r="C17" s="9"/>
      <c r="D17" s="9"/>
      <c r="E17" s="5"/>
      <c r="F17" s="9"/>
      <c r="G17" s="9"/>
      <c r="H17" s="9"/>
      <c r="I17" s="20">
        <f>I10</f>
      </c>
      <c r="J17" s="20">
        <f>J10</f>
      </c>
      <c r="K17" s="9"/>
      <c r="L17" s="20">
        <f>L10</f>
      </c>
      <c r="M17" s="9"/>
      <c r="N17" s="9"/>
      <c r="O17" s="9"/>
      <c r="P17" s="13"/>
      <c r="Q17" s="9"/>
      <c r="R17" s="9"/>
    </row>
    <row x14ac:dyDescent="0.25" r="18" customHeight="1" ht="18.75">
      <c r="A18" s="24"/>
      <c r="B18" s="24" t="s">
        <v>191</v>
      </c>
      <c r="C18" s="9"/>
      <c r="D18" s="9"/>
      <c r="E18" s="5"/>
      <c r="F18" s="9"/>
      <c r="G18" s="9"/>
      <c r="H18" s="9"/>
      <c r="I18" s="20">
        <f>I11</f>
      </c>
      <c r="J18" s="20">
        <f>J11</f>
      </c>
      <c r="K18" s="9"/>
      <c r="L18" s="20">
        <f>L11</f>
      </c>
      <c r="M18" s="9"/>
      <c r="N18" s="9"/>
      <c r="O18" s="9"/>
      <c r="P18" s="13"/>
      <c r="Q18" s="3" t="s">
        <v>179</v>
      </c>
      <c r="R18" s="3" t="s">
        <v>174</v>
      </c>
    </row>
    <row x14ac:dyDescent="0.25" r="19" customHeight="1" ht="18.75">
      <c r="A19" s="6" t="s">
        <v>146</v>
      </c>
      <c r="B19" s="6" t="s">
        <v>140</v>
      </c>
      <c r="C19" s="26"/>
      <c r="D19" s="27">
        <v>1</v>
      </c>
      <c r="E19" s="28">
        <v>423</v>
      </c>
      <c r="F19" s="26"/>
      <c r="G19" s="28">
        <v>58</v>
      </c>
      <c r="H19" s="27">
        <v>11</v>
      </c>
      <c r="I19" s="27">
        <v>28</v>
      </c>
      <c r="J19" s="27">
        <v>21</v>
      </c>
      <c r="K19" s="27">
        <v>201</v>
      </c>
      <c r="L19" s="27">
        <v>197</v>
      </c>
      <c r="M19" s="26"/>
      <c r="N19" s="28">
        <v>68</v>
      </c>
      <c r="O19" s="27">
        <v>5</v>
      </c>
      <c r="P19" s="6" t="s">
        <v>181</v>
      </c>
      <c r="Q19" s="5">
        <v>280</v>
      </c>
      <c r="R19" s="20">
        <v>1061</v>
      </c>
    </row>
    <row x14ac:dyDescent="0.25" r="20" customHeight="1" ht="18.75">
      <c r="A20" s="13"/>
      <c r="B20" s="6" t="s">
        <v>133</v>
      </c>
      <c r="C20" s="9"/>
      <c r="D20" s="9"/>
      <c r="E20" s="5">
        <v>254</v>
      </c>
      <c r="F20" s="9"/>
      <c r="G20" s="9"/>
      <c r="H20" s="9"/>
      <c r="I20" s="20">
        <v>119</v>
      </c>
      <c r="J20" s="5">
        <v>22</v>
      </c>
      <c r="K20" s="5">
        <v>433</v>
      </c>
      <c r="L20" s="5">
        <v>237</v>
      </c>
      <c r="M20" s="9"/>
      <c r="N20" s="5">
        <v>82</v>
      </c>
      <c r="O20" s="9"/>
      <c r="P20" s="6" t="s">
        <v>182</v>
      </c>
      <c r="Q20" s="20">
        <v>66</v>
      </c>
      <c r="R20" s="20">
        <v>387</v>
      </c>
    </row>
    <row x14ac:dyDescent="0.25" r="21" customHeight="1" ht="18.75">
      <c r="A21" s="13"/>
      <c r="B21" s="6" t="s">
        <v>136</v>
      </c>
      <c r="C21" s="9"/>
      <c r="D21" s="9"/>
      <c r="E21" s="5">
        <v>128</v>
      </c>
      <c r="F21" s="9"/>
      <c r="G21" s="9"/>
      <c r="H21" s="9"/>
      <c r="I21" s="20">
        <v>114</v>
      </c>
      <c r="J21" s="20">
        <v>110</v>
      </c>
      <c r="K21" s="20">
        <v>1041</v>
      </c>
      <c r="L21" s="5">
        <v>285</v>
      </c>
      <c r="M21" s="9"/>
      <c r="N21" s="20">
        <v>41</v>
      </c>
      <c r="O21" s="9"/>
      <c r="P21" s="22" t="s">
        <v>183</v>
      </c>
      <c r="Q21" s="5">
        <v>204</v>
      </c>
      <c r="R21" s="5">
        <v>156</v>
      </c>
    </row>
    <row x14ac:dyDescent="0.25" r="22" customHeight="1" ht="18.75">
      <c r="A22" s="13"/>
      <c r="B22" s="6" t="s">
        <v>131</v>
      </c>
      <c r="C22" s="9"/>
      <c r="D22" s="9"/>
      <c r="E22" s="29">
        <v>177</v>
      </c>
      <c r="F22" s="9"/>
      <c r="G22" s="9"/>
      <c r="H22" s="9"/>
      <c r="I22" s="20">
        <v>126</v>
      </c>
      <c r="J22" s="5">
        <v>26</v>
      </c>
      <c r="K22" s="5">
        <v>80</v>
      </c>
      <c r="L22" s="5">
        <v>31</v>
      </c>
      <c r="M22" s="9"/>
      <c r="N22" s="9"/>
      <c r="O22" s="9"/>
      <c r="P22" s="6" t="s">
        <v>184</v>
      </c>
      <c r="Q22" s="5">
        <v>159</v>
      </c>
      <c r="R22" s="5">
        <v>289</v>
      </c>
    </row>
    <row x14ac:dyDescent="0.25" r="23" customHeight="1" ht="18.75">
      <c r="A23" s="13"/>
      <c r="B23" s="6" t="s">
        <v>138</v>
      </c>
      <c r="C23" s="9"/>
      <c r="D23" s="9"/>
      <c r="E23" s="9"/>
      <c r="F23" s="9"/>
      <c r="G23" s="9"/>
      <c r="H23" s="9"/>
      <c r="I23" s="20">
        <v>136</v>
      </c>
      <c r="J23" s="20">
        <v>12</v>
      </c>
      <c r="K23" s="9"/>
      <c r="L23" s="20">
        <v>75</v>
      </c>
      <c r="M23" s="9"/>
      <c r="N23" s="9"/>
      <c r="O23" s="9"/>
      <c r="P23" s="6" t="s">
        <v>185</v>
      </c>
      <c r="Q23" s="5">
        <v>111</v>
      </c>
      <c r="R23" s="5">
        <v>16</v>
      </c>
    </row>
    <row x14ac:dyDescent="0.25" r="24" customHeight="1" ht="18.75">
      <c r="A24" s="13"/>
      <c r="B24" s="6" t="s">
        <v>191</v>
      </c>
      <c r="C24" s="9"/>
      <c r="D24" s="9"/>
      <c r="E24" s="9"/>
      <c r="F24" s="9"/>
      <c r="G24" s="9"/>
      <c r="H24" s="9"/>
      <c r="I24" s="20">
        <v>153</v>
      </c>
      <c r="J24" s="20">
        <v>13</v>
      </c>
      <c r="K24" s="9"/>
      <c r="L24" s="20">
        <v>244</v>
      </c>
      <c r="M24" s="9"/>
      <c r="N24" s="9"/>
      <c r="O24" s="9"/>
      <c r="P24" s="6" t="s">
        <v>186</v>
      </c>
      <c r="Q24" s="5">
        <v>207</v>
      </c>
      <c r="R24" s="5">
        <v>119</v>
      </c>
    </row>
    <row x14ac:dyDescent="0.25" r="25" customHeight="1" ht="18.75">
      <c r="A25" s="13"/>
      <c r="B25" s="13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6" t="s">
        <v>187</v>
      </c>
      <c r="Q25" s="20">
        <v>61</v>
      </c>
      <c r="R25" s="20">
        <v>85</v>
      </c>
    </row>
    <row x14ac:dyDescent="0.25" r="26" customHeight="1" ht="18.75">
      <c r="A26" s="13"/>
      <c r="B26" s="13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6" t="s">
        <v>188</v>
      </c>
      <c r="Q26" s="5">
        <v>257</v>
      </c>
      <c r="R26" s="5">
        <v>426</v>
      </c>
    </row>
    <row x14ac:dyDescent="0.25" r="27" customHeight="1" ht="18.75">
      <c r="A27" s="13"/>
      <c r="B27" s="13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6" t="s">
        <v>189</v>
      </c>
      <c r="Q27" s="20">
        <v>0</v>
      </c>
      <c r="R27" s="20">
        <v>255</v>
      </c>
    </row>
    <row x14ac:dyDescent="0.25" r="28" customHeight="1" ht="18.75">
      <c r="A28" s="24" t="s">
        <v>170</v>
      </c>
      <c r="B28" s="24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4" t="s">
        <v>190</v>
      </c>
      <c r="Q28" s="20">
        <v>87</v>
      </c>
      <c r="R28" s="20">
        <v>284</v>
      </c>
    </row>
    <row x14ac:dyDescent="0.25" r="29" customHeight="1" ht="18.75">
      <c r="A29" s="6" t="s">
        <v>181</v>
      </c>
      <c r="B29" s="6" t="s">
        <v>140</v>
      </c>
      <c r="C29" s="9"/>
      <c r="D29" s="5">
        <f>D12-D19</f>
      </c>
      <c r="E29" s="9"/>
      <c r="F29" s="9"/>
      <c r="G29" s="9"/>
      <c r="H29" s="5">
        <f>H12-H19</f>
      </c>
      <c r="I29" s="5">
        <f>I13-I19</f>
      </c>
      <c r="J29" s="5">
        <f>J13-J19</f>
      </c>
      <c r="K29" s="5">
        <f>K13-K19</f>
      </c>
      <c r="L29" s="5">
        <f>L13-L19</f>
      </c>
      <c r="M29" s="5">
        <f>M2-Q19</f>
      </c>
      <c r="N29" s="9"/>
      <c r="O29" s="5">
        <f>O12-O19</f>
      </c>
      <c r="P29" s="13"/>
      <c r="Q29" s="9"/>
      <c r="R29" s="9"/>
    </row>
    <row x14ac:dyDescent="0.25" r="30" customHeight="1" ht="18.75">
      <c r="A30" s="6" t="s">
        <v>182</v>
      </c>
      <c r="B30" s="6" t="s">
        <v>133</v>
      </c>
      <c r="C30" s="9"/>
      <c r="D30" s="9"/>
      <c r="E30" s="9"/>
      <c r="F30" s="9"/>
      <c r="G30" s="9"/>
      <c r="H30" s="9"/>
      <c r="I30" s="9"/>
      <c r="J30" s="5">
        <f>J14-J20</f>
      </c>
      <c r="K30" s="5">
        <f>K14-K20</f>
      </c>
      <c r="L30" s="5">
        <f>L14-L20</f>
      </c>
      <c r="M30" s="9"/>
      <c r="N30" s="5">
        <f>N14-N20</f>
      </c>
      <c r="O30" s="9"/>
      <c r="P30" s="13"/>
      <c r="Q30" s="9"/>
      <c r="R30" s="9"/>
    </row>
    <row x14ac:dyDescent="0.25" r="31" customHeight="1" ht="18.75">
      <c r="A31" s="22" t="s">
        <v>183</v>
      </c>
      <c r="B31" s="6" t="s">
        <v>136</v>
      </c>
      <c r="C31" s="9"/>
      <c r="D31" s="9"/>
      <c r="E31" s="9"/>
      <c r="F31" s="5">
        <f>F4-R21</f>
      </c>
      <c r="G31" s="9"/>
      <c r="H31" s="9"/>
      <c r="I31" s="9"/>
      <c r="J31" s="9"/>
      <c r="K31" s="9"/>
      <c r="L31" s="5">
        <f>L15-L21</f>
      </c>
      <c r="M31" s="5">
        <f>M4-Q21</f>
      </c>
      <c r="N31" s="9"/>
      <c r="O31" s="9"/>
      <c r="P31" s="13"/>
      <c r="Q31" s="9"/>
      <c r="R31" s="9"/>
    </row>
    <row x14ac:dyDescent="0.25" r="32" customHeight="1" ht="18.75">
      <c r="A32" s="6" t="s">
        <v>184</v>
      </c>
      <c r="B32" s="6" t="s">
        <v>131</v>
      </c>
      <c r="C32" s="9"/>
      <c r="D32" s="9"/>
      <c r="E32" s="9"/>
      <c r="F32" s="5">
        <f>F5-R22</f>
      </c>
      <c r="G32" s="9"/>
      <c r="H32" s="9"/>
      <c r="I32" s="9"/>
      <c r="J32" s="5">
        <f>J16-J22</f>
      </c>
      <c r="K32" s="5">
        <f>K16-K22</f>
      </c>
      <c r="L32" s="5">
        <f>L16-L22</f>
      </c>
      <c r="M32" s="5">
        <f>M5-Q22</f>
      </c>
      <c r="N32" s="9"/>
      <c r="O32" s="9"/>
      <c r="P32" s="13"/>
      <c r="Q32" s="9"/>
      <c r="R32" s="9"/>
    </row>
    <row x14ac:dyDescent="0.25" r="33" customHeight="1" ht="18.75">
      <c r="A33" s="6" t="s">
        <v>185</v>
      </c>
      <c r="B33" s="6" t="s">
        <v>138</v>
      </c>
      <c r="C33" s="9"/>
      <c r="D33" s="9"/>
      <c r="E33" s="9"/>
      <c r="F33" s="5">
        <f>F6-R23</f>
      </c>
      <c r="G33" s="9"/>
      <c r="H33" s="9"/>
      <c r="I33" s="9"/>
      <c r="J33" s="9"/>
      <c r="K33" s="9"/>
      <c r="L33" s="9"/>
      <c r="M33" s="5">
        <f>M6-Q23</f>
      </c>
      <c r="N33" s="9"/>
      <c r="O33" s="9"/>
      <c r="P33" s="13"/>
      <c r="Q33" s="9"/>
      <c r="R33" s="9"/>
    </row>
    <row x14ac:dyDescent="0.25" r="34" customHeight="1" ht="18.75">
      <c r="A34" s="6" t="s">
        <v>186</v>
      </c>
      <c r="B34" s="6" t="s">
        <v>191</v>
      </c>
      <c r="C34" s="9"/>
      <c r="D34" s="9"/>
      <c r="E34" s="9"/>
      <c r="F34" s="5">
        <f>F7-R24</f>
      </c>
      <c r="G34" s="9"/>
      <c r="H34" s="9"/>
      <c r="I34" s="9"/>
      <c r="J34" s="9"/>
      <c r="K34" s="9"/>
      <c r="L34" s="9"/>
      <c r="M34" s="5">
        <f>M7-Q24</f>
      </c>
      <c r="N34" s="9"/>
      <c r="O34" s="9"/>
      <c r="P34" s="13"/>
      <c r="Q34" s="9"/>
      <c r="R34" s="9"/>
    </row>
    <row x14ac:dyDescent="0.25" r="35" customHeight="1" ht="18.75">
      <c r="A35" s="6" t="s">
        <v>187</v>
      </c>
      <c r="B35" s="1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3"/>
      <c r="Q35" s="9"/>
      <c r="R35" s="9"/>
    </row>
    <row x14ac:dyDescent="0.25" r="36" customHeight="1" ht="18.75">
      <c r="A36" s="6" t="s">
        <v>188</v>
      </c>
      <c r="B36" s="13"/>
      <c r="C36" s="9"/>
      <c r="D36" s="9"/>
      <c r="E36" s="9"/>
      <c r="F36" s="5">
        <f>F9-R26</f>
      </c>
      <c r="G36" s="9"/>
      <c r="H36" s="9"/>
      <c r="I36" s="9"/>
      <c r="J36" s="9"/>
      <c r="K36" s="9"/>
      <c r="L36" s="9"/>
      <c r="M36" s="5">
        <f>M9-Q26</f>
      </c>
      <c r="N36" s="9"/>
      <c r="O36" s="9"/>
      <c r="P36" s="13"/>
      <c r="Q36" s="9"/>
      <c r="R36" s="9"/>
    </row>
    <row x14ac:dyDescent="0.25" r="37" customHeight="1" ht="18.75">
      <c r="A37" s="31" t="s">
        <v>189</v>
      </c>
      <c r="B37" s="1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3"/>
      <c r="Q37" s="9"/>
      <c r="R37" s="9"/>
    </row>
    <row x14ac:dyDescent="0.25" r="38" customHeight="1" ht="18.75">
      <c r="A38" s="31" t="s">
        <v>190</v>
      </c>
      <c r="B38" s="13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3"/>
      <c r="Q38" s="9"/>
      <c r="R3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80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1" width="9.005" customWidth="1" bestFit="1"/>
    <col min="2" max="2" style="12" width="9.005" customWidth="1" bestFit="1"/>
    <col min="3" max="3" style="10" width="9.005" customWidth="1" bestFit="1"/>
    <col min="4" max="4" style="10" width="9.005" customWidth="1" bestFit="1"/>
    <col min="5" max="5" style="10" width="9.005" customWidth="1" bestFit="1"/>
    <col min="6" max="6" style="10" width="9.005" customWidth="1" bestFit="1"/>
    <col min="7" max="7" style="12" width="9.005" customWidth="1" bestFit="1"/>
    <col min="8" max="8" style="12" width="9.005" customWidth="1" bestFit="1"/>
    <col min="9" max="9" style="12" width="9.005" customWidth="1" bestFit="1"/>
    <col min="10" max="10" style="12" width="9.005" customWidth="1" bestFit="1"/>
    <col min="11" max="11" style="12" width="9.005" customWidth="1" bestFit="1"/>
    <col min="12" max="12" style="12" width="9.005" customWidth="1" bestFit="1"/>
    <col min="13" max="13" style="12" width="9.005" customWidth="1" bestFit="1"/>
    <col min="14" max="14" style="12" width="9.005" customWidth="1" bestFit="1"/>
    <col min="15" max="15" style="12" width="9.005" customWidth="1" bestFit="1"/>
    <col min="16" max="16" style="12" width="9.005" customWidth="1" bestFit="1"/>
    <col min="17" max="17" style="12" width="9.005" customWidth="1" bestFit="1"/>
    <col min="18" max="18" style="12" width="9.005" customWidth="1" bestFit="1"/>
    <col min="19" max="19" style="12" width="9.005" customWidth="1" bestFit="1"/>
    <col min="20" max="20" style="12" width="9.005" customWidth="1" bestFit="1"/>
    <col min="21" max="21" style="12" width="9.005" customWidth="1" bestFit="1"/>
    <col min="22" max="22" style="12" width="9.005" customWidth="1" bestFit="1"/>
    <col min="23" max="23" style="12" width="9.005" customWidth="1" bestFit="1"/>
    <col min="24" max="24" style="12" width="9.005" customWidth="1" bestFit="1"/>
    <col min="25" max="25" style="12" width="9.005" customWidth="1" bestFit="1"/>
    <col min="26" max="26" style="12" width="9.005" customWidth="1" bestFit="1"/>
    <col min="27" max="27" style="12" width="9.005" customWidth="1" bestFit="1"/>
    <col min="28" max="28" style="12" width="9.005" customWidth="1" bestFit="1"/>
    <col min="29" max="29" style="12" width="9.005" customWidth="1" bestFit="1"/>
    <col min="30" max="30" style="12" width="9.005" customWidth="1" bestFit="1"/>
    <col min="31" max="31" style="12" width="9.005" customWidth="1" bestFit="1"/>
    <col min="32" max="32" style="12" width="9.005" customWidth="1" bestFit="1"/>
    <col min="33" max="33" style="12" width="9.005" customWidth="1" bestFit="1"/>
  </cols>
  <sheetData>
    <row x14ac:dyDescent="0.25" r="1" customHeight="1" ht="18.75">
      <c r="A1" s="6" t="s">
        <v>128</v>
      </c>
      <c r="B1" s="3" t="s">
        <v>129</v>
      </c>
      <c r="C1" s="3" t="s">
        <v>168</v>
      </c>
      <c r="D1" s="3" t="s">
        <v>78</v>
      </c>
      <c r="E1" s="3" t="s">
        <v>93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81</v>
      </c>
      <c r="N1" s="3" t="s">
        <v>117</v>
      </c>
      <c r="O1" s="3" t="s">
        <v>69</v>
      </c>
      <c r="P1" s="3" t="s">
        <v>71</v>
      </c>
      <c r="Q1" s="3" t="s">
        <v>152</v>
      </c>
      <c r="R1" s="3" t="s">
        <v>79</v>
      </c>
      <c r="S1" s="3" t="s">
        <v>80</v>
      </c>
      <c r="T1" s="3" t="s">
        <v>118</v>
      </c>
      <c r="U1" s="3" t="s">
        <v>119</v>
      </c>
      <c r="V1" s="3" t="s">
        <v>121</v>
      </c>
      <c r="W1" s="3" t="s">
        <v>92</v>
      </c>
      <c r="X1" s="3" t="s">
        <v>122</v>
      </c>
      <c r="Y1" s="3" t="s">
        <v>123</v>
      </c>
      <c r="Z1" s="3" t="s">
        <v>124</v>
      </c>
      <c r="AA1" s="3" t="s">
        <v>125</v>
      </c>
      <c r="AB1" s="3" t="s">
        <v>126</v>
      </c>
      <c r="AC1" s="3" t="s">
        <v>50</v>
      </c>
      <c r="AD1" s="3" t="s">
        <v>127</v>
      </c>
      <c r="AE1" s="3" t="s">
        <v>49</v>
      </c>
      <c r="AF1" s="3" t="s">
        <v>57</v>
      </c>
      <c r="AG1" s="3" t="s">
        <v>58</v>
      </c>
    </row>
    <row x14ac:dyDescent="0.25" r="2" customHeight="1" ht="18.75">
      <c r="A2" s="6" t="s">
        <v>134</v>
      </c>
      <c r="B2" s="3" t="s">
        <v>133</v>
      </c>
      <c r="C2" s="5">
        <v>0</v>
      </c>
      <c r="D2" s="5">
        <v>10000</v>
      </c>
      <c r="E2" s="5">
        <v>1</v>
      </c>
      <c r="F2" s="5">
        <v>200</v>
      </c>
      <c r="G2" s="5">
        <v>10000</v>
      </c>
      <c r="H2" s="5">
        <v>10000</v>
      </c>
      <c r="I2" s="5">
        <v>160</v>
      </c>
      <c r="J2" s="5">
        <v>50</v>
      </c>
      <c r="K2" s="5">
        <v>300</v>
      </c>
      <c r="L2" s="5">
        <v>100</v>
      </c>
      <c r="M2" s="5">
        <v>100</v>
      </c>
      <c r="N2" s="5">
        <v>20000</v>
      </c>
      <c r="O2" s="5">
        <v>500</v>
      </c>
      <c r="P2" s="5">
        <v>500</v>
      </c>
      <c r="Q2" s="5">
        <v>500</v>
      </c>
      <c r="R2" s="5">
        <v>500</v>
      </c>
      <c r="S2" s="5">
        <v>500</v>
      </c>
      <c r="T2" s="5">
        <v>1000</v>
      </c>
      <c r="U2" s="5">
        <v>40</v>
      </c>
      <c r="V2" s="5">
        <v>30</v>
      </c>
      <c r="W2" s="5">
        <v>2</v>
      </c>
      <c r="X2" s="5">
        <v>30</v>
      </c>
      <c r="Y2" s="5">
        <v>30</v>
      </c>
      <c r="Z2" s="5">
        <v>2000</v>
      </c>
      <c r="AA2" s="5">
        <v>2000</v>
      </c>
      <c r="AB2" s="5">
        <v>300</v>
      </c>
      <c r="AC2" s="5">
        <v>50</v>
      </c>
      <c r="AD2" s="5">
        <v>10100000</v>
      </c>
      <c r="AE2" s="5">
        <v>30</v>
      </c>
      <c r="AF2" s="5">
        <v>30</v>
      </c>
      <c r="AG2" s="5">
        <v>30</v>
      </c>
    </row>
    <row x14ac:dyDescent="0.25" r="3" customHeight="1" ht="18.75">
      <c r="A3" s="6" t="s">
        <v>143</v>
      </c>
      <c r="B3" s="3" t="s">
        <v>138</v>
      </c>
      <c r="C3" s="5">
        <v>0</v>
      </c>
      <c r="D3" s="5">
        <v>10000</v>
      </c>
      <c r="E3" s="5">
        <v>1</v>
      </c>
      <c r="F3" s="5">
        <v>200</v>
      </c>
      <c r="G3" s="5">
        <v>10000</v>
      </c>
      <c r="H3" s="5">
        <v>10000</v>
      </c>
      <c r="I3" s="5">
        <v>160</v>
      </c>
      <c r="J3" s="5">
        <v>50</v>
      </c>
      <c r="K3" s="5">
        <v>300</v>
      </c>
      <c r="L3" s="5">
        <v>100</v>
      </c>
      <c r="M3" s="5">
        <v>100</v>
      </c>
      <c r="N3" s="5">
        <v>20000</v>
      </c>
      <c r="O3" s="5">
        <v>500</v>
      </c>
      <c r="P3" s="5">
        <v>500</v>
      </c>
      <c r="Q3" s="5">
        <v>500</v>
      </c>
      <c r="R3" s="5">
        <v>500</v>
      </c>
      <c r="S3" s="5">
        <v>500</v>
      </c>
      <c r="T3" s="5">
        <v>1000</v>
      </c>
      <c r="U3" s="5">
        <v>40</v>
      </c>
      <c r="V3" s="5">
        <v>30</v>
      </c>
      <c r="W3" s="5">
        <v>2</v>
      </c>
      <c r="X3" s="5">
        <v>30</v>
      </c>
      <c r="Y3" s="5">
        <v>30</v>
      </c>
      <c r="Z3" s="5">
        <v>2000</v>
      </c>
      <c r="AA3" s="5">
        <v>2000</v>
      </c>
      <c r="AB3" s="5">
        <v>300</v>
      </c>
      <c r="AC3" s="5">
        <v>50</v>
      </c>
      <c r="AD3" s="5">
        <v>10100000</v>
      </c>
      <c r="AE3" s="5">
        <v>30</v>
      </c>
      <c r="AF3" s="5">
        <v>30</v>
      </c>
      <c r="AG3" s="5">
        <v>30</v>
      </c>
    </row>
    <row x14ac:dyDescent="0.25" r="4" customHeight="1" ht="18.75">
      <c r="A4" s="6" t="s">
        <v>135</v>
      </c>
      <c r="B4" s="3" t="s">
        <v>136</v>
      </c>
      <c r="C4" s="5">
        <v>0</v>
      </c>
      <c r="D4" s="5">
        <v>10000</v>
      </c>
      <c r="E4" s="5">
        <v>1</v>
      </c>
      <c r="F4" s="5">
        <v>200</v>
      </c>
      <c r="G4" s="5">
        <v>10000</v>
      </c>
      <c r="H4" s="5">
        <v>10000</v>
      </c>
      <c r="I4" s="5">
        <v>160</v>
      </c>
      <c r="J4" s="5">
        <v>50</v>
      </c>
      <c r="K4" s="5">
        <v>300</v>
      </c>
      <c r="L4" s="5">
        <v>100</v>
      </c>
      <c r="M4" s="5">
        <v>100</v>
      </c>
      <c r="N4" s="5">
        <v>20000</v>
      </c>
      <c r="O4" s="5">
        <v>500</v>
      </c>
      <c r="P4" s="5">
        <v>500</v>
      </c>
      <c r="Q4" s="5">
        <v>500</v>
      </c>
      <c r="R4" s="5">
        <v>500</v>
      </c>
      <c r="S4" s="5">
        <v>500</v>
      </c>
      <c r="T4" s="5">
        <v>1000</v>
      </c>
      <c r="U4" s="5">
        <v>40</v>
      </c>
      <c r="V4" s="5">
        <v>30</v>
      </c>
      <c r="W4" s="5">
        <v>2</v>
      </c>
      <c r="X4" s="5">
        <v>30</v>
      </c>
      <c r="Y4" s="5">
        <v>30</v>
      </c>
      <c r="Z4" s="5">
        <v>2000</v>
      </c>
      <c r="AA4" s="5">
        <v>2000</v>
      </c>
      <c r="AB4" s="5">
        <v>300</v>
      </c>
      <c r="AC4" s="5">
        <v>50</v>
      </c>
      <c r="AD4" s="5">
        <v>10100000</v>
      </c>
      <c r="AE4" s="5">
        <v>30</v>
      </c>
      <c r="AF4" s="5">
        <v>30</v>
      </c>
      <c r="AG4" s="5">
        <v>30</v>
      </c>
    </row>
    <row x14ac:dyDescent="0.25" r="5" customHeight="1" ht="18.75">
      <c r="A5" s="6" t="s">
        <v>132</v>
      </c>
      <c r="B5" s="3" t="s">
        <v>133</v>
      </c>
      <c r="C5" s="5">
        <v>0</v>
      </c>
      <c r="D5" s="5">
        <v>10000</v>
      </c>
      <c r="E5" s="5">
        <v>1</v>
      </c>
      <c r="F5" s="5">
        <v>200</v>
      </c>
      <c r="G5" s="5">
        <v>10000</v>
      </c>
      <c r="H5" s="5">
        <v>10000</v>
      </c>
      <c r="I5" s="5">
        <v>160</v>
      </c>
      <c r="J5" s="5">
        <v>50</v>
      </c>
      <c r="K5" s="5">
        <v>300</v>
      </c>
      <c r="L5" s="5">
        <v>100</v>
      </c>
      <c r="M5" s="5">
        <v>100</v>
      </c>
      <c r="N5" s="5">
        <v>20000</v>
      </c>
      <c r="O5" s="5">
        <v>500</v>
      </c>
      <c r="P5" s="5">
        <v>500</v>
      </c>
      <c r="Q5" s="5">
        <v>500</v>
      </c>
      <c r="R5" s="5">
        <v>500</v>
      </c>
      <c r="S5" s="5">
        <v>500</v>
      </c>
      <c r="T5" s="5">
        <v>1000</v>
      </c>
      <c r="U5" s="5">
        <v>40</v>
      </c>
      <c r="V5" s="5">
        <v>30</v>
      </c>
      <c r="W5" s="5">
        <v>2</v>
      </c>
      <c r="X5" s="5">
        <v>30</v>
      </c>
      <c r="Y5" s="5">
        <v>30</v>
      </c>
      <c r="Z5" s="5">
        <v>2000</v>
      </c>
      <c r="AA5" s="5">
        <v>2000</v>
      </c>
      <c r="AB5" s="5">
        <v>300</v>
      </c>
      <c r="AC5" s="5">
        <v>50</v>
      </c>
      <c r="AD5" s="5">
        <v>10100000</v>
      </c>
      <c r="AE5" s="5">
        <v>30</v>
      </c>
      <c r="AF5" s="5">
        <v>30</v>
      </c>
      <c r="AG5" s="5">
        <v>30</v>
      </c>
    </row>
    <row x14ac:dyDescent="0.25" r="6" customHeight="1" ht="18.75">
      <c r="A6" s="6" t="s">
        <v>137</v>
      </c>
      <c r="B6" s="3" t="s">
        <v>138</v>
      </c>
      <c r="C6" s="5">
        <v>0</v>
      </c>
      <c r="D6" s="5">
        <v>10000</v>
      </c>
      <c r="E6" s="5">
        <v>1</v>
      </c>
      <c r="F6" s="5">
        <v>200</v>
      </c>
      <c r="G6" s="5">
        <v>10000</v>
      </c>
      <c r="H6" s="5">
        <v>10000</v>
      </c>
      <c r="I6" s="5">
        <v>160</v>
      </c>
      <c r="J6" s="5">
        <v>50</v>
      </c>
      <c r="K6" s="5">
        <v>300</v>
      </c>
      <c r="L6" s="5">
        <v>100</v>
      </c>
      <c r="M6" s="5">
        <v>100</v>
      </c>
      <c r="N6" s="5">
        <v>20000</v>
      </c>
      <c r="O6" s="5">
        <v>500</v>
      </c>
      <c r="P6" s="5">
        <v>500</v>
      </c>
      <c r="Q6" s="5">
        <v>500</v>
      </c>
      <c r="R6" s="5">
        <v>500</v>
      </c>
      <c r="S6" s="5">
        <v>500</v>
      </c>
      <c r="T6" s="5">
        <v>1000</v>
      </c>
      <c r="U6" s="5">
        <v>40</v>
      </c>
      <c r="V6" s="5">
        <v>30</v>
      </c>
      <c r="W6" s="5">
        <v>2</v>
      </c>
      <c r="X6" s="5">
        <v>30</v>
      </c>
      <c r="Y6" s="5">
        <v>30</v>
      </c>
      <c r="Z6" s="5">
        <v>2000</v>
      </c>
      <c r="AA6" s="5">
        <v>2000</v>
      </c>
      <c r="AB6" s="5">
        <v>300</v>
      </c>
      <c r="AC6" s="5">
        <v>50</v>
      </c>
      <c r="AD6" s="5">
        <v>10100000</v>
      </c>
      <c r="AE6" s="5">
        <v>30</v>
      </c>
      <c r="AF6" s="5">
        <v>30</v>
      </c>
      <c r="AG6" s="5">
        <v>30</v>
      </c>
    </row>
    <row x14ac:dyDescent="0.25" r="7" customHeight="1" ht="18.75">
      <c r="A7" s="16" t="s">
        <v>141</v>
      </c>
      <c r="B7" s="17" t="s">
        <v>142</v>
      </c>
      <c r="C7" s="20">
        <v>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</row>
    <row x14ac:dyDescent="0.25" r="8" customHeight="1" ht="18.75">
      <c r="A8" s="6" t="s">
        <v>130</v>
      </c>
      <c r="B8" s="3" t="s">
        <v>131</v>
      </c>
      <c r="C8" s="5">
        <v>1</v>
      </c>
      <c r="D8" s="5">
        <v>2500</v>
      </c>
      <c r="E8" s="5">
        <v>0</v>
      </c>
      <c r="F8" s="5">
        <v>0</v>
      </c>
      <c r="G8" s="5">
        <v>2500</v>
      </c>
      <c r="H8" s="5">
        <v>2500</v>
      </c>
      <c r="I8" s="5">
        <v>40</v>
      </c>
      <c r="J8" s="5">
        <v>50</v>
      </c>
      <c r="K8" s="5">
        <v>300</v>
      </c>
      <c r="L8" s="5">
        <v>100</v>
      </c>
      <c r="M8" s="5">
        <v>100</v>
      </c>
      <c r="N8" s="5">
        <v>20000</v>
      </c>
      <c r="O8" s="5">
        <v>500</v>
      </c>
      <c r="P8" s="5">
        <v>500</v>
      </c>
      <c r="Q8" s="5">
        <v>500</v>
      </c>
      <c r="R8" s="5">
        <v>500</v>
      </c>
      <c r="S8" s="5">
        <v>500</v>
      </c>
      <c r="T8" s="5">
        <v>1000</v>
      </c>
      <c r="U8" s="5">
        <v>40</v>
      </c>
      <c r="V8" s="5">
        <v>30</v>
      </c>
      <c r="W8" s="5">
        <v>2</v>
      </c>
      <c r="X8" s="5">
        <v>30</v>
      </c>
      <c r="Y8" s="5">
        <v>30</v>
      </c>
      <c r="Z8" s="5">
        <v>2000</v>
      </c>
      <c r="AA8" s="5">
        <v>2000</v>
      </c>
      <c r="AB8" s="5">
        <v>300</v>
      </c>
      <c r="AC8" s="5">
        <v>50</v>
      </c>
      <c r="AD8" s="5">
        <v>10000000</v>
      </c>
      <c r="AE8" s="5">
        <v>30</v>
      </c>
      <c r="AF8" s="5">
        <v>30</v>
      </c>
      <c r="AG8" s="5">
        <v>30</v>
      </c>
    </row>
    <row x14ac:dyDescent="0.25" r="9" customHeight="1" ht="18.75">
      <c r="A9" s="6" t="s">
        <v>145</v>
      </c>
      <c r="B9" s="3" t="s">
        <v>136</v>
      </c>
      <c r="C9" s="5">
        <v>0</v>
      </c>
      <c r="D9" s="5">
        <v>10000</v>
      </c>
      <c r="E9" s="5">
        <v>1</v>
      </c>
      <c r="F9" s="5">
        <v>200</v>
      </c>
      <c r="G9" s="5">
        <v>10000</v>
      </c>
      <c r="H9" s="5">
        <v>10000</v>
      </c>
      <c r="I9" s="5">
        <v>160</v>
      </c>
      <c r="J9" s="5">
        <v>50</v>
      </c>
      <c r="K9" s="5">
        <v>300</v>
      </c>
      <c r="L9" s="5">
        <v>100</v>
      </c>
      <c r="M9" s="5">
        <v>100</v>
      </c>
      <c r="N9" s="5">
        <v>20000</v>
      </c>
      <c r="O9" s="5">
        <v>500</v>
      </c>
      <c r="P9" s="5">
        <v>500</v>
      </c>
      <c r="Q9" s="5">
        <v>500</v>
      </c>
      <c r="R9" s="5">
        <v>500</v>
      </c>
      <c r="S9" s="5">
        <v>500</v>
      </c>
      <c r="T9" s="5">
        <v>1000</v>
      </c>
      <c r="U9" s="5">
        <v>40</v>
      </c>
      <c r="V9" s="5">
        <v>30</v>
      </c>
      <c r="W9" s="5">
        <v>2</v>
      </c>
      <c r="X9" s="5">
        <v>30</v>
      </c>
      <c r="Y9" s="5">
        <v>30</v>
      </c>
      <c r="Z9" s="5">
        <v>2000</v>
      </c>
      <c r="AA9" s="5">
        <v>2000</v>
      </c>
      <c r="AB9" s="5">
        <v>300</v>
      </c>
      <c r="AC9" s="5">
        <v>50</v>
      </c>
      <c r="AD9" s="5">
        <v>10100000</v>
      </c>
      <c r="AE9" s="5">
        <v>30</v>
      </c>
      <c r="AF9" s="5">
        <v>30</v>
      </c>
      <c r="AG9" s="5">
        <v>30</v>
      </c>
    </row>
    <row x14ac:dyDescent="0.25" r="10" customHeight="1" ht="18.75">
      <c r="A10" s="16" t="s">
        <v>144</v>
      </c>
      <c r="B10" s="17" t="s">
        <v>131</v>
      </c>
      <c r="C10" s="20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</row>
    <row x14ac:dyDescent="0.25" r="11" customHeight="1" ht="18.75">
      <c r="A11" s="6" t="s">
        <v>139</v>
      </c>
      <c r="B11" s="3" t="s">
        <v>140</v>
      </c>
      <c r="C11" s="5">
        <v>4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1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30</v>
      </c>
      <c r="AF11" s="5">
        <v>30</v>
      </c>
      <c r="AG11" s="5">
        <v>30</v>
      </c>
    </row>
    <row x14ac:dyDescent="0.25" r="12" customHeight="1" ht="18.75">
      <c r="A12" s="13"/>
      <c r="B12" s="9"/>
      <c r="C12" s="14"/>
      <c r="D12" s="14"/>
      <c r="E12" s="14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x14ac:dyDescent="0.25" r="13" customHeight="1" ht="18.75">
      <c r="A13" s="6" t="s">
        <v>169</v>
      </c>
      <c r="B13" s="19" t="s">
        <v>147</v>
      </c>
      <c r="C13" s="19" t="s">
        <v>148</v>
      </c>
      <c r="D13" s="19" t="s">
        <v>114</v>
      </c>
      <c r="E13" s="3" t="s">
        <v>115</v>
      </c>
      <c r="F13" s="19" t="s">
        <v>149</v>
      </c>
      <c r="G13" s="19" t="s">
        <v>150</v>
      </c>
      <c r="H13" s="3" t="s">
        <v>121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x14ac:dyDescent="0.25" r="14" customHeight="1" ht="18.75">
      <c r="A14" s="6" t="s">
        <v>140</v>
      </c>
      <c r="B14" s="5">
        <f>G11</f>
      </c>
      <c r="C14" s="5">
        <f>H11</f>
      </c>
      <c r="D14" s="5">
        <f>J11</f>
      </c>
      <c r="E14" s="5">
        <f>K11</f>
      </c>
      <c r="F14" s="5">
        <f>AA11</f>
      </c>
      <c r="G14" s="5">
        <f>AB11</f>
      </c>
      <c r="H14" s="5">
        <f>V11</f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x14ac:dyDescent="0.25" r="15" customHeight="1" ht="18.75">
      <c r="A15" s="6" t="s">
        <v>133</v>
      </c>
      <c r="B15" s="5">
        <f>G2+G5</f>
      </c>
      <c r="C15" s="5">
        <f>H2+H5</f>
      </c>
      <c r="D15" s="5">
        <f>J2+J5</f>
      </c>
      <c r="E15" s="5">
        <f>K2+K5</f>
      </c>
      <c r="F15" s="5">
        <f>AA2+AA5</f>
      </c>
      <c r="G15" s="5">
        <f>AB5+AB2</f>
      </c>
      <c r="H15" s="5">
        <f>V2+V5</f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x14ac:dyDescent="0.25" r="16" customHeight="1" ht="18.75">
      <c r="A16" s="6" t="s">
        <v>136</v>
      </c>
      <c r="B16" s="5">
        <f>G4+G9</f>
      </c>
      <c r="C16" s="5">
        <f>H4+H9</f>
      </c>
      <c r="D16" s="5">
        <f>J4+J9</f>
      </c>
      <c r="E16" s="5">
        <f>K4+K9</f>
      </c>
      <c r="F16" s="5">
        <f>AA4+AA9</f>
      </c>
      <c r="G16" s="5">
        <f>AB4+AB9</f>
      </c>
      <c r="H16" s="5">
        <f>V4+V9</f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x14ac:dyDescent="0.25" r="17" customHeight="1" ht="18.75">
      <c r="A17" s="6" t="s">
        <v>131</v>
      </c>
      <c r="B17" s="5">
        <f>G10+G8</f>
      </c>
      <c r="C17" s="5">
        <f>H10+H8</f>
      </c>
      <c r="D17" s="5">
        <f>J8+J10</f>
      </c>
      <c r="E17" s="5">
        <f>K8+K10</f>
      </c>
      <c r="F17" s="5">
        <f>AA10+AA8</f>
      </c>
      <c r="G17" s="5">
        <f>AB8+AB10</f>
      </c>
      <c r="H17" s="5">
        <f>V10+V8</f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x14ac:dyDescent="0.25" r="18" customHeight="1" ht="18.75">
      <c r="A18" s="6" t="s">
        <v>138</v>
      </c>
      <c r="B18" s="5">
        <f>G6+G3</f>
      </c>
      <c r="C18" s="5">
        <f>H6+H3</f>
      </c>
      <c r="D18" s="5">
        <f>J3+J6</f>
      </c>
      <c r="E18" s="5">
        <f>K3+K6</f>
      </c>
      <c r="F18" s="5">
        <f>AA3+AA6</f>
      </c>
      <c r="G18" s="5">
        <f>AB3+AB6</f>
      </c>
      <c r="H18" s="5">
        <f>V6+V3</f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x14ac:dyDescent="0.25" r="19" customHeight="1" ht="18.75">
      <c r="A19" s="6" t="s">
        <v>142</v>
      </c>
      <c r="B19" s="5">
        <f>G7</f>
      </c>
      <c r="C19" s="5">
        <f>H7</f>
      </c>
      <c r="D19" s="5">
        <f>J7</f>
      </c>
      <c r="E19" s="5">
        <f>K7</f>
      </c>
      <c r="F19" s="5">
        <f>AA7</f>
      </c>
      <c r="G19" s="5">
        <f>AB7</f>
      </c>
      <c r="H19" s="5">
        <f>V7</f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x14ac:dyDescent="0.25" r="20" customHeight="1" ht="18.75">
      <c r="A20" s="13"/>
      <c r="B20" s="9"/>
      <c r="C20" s="14"/>
      <c r="D20" s="14"/>
      <c r="E20" s="14"/>
      <c r="F20" s="1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x14ac:dyDescent="0.25" r="21" customHeight="1" ht="18.75">
      <c r="A21" s="6" t="s">
        <v>151</v>
      </c>
      <c r="B21" s="3" t="s">
        <v>78</v>
      </c>
      <c r="C21" s="3" t="s">
        <v>93</v>
      </c>
      <c r="D21" s="3" t="s">
        <v>116</v>
      </c>
      <c r="E21" s="3" t="s">
        <v>81</v>
      </c>
      <c r="F21" s="3" t="s">
        <v>117</v>
      </c>
      <c r="G21" s="3" t="s">
        <v>69</v>
      </c>
      <c r="H21" s="3" t="s">
        <v>71</v>
      </c>
      <c r="I21" s="3" t="s">
        <v>152</v>
      </c>
      <c r="J21" s="3" t="s">
        <v>79</v>
      </c>
      <c r="K21" s="3" t="s">
        <v>80</v>
      </c>
      <c r="L21" s="3" t="s">
        <v>118</v>
      </c>
      <c r="M21" s="3" t="s">
        <v>92</v>
      </c>
      <c r="N21" s="3" t="s">
        <v>50</v>
      </c>
      <c r="O21" s="3" t="s">
        <v>127</v>
      </c>
      <c r="P21" s="3" t="s">
        <v>49</v>
      </c>
      <c r="Q21" s="3" t="s">
        <v>57</v>
      </c>
      <c r="R21" s="3" t="s">
        <v>58</v>
      </c>
      <c r="S21" s="3" t="s">
        <v>153</v>
      </c>
      <c r="T21" s="21" t="s">
        <v>154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x14ac:dyDescent="0.25" r="22" customHeight="1" ht="18.75">
      <c r="A22" s="13"/>
      <c r="B22" s="5">
        <f>SUM(D2:D11)</f>
      </c>
      <c r="C22" s="5">
        <f>SUM(E2:E11)</f>
      </c>
      <c r="D22" s="5">
        <f>SUM(L2:L11)</f>
      </c>
      <c r="E22" s="5">
        <f>SUM(M2:M11)</f>
      </c>
      <c r="F22" s="5">
        <f>SUM(N2:N11)</f>
      </c>
      <c r="G22" s="5">
        <f>SUM(O2:O11)</f>
      </c>
      <c r="H22" s="5">
        <f>SUM(P2:P11)</f>
      </c>
      <c r="I22" s="5">
        <f>SUM(Q2:Q11)</f>
      </c>
      <c r="J22" s="5">
        <f>SUM(R2:R11)</f>
      </c>
      <c r="K22" s="5">
        <f>SUM(S2:S11)</f>
      </c>
      <c r="L22" s="5">
        <f>SUM(T2:T11)</f>
      </c>
      <c r="M22" s="5">
        <f>SUM(W2:W11)</f>
      </c>
      <c r="N22" s="5">
        <f>SUM(AC2:AC11)</f>
      </c>
      <c r="O22" s="5">
        <f>SUM(AD2:AD11)</f>
      </c>
      <c r="P22" s="5">
        <f>SUM(AE2:AE11)</f>
      </c>
      <c r="Q22" s="5">
        <f>SUM(AF2:AF11)</f>
      </c>
      <c r="R22" s="5">
        <f>SUM(AG2:AG11)</f>
      </c>
      <c r="S22" s="5">
        <f>X3+X6+X8+X10+X11</f>
      </c>
      <c r="T22" s="5">
        <f>V2+V4+V5+V7+V9</f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x14ac:dyDescent="0.25" r="23" customHeight="1" ht="18.75">
      <c r="A23" s="13"/>
      <c r="B23" s="9"/>
      <c r="C23" s="14"/>
      <c r="D23" s="14"/>
      <c r="E23" s="14"/>
      <c r="F23" s="14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x14ac:dyDescent="0.25" r="24" customHeight="1" ht="18.75">
      <c r="A24" s="6" t="s">
        <v>156</v>
      </c>
      <c r="B24" s="3" t="s">
        <v>157</v>
      </c>
      <c r="C24" s="3" t="s">
        <v>110</v>
      </c>
      <c r="D24" s="3" t="s">
        <v>113</v>
      </c>
      <c r="E24" s="3" t="s">
        <v>119</v>
      </c>
      <c r="F24" s="3" t="s">
        <v>124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x14ac:dyDescent="0.25" r="25" customHeight="1" ht="18.75">
      <c r="A25" s="6" t="s">
        <v>134</v>
      </c>
      <c r="B25" s="3" t="s">
        <v>158</v>
      </c>
      <c r="C25" s="5">
        <f>F2</f>
      </c>
      <c r="D25" s="5">
        <f>I2</f>
      </c>
      <c r="E25" s="5">
        <f>U2</f>
      </c>
      <c r="F25" s="5">
        <f>Z2</f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x14ac:dyDescent="0.25" r="26" customHeight="1" ht="18.75">
      <c r="A26" s="6" t="s">
        <v>143</v>
      </c>
      <c r="B26" s="3" t="s">
        <v>159</v>
      </c>
      <c r="C26" s="5">
        <f>F3</f>
      </c>
      <c r="D26" s="5">
        <f>I3</f>
      </c>
      <c r="E26" s="5">
        <f>U3</f>
      </c>
      <c r="F26" s="5">
        <f>Z3</f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x14ac:dyDescent="0.25" r="27" customHeight="1" ht="18.75">
      <c r="A27" s="6" t="s">
        <v>135</v>
      </c>
      <c r="B27" s="3" t="s">
        <v>160</v>
      </c>
      <c r="C27" s="5">
        <f>F4</f>
      </c>
      <c r="D27" s="5">
        <f>I4</f>
      </c>
      <c r="E27" s="5">
        <f>U4</f>
      </c>
      <c r="F27" s="5">
        <f>Z4</f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x14ac:dyDescent="0.25" r="28" customHeight="1" ht="18.75">
      <c r="A28" s="6" t="s">
        <v>132</v>
      </c>
      <c r="B28" s="3" t="s">
        <v>161</v>
      </c>
      <c r="C28" s="5">
        <f>F5</f>
      </c>
      <c r="D28" s="5">
        <f>I5</f>
      </c>
      <c r="E28" s="5">
        <f>U5</f>
      </c>
      <c r="F28" s="5">
        <f>Z5</f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x14ac:dyDescent="0.25" r="29" customHeight="1" ht="18.75">
      <c r="A29" s="6" t="s">
        <v>137</v>
      </c>
      <c r="B29" s="3" t="s">
        <v>162</v>
      </c>
      <c r="C29" s="5">
        <f>F6</f>
      </c>
      <c r="D29" s="5">
        <f>I6</f>
      </c>
      <c r="E29" s="5">
        <f>U6</f>
      </c>
      <c r="F29" s="5">
        <f>Z6</f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x14ac:dyDescent="0.25" r="30" customHeight="1" ht="18.75">
      <c r="A30" s="16" t="s">
        <v>141</v>
      </c>
      <c r="B30" s="17" t="s">
        <v>163</v>
      </c>
      <c r="C30" s="20">
        <f>F7</f>
      </c>
      <c r="D30" s="20">
        <f>I7</f>
      </c>
      <c r="E30" s="20">
        <f>U7</f>
      </c>
      <c r="F30" s="20">
        <f>Z7</f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x14ac:dyDescent="0.25" r="31" customHeight="1" ht="18.75">
      <c r="A31" s="6" t="s">
        <v>130</v>
      </c>
      <c r="B31" s="3" t="s">
        <v>164</v>
      </c>
      <c r="C31" s="5">
        <f>F8</f>
      </c>
      <c r="D31" s="5">
        <f>I8</f>
      </c>
      <c r="E31" s="5">
        <f>U8</f>
      </c>
      <c r="F31" s="5">
        <f>Z8</f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x14ac:dyDescent="0.25" r="32" customHeight="1" ht="18.75">
      <c r="A32" s="6" t="s">
        <v>145</v>
      </c>
      <c r="B32" s="3" t="s">
        <v>165</v>
      </c>
      <c r="C32" s="5">
        <f>F9</f>
      </c>
      <c r="D32" s="5">
        <f>I9</f>
      </c>
      <c r="E32" s="5">
        <f>U9</f>
      </c>
      <c r="F32" s="5">
        <f>Z9</f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x14ac:dyDescent="0.25" r="33" customHeight="1" ht="18.75">
      <c r="A33" s="16" t="s">
        <v>144</v>
      </c>
      <c r="B33" s="17" t="s">
        <v>166</v>
      </c>
      <c r="C33" s="20">
        <f>F10</f>
      </c>
      <c r="D33" s="20">
        <f>I10</f>
      </c>
      <c r="E33" s="20">
        <f>U10</f>
      </c>
      <c r="F33" s="20">
        <f>Z10</f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x14ac:dyDescent="0.25" r="34" customHeight="1" ht="18.75">
      <c r="A34" s="16" t="s">
        <v>139</v>
      </c>
      <c r="B34" s="17" t="s">
        <v>167</v>
      </c>
      <c r="C34" s="20">
        <f>F11</f>
      </c>
      <c r="D34" s="20">
        <f>I11</f>
      </c>
      <c r="E34" s="20">
        <f>U11</f>
      </c>
      <c r="F34" s="20">
        <f>Z11</f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x14ac:dyDescent="0.25" r="35" customHeight="1" ht="18.75">
      <c r="A35" s="13"/>
      <c r="B35" s="9"/>
      <c r="C35" s="14"/>
      <c r="D35" s="14"/>
      <c r="E35" s="14"/>
      <c r="F35" s="14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x14ac:dyDescent="0.25" r="36" customHeight="1" ht="18.75">
      <c r="A36" s="6" t="s">
        <v>146</v>
      </c>
      <c r="B36" s="19" t="s">
        <v>147</v>
      </c>
      <c r="C36" s="19" t="s">
        <v>148</v>
      </c>
      <c r="D36" s="19" t="s">
        <v>114</v>
      </c>
      <c r="E36" s="3" t="s">
        <v>115</v>
      </c>
      <c r="F36" s="19" t="s">
        <v>149</v>
      </c>
      <c r="G36" s="19" t="s">
        <v>150</v>
      </c>
      <c r="H36" s="3" t="s">
        <v>121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x14ac:dyDescent="0.25" r="37" customHeight="1" ht="18.75">
      <c r="A37" s="6" t="s">
        <v>140</v>
      </c>
      <c r="B37" s="5">
        <v>1844</v>
      </c>
      <c r="C37" s="5">
        <v>10226</v>
      </c>
      <c r="D37" s="5">
        <v>36</v>
      </c>
      <c r="E37" s="5">
        <v>301</v>
      </c>
      <c r="F37" s="5">
        <v>3247</v>
      </c>
      <c r="G37" s="5">
        <v>32</v>
      </c>
      <c r="H37" s="5">
        <v>263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x14ac:dyDescent="0.25" r="38" customHeight="1" ht="18.75">
      <c r="A38" s="6" t="s">
        <v>133</v>
      </c>
      <c r="B38" s="5">
        <v>10951</v>
      </c>
      <c r="C38" s="5">
        <v>20230</v>
      </c>
      <c r="D38" s="5">
        <v>69</v>
      </c>
      <c r="E38" s="5">
        <v>308</v>
      </c>
      <c r="F38" s="5">
        <v>3477</v>
      </c>
      <c r="G38" s="5">
        <v>127</v>
      </c>
      <c r="H38" s="5">
        <v>425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x14ac:dyDescent="0.25" r="39" customHeight="1" ht="18.75">
      <c r="A39" s="6" t="s">
        <v>136</v>
      </c>
      <c r="B39" s="5">
        <v>12304</v>
      </c>
      <c r="C39" s="5">
        <v>19575</v>
      </c>
      <c r="D39" s="5">
        <v>50</v>
      </c>
      <c r="E39" s="5">
        <v>206</v>
      </c>
      <c r="F39" s="5">
        <v>8105</v>
      </c>
      <c r="G39" s="5">
        <v>115</v>
      </c>
      <c r="H39" s="5">
        <v>296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x14ac:dyDescent="0.25" r="40" customHeight="1" ht="18.75">
      <c r="A40" s="6" t="s">
        <v>131</v>
      </c>
      <c r="B40" s="5">
        <v>927</v>
      </c>
      <c r="C40" s="5">
        <v>11312</v>
      </c>
      <c r="D40" s="5">
        <v>114</v>
      </c>
      <c r="E40" s="5">
        <v>291</v>
      </c>
      <c r="F40" s="5">
        <v>8555</v>
      </c>
      <c r="G40" s="5">
        <v>162</v>
      </c>
      <c r="H40" s="5">
        <v>366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x14ac:dyDescent="0.25" r="41" customHeight="1" ht="18.75">
      <c r="A41" s="6" t="s">
        <v>138</v>
      </c>
      <c r="B41" s="5">
        <v>10165</v>
      </c>
      <c r="C41" s="5">
        <v>13349</v>
      </c>
      <c r="D41" s="5">
        <v>47</v>
      </c>
      <c r="E41" s="5">
        <v>326</v>
      </c>
      <c r="F41" s="5">
        <v>4367</v>
      </c>
      <c r="G41" s="5">
        <v>139</v>
      </c>
      <c r="H41" s="5">
        <v>230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x14ac:dyDescent="0.25" r="42" customHeight="1" ht="18.75">
      <c r="A42" s="6" t="s">
        <v>142</v>
      </c>
      <c r="B42" s="5">
        <v>7809</v>
      </c>
      <c r="C42" s="5">
        <v>11456</v>
      </c>
      <c r="D42" s="5">
        <v>49</v>
      </c>
      <c r="E42" s="5">
        <v>293</v>
      </c>
      <c r="F42" s="5">
        <v>1131</v>
      </c>
      <c r="G42" s="5">
        <v>155</v>
      </c>
      <c r="H42" s="5">
        <v>444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x14ac:dyDescent="0.25" r="43" customHeight="1" ht="18.75">
      <c r="A43" s="13"/>
      <c r="B43" s="9"/>
      <c r="C43" s="14"/>
      <c r="D43" s="14"/>
      <c r="E43" s="14"/>
      <c r="F43" s="1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x14ac:dyDescent="0.25" r="44" customHeight="1" ht="18.75">
      <c r="A44" s="6" t="s">
        <v>151</v>
      </c>
      <c r="B44" s="3" t="s">
        <v>78</v>
      </c>
      <c r="C44" s="3" t="s">
        <v>93</v>
      </c>
      <c r="D44" s="3" t="s">
        <v>116</v>
      </c>
      <c r="E44" s="3" t="s">
        <v>81</v>
      </c>
      <c r="F44" s="3" t="s">
        <v>117</v>
      </c>
      <c r="G44" s="3" t="s">
        <v>69</v>
      </c>
      <c r="H44" s="3" t="s">
        <v>71</v>
      </c>
      <c r="I44" s="3" t="s">
        <v>152</v>
      </c>
      <c r="J44" s="3" t="s">
        <v>79</v>
      </c>
      <c r="K44" s="3" t="s">
        <v>80</v>
      </c>
      <c r="L44" s="3" t="s">
        <v>118</v>
      </c>
      <c r="M44" s="3" t="s">
        <v>92</v>
      </c>
      <c r="N44" s="3" t="s">
        <v>50</v>
      </c>
      <c r="O44" s="3" t="s">
        <v>127</v>
      </c>
      <c r="P44" s="3" t="s">
        <v>49</v>
      </c>
      <c r="Q44" s="3" t="s">
        <v>57</v>
      </c>
      <c r="R44" s="3" t="s">
        <v>58</v>
      </c>
      <c r="S44" s="3" t="s">
        <v>153</v>
      </c>
      <c r="T44" s="21" t="s">
        <v>154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x14ac:dyDescent="0.25" r="45" customHeight="1" ht="18.75">
      <c r="A45" s="13"/>
      <c r="B45" s="5">
        <v>4536</v>
      </c>
      <c r="C45" s="5">
        <v>1</v>
      </c>
      <c r="D45" s="5">
        <v>71</v>
      </c>
      <c r="E45" s="5">
        <v>323</v>
      </c>
      <c r="F45" s="5">
        <v>20275</v>
      </c>
      <c r="G45" s="5">
        <v>13548</v>
      </c>
      <c r="H45" s="5">
        <v>1495</v>
      </c>
      <c r="I45" s="5">
        <v>13349</v>
      </c>
      <c r="J45" s="5">
        <v>400</v>
      </c>
      <c r="K45" s="5">
        <v>1133</v>
      </c>
      <c r="L45" s="5">
        <v>6190</v>
      </c>
      <c r="M45" s="5">
        <v>1</v>
      </c>
      <c r="N45" s="5">
        <v>6</v>
      </c>
      <c r="O45" s="5">
        <v>25272122</v>
      </c>
      <c r="P45" s="5">
        <v>7</v>
      </c>
      <c r="Q45" s="5">
        <v>35</v>
      </c>
      <c r="R45" s="5">
        <v>17</v>
      </c>
      <c r="S45" s="5">
        <v>2</v>
      </c>
      <c r="T45" s="5">
        <v>35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x14ac:dyDescent="0.25" r="46" customHeight="1" ht="18.75">
      <c r="A46" s="13"/>
      <c r="B46" s="9"/>
      <c r="C46" s="14"/>
      <c r="D46" s="14"/>
      <c r="E46" s="14"/>
      <c r="F46" s="1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x14ac:dyDescent="0.25" r="47" customHeight="1" ht="18.75">
      <c r="A47" s="6" t="s">
        <v>156</v>
      </c>
      <c r="B47" s="3" t="s">
        <v>157</v>
      </c>
      <c r="C47" s="3" t="s">
        <v>110</v>
      </c>
      <c r="D47" s="3" t="s">
        <v>113</v>
      </c>
      <c r="E47" s="3" t="s">
        <v>119</v>
      </c>
      <c r="F47" s="3" t="s">
        <v>124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x14ac:dyDescent="0.25" r="48" customHeight="1" ht="18.75">
      <c r="A48" s="6" t="s">
        <v>134</v>
      </c>
      <c r="B48" s="3" t="s">
        <v>158</v>
      </c>
      <c r="C48" s="5">
        <v>128</v>
      </c>
      <c r="D48" s="5">
        <v>119</v>
      </c>
      <c r="E48" s="5">
        <v>4</v>
      </c>
      <c r="F48" s="5">
        <v>4487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x14ac:dyDescent="0.25" r="49" customHeight="1" ht="18.75">
      <c r="A49" s="6" t="s">
        <v>143</v>
      </c>
      <c r="B49" s="3" t="s">
        <v>159</v>
      </c>
      <c r="C49" s="5">
        <v>171</v>
      </c>
      <c r="D49" s="5">
        <v>152</v>
      </c>
      <c r="E49" s="5">
        <v>9</v>
      </c>
      <c r="F49" s="5">
        <v>8103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x14ac:dyDescent="0.25" r="50" customHeight="1" ht="18.75">
      <c r="A50" s="6" t="s">
        <v>135</v>
      </c>
      <c r="B50" s="3" t="s">
        <v>160</v>
      </c>
      <c r="C50" s="5">
        <v>159</v>
      </c>
      <c r="D50" s="5">
        <v>168</v>
      </c>
      <c r="E50" s="5">
        <v>34</v>
      </c>
      <c r="F50" s="5">
        <v>2469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x14ac:dyDescent="0.25" r="51" customHeight="1" ht="18.75">
      <c r="A51" s="6" t="s">
        <v>132</v>
      </c>
      <c r="B51" s="3" t="s">
        <v>161</v>
      </c>
      <c r="C51" s="5">
        <v>130</v>
      </c>
      <c r="D51" s="5">
        <v>131</v>
      </c>
      <c r="E51" s="5">
        <v>0</v>
      </c>
      <c r="F51" s="5">
        <v>5347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x14ac:dyDescent="0.25" r="52" customHeight="1" ht="18.75">
      <c r="A52" s="6" t="s">
        <v>137</v>
      </c>
      <c r="B52" s="3" t="s">
        <v>162</v>
      </c>
      <c r="C52" s="5">
        <v>98</v>
      </c>
      <c r="D52" s="5">
        <v>106</v>
      </c>
      <c r="E52" s="5">
        <v>12</v>
      </c>
      <c r="F52" s="5">
        <v>3457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x14ac:dyDescent="0.25" r="53" customHeight="1" ht="18.75">
      <c r="A53" s="16" t="s">
        <v>141</v>
      </c>
      <c r="B53" s="17" t="s">
        <v>163</v>
      </c>
      <c r="C53" s="20">
        <v>131</v>
      </c>
      <c r="D53" s="20">
        <v>89</v>
      </c>
      <c r="E53" s="20">
        <v>21</v>
      </c>
      <c r="F53" s="20">
        <v>3269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x14ac:dyDescent="0.25" r="54" customHeight="1" ht="18.75">
      <c r="A54" s="6" t="s">
        <v>130</v>
      </c>
      <c r="B54" s="3" t="s">
        <v>164</v>
      </c>
      <c r="C54" s="5">
        <v>1</v>
      </c>
      <c r="D54" s="5">
        <v>20</v>
      </c>
      <c r="E54" s="5">
        <v>28</v>
      </c>
      <c r="F54" s="5">
        <v>5370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x14ac:dyDescent="0.25" r="55" customHeight="1" ht="18.75">
      <c r="A55" s="6" t="s">
        <v>145</v>
      </c>
      <c r="B55" s="3" t="s">
        <v>165</v>
      </c>
      <c r="C55" s="5">
        <v>165</v>
      </c>
      <c r="D55" s="5">
        <v>159</v>
      </c>
      <c r="E55" s="5">
        <v>29</v>
      </c>
      <c r="F55" s="5">
        <v>2808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x14ac:dyDescent="0.25" r="56" customHeight="1" ht="18.75">
      <c r="A56" s="16" t="s">
        <v>144</v>
      </c>
      <c r="B56" s="17" t="s">
        <v>166</v>
      </c>
      <c r="C56" s="20">
        <v>135</v>
      </c>
      <c r="D56" s="20">
        <v>40</v>
      </c>
      <c r="E56" s="20">
        <v>4</v>
      </c>
      <c r="F56" s="20">
        <v>6887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x14ac:dyDescent="0.25" r="57" customHeight="1" ht="18.75">
      <c r="A57" s="6" t="s">
        <v>139</v>
      </c>
      <c r="B57" s="3" t="s">
        <v>167</v>
      </c>
      <c r="C57" s="5">
        <v>68</v>
      </c>
      <c r="D57" s="5">
        <v>9</v>
      </c>
      <c r="E57" s="5">
        <v>21</v>
      </c>
      <c r="F57" s="5">
        <v>1656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x14ac:dyDescent="0.25" r="58" customHeight="1" ht="18.75">
      <c r="A58" s="13"/>
      <c r="B58" s="9"/>
      <c r="C58" s="14"/>
      <c r="D58" s="14"/>
      <c r="E58" s="14"/>
      <c r="F58" s="14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x14ac:dyDescent="0.25" r="59" customHeight="1" ht="18.75">
      <c r="A59" s="6" t="s">
        <v>170</v>
      </c>
      <c r="B59" s="19" t="s">
        <v>147</v>
      </c>
      <c r="C59" s="19" t="s">
        <v>148</v>
      </c>
      <c r="D59" s="19" t="s">
        <v>114</v>
      </c>
      <c r="E59" s="3" t="s">
        <v>115</v>
      </c>
      <c r="F59" s="19" t="s">
        <v>149</v>
      </c>
      <c r="G59" s="19" t="s">
        <v>150</v>
      </c>
      <c r="H59" s="3" t="s">
        <v>121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x14ac:dyDescent="0.25" r="60" customHeight="1" ht="18.75">
      <c r="A60" s="16" t="s">
        <v>140</v>
      </c>
      <c r="B60" s="5">
        <f>B37-B14</f>
      </c>
      <c r="C60" s="5">
        <f>C37-C14</f>
      </c>
      <c r="D60" s="5">
        <f>D37-D14</f>
      </c>
      <c r="E60" s="5">
        <f>E37-E14</f>
      </c>
      <c r="F60" s="5">
        <f>F37-F14</f>
      </c>
      <c r="G60" s="5">
        <f>G37-G14</f>
      </c>
      <c r="H60" s="5">
        <f>H37-H14</f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x14ac:dyDescent="0.25" r="61" customHeight="1" ht="18.75">
      <c r="A61" s="6" t="s">
        <v>133</v>
      </c>
      <c r="B61" s="5">
        <f>B38-B15</f>
      </c>
      <c r="C61" s="5">
        <f>C38-C15</f>
      </c>
      <c r="D61" s="5">
        <f>D38-D15</f>
      </c>
      <c r="E61" s="5">
        <f>E38-E15</f>
      </c>
      <c r="F61" s="5">
        <f>F38-F15</f>
      </c>
      <c r="G61" s="5">
        <f>G38-G15</f>
      </c>
      <c r="H61" s="5">
        <f>H38-H15</f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x14ac:dyDescent="0.25" r="62" customHeight="1" ht="18.75">
      <c r="A62" s="6" t="s">
        <v>136</v>
      </c>
      <c r="B62" s="5">
        <f>B39-B16</f>
      </c>
      <c r="C62" s="5">
        <f>C39-C16</f>
      </c>
      <c r="D62" s="5">
        <f>D39-D16</f>
      </c>
      <c r="E62" s="5">
        <f>E39-E16</f>
      </c>
      <c r="F62" s="5">
        <f>F39-F16</f>
      </c>
      <c r="G62" s="5">
        <f>G39-G16</f>
      </c>
      <c r="H62" s="5">
        <f>H39-H16</f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x14ac:dyDescent="0.25" r="63" customHeight="1" ht="18.75">
      <c r="A63" s="6" t="s">
        <v>131</v>
      </c>
      <c r="B63" s="5">
        <f>B40-B17</f>
      </c>
      <c r="C63" s="5">
        <f>C40-C17</f>
      </c>
      <c r="D63" s="5">
        <f>D40-D17</f>
      </c>
      <c r="E63" s="5">
        <f>E40-E17</f>
      </c>
      <c r="F63" s="5">
        <f>F40-F17</f>
      </c>
      <c r="G63" s="5">
        <f>G40-G17</f>
      </c>
      <c r="H63" s="5">
        <f>H40-H17</f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x14ac:dyDescent="0.25" r="64" customHeight="1" ht="18.75">
      <c r="A64" s="6" t="s">
        <v>138</v>
      </c>
      <c r="B64" s="5">
        <f>B41-B18</f>
      </c>
      <c r="C64" s="5">
        <f>C41-C18</f>
      </c>
      <c r="D64" s="5">
        <f>D41-D18</f>
      </c>
      <c r="E64" s="5">
        <f>E41-E18</f>
      </c>
      <c r="F64" s="5">
        <f>F41-F18</f>
      </c>
      <c r="G64" s="5">
        <f>G41-G18</f>
      </c>
      <c r="H64" s="5">
        <f>H41-H18</f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x14ac:dyDescent="0.25" r="65" customHeight="1" ht="18.75">
      <c r="A65" s="16" t="s">
        <v>142</v>
      </c>
      <c r="B65" s="5">
        <f>B42-B19</f>
      </c>
      <c r="C65" s="5">
        <f>C42-C19</f>
      </c>
      <c r="D65" s="5">
        <f>D42-D19</f>
      </c>
      <c r="E65" s="5">
        <f>E42-E19</f>
      </c>
      <c r="F65" s="5">
        <f>F42-F19</f>
      </c>
      <c r="G65" s="5">
        <f>G42-G19</f>
      </c>
      <c r="H65" s="5">
        <f>H42-H19</f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x14ac:dyDescent="0.25" r="66" customHeight="1" ht="18.75">
      <c r="A66" s="13"/>
      <c r="B66" s="9"/>
      <c r="C66" s="14"/>
      <c r="D66" s="14"/>
      <c r="E66" s="14"/>
      <c r="F66" s="1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x14ac:dyDescent="0.25" r="67" customHeight="1" ht="18.75">
      <c r="A67" s="6" t="s">
        <v>151</v>
      </c>
      <c r="B67" s="3" t="s">
        <v>78</v>
      </c>
      <c r="C67" s="3" t="s">
        <v>93</v>
      </c>
      <c r="D67" s="3" t="s">
        <v>116</v>
      </c>
      <c r="E67" s="3" t="s">
        <v>81</v>
      </c>
      <c r="F67" s="3" t="s">
        <v>117</v>
      </c>
      <c r="G67" s="3" t="s">
        <v>69</v>
      </c>
      <c r="H67" s="3" t="s">
        <v>71</v>
      </c>
      <c r="I67" s="3" t="s">
        <v>152</v>
      </c>
      <c r="J67" s="3" t="s">
        <v>79</v>
      </c>
      <c r="K67" s="3" t="s">
        <v>80</v>
      </c>
      <c r="L67" s="3" t="s">
        <v>118</v>
      </c>
      <c r="M67" s="3" t="s">
        <v>92</v>
      </c>
      <c r="N67" s="3" t="s">
        <v>50</v>
      </c>
      <c r="O67" s="3" t="s">
        <v>127</v>
      </c>
      <c r="P67" s="3" t="s">
        <v>49</v>
      </c>
      <c r="Q67" s="3" t="s">
        <v>57</v>
      </c>
      <c r="R67" s="3" t="s">
        <v>58</v>
      </c>
      <c r="S67" s="3" t="s">
        <v>153</v>
      </c>
      <c r="T67" s="21" t="s">
        <v>154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x14ac:dyDescent="0.25" r="68" customHeight="1" ht="18.75">
      <c r="A68" s="13"/>
      <c r="B68" s="5">
        <f>B45-B22</f>
      </c>
      <c r="C68" s="5">
        <f>C45-C22</f>
      </c>
      <c r="D68" s="5">
        <f>D45-D22</f>
      </c>
      <c r="E68" s="5">
        <f>E45-E22</f>
      </c>
      <c r="F68" s="5">
        <f>F45-F22</f>
      </c>
      <c r="G68" s="5">
        <f>G45-G22</f>
      </c>
      <c r="H68" s="5">
        <f>H45-H22</f>
      </c>
      <c r="I68" s="5">
        <f>I45-I22</f>
      </c>
      <c r="J68" s="5">
        <f>J45-J22</f>
      </c>
      <c r="K68" s="5">
        <f>K45-K22</f>
      </c>
      <c r="L68" s="5">
        <f>L45-L22</f>
      </c>
      <c r="M68" s="5">
        <f>M45-M22</f>
      </c>
      <c r="N68" s="5">
        <f>N45-N22</f>
      </c>
      <c r="O68" s="5">
        <f>O45-O22</f>
      </c>
      <c r="P68" s="5">
        <f>P45-P22</f>
      </c>
      <c r="Q68" s="5">
        <f>Q45-Q22</f>
      </c>
      <c r="R68" s="5">
        <f>R45-R22</f>
      </c>
      <c r="S68" s="5">
        <f>S45-S22</f>
      </c>
      <c r="T68" s="5">
        <f>T45-T22</f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x14ac:dyDescent="0.25" r="69" customHeight="1" ht="18.75">
      <c r="A69" s="13"/>
      <c r="B69" s="9"/>
      <c r="C69" s="14"/>
      <c r="D69" s="14"/>
      <c r="E69" s="14"/>
      <c r="F69" s="14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x14ac:dyDescent="0.25" r="70" customHeight="1" ht="18.75">
      <c r="A70" s="6" t="s">
        <v>156</v>
      </c>
      <c r="B70" s="3" t="s">
        <v>157</v>
      </c>
      <c r="C70" s="3" t="s">
        <v>110</v>
      </c>
      <c r="D70" s="3" t="s">
        <v>113</v>
      </c>
      <c r="E70" s="3" t="s">
        <v>119</v>
      </c>
      <c r="F70" s="3" t="s">
        <v>124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x14ac:dyDescent="0.25" r="71" customHeight="1" ht="18.75">
      <c r="A71" s="6" t="s">
        <v>134</v>
      </c>
      <c r="B71" s="3" t="s">
        <v>158</v>
      </c>
      <c r="C71" s="5">
        <f>C48-C25</f>
      </c>
      <c r="D71" s="5">
        <f>D48-D25</f>
      </c>
      <c r="E71" s="5">
        <f>E48-E25</f>
      </c>
      <c r="F71" s="5">
        <f>F48-F25</f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x14ac:dyDescent="0.25" r="72" customHeight="1" ht="18.75">
      <c r="A72" s="6" t="s">
        <v>143</v>
      </c>
      <c r="B72" s="3" t="s">
        <v>159</v>
      </c>
      <c r="C72" s="5">
        <f>C49-C26</f>
      </c>
      <c r="D72" s="5">
        <f>D49-D26</f>
      </c>
      <c r="E72" s="5">
        <f>E49-E26</f>
      </c>
      <c r="F72" s="5">
        <f>F49-F26</f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x14ac:dyDescent="0.25" r="73" customHeight="1" ht="18.75">
      <c r="A73" s="6" t="s">
        <v>135</v>
      </c>
      <c r="B73" s="3" t="s">
        <v>160</v>
      </c>
      <c r="C73" s="5">
        <f>C50-C27</f>
      </c>
      <c r="D73" s="5">
        <f>D50-D27</f>
      </c>
      <c r="E73" s="5">
        <f>E50-E27</f>
      </c>
      <c r="F73" s="5">
        <f>F50-F27</f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x14ac:dyDescent="0.25" r="74" customHeight="1" ht="18.75">
      <c r="A74" s="6" t="s">
        <v>132</v>
      </c>
      <c r="B74" s="3" t="s">
        <v>161</v>
      </c>
      <c r="C74" s="5">
        <f>C51-C28</f>
      </c>
      <c r="D74" s="5">
        <f>D51-D28</f>
      </c>
      <c r="E74" s="5">
        <f>E51-E28</f>
      </c>
      <c r="F74" s="5">
        <f>F51-F28</f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x14ac:dyDescent="0.25" r="75" customHeight="1" ht="18.75">
      <c r="A75" s="6" t="s">
        <v>137</v>
      </c>
      <c r="B75" s="3" t="s">
        <v>162</v>
      </c>
      <c r="C75" s="5">
        <f>C52-C29</f>
      </c>
      <c r="D75" s="5">
        <f>D52-D29</f>
      </c>
      <c r="E75" s="5">
        <f>E52-E29</f>
      </c>
      <c r="F75" s="5">
        <f>F52-F29</f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x14ac:dyDescent="0.25" r="76" customHeight="1" ht="18.75">
      <c r="A76" s="16" t="s">
        <v>141</v>
      </c>
      <c r="B76" s="17" t="s">
        <v>163</v>
      </c>
      <c r="C76" s="5">
        <f>C53-C30</f>
      </c>
      <c r="D76" s="5">
        <f>D53-D30</f>
      </c>
      <c r="E76" s="5">
        <f>E53-E30</f>
      </c>
      <c r="F76" s="5">
        <f>F53-F30</f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x14ac:dyDescent="0.25" r="77" customHeight="1" ht="18.75">
      <c r="A77" s="6" t="s">
        <v>130</v>
      </c>
      <c r="B77" s="3" t="s">
        <v>164</v>
      </c>
      <c r="C77" s="5">
        <f>C54-C31</f>
      </c>
      <c r="D77" s="5">
        <f>D54-D31</f>
      </c>
      <c r="E77" s="5">
        <f>E54-E31</f>
      </c>
      <c r="F77" s="5">
        <f>F54-F31</f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x14ac:dyDescent="0.25" r="78" customHeight="1" ht="18.75">
      <c r="A78" s="6" t="s">
        <v>145</v>
      </c>
      <c r="B78" s="3" t="s">
        <v>165</v>
      </c>
      <c r="C78" s="5">
        <f>C55-C32</f>
      </c>
      <c r="D78" s="5">
        <f>D55-D32</f>
      </c>
      <c r="E78" s="5">
        <f>E55-E32</f>
      </c>
      <c r="F78" s="5">
        <f>F55-F32</f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x14ac:dyDescent="0.25" r="79" customHeight="1" ht="18.75">
      <c r="A79" s="16" t="s">
        <v>144</v>
      </c>
      <c r="B79" s="17" t="s">
        <v>166</v>
      </c>
      <c r="C79" s="5">
        <f>C56-C33</f>
      </c>
      <c r="D79" s="5">
        <f>D56-D33</f>
      </c>
      <c r="E79" s="5">
        <f>E56-E33</f>
      </c>
      <c r="F79" s="5">
        <f>F56-F33</f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x14ac:dyDescent="0.25" r="80" customHeight="1" ht="18.75">
      <c r="A80" s="16" t="s">
        <v>139</v>
      </c>
      <c r="B80" s="17" t="s">
        <v>167</v>
      </c>
      <c r="C80" s="5">
        <f>C57-C34</f>
      </c>
      <c r="D80" s="5">
        <f>D57-D34</f>
      </c>
      <c r="E80" s="5">
        <f>E57-E34</f>
      </c>
      <c r="F80" s="5">
        <f>F57-F34</f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80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11" width="9.005" customWidth="1" bestFit="1"/>
    <col min="2" max="2" style="11" width="9.005" customWidth="1" bestFit="1"/>
    <col min="3" max="3" style="12" width="9.005" customWidth="1" bestFit="1"/>
    <col min="4" max="4" style="12" width="9.005" customWidth="1" bestFit="1"/>
    <col min="5" max="5" style="12" width="9.005" customWidth="1" bestFit="1"/>
    <col min="6" max="6" style="12" width="9.005" customWidth="1" bestFit="1"/>
    <col min="7" max="7" style="12" width="9.005" customWidth="1" bestFit="1"/>
    <col min="8" max="8" style="12" width="9.005" customWidth="1" bestFit="1"/>
    <col min="9" max="9" style="12" width="9.005" customWidth="1" bestFit="1"/>
    <col min="10" max="10" style="12" width="9.005" customWidth="1" bestFit="1"/>
    <col min="11" max="11" style="12" width="9.005" customWidth="1" bestFit="1"/>
    <col min="12" max="12" style="12" width="9.005" customWidth="1" bestFit="1"/>
    <col min="13" max="13" style="12" width="9.005" customWidth="1" bestFit="1"/>
    <col min="14" max="14" style="12" width="9.005" customWidth="1" bestFit="1"/>
    <col min="15" max="15" style="12" width="9.005" customWidth="1" bestFit="1"/>
    <col min="16" max="16" style="12" width="9.005" customWidth="1" bestFit="1"/>
    <col min="17" max="17" style="12" width="9.005" customWidth="1" bestFit="1"/>
    <col min="18" max="18" style="12" width="9.005" customWidth="1" bestFit="1"/>
    <col min="19" max="19" style="12" width="9.005" customWidth="1" bestFit="1"/>
    <col min="20" max="20" style="12" width="9.005" customWidth="1" bestFit="1"/>
    <col min="21" max="21" style="12" width="9.005" customWidth="1" bestFit="1"/>
    <col min="22" max="22" style="12" width="9.005" customWidth="1" bestFit="1"/>
    <col min="23" max="23" style="12" width="9.005" customWidth="1" bestFit="1"/>
    <col min="24" max="24" style="12" width="9.005" customWidth="1" bestFit="1"/>
    <col min="25" max="25" style="12" width="9.005" customWidth="1" bestFit="1"/>
    <col min="26" max="26" style="12" width="9.005" customWidth="1" bestFit="1"/>
  </cols>
  <sheetData>
    <row x14ac:dyDescent="0.25" r="1" customHeight="1" ht="18.75">
      <c r="A1" s="6" t="s">
        <v>128</v>
      </c>
      <c r="B1" s="6" t="s">
        <v>129</v>
      </c>
      <c r="C1" s="3" t="s">
        <v>78</v>
      </c>
      <c r="D1" s="3" t="s">
        <v>93</v>
      </c>
      <c r="E1" s="3" t="s">
        <v>110</v>
      </c>
      <c r="F1" s="3" t="s">
        <v>111</v>
      </c>
      <c r="G1" s="3" t="s">
        <v>112</v>
      </c>
      <c r="H1" s="3" t="s">
        <v>114</v>
      </c>
      <c r="I1" s="3" t="s">
        <v>115</v>
      </c>
      <c r="J1" s="3" t="s">
        <v>116</v>
      </c>
      <c r="K1" s="3" t="s">
        <v>81</v>
      </c>
      <c r="L1" s="3" t="s">
        <v>69</v>
      </c>
      <c r="M1" s="3" t="s">
        <v>71</v>
      </c>
      <c r="N1" s="3" t="s">
        <v>76</v>
      </c>
      <c r="O1" s="3" t="s">
        <v>79</v>
      </c>
      <c r="P1" s="3" t="s">
        <v>80</v>
      </c>
      <c r="Q1" s="3" t="s">
        <v>121</v>
      </c>
      <c r="R1" s="3" t="s">
        <v>92</v>
      </c>
      <c r="S1" s="3" t="s">
        <v>122</v>
      </c>
      <c r="T1" s="3" t="s">
        <v>124</v>
      </c>
      <c r="U1" s="3" t="s">
        <v>125</v>
      </c>
      <c r="V1" s="3" t="s">
        <v>126</v>
      </c>
      <c r="W1" s="3" t="s">
        <v>50</v>
      </c>
      <c r="X1" s="3" t="s">
        <v>49</v>
      </c>
      <c r="Y1" s="3" t="s">
        <v>57</v>
      </c>
      <c r="Z1" s="3" t="s">
        <v>58</v>
      </c>
    </row>
    <row x14ac:dyDescent="0.25" r="2" customHeight="1" ht="18.75">
      <c r="A2" s="6" t="s">
        <v>130</v>
      </c>
      <c r="B2" s="6" t="s">
        <v>131</v>
      </c>
      <c r="C2" s="5">
        <v>1202</v>
      </c>
      <c r="D2" s="5">
        <v>20004</v>
      </c>
      <c r="E2" s="5">
        <v>5411</v>
      </c>
      <c r="F2" s="5">
        <v>1041</v>
      </c>
      <c r="G2" s="5">
        <v>1343</v>
      </c>
      <c r="H2" s="5">
        <v>517</v>
      </c>
      <c r="I2" s="5">
        <v>114</v>
      </c>
      <c r="J2" s="5">
        <v>79</v>
      </c>
      <c r="K2" s="5">
        <v>2003</v>
      </c>
      <c r="L2" s="5">
        <v>1052</v>
      </c>
      <c r="M2" s="5">
        <v>1352</v>
      </c>
      <c r="N2" s="5">
        <v>1353</v>
      </c>
      <c r="O2" s="5">
        <v>1151</v>
      </c>
      <c r="P2" s="5">
        <v>2001</v>
      </c>
      <c r="Q2" s="5">
        <v>44</v>
      </c>
      <c r="R2" s="5">
        <v>6511</v>
      </c>
      <c r="S2" s="5">
        <v>529</v>
      </c>
      <c r="T2" s="5">
        <v>4011</v>
      </c>
      <c r="U2" s="5">
        <v>5031</v>
      </c>
      <c r="V2" s="5">
        <v>560</v>
      </c>
      <c r="W2" s="5">
        <v>547</v>
      </c>
      <c r="X2" s="5">
        <v>538</v>
      </c>
      <c r="Y2" s="5">
        <v>555</v>
      </c>
      <c r="Z2" s="5">
        <v>570</v>
      </c>
    </row>
    <row x14ac:dyDescent="0.25" r="3" customHeight="1" ht="18.75">
      <c r="A3" s="6" t="s">
        <v>132</v>
      </c>
      <c r="B3" s="6" t="s">
        <v>133</v>
      </c>
      <c r="C3" s="5">
        <v>1202</v>
      </c>
      <c r="D3" s="5">
        <v>20004</v>
      </c>
      <c r="E3" s="5">
        <v>5421</v>
      </c>
      <c r="F3" s="5">
        <v>1021</v>
      </c>
      <c r="G3" s="5">
        <v>1323</v>
      </c>
      <c r="H3" s="5">
        <v>513</v>
      </c>
      <c r="I3" s="5">
        <v>112</v>
      </c>
      <c r="J3" s="5">
        <v>79</v>
      </c>
      <c r="K3" s="5">
        <v>2003</v>
      </c>
      <c r="L3" s="5">
        <v>1052</v>
      </c>
      <c r="M3" s="5">
        <v>1352</v>
      </c>
      <c r="N3" s="5">
        <v>1353</v>
      </c>
      <c r="O3" s="5">
        <v>1151</v>
      </c>
      <c r="P3" s="5">
        <v>2001</v>
      </c>
      <c r="Q3" s="5">
        <v>42</v>
      </c>
      <c r="R3" s="5">
        <v>6511</v>
      </c>
      <c r="S3" s="5">
        <v>531</v>
      </c>
      <c r="T3" s="5">
        <v>4021</v>
      </c>
      <c r="U3" s="5">
        <v>5021</v>
      </c>
      <c r="V3" s="5">
        <v>558</v>
      </c>
      <c r="W3" s="5">
        <v>547</v>
      </c>
      <c r="X3" s="5">
        <v>538</v>
      </c>
      <c r="Y3" s="5">
        <v>555</v>
      </c>
      <c r="Z3" s="5">
        <v>570</v>
      </c>
    </row>
    <row x14ac:dyDescent="0.25" r="4" customHeight="1" ht="18.75">
      <c r="A4" s="6" t="s">
        <v>134</v>
      </c>
      <c r="B4" s="6" t="s">
        <v>133</v>
      </c>
      <c r="C4" s="5">
        <v>1202</v>
      </c>
      <c r="D4" s="5">
        <v>20004</v>
      </c>
      <c r="E4" s="5">
        <v>5431</v>
      </c>
      <c r="F4" s="5">
        <v>1021</v>
      </c>
      <c r="G4" s="5">
        <v>1323</v>
      </c>
      <c r="H4" s="5">
        <v>513</v>
      </c>
      <c r="I4" s="5">
        <v>112</v>
      </c>
      <c r="J4" s="5">
        <v>79</v>
      </c>
      <c r="K4" s="5">
        <v>2003</v>
      </c>
      <c r="L4" s="5">
        <v>1052</v>
      </c>
      <c r="M4" s="5">
        <v>1352</v>
      </c>
      <c r="N4" s="5">
        <v>1353</v>
      </c>
      <c r="O4" s="5">
        <v>1151</v>
      </c>
      <c r="P4" s="5">
        <v>2001</v>
      </c>
      <c r="Q4" s="5">
        <v>42</v>
      </c>
      <c r="R4" s="5">
        <v>6511</v>
      </c>
      <c r="S4" s="5">
        <v>531</v>
      </c>
      <c r="T4" s="5">
        <v>4031</v>
      </c>
      <c r="U4" s="5">
        <v>5021</v>
      </c>
      <c r="V4" s="5">
        <v>558</v>
      </c>
      <c r="W4" s="5">
        <v>547</v>
      </c>
      <c r="X4" s="5">
        <v>538</v>
      </c>
      <c r="Y4" s="5">
        <v>555</v>
      </c>
      <c r="Z4" s="5">
        <v>570</v>
      </c>
    </row>
    <row x14ac:dyDescent="0.25" r="5" customHeight="1" ht="18.75">
      <c r="A5" s="6" t="s">
        <v>135</v>
      </c>
      <c r="B5" s="6" t="s">
        <v>136</v>
      </c>
      <c r="C5" s="5">
        <v>1202</v>
      </c>
      <c r="D5" s="5">
        <v>20004</v>
      </c>
      <c r="E5" s="5">
        <v>5441</v>
      </c>
      <c r="F5" s="5">
        <v>1031</v>
      </c>
      <c r="G5" s="5">
        <v>1333</v>
      </c>
      <c r="H5" s="5">
        <v>515</v>
      </c>
      <c r="I5" s="5">
        <v>113</v>
      </c>
      <c r="J5" s="5">
        <v>79</v>
      </c>
      <c r="K5" s="5">
        <v>2003</v>
      </c>
      <c r="L5" s="5">
        <v>1052</v>
      </c>
      <c r="M5" s="5">
        <v>1352</v>
      </c>
      <c r="N5" s="5">
        <v>1353</v>
      </c>
      <c r="O5" s="5">
        <v>1151</v>
      </c>
      <c r="P5" s="5">
        <v>2001</v>
      </c>
      <c r="Q5" s="5">
        <v>43</v>
      </c>
      <c r="R5" s="5">
        <v>6511</v>
      </c>
      <c r="S5" s="5">
        <v>531</v>
      </c>
      <c r="T5" s="5">
        <v>4041</v>
      </c>
      <c r="U5" s="5">
        <v>5031</v>
      </c>
      <c r="V5" s="5">
        <v>559</v>
      </c>
      <c r="W5" s="5">
        <v>547</v>
      </c>
      <c r="X5" s="5">
        <v>538</v>
      </c>
      <c r="Y5" s="5">
        <v>555</v>
      </c>
      <c r="Z5" s="5">
        <v>570</v>
      </c>
    </row>
    <row x14ac:dyDescent="0.25" r="6" customHeight="1" ht="18.75">
      <c r="A6" s="6" t="s">
        <v>137</v>
      </c>
      <c r="B6" s="6" t="s">
        <v>138</v>
      </c>
      <c r="C6" s="5">
        <v>1202</v>
      </c>
      <c r="D6" s="5">
        <v>20004</v>
      </c>
      <c r="E6" s="5">
        <v>5451</v>
      </c>
      <c r="F6" s="5">
        <v>1051</v>
      </c>
      <c r="G6" s="5">
        <v>1353</v>
      </c>
      <c r="H6" s="5">
        <v>519</v>
      </c>
      <c r="I6" s="5">
        <v>115</v>
      </c>
      <c r="J6" s="5">
        <v>79</v>
      </c>
      <c r="K6" s="5">
        <v>2003</v>
      </c>
      <c r="L6" s="5">
        <v>1052</v>
      </c>
      <c r="M6" s="5">
        <v>1352</v>
      </c>
      <c r="N6" s="5">
        <v>1353</v>
      </c>
      <c r="O6" s="5">
        <v>1151</v>
      </c>
      <c r="P6" s="5">
        <v>2001</v>
      </c>
      <c r="Q6" s="5">
        <v>45</v>
      </c>
      <c r="R6" s="5">
        <v>6511</v>
      </c>
      <c r="S6" s="5">
        <v>529</v>
      </c>
      <c r="T6" s="5">
        <v>4051</v>
      </c>
      <c r="U6" s="5">
        <v>5041</v>
      </c>
      <c r="V6" s="5">
        <v>561</v>
      </c>
      <c r="W6" s="5">
        <v>547</v>
      </c>
      <c r="X6" s="5">
        <v>538</v>
      </c>
      <c r="Y6" s="5">
        <v>555</v>
      </c>
      <c r="Z6" s="5">
        <v>570</v>
      </c>
    </row>
    <row x14ac:dyDescent="0.25" r="7" customHeight="1" ht="18.75">
      <c r="A7" s="6" t="s">
        <v>139</v>
      </c>
      <c r="B7" s="6" t="s">
        <v>140</v>
      </c>
      <c r="C7" s="5">
        <v>1202</v>
      </c>
      <c r="D7" s="5">
        <v>20004</v>
      </c>
      <c r="E7" s="5">
        <v>5461</v>
      </c>
      <c r="F7" s="5">
        <v>1011</v>
      </c>
      <c r="G7" s="5">
        <v>1313</v>
      </c>
      <c r="H7" s="5">
        <v>511</v>
      </c>
      <c r="I7" s="5">
        <v>111</v>
      </c>
      <c r="J7" s="5">
        <v>79</v>
      </c>
      <c r="K7" s="5">
        <v>2003</v>
      </c>
      <c r="L7" s="5">
        <v>1052</v>
      </c>
      <c r="M7" s="5">
        <v>1352</v>
      </c>
      <c r="N7" s="5">
        <v>1353</v>
      </c>
      <c r="O7" s="5">
        <v>1151</v>
      </c>
      <c r="P7" s="5">
        <v>2001</v>
      </c>
      <c r="Q7" s="5">
        <v>41</v>
      </c>
      <c r="R7" s="5">
        <v>6511</v>
      </c>
      <c r="S7" s="5">
        <v>529</v>
      </c>
      <c r="T7" s="5">
        <v>4061</v>
      </c>
      <c r="U7" s="5">
        <v>5011</v>
      </c>
      <c r="V7" s="5">
        <v>557</v>
      </c>
      <c r="W7" s="5">
        <v>547</v>
      </c>
      <c r="X7" s="5">
        <v>538</v>
      </c>
      <c r="Y7" s="5">
        <v>555</v>
      </c>
      <c r="Z7" s="5">
        <v>570</v>
      </c>
    </row>
    <row x14ac:dyDescent="0.25" r="8" customHeight="1" ht="22.5">
      <c r="A8" s="6" t="s">
        <v>141</v>
      </c>
      <c r="B8" s="6" t="s">
        <v>142</v>
      </c>
      <c r="C8" s="5">
        <v>1202</v>
      </c>
      <c r="D8" s="5">
        <v>20004</v>
      </c>
      <c r="E8" s="5">
        <v>5471</v>
      </c>
      <c r="F8" s="5">
        <v>1061</v>
      </c>
      <c r="G8" s="5">
        <v>1363</v>
      </c>
      <c r="H8" s="5">
        <v>521</v>
      </c>
      <c r="I8" s="5">
        <v>116</v>
      </c>
      <c r="J8" s="5">
        <v>79</v>
      </c>
      <c r="K8" s="5">
        <v>2003</v>
      </c>
      <c r="L8" s="5">
        <v>1052</v>
      </c>
      <c r="M8" s="5">
        <v>1352</v>
      </c>
      <c r="N8" s="5">
        <v>1353</v>
      </c>
      <c r="O8" s="5">
        <v>1151</v>
      </c>
      <c r="P8" s="5">
        <v>2001</v>
      </c>
      <c r="Q8" s="5">
        <v>46</v>
      </c>
      <c r="R8" s="5">
        <v>6511</v>
      </c>
      <c r="S8" s="5">
        <v>531</v>
      </c>
      <c r="T8" s="5">
        <v>4071</v>
      </c>
      <c r="U8" s="5">
        <v>5051</v>
      </c>
      <c r="V8" s="5">
        <v>562</v>
      </c>
      <c r="W8" s="5">
        <v>547</v>
      </c>
      <c r="X8" s="5">
        <v>538</v>
      </c>
      <c r="Y8" s="5">
        <v>555</v>
      </c>
      <c r="Z8" s="5">
        <v>570</v>
      </c>
    </row>
    <row x14ac:dyDescent="0.25" r="9" customHeight="1" ht="22.5">
      <c r="A9" s="6" t="s">
        <v>143</v>
      </c>
      <c r="B9" s="6" t="s">
        <v>138</v>
      </c>
      <c r="C9" s="5">
        <v>1202</v>
      </c>
      <c r="D9" s="5">
        <v>20004</v>
      </c>
      <c r="E9" s="5">
        <v>5481</v>
      </c>
      <c r="F9" s="5">
        <v>1051</v>
      </c>
      <c r="G9" s="5">
        <v>1353</v>
      </c>
      <c r="H9" s="5">
        <v>519</v>
      </c>
      <c r="I9" s="5">
        <v>115</v>
      </c>
      <c r="J9" s="5">
        <v>79</v>
      </c>
      <c r="K9" s="5">
        <v>2003</v>
      </c>
      <c r="L9" s="5">
        <v>1052</v>
      </c>
      <c r="M9" s="5">
        <v>1352</v>
      </c>
      <c r="N9" s="5">
        <v>1353</v>
      </c>
      <c r="O9" s="5">
        <v>1151</v>
      </c>
      <c r="P9" s="5">
        <v>2001</v>
      </c>
      <c r="Q9" s="5">
        <v>45</v>
      </c>
      <c r="R9" s="5">
        <v>6511</v>
      </c>
      <c r="S9" s="5">
        <v>529</v>
      </c>
      <c r="T9" s="5">
        <v>4081</v>
      </c>
      <c r="U9" s="5">
        <v>5041</v>
      </c>
      <c r="V9" s="5">
        <v>561</v>
      </c>
      <c r="W9" s="5">
        <v>547</v>
      </c>
      <c r="X9" s="5">
        <v>538</v>
      </c>
      <c r="Y9" s="5">
        <v>555</v>
      </c>
      <c r="Z9" s="5">
        <v>570</v>
      </c>
    </row>
    <row x14ac:dyDescent="0.25" r="10" customHeight="1" ht="22.5">
      <c r="A10" s="6" t="s">
        <v>144</v>
      </c>
      <c r="B10" s="6" t="s">
        <v>131</v>
      </c>
      <c r="C10" s="5">
        <v>1202</v>
      </c>
      <c r="D10" s="5">
        <v>20004</v>
      </c>
      <c r="E10" s="5">
        <v>5491</v>
      </c>
      <c r="F10" s="5">
        <v>1041</v>
      </c>
      <c r="G10" s="5">
        <v>1343</v>
      </c>
      <c r="H10" s="5">
        <v>517</v>
      </c>
      <c r="I10" s="5">
        <v>114</v>
      </c>
      <c r="J10" s="5">
        <v>79</v>
      </c>
      <c r="K10" s="5">
        <v>2003</v>
      </c>
      <c r="L10" s="5">
        <v>1052</v>
      </c>
      <c r="M10" s="5">
        <v>1352</v>
      </c>
      <c r="N10" s="5">
        <v>1353</v>
      </c>
      <c r="O10" s="5">
        <v>1151</v>
      </c>
      <c r="P10" s="5">
        <v>2001</v>
      </c>
      <c r="Q10" s="5">
        <v>44</v>
      </c>
      <c r="R10" s="5">
        <v>6511</v>
      </c>
      <c r="S10" s="5">
        <v>529</v>
      </c>
      <c r="T10" s="5">
        <v>4091</v>
      </c>
      <c r="U10" s="5">
        <v>5041</v>
      </c>
      <c r="V10" s="5">
        <v>569</v>
      </c>
      <c r="W10" s="5">
        <v>547</v>
      </c>
      <c r="X10" s="5">
        <v>538</v>
      </c>
      <c r="Y10" s="5">
        <v>555</v>
      </c>
      <c r="Z10" s="5">
        <v>570</v>
      </c>
    </row>
    <row x14ac:dyDescent="0.25" r="11" customHeight="1" ht="22.5">
      <c r="A11" s="6" t="s">
        <v>145</v>
      </c>
      <c r="B11" s="6" t="s">
        <v>136</v>
      </c>
      <c r="C11" s="5">
        <v>1202</v>
      </c>
      <c r="D11" s="5">
        <v>20004</v>
      </c>
      <c r="E11" s="5">
        <v>5501</v>
      </c>
      <c r="F11" s="5">
        <v>1031</v>
      </c>
      <c r="G11" s="5">
        <v>1333</v>
      </c>
      <c r="H11" s="5">
        <v>515</v>
      </c>
      <c r="I11" s="5">
        <v>113</v>
      </c>
      <c r="J11" s="5">
        <v>79</v>
      </c>
      <c r="K11" s="5">
        <v>2003</v>
      </c>
      <c r="L11" s="5">
        <v>1052</v>
      </c>
      <c r="M11" s="5">
        <v>1352</v>
      </c>
      <c r="N11" s="5">
        <v>1353</v>
      </c>
      <c r="O11" s="5">
        <v>1151</v>
      </c>
      <c r="P11" s="5">
        <v>2001</v>
      </c>
      <c r="Q11" s="5">
        <v>43</v>
      </c>
      <c r="R11" s="5">
        <v>6511</v>
      </c>
      <c r="S11" s="5">
        <v>531</v>
      </c>
      <c r="T11" s="5">
        <v>4101</v>
      </c>
      <c r="U11" s="5">
        <v>5031</v>
      </c>
      <c r="V11" s="5">
        <v>559</v>
      </c>
      <c r="W11" s="5">
        <v>547</v>
      </c>
      <c r="X11" s="5">
        <v>538</v>
      </c>
      <c r="Y11" s="5">
        <v>555</v>
      </c>
      <c r="Z11" s="5">
        <v>570</v>
      </c>
    </row>
    <row x14ac:dyDescent="0.25" r="12" customHeight="1" ht="18.75">
      <c r="A12" s="13"/>
      <c r="B12" s="1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8.75">
      <c r="A13" s="13"/>
      <c r="B13" s="1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8.75">
      <c r="A14" s="13" t="s">
        <v>146</v>
      </c>
      <c r="B14" s="13" t="s">
        <v>147</v>
      </c>
      <c r="C14" s="9" t="s">
        <v>148</v>
      </c>
      <c r="D14" s="9" t="s">
        <v>114</v>
      </c>
      <c r="E14" s="9" t="s">
        <v>115</v>
      </c>
      <c r="F14" s="9" t="s">
        <v>149</v>
      </c>
      <c r="G14" s="9" t="s">
        <v>150</v>
      </c>
      <c r="H14" s="9" t="s">
        <v>121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8.75">
      <c r="A15" s="13" t="s">
        <v>140</v>
      </c>
      <c r="B15" s="9">
        <v>1041</v>
      </c>
      <c r="C15" s="9">
        <v>1343</v>
      </c>
      <c r="D15" s="9">
        <v>517</v>
      </c>
      <c r="E15" s="9">
        <v>114</v>
      </c>
      <c r="F15" s="9">
        <v>5011</v>
      </c>
      <c r="G15" s="9">
        <v>557</v>
      </c>
      <c r="H15" s="9">
        <v>41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8.75">
      <c r="A16" s="13" t="s">
        <v>133</v>
      </c>
      <c r="B16" s="9">
        <v>1021</v>
      </c>
      <c r="C16" s="9">
        <v>1323</v>
      </c>
      <c r="D16" s="9">
        <v>513</v>
      </c>
      <c r="E16" s="9">
        <v>112</v>
      </c>
      <c r="F16" s="9">
        <v>5021</v>
      </c>
      <c r="G16" s="9">
        <v>558</v>
      </c>
      <c r="H16" s="9">
        <v>42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8.75">
      <c r="A17" s="13" t="s">
        <v>136</v>
      </c>
      <c r="B17" s="9">
        <v>1031</v>
      </c>
      <c r="C17" s="9">
        <v>1333</v>
      </c>
      <c r="D17" s="9">
        <v>515</v>
      </c>
      <c r="E17" s="9">
        <v>113</v>
      </c>
      <c r="F17" s="9">
        <v>5031</v>
      </c>
      <c r="G17" s="9">
        <v>559</v>
      </c>
      <c r="H17" s="9">
        <v>43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8.75">
      <c r="A18" s="13" t="s">
        <v>131</v>
      </c>
      <c r="B18" s="9">
        <v>1041</v>
      </c>
      <c r="C18" s="9">
        <v>1343</v>
      </c>
      <c r="D18" s="9">
        <v>517</v>
      </c>
      <c r="E18" s="9">
        <v>114</v>
      </c>
      <c r="F18" s="9">
        <v>5041</v>
      </c>
      <c r="G18" s="9">
        <v>560</v>
      </c>
      <c r="H18" s="9">
        <v>44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8.75">
      <c r="A19" s="13" t="s">
        <v>138</v>
      </c>
      <c r="B19" s="9">
        <v>1051</v>
      </c>
      <c r="C19" s="9">
        <v>1353</v>
      </c>
      <c r="D19" s="9">
        <v>519</v>
      </c>
      <c r="E19" s="9">
        <v>115</v>
      </c>
      <c r="F19" s="9">
        <v>5051</v>
      </c>
      <c r="G19" s="9">
        <v>561</v>
      </c>
      <c r="H19" s="9">
        <v>45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8.75">
      <c r="A20" s="13" t="s">
        <v>142</v>
      </c>
      <c r="B20" s="9">
        <v>1061</v>
      </c>
      <c r="C20" s="9">
        <v>1363</v>
      </c>
      <c r="D20" s="9">
        <v>521</v>
      </c>
      <c r="E20" s="9">
        <v>116</v>
      </c>
      <c r="F20" s="9">
        <v>5061</v>
      </c>
      <c r="G20" s="9">
        <v>562</v>
      </c>
      <c r="H20" s="9">
        <v>46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8.75">
      <c r="A21" s="13"/>
      <c r="B21" s="13"/>
      <c r="C21" s="9"/>
      <c r="D21" s="9"/>
      <c r="E21" s="9"/>
      <c r="F21" s="9"/>
      <c r="G21" s="9"/>
      <c r="H21" s="9"/>
      <c r="I21" s="9"/>
      <c r="J21" s="9"/>
      <c r="K21" s="3"/>
      <c r="L21" s="3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8.75">
      <c r="A22" s="13" t="s">
        <v>151</v>
      </c>
      <c r="B22" s="13" t="s">
        <v>78</v>
      </c>
      <c r="C22" s="9" t="s">
        <v>93</v>
      </c>
      <c r="D22" s="9" t="s">
        <v>116</v>
      </c>
      <c r="E22" s="9" t="s">
        <v>81</v>
      </c>
      <c r="F22" s="9" t="s">
        <v>69</v>
      </c>
      <c r="G22" s="9" t="s">
        <v>71</v>
      </c>
      <c r="H22" s="9" t="s">
        <v>152</v>
      </c>
      <c r="I22" s="9" t="s">
        <v>79</v>
      </c>
      <c r="J22" s="9" t="s">
        <v>80</v>
      </c>
      <c r="K22" s="9" t="s">
        <v>92</v>
      </c>
      <c r="L22" s="9" t="s">
        <v>50</v>
      </c>
      <c r="M22" s="9" t="s">
        <v>49</v>
      </c>
      <c r="N22" s="9" t="s">
        <v>57</v>
      </c>
      <c r="O22" s="9" t="s">
        <v>58</v>
      </c>
      <c r="P22" s="9" t="s">
        <v>153</v>
      </c>
      <c r="Q22" s="9" t="s">
        <v>154</v>
      </c>
      <c r="R22" s="15" t="s">
        <v>155</v>
      </c>
      <c r="S22" s="15" t="s">
        <v>155</v>
      </c>
      <c r="T22" s="15" t="s">
        <v>155</v>
      </c>
      <c r="U22" s="9"/>
      <c r="V22" s="9"/>
      <c r="W22" s="9"/>
      <c r="X22" s="9"/>
      <c r="Y22" s="9"/>
      <c r="Z22" s="9"/>
    </row>
    <row x14ac:dyDescent="0.25" r="23" customHeight="1" ht="18.75">
      <c r="A23" s="13"/>
      <c r="B23" s="9">
        <v>1202</v>
      </c>
      <c r="C23" s="9">
        <v>20004</v>
      </c>
      <c r="D23" s="9">
        <v>79</v>
      </c>
      <c r="E23" s="9">
        <v>2003</v>
      </c>
      <c r="F23" s="9">
        <v>1052</v>
      </c>
      <c r="G23" s="9">
        <v>1352</v>
      </c>
      <c r="H23" s="9">
        <v>1353</v>
      </c>
      <c r="I23" s="9">
        <v>1151</v>
      </c>
      <c r="J23" s="9">
        <v>2001</v>
      </c>
      <c r="K23" s="9">
        <v>6511</v>
      </c>
      <c r="L23" s="9">
        <v>547</v>
      </c>
      <c r="M23" s="9">
        <v>538</v>
      </c>
      <c r="N23" s="9">
        <v>555</v>
      </c>
      <c r="O23" s="9">
        <v>570</v>
      </c>
      <c r="P23" s="9">
        <v>529</v>
      </c>
      <c r="Q23" s="9">
        <v>531</v>
      </c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8.75">
      <c r="A24" s="13"/>
      <c r="B24" s="13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8.75">
      <c r="A25" s="13" t="s">
        <v>156</v>
      </c>
      <c r="B25" s="13" t="s">
        <v>157</v>
      </c>
      <c r="C25" s="9" t="s">
        <v>110</v>
      </c>
      <c r="D25" s="9" t="s">
        <v>124</v>
      </c>
      <c r="E25" s="15" t="s">
        <v>155</v>
      </c>
      <c r="F25" s="15" t="s">
        <v>155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8.75">
      <c r="A26" s="13" t="s">
        <v>134</v>
      </c>
      <c r="B26" s="13" t="s">
        <v>158</v>
      </c>
      <c r="C26" s="9">
        <v>5411</v>
      </c>
      <c r="D26" s="9">
        <v>4011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8.75">
      <c r="A27" s="13" t="s">
        <v>143</v>
      </c>
      <c r="B27" s="13" t="s">
        <v>159</v>
      </c>
      <c r="C27" s="9">
        <v>5421</v>
      </c>
      <c r="D27" s="9">
        <v>4021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8.75">
      <c r="A28" s="13" t="s">
        <v>135</v>
      </c>
      <c r="B28" s="13" t="s">
        <v>160</v>
      </c>
      <c r="C28" s="9">
        <v>5431</v>
      </c>
      <c r="D28" s="9">
        <v>4031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8.75">
      <c r="A29" s="13" t="s">
        <v>132</v>
      </c>
      <c r="B29" s="13" t="s">
        <v>161</v>
      </c>
      <c r="C29" s="9">
        <v>5441</v>
      </c>
      <c r="D29" s="9">
        <v>4041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8.75">
      <c r="A30" s="16" t="s">
        <v>137</v>
      </c>
      <c r="B30" s="16" t="s">
        <v>162</v>
      </c>
      <c r="C30" s="17">
        <v>5451</v>
      </c>
      <c r="D30" s="17">
        <v>4051</v>
      </c>
      <c r="E30" s="17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8.75">
      <c r="A31" s="13" t="s">
        <v>141</v>
      </c>
      <c r="B31" s="13" t="s">
        <v>163</v>
      </c>
      <c r="C31" s="9">
        <v>5461</v>
      </c>
      <c r="D31" s="9">
        <v>4061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8.75">
      <c r="A32" s="13" t="s">
        <v>130</v>
      </c>
      <c r="B32" s="13" t="s">
        <v>164</v>
      </c>
      <c r="C32" s="9">
        <v>5471</v>
      </c>
      <c r="D32" s="9">
        <v>4071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8.75">
      <c r="A33" s="16" t="s">
        <v>145</v>
      </c>
      <c r="B33" s="16" t="s">
        <v>165</v>
      </c>
      <c r="C33" s="17">
        <v>5481</v>
      </c>
      <c r="D33" s="17">
        <v>4081</v>
      </c>
      <c r="E33" s="1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8.75">
      <c r="A34" s="16" t="s">
        <v>144</v>
      </c>
      <c r="B34" s="16" t="s">
        <v>166</v>
      </c>
      <c r="C34" s="17">
        <v>5491</v>
      </c>
      <c r="D34" s="17">
        <v>4091</v>
      </c>
      <c r="E34" s="17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8.75">
      <c r="A35" s="13" t="s">
        <v>139</v>
      </c>
      <c r="B35" s="13" t="s">
        <v>167</v>
      </c>
      <c r="C35" s="9">
        <v>5501</v>
      </c>
      <c r="D35" s="9">
        <v>4101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8.75">
      <c r="A36" s="13"/>
      <c r="B36" s="18"/>
      <c r="C36" s="19"/>
      <c r="D36" s="9"/>
      <c r="E36" s="19"/>
      <c r="F36" s="1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8.75">
      <c r="A37" s="13"/>
      <c r="B37" s="1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13"/>
      <c r="B38" s="13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8.75">
      <c r="A39" s="13"/>
      <c r="B39" s="1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8.75">
      <c r="A40" s="13"/>
      <c r="B40" s="13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8.75">
      <c r="A41" s="13"/>
      <c r="B41" s="13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8.75">
      <c r="A42" s="13"/>
      <c r="B42" s="13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8.75">
      <c r="A43" s="13"/>
      <c r="B43" s="1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8.75">
      <c r="A44" s="13"/>
      <c r="B44" s="13"/>
      <c r="C44" s="9"/>
      <c r="D44" s="9"/>
      <c r="E44" s="9"/>
      <c r="F44" s="9"/>
      <c r="G44" s="9"/>
      <c r="H44" s="9"/>
      <c r="I44" s="9"/>
      <c r="J44" s="9"/>
      <c r="K44" s="3"/>
      <c r="L44" s="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8.75">
      <c r="A45" s="13"/>
      <c r="B45" s="13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8.75">
      <c r="A46" s="13"/>
      <c r="B46" s="13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8.75">
      <c r="A47" s="13"/>
      <c r="B47" s="13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8.75">
      <c r="A48" s="13"/>
      <c r="B48" s="13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8.75">
      <c r="A49" s="13"/>
      <c r="B49" s="13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8.75">
      <c r="A50" s="13"/>
      <c r="B50" s="13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8.75">
      <c r="A51" s="13"/>
      <c r="B51" s="1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8.75">
      <c r="A52" s="13"/>
      <c r="B52" s="13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8.75">
      <c r="A53" s="16"/>
      <c r="B53" s="16"/>
      <c r="C53" s="17"/>
      <c r="D53" s="17"/>
      <c r="E53" s="17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8.75">
      <c r="A54" s="13"/>
      <c r="B54" s="13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8.75">
      <c r="A55" s="13"/>
      <c r="B55" s="13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8.75">
      <c r="A56" s="16"/>
      <c r="B56" s="16"/>
      <c r="C56" s="17"/>
      <c r="D56" s="17"/>
      <c r="E56" s="1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8.75">
      <c r="A57" s="13"/>
      <c r="B57" s="13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8.75">
      <c r="A58" s="13"/>
      <c r="B58" s="13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8.75">
      <c r="A59" s="13"/>
      <c r="B59" s="18"/>
      <c r="C59" s="19"/>
      <c r="D59" s="9"/>
      <c r="E59" s="19"/>
      <c r="F59" s="1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8.75">
      <c r="A60" s="16"/>
      <c r="B60" s="13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8.75">
      <c r="A61" s="13"/>
      <c r="B61" s="13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8.75">
      <c r="A62" s="13"/>
      <c r="B62" s="13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8.75">
      <c r="A63" s="13"/>
      <c r="B63" s="13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8.75">
      <c r="A64" s="13"/>
      <c r="B64" s="13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8.75">
      <c r="A65" s="16"/>
      <c r="B65" s="1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8.75">
      <c r="A66" s="13"/>
      <c r="B66" s="1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8.75">
      <c r="A67" s="13"/>
      <c r="B67" s="13"/>
      <c r="C67" s="9"/>
      <c r="D67" s="9"/>
      <c r="E67" s="9"/>
      <c r="F67" s="9"/>
      <c r="G67" s="9"/>
      <c r="H67" s="9"/>
      <c r="I67" s="9"/>
      <c r="J67" s="9"/>
      <c r="K67" s="3"/>
      <c r="L67" s="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8.75">
      <c r="A68" s="13"/>
      <c r="B68" s="13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8.75">
      <c r="A69" s="13"/>
      <c r="B69" s="13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8.75">
      <c r="A70" s="13"/>
      <c r="B70" s="13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8.75">
      <c r="A71" s="13"/>
      <c r="B71" s="13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8.75">
      <c r="A72" s="13"/>
      <c r="B72" s="13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8.75">
      <c r="A73" s="13"/>
      <c r="B73" s="1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8.75">
      <c r="A74" s="13"/>
      <c r="B74" s="13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8.75">
      <c r="A75" s="13"/>
      <c r="B75" s="13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8.75">
      <c r="A76" s="16"/>
      <c r="B76" s="1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8.75">
      <c r="A77" s="13"/>
      <c r="B77" s="13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8.75">
      <c r="A78" s="13"/>
      <c r="B78" s="13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8.75">
      <c r="A79" s="16"/>
      <c r="B79" s="16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8.75">
      <c r="A80" s="16"/>
      <c r="B80" s="16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6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1" width="20.290714285714284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2" width="13.576428571428572" customWidth="1" bestFit="1"/>
  </cols>
  <sheetData>
    <row x14ac:dyDescent="0.25" r="1" customHeight="1" ht="18.75">
      <c r="A1" s="6" t="s">
        <v>94</v>
      </c>
      <c r="B1" s="3" t="s">
        <v>95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 t="s">
        <v>96</v>
      </c>
    </row>
    <row x14ac:dyDescent="0.25" r="2" customHeight="1" ht="18.75">
      <c r="A2" s="6" t="s">
        <v>97</v>
      </c>
      <c r="B2" s="5">
        <v>5</v>
      </c>
      <c r="C2" s="5">
        <v>5</v>
      </c>
      <c r="D2" s="5">
        <v>10</v>
      </c>
      <c r="E2" s="5">
        <v>20</v>
      </c>
      <c r="F2" s="5">
        <v>20</v>
      </c>
      <c r="G2" s="5">
        <v>30</v>
      </c>
      <c r="H2" s="5">
        <f>SUM(B2:G2)</f>
      </c>
    </row>
    <row x14ac:dyDescent="0.25" r="3" customHeight="1" ht="18.75">
      <c r="A3" s="6" t="s">
        <v>98</v>
      </c>
      <c r="B3" s="5">
        <v>5</v>
      </c>
      <c r="C3" s="5">
        <v>15</v>
      </c>
      <c r="D3" s="5">
        <v>30</v>
      </c>
      <c r="E3" s="5">
        <v>50</v>
      </c>
      <c r="F3" s="5">
        <v>60</v>
      </c>
      <c r="G3" s="5">
        <v>70</v>
      </c>
      <c r="H3" s="5">
        <f>SUM(B3:G3)</f>
      </c>
    </row>
    <row x14ac:dyDescent="0.25" r="4" customHeight="1" ht="18.75">
      <c r="A4" s="6" t="s">
        <v>99</v>
      </c>
      <c r="B4" s="5">
        <v>20</v>
      </c>
      <c r="C4" s="5">
        <v>70</v>
      </c>
      <c r="D4" s="5">
        <v>100</v>
      </c>
      <c r="E4" s="5">
        <v>130</v>
      </c>
      <c r="F4" s="5">
        <v>150</v>
      </c>
      <c r="G4" s="5">
        <v>170</v>
      </c>
      <c r="H4" s="5">
        <f>SUM(B4:G4)</f>
      </c>
    </row>
    <row x14ac:dyDescent="0.25" r="5" customHeight="1" ht="18.75">
      <c r="A5" s="6" t="s">
        <v>100</v>
      </c>
      <c r="B5" s="5">
        <v>0</v>
      </c>
      <c r="C5" s="5">
        <v>30</v>
      </c>
      <c r="D5" s="5">
        <v>0</v>
      </c>
      <c r="E5" s="5">
        <v>0</v>
      </c>
      <c r="F5" s="5">
        <v>0</v>
      </c>
      <c r="G5" s="5">
        <v>0</v>
      </c>
      <c r="H5" s="5">
        <f>SUM(B5:G5)</f>
      </c>
    </row>
    <row x14ac:dyDescent="0.25" r="6" customHeight="1" ht="18.75">
      <c r="A6" s="6" t="s">
        <v>101</v>
      </c>
      <c r="B6" s="5">
        <v>0</v>
      </c>
      <c r="C6" s="5">
        <v>0</v>
      </c>
      <c r="D6" s="5">
        <v>20</v>
      </c>
      <c r="E6" s="5">
        <v>0</v>
      </c>
      <c r="F6" s="5">
        <v>0</v>
      </c>
      <c r="G6" s="5">
        <v>0</v>
      </c>
      <c r="H6" s="5">
        <f>SUM(B6:G6)</f>
      </c>
    </row>
    <row x14ac:dyDescent="0.25" r="7" customHeight="1" ht="18.75">
      <c r="A7" s="6" t="s">
        <v>102</v>
      </c>
      <c r="B7" s="5">
        <v>0</v>
      </c>
      <c r="C7" s="5">
        <v>0</v>
      </c>
      <c r="D7" s="5">
        <v>0</v>
      </c>
      <c r="E7" s="5">
        <v>20</v>
      </c>
      <c r="F7" s="5">
        <v>30</v>
      </c>
      <c r="G7" s="5">
        <v>0</v>
      </c>
      <c r="H7" s="5">
        <f>SUM(B7:G7)</f>
      </c>
    </row>
    <row x14ac:dyDescent="0.25" r="8" customHeight="1" ht="18.75">
      <c r="A8" s="6" t="s">
        <v>103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30</v>
      </c>
      <c r="H8" s="5">
        <f>SUM(B8:G8)</f>
      </c>
    </row>
    <row x14ac:dyDescent="0.25" r="9" customHeight="1" ht="18.75">
      <c r="A9" s="6" t="s">
        <v>104</v>
      </c>
      <c r="B9" s="5">
        <v>0</v>
      </c>
      <c r="C9" s="5">
        <v>100</v>
      </c>
      <c r="D9" s="5">
        <v>150</v>
      </c>
      <c r="E9" s="5">
        <v>200</v>
      </c>
      <c r="F9" s="5">
        <v>250</v>
      </c>
      <c r="G9" s="5">
        <v>0</v>
      </c>
      <c r="H9" s="5">
        <f>SUM(B9:G9)</f>
      </c>
    </row>
    <row x14ac:dyDescent="0.25" r="10" customHeight="1" ht="18.75">
      <c r="A10" s="6" t="s">
        <v>105</v>
      </c>
      <c r="B10" s="5">
        <v>0</v>
      </c>
      <c r="C10" s="5">
        <v>30</v>
      </c>
      <c r="D10" s="5">
        <v>50</v>
      </c>
      <c r="E10" s="5">
        <v>100</v>
      </c>
      <c r="F10" s="5">
        <v>120</v>
      </c>
      <c r="G10" s="5">
        <v>140</v>
      </c>
      <c r="H10" s="5">
        <f>SUM(B10:G10)</f>
      </c>
    </row>
    <row x14ac:dyDescent="0.25" r="11" customHeight="1" ht="18.75">
      <c r="A11" s="6" t="s">
        <v>106</v>
      </c>
      <c r="B11" s="5">
        <v>0</v>
      </c>
      <c r="C11" s="5">
        <v>0</v>
      </c>
      <c r="D11" s="5">
        <v>30</v>
      </c>
      <c r="E11" s="5">
        <v>70</v>
      </c>
      <c r="F11" s="5">
        <v>100</v>
      </c>
      <c r="G11" s="5">
        <v>130</v>
      </c>
      <c r="H11" s="5">
        <f>SUM(B11:G11)</f>
      </c>
    </row>
    <row x14ac:dyDescent="0.25" r="12" customHeight="1" ht="18.75">
      <c r="A12" s="6" t="s">
        <v>107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30</v>
      </c>
      <c r="H12" s="5">
        <f>SUM(B12:G12)</f>
      </c>
    </row>
    <row x14ac:dyDescent="0.25" r="13" customHeight="1" ht="18.75">
      <c r="A13" s="6" t="s">
        <v>108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3</v>
      </c>
      <c r="H13" s="5">
        <f>SUM(B13:G13)</f>
      </c>
    </row>
    <row x14ac:dyDescent="0.25" r="14" customHeight="1" ht="18.75">
      <c r="A14" s="13"/>
      <c r="B14" s="14"/>
      <c r="C14" s="14"/>
      <c r="D14" s="14"/>
      <c r="E14" s="14"/>
      <c r="F14" s="14"/>
      <c r="G14" s="14"/>
      <c r="H14" s="9"/>
    </row>
    <row x14ac:dyDescent="0.25" r="15" customHeight="1" ht="18.75">
      <c r="A15" s="6" t="s">
        <v>109</v>
      </c>
      <c r="B15" s="5">
        <v>110</v>
      </c>
      <c r="C15" s="5">
        <v>120</v>
      </c>
      <c r="D15" s="5">
        <v>130</v>
      </c>
      <c r="E15" s="5">
        <v>140</v>
      </c>
      <c r="F15" s="5">
        <v>150</v>
      </c>
      <c r="G15" s="3" t="s">
        <v>96</v>
      </c>
      <c r="H15" s="9"/>
    </row>
    <row x14ac:dyDescent="0.25" r="16" customHeight="1" ht="18.75">
      <c r="A16" s="6" t="s">
        <v>78</v>
      </c>
      <c r="B16" s="5">
        <v>7500</v>
      </c>
      <c r="C16" s="5">
        <v>2500</v>
      </c>
      <c r="D16" s="5">
        <v>0</v>
      </c>
      <c r="E16" s="5">
        <v>0</v>
      </c>
      <c r="F16" s="5">
        <v>0</v>
      </c>
      <c r="G16" s="5">
        <f>SUM(B16:F16)</f>
      </c>
      <c r="H16" s="9"/>
    </row>
    <row x14ac:dyDescent="0.25" r="17" customHeight="1" ht="18.75">
      <c r="A17" s="6" t="s">
        <v>93</v>
      </c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f>SUM(B17:F17)</f>
      </c>
      <c r="H17" s="9"/>
    </row>
    <row x14ac:dyDescent="0.25" r="18" customHeight="1" ht="18.75">
      <c r="A18" s="6" t="s">
        <v>110</v>
      </c>
      <c r="B18" s="5">
        <v>200</v>
      </c>
      <c r="C18" s="5">
        <v>0</v>
      </c>
      <c r="D18" s="5">
        <v>0</v>
      </c>
      <c r="E18" s="5">
        <v>0</v>
      </c>
      <c r="F18" s="5">
        <v>0</v>
      </c>
      <c r="G18" s="5">
        <f>SUM(B18:F18)</f>
      </c>
      <c r="H18" s="9"/>
    </row>
    <row x14ac:dyDescent="0.25" r="19" customHeight="1" ht="18.75">
      <c r="A19" s="6" t="s">
        <v>111</v>
      </c>
      <c r="B19" s="5">
        <v>7500</v>
      </c>
      <c r="C19" s="5">
        <v>0</v>
      </c>
      <c r="D19" s="5">
        <v>0</v>
      </c>
      <c r="E19" s="5">
        <v>0</v>
      </c>
      <c r="F19" s="5">
        <v>0</v>
      </c>
      <c r="G19" s="5">
        <f>SUM(B19:F19)</f>
      </c>
      <c r="H19" s="9"/>
    </row>
    <row x14ac:dyDescent="0.25" r="20" customHeight="1" ht="18.75">
      <c r="A20" s="6" t="s">
        <v>112</v>
      </c>
      <c r="B20" s="5">
        <v>7500</v>
      </c>
      <c r="C20" s="5">
        <v>2500</v>
      </c>
      <c r="D20" s="5">
        <v>0</v>
      </c>
      <c r="E20" s="5">
        <v>0</v>
      </c>
      <c r="F20" s="5">
        <v>0</v>
      </c>
      <c r="G20" s="5">
        <f>SUM(B20:F20)</f>
      </c>
      <c r="H20" s="9"/>
    </row>
    <row x14ac:dyDescent="0.25" r="21" customHeight="1" ht="18.75">
      <c r="A21" s="6" t="s">
        <v>113</v>
      </c>
      <c r="B21" s="5">
        <v>120</v>
      </c>
      <c r="C21" s="5">
        <v>40</v>
      </c>
      <c r="D21" s="5">
        <v>0</v>
      </c>
      <c r="E21" s="5">
        <v>0</v>
      </c>
      <c r="F21" s="5">
        <v>0</v>
      </c>
      <c r="G21" s="5">
        <f>SUM(B21:F21)</f>
      </c>
      <c r="H21" s="9"/>
    </row>
    <row x14ac:dyDescent="0.25" r="22" customHeight="1" ht="18.75">
      <c r="A22" s="6" t="s">
        <v>114</v>
      </c>
      <c r="B22" s="5">
        <v>0</v>
      </c>
      <c r="C22" s="5">
        <v>50</v>
      </c>
      <c r="D22" s="5">
        <v>0</v>
      </c>
      <c r="E22" s="5">
        <v>0</v>
      </c>
      <c r="F22" s="5">
        <v>0</v>
      </c>
      <c r="G22" s="5">
        <f>SUM(B22:F22)</f>
      </c>
      <c r="H22" s="9"/>
    </row>
    <row x14ac:dyDescent="0.25" r="23" customHeight="1" ht="18.75">
      <c r="A23" s="6" t="s">
        <v>115</v>
      </c>
      <c r="B23" s="5">
        <v>0</v>
      </c>
      <c r="C23" s="5">
        <v>300</v>
      </c>
      <c r="D23" s="5">
        <v>0</v>
      </c>
      <c r="E23" s="5">
        <v>0</v>
      </c>
      <c r="F23" s="5">
        <v>0</v>
      </c>
      <c r="G23" s="5">
        <f>SUM(B23:F23)</f>
      </c>
      <c r="H23" s="9"/>
    </row>
    <row x14ac:dyDescent="0.25" r="24" customHeight="1" ht="18.75">
      <c r="A24" s="6" t="s">
        <v>116</v>
      </c>
      <c r="B24" s="5">
        <v>0</v>
      </c>
      <c r="C24" s="5">
        <v>100</v>
      </c>
      <c r="D24" s="5">
        <v>0</v>
      </c>
      <c r="E24" s="5">
        <v>0</v>
      </c>
      <c r="F24" s="5">
        <v>0</v>
      </c>
      <c r="G24" s="5">
        <f>SUM(B24:F24)</f>
      </c>
      <c r="H24" s="9"/>
    </row>
    <row x14ac:dyDescent="0.25" r="25" customHeight="1" ht="18.75">
      <c r="A25" s="6" t="s">
        <v>81</v>
      </c>
      <c r="B25" s="5">
        <v>0</v>
      </c>
      <c r="C25" s="5">
        <v>100</v>
      </c>
      <c r="D25" s="5">
        <v>0</v>
      </c>
      <c r="E25" s="5">
        <v>0</v>
      </c>
      <c r="F25" s="5">
        <v>0</v>
      </c>
      <c r="G25" s="5">
        <f>SUM(B25:F25)</f>
      </c>
      <c r="H25" s="9"/>
    </row>
    <row x14ac:dyDescent="0.25" r="26" customHeight="1" ht="18.75">
      <c r="A26" s="6" t="s">
        <v>117</v>
      </c>
      <c r="B26" s="5">
        <v>0</v>
      </c>
      <c r="C26" s="5">
        <v>20000</v>
      </c>
      <c r="D26" s="5">
        <v>0</v>
      </c>
      <c r="E26" s="5">
        <v>0</v>
      </c>
      <c r="F26" s="5">
        <v>0</v>
      </c>
      <c r="G26" s="5">
        <f>SUM(B26:F26)</f>
      </c>
      <c r="H26" s="9"/>
    </row>
    <row x14ac:dyDescent="0.25" r="27" customHeight="1" ht="18.75">
      <c r="A27" s="6" t="s">
        <v>69</v>
      </c>
      <c r="B27" s="5">
        <v>0</v>
      </c>
      <c r="C27" s="5">
        <v>500</v>
      </c>
      <c r="D27" s="5">
        <v>0</v>
      </c>
      <c r="E27" s="5">
        <v>0</v>
      </c>
      <c r="F27" s="5">
        <v>0</v>
      </c>
      <c r="G27" s="5">
        <f>SUM(B27:F27)</f>
      </c>
      <c r="H27" s="9"/>
    </row>
    <row x14ac:dyDescent="0.25" r="28" customHeight="1" ht="18.75">
      <c r="A28" s="6" t="s">
        <v>71</v>
      </c>
      <c r="B28" s="5">
        <v>0</v>
      </c>
      <c r="C28" s="5">
        <v>500</v>
      </c>
      <c r="D28" s="5">
        <v>0</v>
      </c>
      <c r="E28" s="5">
        <v>0</v>
      </c>
      <c r="F28" s="5">
        <v>0</v>
      </c>
      <c r="G28" s="5">
        <f>SUM(B28:F28)</f>
      </c>
      <c r="H28" s="9"/>
    </row>
    <row x14ac:dyDescent="0.25" r="29" customHeight="1" ht="18.75">
      <c r="A29" s="6" t="s">
        <v>76</v>
      </c>
      <c r="B29" s="5">
        <v>0</v>
      </c>
      <c r="C29" s="5">
        <v>500</v>
      </c>
      <c r="D29" s="5">
        <v>0</v>
      </c>
      <c r="E29" s="5">
        <v>0</v>
      </c>
      <c r="F29" s="5">
        <v>0</v>
      </c>
      <c r="G29" s="5">
        <f>SUM(B29:F29)</f>
      </c>
      <c r="H29" s="9"/>
    </row>
    <row x14ac:dyDescent="0.25" r="30" customHeight="1" ht="18.75">
      <c r="A30" s="6" t="s">
        <v>79</v>
      </c>
      <c r="B30" s="5">
        <v>0</v>
      </c>
      <c r="C30" s="5">
        <v>500</v>
      </c>
      <c r="D30" s="5">
        <v>0</v>
      </c>
      <c r="E30" s="5">
        <v>0</v>
      </c>
      <c r="F30" s="5">
        <v>0</v>
      </c>
      <c r="G30" s="5">
        <f>SUM(B30:F30)</f>
      </c>
      <c r="H30" s="9"/>
    </row>
    <row x14ac:dyDescent="0.25" r="31" customHeight="1" ht="18.75">
      <c r="A31" s="6" t="s">
        <v>80</v>
      </c>
      <c r="B31" s="5">
        <v>0</v>
      </c>
      <c r="C31" s="5">
        <v>500</v>
      </c>
      <c r="D31" s="5">
        <v>0</v>
      </c>
      <c r="E31" s="5">
        <v>0</v>
      </c>
      <c r="F31" s="5">
        <v>0</v>
      </c>
      <c r="G31" s="5">
        <f>SUM(B31:F31)</f>
      </c>
      <c r="H31" s="9"/>
    </row>
    <row x14ac:dyDescent="0.25" r="32" customHeight="1" ht="18.75">
      <c r="A32" s="6" t="s">
        <v>118</v>
      </c>
      <c r="B32" s="5">
        <v>0</v>
      </c>
      <c r="C32" s="5">
        <v>1000</v>
      </c>
      <c r="D32" s="5">
        <v>0</v>
      </c>
      <c r="E32" s="5">
        <v>0</v>
      </c>
      <c r="F32" s="5">
        <v>0</v>
      </c>
      <c r="G32" s="5">
        <f>SUM(B32:F32)</f>
      </c>
      <c r="H32" s="9"/>
    </row>
    <row x14ac:dyDescent="0.25" r="33" customHeight="1" ht="18.75">
      <c r="A33" s="6" t="s">
        <v>119</v>
      </c>
      <c r="B33" s="5">
        <v>0</v>
      </c>
      <c r="C33" s="5">
        <v>40</v>
      </c>
      <c r="D33" s="5">
        <v>0</v>
      </c>
      <c r="E33" s="5">
        <v>0</v>
      </c>
      <c r="F33" s="5">
        <v>0</v>
      </c>
      <c r="G33" s="5">
        <f>SUM(B33:F33)</f>
      </c>
      <c r="H33" s="9"/>
    </row>
    <row x14ac:dyDescent="0.25" r="34" customHeight="1" ht="18.75">
      <c r="A34" s="6" t="s">
        <v>120</v>
      </c>
      <c r="B34" s="5">
        <v>0</v>
      </c>
      <c r="C34" s="5">
        <v>2500</v>
      </c>
      <c r="D34" s="5">
        <v>0</v>
      </c>
      <c r="E34" s="5">
        <v>0</v>
      </c>
      <c r="F34" s="5">
        <v>0</v>
      </c>
      <c r="G34" s="5">
        <f>SUM(B34:F34)</f>
      </c>
      <c r="H34" s="9"/>
    </row>
    <row x14ac:dyDescent="0.25" r="35" customHeight="1" ht="18.75">
      <c r="A35" s="6" t="s">
        <v>121</v>
      </c>
      <c r="B35" s="5">
        <v>0</v>
      </c>
      <c r="C35" s="5">
        <v>30</v>
      </c>
      <c r="D35" s="5">
        <v>0</v>
      </c>
      <c r="E35" s="5">
        <v>0</v>
      </c>
      <c r="F35" s="5">
        <v>0</v>
      </c>
      <c r="G35" s="5">
        <f>SUM(B35:F35)</f>
      </c>
      <c r="H35" s="9"/>
    </row>
    <row x14ac:dyDescent="0.25" r="36" customHeight="1" ht="18.75">
      <c r="A36" s="6" t="s">
        <v>92</v>
      </c>
      <c r="B36" s="5">
        <v>0</v>
      </c>
      <c r="C36" s="5">
        <v>0</v>
      </c>
      <c r="D36" s="5">
        <v>1</v>
      </c>
      <c r="E36" s="5">
        <v>0</v>
      </c>
      <c r="F36" s="5">
        <v>1</v>
      </c>
      <c r="G36" s="5">
        <f>SUM(B36:F36)</f>
      </c>
      <c r="H36" s="9"/>
    </row>
    <row x14ac:dyDescent="0.25" r="37" customHeight="1" ht="18.75">
      <c r="A37" s="6" t="s">
        <v>122</v>
      </c>
      <c r="B37" s="5">
        <v>0</v>
      </c>
      <c r="C37" s="5">
        <v>0</v>
      </c>
      <c r="D37" s="5">
        <v>0</v>
      </c>
      <c r="E37" s="5">
        <v>30</v>
      </c>
      <c r="F37" s="5">
        <v>0</v>
      </c>
      <c r="G37" s="5">
        <f>SUM(B37:F37)</f>
      </c>
      <c r="H37" s="9"/>
    </row>
    <row x14ac:dyDescent="0.25" r="38" customHeight="1" ht="18.75">
      <c r="A38" s="6" t="s">
        <v>123</v>
      </c>
      <c r="B38" s="5">
        <v>0</v>
      </c>
      <c r="C38" s="5">
        <v>0</v>
      </c>
      <c r="D38" s="5">
        <v>0</v>
      </c>
      <c r="E38" s="5">
        <v>30</v>
      </c>
      <c r="F38" s="5">
        <v>0</v>
      </c>
      <c r="G38" s="5">
        <f>SUM(B38:F38)</f>
      </c>
      <c r="H38" s="9"/>
    </row>
    <row x14ac:dyDescent="0.25" r="39" customHeight="1" ht="18.75">
      <c r="A39" s="6" t="s">
        <v>124</v>
      </c>
      <c r="B39" s="5">
        <v>0</v>
      </c>
      <c r="C39" s="5">
        <v>0</v>
      </c>
      <c r="D39" s="5">
        <v>0</v>
      </c>
      <c r="E39" s="5">
        <v>2000</v>
      </c>
      <c r="F39" s="5">
        <v>0</v>
      </c>
      <c r="G39" s="5">
        <f>SUM(B39:F39)</f>
      </c>
      <c r="H39" s="9"/>
    </row>
    <row x14ac:dyDescent="0.25" r="40" customHeight="1" ht="18.75">
      <c r="A40" s="6" t="s">
        <v>125</v>
      </c>
      <c r="B40" s="5">
        <v>0</v>
      </c>
      <c r="C40" s="5">
        <v>0</v>
      </c>
      <c r="D40" s="5">
        <v>0</v>
      </c>
      <c r="E40" s="5">
        <v>2000</v>
      </c>
      <c r="F40" s="5">
        <v>0</v>
      </c>
      <c r="G40" s="5">
        <f>SUM(B40:F40)</f>
      </c>
      <c r="H40" s="9"/>
    </row>
    <row x14ac:dyDescent="0.25" r="41" customHeight="1" ht="18.75">
      <c r="A41" s="6" t="s">
        <v>126</v>
      </c>
      <c r="B41" s="5">
        <v>0</v>
      </c>
      <c r="C41" s="5">
        <v>0</v>
      </c>
      <c r="D41" s="5">
        <v>0</v>
      </c>
      <c r="E41" s="5">
        <v>300</v>
      </c>
      <c r="F41" s="5">
        <v>0</v>
      </c>
      <c r="G41" s="5">
        <f>SUM(B41:F41)</f>
      </c>
      <c r="H41" s="9"/>
    </row>
    <row x14ac:dyDescent="0.25" r="42" customHeight="1" ht="18.75">
      <c r="A42" s="6" t="s">
        <v>50</v>
      </c>
      <c r="B42" s="5">
        <v>0</v>
      </c>
      <c r="C42" s="5">
        <v>0</v>
      </c>
      <c r="D42" s="5">
        <v>0</v>
      </c>
      <c r="E42" s="5">
        <v>50</v>
      </c>
      <c r="F42" s="5">
        <v>0</v>
      </c>
      <c r="G42" s="5">
        <f>SUM(B42:F42)</f>
      </c>
      <c r="H42" s="9"/>
    </row>
    <row x14ac:dyDescent="0.25" r="43" customHeight="1" ht="18.75">
      <c r="A43" s="6" t="s">
        <v>127</v>
      </c>
      <c r="B43" s="5">
        <v>100000</v>
      </c>
      <c r="C43" s="5">
        <v>5000000</v>
      </c>
      <c r="D43" s="5">
        <v>0</v>
      </c>
      <c r="E43" s="5">
        <v>5000000</v>
      </c>
      <c r="F43" s="5">
        <v>0</v>
      </c>
      <c r="G43" s="5">
        <f>SUM(B43:F43)</f>
      </c>
      <c r="H43" s="9"/>
    </row>
    <row x14ac:dyDescent="0.25" r="44" customHeight="1" ht="18.75">
      <c r="A44" s="6" t="s">
        <v>49</v>
      </c>
      <c r="B44" s="5">
        <v>0</v>
      </c>
      <c r="C44" s="5">
        <v>0</v>
      </c>
      <c r="D44" s="5">
        <v>0</v>
      </c>
      <c r="E44" s="5">
        <v>0</v>
      </c>
      <c r="F44" s="5">
        <v>30</v>
      </c>
      <c r="G44" s="5">
        <f>SUM(B44:F44)</f>
      </c>
      <c r="H44" s="9"/>
    </row>
    <row x14ac:dyDescent="0.25" r="45" customHeight="1" ht="18.75">
      <c r="A45" s="6" t="s">
        <v>57</v>
      </c>
      <c r="B45" s="5">
        <v>0</v>
      </c>
      <c r="C45" s="5">
        <v>0</v>
      </c>
      <c r="D45" s="5">
        <v>0</v>
      </c>
      <c r="E45" s="5">
        <v>0</v>
      </c>
      <c r="F45" s="5">
        <v>30</v>
      </c>
      <c r="G45" s="5">
        <f>SUM(B45:F45)</f>
      </c>
      <c r="H45" s="9"/>
    </row>
    <row x14ac:dyDescent="0.25" r="46" customHeight="1" ht="18.75">
      <c r="A46" s="6" t="s">
        <v>58</v>
      </c>
      <c r="B46" s="5">
        <v>0</v>
      </c>
      <c r="C46" s="5">
        <v>0</v>
      </c>
      <c r="D46" s="5">
        <v>0</v>
      </c>
      <c r="E46" s="5">
        <v>0</v>
      </c>
      <c r="F46" s="5">
        <v>30</v>
      </c>
      <c r="G46" s="5">
        <f>SUM(B46:F46)</f>
      </c>
      <c r="H4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69"/>
  <sheetViews>
    <sheetView workbookViewId="0"/>
  </sheetViews>
  <sheetFormatPr defaultRowHeight="15" x14ac:dyDescent="0.25"/>
  <cols>
    <col min="1" max="1" style="10" width="13.576428571428572" customWidth="1" bestFit="1"/>
    <col min="2" max="2" style="11" width="13.576428571428572" customWidth="1" bestFit="1"/>
    <col min="3" max="3" style="12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</row>
    <row x14ac:dyDescent="0.25" r="2" customHeight="1" ht="18.75">
      <c r="A2" s="4">
        <v>10</v>
      </c>
      <c r="B2" s="2" t="s">
        <v>3</v>
      </c>
      <c r="C2" s="5">
        <v>751</v>
      </c>
    </row>
    <row x14ac:dyDescent="0.25" r="3" customHeight="1" ht="18.75">
      <c r="A3" s="4">
        <v>18</v>
      </c>
      <c r="B3" s="2" t="s">
        <v>4</v>
      </c>
      <c r="C3" s="5">
        <v>172</v>
      </c>
    </row>
    <row x14ac:dyDescent="0.25" r="4" customHeight="1" ht="18.75">
      <c r="A4" s="4">
        <v>32</v>
      </c>
      <c r="B4" s="2" t="s">
        <v>5</v>
      </c>
      <c r="C4" s="5">
        <v>322</v>
      </c>
    </row>
    <row x14ac:dyDescent="0.25" r="5" customHeight="1" ht="18.75">
      <c r="A5" s="4">
        <v>11</v>
      </c>
      <c r="B5" s="2" t="s">
        <v>6</v>
      </c>
      <c r="C5" s="5">
        <v>700</v>
      </c>
    </row>
    <row x14ac:dyDescent="0.25" r="6" customHeight="1" ht="18.75">
      <c r="A6" s="4">
        <v>19</v>
      </c>
      <c r="B6" s="2" t="s">
        <v>7</v>
      </c>
      <c r="C6" s="5">
        <v>203</v>
      </c>
    </row>
    <row x14ac:dyDescent="0.25" r="7" customHeight="1" ht="18.75">
      <c r="A7" s="4">
        <v>47</v>
      </c>
      <c r="B7" s="2" t="s">
        <v>8</v>
      </c>
      <c r="C7" s="5">
        <v>280</v>
      </c>
    </row>
    <row x14ac:dyDescent="0.25" r="8" customHeight="1" ht="18.75">
      <c r="A8" s="4">
        <v>12</v>
      </c>
      <c r="B8" s="2" t="s">
        <v>9</v>
      </c>
      <c r="C8" s="5">
        <v>1108</v>
      </c>
    </row>
    <row x14ac:dyDescent="0.25" r="9" customHeight="1" ht="18.75">
      <c r="A9" s="4">
        <v>20</v>
      </c>
      <c r="B9" s="2" t="s">
        <v>10</v>
      </c>
      <c r="C9" s="5">
        <v>210</v>
      </c>
    </row>
    <row x14ac:dyDescent="0.25" r="10" customHeight="1" ht="18.75">
      <c r="A10" s="4">
        <v>48</v>
      </c>
      <c r="B10" s="2" t="s">
        <v>11</v>
      </c>
      <c r="C10" s="5">
        <v>315</v>
      </c>
    </row>
    <row x14ac:dyDescent="0.25" r="11" customHeight="1" ht="18.75">
      <c r="A11" s="4">
        <v>13</v>
      </c>
      <c r="B11" s="2" t="s">
        <v>12</v>
      </c>
      <c r="C11" s="5">
        <v>982</v>
      </c>
    </row>
    <row x14ac:dyDescent="0.25" r="12" customHeight="1" ht="18.75">
      <c r="A12" s="4">
        <v>21</v>
      </c>
      <c r="B12" s="2" t="s">
        <v>13</v>
      </c>
      <c r="C12" s="5">
        <v>212</v>
      </c>
    </row>
    <row x14ac:dyDescent="0.25" r="13" customHeight="1" ht="18.75">
      <c r="A13" s="4">
        <v>49</v>
      </c>
      <c r="B13" s="2" t="s">
        <v>14</v>
      </c>
      <c r="C13" s="5">
        <v>270</v>
      </c>
    </row>
    <row x14ac:dyDescent="0.25" r="14" customHeight="1" ht="18.75">
      <c r="A14" s="4">
        <v>25</v>
      </c>
      <c r="B14" s="2" t="s">
        <v>15</v>
      </c>
      <c r="C14" s="5">
        <v>686</v>
      </c>
    </row>
    <row x14ac:dyDescent="0.25" r="15" customHeight="1" ht="18.75">
      <c r="A15" s="4">
        <v>26</v>
      </c>
      <c r="B15" s="2" t="s">
        <v>16</v>
      </c>
      <c r="C15" s="5">
        <v>251</v>
      </c>
    </row>
    <row x14ac:dyDescent="0.25" r="16" customHeight="1" ht="18.75">
      <c r="A16" s="4">
        <v>50</v>
      </c>
      <c r="B16" s="2" t="s">
        <v>17</v>
      </c>
      <c r="C16" s="5">
        <v>212</v>
      </c>
    </row>
    <row x14ac:dyDescent="0.25" r="17" customHeight="1" ht="18.75">
      <c r="A17" s="4">
        <v>30</v>
      </c>
      <c r="B17" s="2" t="s">
        <v>18</v>
      </c>
      <c r="C17" s="5">
        <v>722</v>
      </c>
    </row>
    <row x14ac:dyDescent="0.25" r="18" customHeight="1" ht="18.75">
      <c r="A18" s="4">
        <v>31</v>
      </c>
      <c r="B18" s="2" t="s">
        <v>19</v>
      </c>
      <c r="C18" s="5">
        <v>236</v>
      </c>
    </row>
    <row x14ac:dyDescent="0.25" r="19" customHeight="1" ht="18.75">
      <c r="A19" s="4">
        <v>51</v>
      </c>
      <c r="B19" s="2" t="s">
        <v>20</v>
      </c>
      <c r="C19" s="5">
        <v>389</v>
      </c>
    </row>
    <row x14ac:dyDescent="0.25" r="20" customHeight="1" ht="18.75">
      <c r="A20" s="4">
        <v>36</v>
      </c>
      <c r="B20" s="2" t="s">
        <v>21</v>
      </c>
      <c r="C20" s="5">
        <v>30</v>
      </c>
    </row>
    <row x14ac:dyDescent="0.25" r="21" customHeight="1" ht="18.75">
      <c r="A21" s="4">
        <v>41</v>
      </c>
      <c r="B21" s="2" t="s">
        <v>22</v>
      </c>
      <c r="C21" s="5">
        <v>263</v>
      </c>
    </row>
    <row x14ac:dyDescent="0.25" r="22" customHeight="1" ht="18.75">
      <c r="A22" s="4">
        <v>42</v>
      </c>
      <c r="B22" s="2" t="s">
        <v>23</v>
      </c>
      <c r="C22" s="5">
        <v>425</v>
      </c>
    </row>
    <row x14ac:dyDescent="0.25" r="23" customHeight="1" ht="18.75">
      <c r="A23" s="4">
        <v>43</v>
      </c>
      <c r="B23" s="2" t="s">
        <v>24</v>
      </c>
      <c r="C23" s="5">
        <v>296</v>
      </c>
    </row>
    <row x14ac:dyDescent="0.25" r="24" customHeight="1" ht="18.75">
      <c r="A24" s="4">
        <v>44</v>
      </c>
      <c r="B24" s="2" t="s">
        <v>25</v>
      </c>
      <c r="C24" s="5">
        <v>366</v>
      </c>
    </row>
    <row x14ac:dyDescent="0.25" r="25" customHeight="1" ht="18.75">
      <c r="A25" s="4">
        <v>45</v>
      </c>
      <c r="B25" s="2" t="s">
        <v>26</v>
      </c>
      <c r="C25" s="5">
        <v>230</v>
      </c>
    </row>
    <row x14ac:dyDescent="0.25" r="26" customHeight="1" ht="18.75">
      <c r="A26" s="4">
        <v>46</v>
      </c>
      <c r="B26" s="2" t="s">
        <v>27</v>
      </c>
      <c r="C26" s="5">
        <v>444</v>
      </c>
    </row>
    <row x14ac:dyDescent="0.25" r="27" customHeight="1" ht="18.75">
      <c r="A27" s="4">
        <v>55</v>
      </c>
      <c r="B27" s="2"/>
      <c r="C27" s="5">
        <v>2202</v>
      </c>
    </row>
    <row x14ac:dyDescent="0.25" r="28" customHeight="1" ht="18.75">
      <c r="A28" s="4">
        <v>56</v>
      </c>
      <c r="B28" s="2"/>
      <c r="C28" s="5">
        <v>31</v>
      </c>
    </row>
    <row x14ac:dyDescent="0.25" r="29" customHeight="1" ht="18.75">
      <c r="A29" s="4">
        <v>57</v>
      </c>
      <c r="B29" s="2"/>
      <c r="C29" s="5">
        <v>30</v>
      </c>
    </row>
    <row x14ac:dyDescent="0.25" r="30" customHeight="1" ht="18.75">
      <c r="A30" s="4">
        <v>58</v>
      </c>
      <c r="B30" s="2"/>
      <c r="C30" s="5">
        <v>6</v>
      </c>
    </row>
    <row x14ac:dyDescent="0.25" r="31" customHeight="1" ht="18.75">
      <c r="A31" s="4">
        <v>59</v>
      </c>
      <c r="B31" s="2"/>
      <c r="C31" s="5">
        <v>2</v>
      </c>
    </row>
    <row x14ac:dyDescent="0.25" r="32" customHeight="1" ht="18.75">
      <c r="A32" s="4">
        <v>79</v>
      </c>
      <c r="B32" s="2" t="s">
        <v>28</v>
      </c>
      <c r="C32" s="5">
        <v>71</v>
      </c>
    </row>
    <row x14ac:dyDescent="0.25" r="33" customHeight="1" ht="18.75">
      <c r="A33" s="4">
        <v>101</v>
      </c>
      <c r="B33" s="2"/>
      <c r="C33" s="5">
        <v>409</v>
      </c>
    </row>
    <row x14ac:dyDescent="0.25" r="34" customHeight="1" ht="18.75">
      <c r="A34" s="4">
        <v>102</v>
      </c>
      <c r="B34" s="2"/>
      <c r="C34" s="5">
        <v>336</v>
      </c>
    </row>
    <row x14ac:dyDescent="0.25" r="35" customHeight="1" ht="18.75">
      <c r="A35" s="4">
        <v>103</v>
      </c>
      <c r="B35" s="2"/>
      <c r="C35" s="5">
        <v>364</v>
      </c>
    </row>
    <row x14ac:dyDescent="0.25" r="36" customHeight="1" ht="18.75">
      <c r="A36" s="4">
        <v>104</v>
      </c>
      <c r="B36" s="2"/>
      <c r="C36" s="5">
        <v>374</v>
      </c>
    </row>
    <row x14ac:dyDescent="0.25" r="37" customHeight="1" ht="18.75">
      <c r="A37" s="4">
        <v>105</v>
      </c>
      <c r="B37" s="2"/>
      <c r="C37" s="5">
        <v>380</v>
      </c>
    </row>
    <row x14ac:dyDescent="0.25" r="38" customHeight="1" ht="18.75">
      <c r="A38" s="4">
        <v>106</v>
      </c>
      <c r="B38" s="2"/>
      <c r="C38" s="5">
        <v>294</v>
      </c>
    </row>
    <row x14ac:dyDescent="0.25" r="39" customHeight="1" ht="18.75">
      <c r="A39" s="4">
        <v>107</v>
      </c>
      <c r="B39" s="2"/>
      <c r="C39" s="5">
        <v>562</v>
      </c>
    </row>
    <row x14ac:dyDescent="0.25" r="40" customHeight="1" ht="18.75">
      <c r="A40" s="4">
        <v>111</v>
      </c>
      <c r="B40" s="2" t="s">
        <v>29</v>
      </c>
      <c r="C40" s="5">
        <v>301</v>
      </c>
    </row>
    <row x14ac:dyDescent="0.25" r="41" customHeight="1" ht="18.75">
      <c r="A41" s="4">
        <v>112</v>
      </c>
      <c r="B41" s="2" t="s">
        <v>30</v>
      </c>
      <c r="C41" s="5">
        <v>308</v>
      </c>
    </row>
    <row x14ac:dyDescent="0.25" r="42" customHeight="1" ht="18.75">
      <c r="A42" s="4">
        <v>113</v>
      </c>
      <c r="B42" s="2" t="s">
        <v>31</v>
      </c>
      <c r="C42" s="5">
        <v>206</v>
      </c>
    </row>
    <row x14ac:dyDescent="0.25" r="43" customHeight="1" ht="18.75">
      <c r="A43" s="4">
        <v>114</v>
      </c>
      <c r="B43" s="2" t="s">
        <v>32</v>
      </c>
      <c r="C43" s="5">
        <v>291</v>
      </c>
    </row>
    <row x14ac:dyDescent="0.25" r="44" customHeight="1" ht="18.75">
      <c r="A44" s="4">
        <v>115</v>
      </c>
      <c r="B44" s="2" t="s">
        <v>33</v>
      </c>
      <c r="C44" s="5">
        <v>326</v>
      </c>
    </row>
    <row x14ac:dyDescent="0.25" r="45" customHeight="1" ht="18.75">
      <c r="A45" s="4">
        <v>116</v>
      </c>
      <c r="B45" s="2" t="s">
        <v>34</v>
      </c>
      <c r="C45" s="5">
        <v>293</v>
      </c>
    </row>
    <row x14ac:dyDescent="0.25" r="46" customHeight="1" ht="18.75">
      <c r="A46" s="4">
        <v>64</v>
      </c>
      <c r="B46" s="2"/>
      <c r="C46" s="5">
        <v>16</v>
      </c>
    </row>
    <row x14ac:dyDescent="0.25" r="47" customHeight="1" ht="18.75">
      <c r="A47" s="4">
        <v>76</v>
      </c>
      <c r="B47" s="2"/>
      <c r="C47" s="5">
        <v>58</v>
      </c>
    </row>
    <row x14ac:dyDescent="0.25" r="48" customHeight="1" ht="18.75">
      <c r="A48" s="4">
        <v>60</v>
      </c>
      <c r="B48" s="2"/>
      <c r="C48" s="5">
        <v>289</v>
      </c>
    </row>
    <row x14ac:dyDescent="0.25" r="49" customHeight="1" ht="18.75">
      <c r="A49" s="4">
        <v>73</v>
      </c>
      <c r="B49" s="2"/>
      <c r="C49" s="5">
        <v>3</v>
      </c>
    </row>
    <row x14ac:dyDescent="0.25" r="50" customHeight="1" ht="18.75">
      <c r="A50" s="4">
        <v>62</v>
      </c>
      <c r="B50" s="2"/>
      <c r="C50" s="5">
        <v>175</v>
      </c>
    </row>
    <row x14ac:dyDescent="0.25" r="51" customHeight="1" ht="18.75">
      <c r="A51" s="4">
        <v>74</v>
      </c>
      <c r="B51" s="2"/>
      <c r="C51" s="5">
        <v>7</v>
      </c>
    </row>
    <row x14ac:dyDescent="0.25" r="52" customHeight="1" ht="18.75">
      <c r="A52" s="4">
        <v>65</v>
      </c>
      <c r="B52" s="2"/>
      <c r="C52" s="5">
        <v>471</v>
      </c>
    </row>
    <row x14ac:dyDescent="0.25" r="53" customHeight="1" ht="18.75">
      <c r="A53" s="4">
        <v>77</v>
      </c>
      <c r="B53" s="2"/>
      <c r="C53" s="5">
        <v>23</v>
      </c>
    </row>
    <row x14ac:dyDescent="0.25" r="54" customHeight="1" ht="18.75">
      <c r="A54" s="4">
        <v>66</v>
      </c>
      <c r="B54" s="2"/>
      <c r="C54" s="5">
        <v>341</v>
      </c>
    </row>
    <row x14ac:dyDescent="0.25" r="55" customHeight="1" ht="18.75">
      <c r="A55" s="4">
        <v>78</v>
      </c>
      <c r="B55" s="2"/>
      <c r="C55" s="5">
        <v>28</v>
      </c>
    </row>
    <row x14ac:dyDescent="0.25" r="56" customHeight="1" ht="18.75">
      <c r="A56" s="4">
        <v>63</v>
      </c>
      <c r="B56" s="2"/>
      <c r="C56" s="5">
        <v>0</v>
      </c>
    </row>
    <row x14ac:dyDescent="0.25" r="57" customHeight="1" ht="18.75">
      <c r="A57" s="4">
        <v>75</v>
      </c>
      <c r="B57" s="2"/>
      <c r="C57" s="5">
        <v>0</v>
      </c>
    </row>
    <row x14ac:dyDescent="0.25" r="58" customHeight="1" ht="18.75">
      <c r="A58" s="4">
        <v>80</v>
      </c>
      <c r="B58" s="2"/>
      <c r="C58" s="5">
        <v>0</v>
      </c>
    </row>
    <row x14ac:dyDescent="0.25" r="59" customHeight="1" ht="18.75">
      <c r="A59" s="4">
        <v>81</v>
      </c>
      <c r="B59" s="2"/>
      <c r="C59" s="5">
        <v>0</v>
      </c>
    </row>
    <row x14ac:dyDescent="0.25" r="60" customHeight="1" ht="18.75">
      <c r="A60" s="4">
        <v>82</v>
      </c>
      <c r="B60" s="2"/>
      <c r="C60" s="5">
        <v>6</v>
      </c>
    </row>
    <row x14ac:dyDescent="0.25" r="61" customHeight="1" ht="18.75">
      <c r="A61" s="4">
        <v>84</v>
      </c>
      <c r="B61" s="2"/>
      <c r="C61" s="5">
        <v>2</v>
      </c>
    </row>
    <row x14ac:dyDescent="0.25" r="62" customHeight="1" ht="18.75">
      <c r="A62" s="4">
        <v>83</v>
      </c>
      <c r="B62" s="2"/>
      <c r="C62" s="5">
        <v>1</v>
      </c>
    </row>
    <row x14ac:dyDescent="0.25" r="63" customHeight="1" ht="18.75">
      <c r="A63" s="4">
        <v>546</v>
      </c>
      <c r="B63" s="2"/>
      <c r="C63" s="5">
        <v>6</v>
      </c>
    </row>
    <row x14ac:dyDescent="0.25" r="64" customHeight="1" ht="18.75">
      <c r="A64" s="4">
        <v>506</v>
      </c>
      <c r="B64" s="2"/>
      <c r="C64" s="5">
        <v>65</v>
      </c>
    </row>
    <row x14ac:dyDescent="0.25" r="65" customHeight="1" ht="18.75">
      <c r="A65" s="4">
        <v>507</v>
      </c>
      <c r="B65" s="2"/>
      <c r="C65" s="5">
        <v>115</v>
      </c>
    </row>
    <row x14ac:dyDescent="0.25" r="66" customHeight="1" ht="18.75">
      <c r="A66" s="4">
        <v>508</v>
      </c>
      <c r="B66" s="2"/>
      <c r="C66" s="5">
        <v>111</v>
      </c>
    </row>
    <row x14ac:dyDescent="0.25" r="67" customHeight="1" ht="18.75">
      <c r="A67" s="4">
        <v>509</v>
      </c>
      <c r="B67" s="2"/>
      <c r="C67" s="5">
        <v>142</v>
      </c>
    </row>
    <row x14ac:dyDescent="0.25" r="68" customHeight="1" ht="18.75">
      <c r="A68" s="4">
        <v>85</v>
      </c>
      <c r="B68" s="2"/>
      <c r="C68" s="5">
        <v>349</v>
      </c>
    </row>
    <row x14ac:dyDescent="0.25" r="69" customHeight="1" ht="18.75">
      <c r="A69" s="4">
        <v>86</v>
      </c>
      <c r="B69" s="2"/>
      <c r="C69" s="5">
        <v>73</v>
      </c>
    </row>
    <row x14ac:dyDescent="0.25" r="70" customHeight="1" ht="18.75">
      <c r="A70" s="4">
        <v>68</v>
      </c>
      <c r="B70" s="2"/>
      <c r="C70" s="5">
        <v>333</v>
      </c>
    </row>
    <row x14ac:dyDescent="0.25" r="71" customHeight="1" ht="18.75">
      <c r="A71" s="4">
        <v>142</v>
      </c>
      <c r="B71" s="2"/>
      <c r="C71" s="5">
        <v>68</v>
      </c>
    </row>
    <row x14ac:dyDescent="0.25" r="72" customHeight="1" ht="18.75">
      <c r="A72" s="4">
        <v>87</v>
      </c>
      <c r="B72" s="2"/>
      <c r="C72" s="5">
        <v>325</v>
      </c>
    </row>
    <row x14ac:dyDescent="0.25" r="73" customHeight="1" ht="18.75">
      <c r="A73" s="4">
        <v>88</v>
      </c>
      <c r="B73" s="2"/>
      <c r="C73" s="5">
        <v>59</v>
      </c>
    </row>
    <row x14ac:dyDescent="0.25" r="74" customHeight="1" ht="18.75">
      <c r="A74" s="4">
        <v>92</v>
      </c>
      <c r="B74" s="2"/>
      <c r="C74" s="5">
        <v>334</v>
      </c>
    </row>
    <row x14ac:dyDescent="0.25" r="75" customHeight="1" ht="18.75">
      <c r="A75" s="4">
        <v>93</v>
      </c>
      <c r="B75" s="2"/>
      <c r="C75" s="5">
        <v>83</v>
      </c>
    </row>
    <row x14ac:dyDescent="0.25" r="76" customHeight="1" ht="18.75">
      <c r="A76" s="4">
        <v>67</v>
      </c>
      <c r="B76" s="2"/>
      <c r="C76" s="5">
        <v>351</v>
      </c>
    </row>
    <row x14ac:dyDescent="0.25" r="77" customHeight="1" ht="18.75">
      <c r="A77" s="4">
        <v>141</v>
      </c>
      <c r="B77" s="2"/>
      <c r="C77" s="5">
        <v>53</v>
      </c>
    </row>
    <row x14ac:dyDescent="0.25" r="78" customHeight="1" ht="18.75">
      <c r="A78" s="4">
        <v>72</v>
      </c>
      <c r="B78" s="2"/>
      <c r="C78" s="5">
        <v>323</v>
      </c>
    </row>
    <row x14ac:dyDescent="0.25" r="79" customHeight="1" ht="18.75">
      <c r="A79" s="4">
        <v>143</v>
      </c>
      <c r="B79" s="2"/>
      <c r="C79" s="5">
        <v>41</v>
      </c>
    </row>
    <row x14ac:dyDescent="0.25" r="80" customHeight="1" ht="18.75">
      <c r="A80" s="4">
        <v>204</v>
      </c>
      <c r="B80" s="2"/>
      <c r="C80" s="5">
        <v>7</v>
      </c>
    </row>
    <row x14ac:dyDescent="0.25" r="81" customHeight="1" ht="18.75">
      <c r="A81" s="4">
        <v>205</v>
      </c>
      <c r="B81" s="2"/>
      <c r="C81" s="5">
        <v>0</v>
      </c>
    </row>
    <row x14ac:dyDescent="0.25" r="82" customHeight="1" ht="18.75">
      <c r="A82" s="4">
        <v>96</v>
      </c>
      <c r="B82" s="2"/>
      <c r="C82" s="5">
        <v>118</v>
      </c>
    </row>
    <row x14ac:dyDescent="0.25" r="83" customHeight="1" ht="18.75">
      <c r="A83" s="4">
        <v>117</v>
      </c>
      <c r="B83" s="2"/>
      <c r="C83" s="5">
        <v>179</v>
      </c>
    </row>
    <row x14ac:dyDescent="0.25" r="84" customHeight="1" ht="18.75">
      <c r="A84" s="4">
        <v>94</v>
      </c>
      <c r="B84" s="2"/>
      <c r="C84" s="5">
        <v>53</v>
      </c>
    </row>
    <row x14ac:dyDescent="0.25" r="85" customHeight="1" ht="18.75">
      <c r="A85" s="4">
        <v>500</v>
      </c>
      <c r="B85" s="2"/>
      <c r="C85" s="5">
        <v>213</v>
      </c>
    </row>
    <row x14ac:dyDescent="0.25" r="86" customHeight="1" ht="18.75">
      <c r="A86" s="4">
        <v>502</v>
      </c>
      <c r="B86" s="2"/>
      <c r="C86" s="5">
        <v>122</v>
      </c>
    </row>
    <row x14ac:dyDescent="0.25" r="87" customHeight="1" ht="18.75">
      <c r="A87" s="4">
        <v>504</v>
      </c>
      <c r="B87" s="2"/>
      <c r="C87" s="5">
        <v>34</v>
      </c>
    </row>
    <row x14ac:dyDescent="0.25" r="88" customHeight="1" ht="18.75">
      <c r="A88" s="4">
        <v>131</v>
      </c>
      <c r="B88" s="2"/>
      <c r="C88" s="5">
        <v>0</v>
      </c>
    </row>
    <row x14ac:dyDescent="0.25" r="89" customHeight="1" ht="18.75">
      <c r="A89" s="4">
        <v>132</v>
      </c>
      <c r="B89" s="2"/>
      <c r="C89" s="5">
        <v>0</v>
      </c>
    </row>
    <row x14ac:dyDescent="0.25" r="90" customHeight="1" ht="18.75">
      <c r="A90" s="4">
        <v>133</v>
      </c>
      <c r="B90" s="2"/>
      <c r="C90" s="5">
        <v>1</v>
      </c>
    </row>
    <row x14ac:dyDescent="0.25" r="91" customHeight="1" ht="18.75">
      <c r="A91" s="4">
        <v>136</v>
      </c>
      <c r="B91" s="2"/>
      <c r="C91" s="5">
        <v>0</v>
      </c>
    </row>
    <row x14ac:dyDescent="0.25" r="92" customHeight="1" ht="18.75">
      <c r="A92" s="4">
        <v>137</v>
      </c>
      <c r="B92" s="2"/>
      <c r="C92" s="5">
        <v>0</v>
      </c>
    </row>
    <row x14ac:dyDescent="0.25" r="93" customHeight="1" ht="18.75">
      <c r="A93" s="4">
        <v>138</v>
      </c>
      <c r="B93" s="2"/>
      <c r="C93" s="5">
        <v>4</v>
      </c>
    </row>
    <row x14ac:dyDescent="0.25" r="94" customHeight="1" ht="18.75">
      <c r="A94" s="4">
        <v>139</v>
      </c>
      <c r="B94" s="2"/>
      <c r="C94" s="5">
        <v>1</v>
      </c>
    </row>
    <row x14ac:dyDescent="0.25" r="95" customHeight="1" ht="18.75">
      <c r="A95" s="4">
        <v>140</v>
      </c>
      <c r="B95" s="2"/>
      <c r="C95" s="5">
        <v>0</v>
      </c>
    </row>
    <row x14ac:dyDescent="0.25" r="96" customHeight="1" ht="18.75">
      <c r="A96" s="4">
        <v>510</v>
      </c>
      <c r="B96" s="2" t="s">
        <v>35</v>
      </c>
      <c r="C96" s="5">
        <v>588</v>
      </c>
    </row>
    <row x14ac:dyDescent="0.25" r="97" customHeight="1" ht="18.75">
      <c r="A97" s="4">
        <v>511</v>
      </c>
      <c r="B97" s="2" t="s">
        <v>36</v>
      </c>
      <c r="C97" s="5">
        <v>36</v>
      </c>
    </row>
    <row x14ac:dyDescent="0.25" r="98" customHeight="1" ht="18.75">
      <c r="A98" s="4">
        <v>512</v>
      </c>
      <c r="B98" s="2" t="s">
        <v>37</v>
      </c>
      <c r="C98" s="5">
        <v>822</v>
      </c>
    </row>
    <row x14ac:dyDescent="0.25" r="99" customHeight="1" ht="18.75">
      <c r="A99" s="4">
        <v>513</v>
      </c>
      <c r="B99" s="2" t="s">
        <v>38</v>
      </c>
      <c r="C99" s="5">
        <v>69</v>
      </c>
    </row>
    <row x14ac:dyDescent="0.25" r="100" customHeight="1" ht="18.75">
      <c r="A100" s="4">
        <v>514</v>
      </c>
      <c r="B100" s="2" t="s">
        <v>39</v>
      </c>
      <c r="C100" s="5">
        <v>679</v>
      </c>
    </row>
    <row x14ac:dyDescent="0.25" r="101" customHeight="1" ht="18.75">
      <c r="A101" s="4">
        <v>515</v>
      </c>
      <c r="B101" s="2" t="s">
        <v>40</v>
      </c>
      <c r="C101" s="5">
        <v>50</v>
      </c>
    </row>
    <row x14ac:dyDescent="0.25" r="102" customHeight="1" ht="18.75">
      <c r="A102" s="4">
        <v>516</v>
      </c>
      <c r="B102" s="2" t="s">
        <v>41</v>
      </c>
      <c r="C102" s="5">
        <v>772</v>
      </c>
    </row>
    <row x14ac:dyDescent="0.25" r="103" customHeight="1" ht="18.75">
      <c r="A103" s="4">
        <v>517</v>
      </c>
      <c r="B103" s="2" t="s">
        <v>42</v>
      </c>
      <c r="C103" s="5">
        <v>114</v>
      </c>
    </row>
    <row x14ac:dyDescent="0.25" r="104" customHeight="1" ht="18.75">
      <c r="A104" s="4">
        <v>518</v>
      </c>
      <c r="B104" s="2" t="s">
        <v>43</v>
      </c>
      <c r="C104" s="5">
        <v>816</v>
      </c>
    </row>
    <row x14ac:dyDescent="0.25" r="105" customHeight="1" ht="18.75">
      <c r="A105" s="4">
        <v>519</v>
      </c>
      <c r="B105" s="2" t="s">
        <v>44</v>
      </c>
      <c r="C105" s="5">
        <v>47</v>
      </c>
    </row>
    <row x14ac:dyDescent="0.25" r="106" customHeight="1" ht="18.75">
      <c r="A106" s="4">
        <v>520</v>
      </c>
      <c r="B106" s="2" t="s">
        <v>45</v>
      </c>
      <c r="C106" s="5">
        <v>737</v>
      </c>
    </row>
    <row x14ac:dyDescent="0.25" r="107" customHeight="1" ht="18.75">
      <c r="A107" s="4">
        <v>521</v>
      </c>
      <c r="B107" s="2" t="s">
        <v>46</v>
      </c>
      <c r="C107" s="5">
        <v>49</v>
      </c>
    </row>
    <row x14ac:dyDescent="0.25" r="108" customHeight="1" ht="18.75">
      <c r="A108" s="4">
        <v>522</v>
      </c>
      <c r="B108" s="2"/>
      <c r="C108" s="5">
        <v>183</v>
      </c>
    </row>
    <row x14ac:dyDescent="0.25" r="109" customHeight="1" ht="18.75">
      <c r="A109" s="4">
        <v>523</v>
      </c>
      <c r="B109" s="2"/>
      <c r="C109" s="5">
        <v>189</v>
      </c>
    </row>
    <row x14ac:dyDescent="0.25" r="110" customHeight="1" ht="18.75">
      <c r="A110" s="4">
        <v>524</v>
      </c>
      <c r="B110" s="2"/>
      <c r="C110" s="5">
        <v>201</v>
      </c>
    </row>
    <row x14ac:dyDescent="0.25" r="111" customHeight="1" ht="18.75">
      <c r="A111" s="4">
        <v>525</v>
      </c>
      <c r="B111" s="2"/>
      <c r="C111" s="5">
        <v>153</v>
      </c>
    </row>
    <row x14ac:dyDescent="0.25" r="112" customHeight="1" ht="18.75">
      <c r="A112" s="4">
        <v>526</v>
      </c>
      <c r="B112" s="2"/>
      <c r="C112" s="5">
        <v>143</v>
      </c>
    </row>
    <row x14ac:dyDescent="0.25" r="113" customHeight="1" ht="18.75">
      <c r="A113" s="4">
        <v>527</v>
      </c>
      <c r="B113" s="2"/>
      <c r="C113" s="5">
        <v>126</v>
      </c>
    </row>
    <row x14ac:dyDescent="0.25" r="114" customHeight="1" ht="18.75">
      <c r="A114" s="4">
        <v>575</v>
      </c>
      <c r="B114" s="2"/>
      <c r="C114" s="5">
        <v>14</v>
      </c>
    </row>
    <row x14ac:dyDescent="0.25" r="115" customHeight="1" ht="18.75">
      <c r="A115" s="4">
        <v>576</v>
      </c>
      <c r="B115" s="2"/>
      <c r="C115" s="5">
        <v>1</v>
      </c>
    </row>
    <row x14ac:dyDescent="0.25" r="116" customHeight="1" ht="18.75">
      <c r="A116" s="4">
        <v>577</v>
      </c>
      <c r="B116" s="2"/>
      <c r="C116" s="5">
        <v>144</v>
      </c>
    </row>
    <row x14ac:dyDescent="0.25" r="117" customHeight="1" ht="18.75">
      <c r="A117" s="4">
        <v>578</v>
      </c>
      <c r="B117" s="2"/>
      <c r="C117" s="5">
        <v>1</v>
      </c>
    </row>
    <row x14ac:dyDescent="0.25" r="118" customHeight="1" ht="18.75">
      <c r="A118" s="4">
        <v>579</v>
      </c>
      <c r="B118" s="2"/>
      <c r="C118" s="5">
        <v>185</v>
      </c>
    </row>
    <row x14ac:dyDescent="0.25" r="119" customHeight="1" ht="18.75">
      <c r="A119" s="4">
        <v>580</v>
      </c>
      <c r="B119" s="2"/>
      <c r="C119" s="5">
        <v>4</v>
      </c>
    </row>
    <row x14ac:dyDescent="0.25" r="120" customHeight="1" ht="18.75">
      <c r="A120" s="4">
        <v>581</v>
      </c>
      <c r="B120" s="2"/>
      <c r="C120" s="5">
        <v>7</v>
      </c>
    </row>
    <row x14ac:dyDescent="0.25" r="121" customHeight="1" ht="18.75">
      <c r="A121" s="4">
        <v>582</v>
      </c>
      <c r="B121" s="2"/>
      <c r="C121" s="5">
        <v>1</v>
      </c>
    </row>
    <row x14ac:dyDescent="0.25" r="122" customHeight="1" ht="18.75">
      <c r="A122" s="4">
        <v>574</v>
      </c>
      <c r="B122" s="2"/>
      <c r="C122" s="5">
        <v>20</v>
      </c>
    </row>
    <row x14ac:dyDescent="0.25" r="123" customHeight="1" ht="18.75">
      <c r="A123" s="4">
        <v>583</v>
      </c>
      <c r="B123" s="2"/>
      <c r="C123" s="5">
        <v>2</v>
      </c>
    </row>
    <row x14ac:dyDescent="0.25" r="124" customHeight="1" ht="18.75">
      <c r="A124" s="4">
        <v>573</v>
      </c>
      <c r="B124" s="2"/>
      <c r="C124" s="5">
        <v>153</v>
      </c>
    </row>
    <row x14ac:dyDescent="0.25" r="125" customHeight="1" ht="18.75">
      <c r="A125" s="4">
        <v>584</v>
      </c>
      <c r="B125" s="2"/>
      <c r="C125" s="5">
        <v>0</v>
      </c>
    </row>
    <row x14ac:dyDescent="0.25" r="126" customHeight="1" ht="18.75">
      <c r="A126" s="4">
        <v>528</v>
      </c>
      <c r="B126" s="2"/>
      <c r="C126" s="5">
        <v>2</v>
      </c>
    </row>
    <row x14ac:dyDescent="0.25" r="127" customHeight="1" ht="18.75">
      <c r="A127" s="4">
        <v>529</v>
      </c>
      <c r="B127" s="2" t="s">
        <v>47</v>
      </c>
      <c r="C127" s="5">
        <v>2</v>
      </c>
    </row>
    <row x14ac:dyDescent="0.25" r="128" customHeight="1" ht="18.75">
      <c r="A128" s="4">
        <v>530</v>
      </c>
      <c r="B128" s="2"/>
      <c r="C128" s="5">
        <v>12</v>
      </c>
    </row>
    <row x14ac:dyDescent="0.25" r="129" customHeight="1" ht="18.75">
      <c r="A129" s="4">
        <v>531</v>
      </c>
      <c r="B129" s="2" t="s">
        <v>48</v>
      </c>
      <c r="C129" s="5">
        <v>35</v>
      </c>
    </row>
    <row x14ac:dyDescent="0.25" r="130" customHeight="1" ht="18.75">
      <c r="A130" s="4">
        <v>532</v>
      </c>
      <c r="B130" s="2"/>
      <c r="C130" s="5">
        <v>0</v>
      </c>
    </row>
    <row x14ac:dyDescent="0.25" r="131" customHeight="1" ht="18.75">
      <c r="A131" s="4">
        <v>545</v>
      </c>
      <c r="B131" s="2"/>
      <c r="C131" s="5">
        <v>0</v>
      </c>
    </row>
    <row x14ac:dyDescent="0.25" r="132" customHeight="1" ht="18.75">
      <c r="A132" s="4">
        <v>556</v>
      </c>
      <c r="B132" s="2"/>
      <c r="C132" s="5">
        <v>2</v>
      </c>
    </row>
    <row x14ac:dyDescent="0.25" r="133" customHeight="1" ht="18.75">
      <c r="A133" s="4">
        <v>563</v>
      </c>
      <c r="B133" s="2"/>
      <c r="C133" s="5">
        <v>1</v>
      </c>
    </row>
    <row x14ac:dyDescent="0.25" r="134" customHeight="1" ht="18.75">
      <c r="A134" s="4">
        <v>571</v>
      </c>
      <c r="B134" s="2"/>
      <c r="C134" s="5">
        <v>0</v>
      </c>
    </row>
    <row x14ac:dyDescent="0.25" r="135" customHeight="1" ht="18.75">
      <c r="A135" s="4">
        <v>591</v>
      </c>
      <c r="B135" s="2"/>
      <c r="C135" s="5">
        <v>11</v>
      </c>
    </row>
    <row x14ac:dyDescent="0.25" r="136" customHeight="1" ht="18.75">
      <c r="A136" s="4">
        <v>533</v>
      </c>
      <c r="B136" s="2"/>
      <c r="C136" s="5">
        <v>216</v>
      </c>
    </row>
    <row x14ac:dyDescent="0.25" r="137" customHeight="1" ht="18.75">
      <c r="A137" s="4">
        <v>534</v>
      </c>
      <c r="B137" s="2"/>
      <c r="C137" s="5">
        <v>60</v>
      </c>
    </row>
    <row x14ac:dyDescent="0.25" r="138" customHeight="1" ht="18.75">
      <c r="A138" s="4">
        <v>535</v>
      </c>
      <c r="B138" s="2"/>
      <c r="C138" s="5">
        <v>399</v>
      </c>
    </row>
    <row x14ac:dyDescent="0.25" r="139" customHeight="1" ht="18.75">
      <c r="A139" s="4">
        <v>536</v>
      </c>
      <c r="B139" s="2"/>
      <c r="C139" s="5">
        <v>4</v>
      </c>
    </row>
    <row x14ac:dyDescent="0.25" r="140" customHeight="1" ht="18.75">
      <c r="A140" s="4">
        <v>537</v>
      </c>
      <c r="B140" s="2"/>
      <c r="C140" s="5">
        <v>0</v>
      </c>
    </row>
    <row x14ac:dyDescent="0.25" r="141" customHeight="1" ht="18.75">
      <c r="A141" s="4">
        <v>538</v>
      </c>
      <c r="B141" s="2" t="s">
        <v>49</v>
      </c>
      <c r="C141" s="5">
        <v>7</v>
      </c>
    </row>
    <row x14ac:dyDescent="0.25" r="142" customHeight="1" ht="18.75">
      <c r="A142" s="4">
        <v>539</v>
      </c>
      <c r="B142" s="2"/>
      <c r="C142" s="5">
        <v>1</v>
      </c>
    </row>
    <row x14ac:dyDescent="0.25" r="143" customHeight="1" ht="18.75">
      <c r="A143" s="4">
        <v>540</v>
      </c>
      <c r="B143" s="2"/>
      <c r="C143" s="5">
        <v>0</v>
      </c>
    </row>
    <row x14ac:dyDescent="0.25" r="144" customHeight="1" ht="18.75">
      <c r="A144" s="4">
        <v>541</v>
      </c>
      <c r="B144" s="2"/>
      <c r="C144" s="5">
        <v>1</v>
      </c>
    </row>
    <row x14ac:dyDescent="0.25" r="145" customHeight="1" ht="18.75">
      <c r="A145" s="4">
        <v>542</v>
      </c>
      <c r="B145" s="2"/>
      <c r="C145" s="5">
        <v>0</v>
      </c>
    </row>
    <row x14ac:dyDescent="0.25" r="146" customHeight="1" ht="18.75">
      <c r="A146" s="4">
        <v>543</v>
      </c>
      <c r="B146" s="2"/>
      <c r="C146" s="5">
        <v>0</v>
      </c>
    </row>
    <row x14ac:dyDescent="0.25" r="147" customHeight="1" ht="18.75">
      <c r="A147" s="4">
        <v>544</v>
      </c>
      <c r="B147" s="2"/>
      <c r="C147" s="5">
        <v>0</v>
      </c>
    </row>
    <row x14ac:dyDescent="0.25" r="148" customHeight="1" ht="18.75">
      <c r="A148" s="4">
        <v>547</v>
      </c>
      <c r="B148" s="2" t="s">
        <v>50</v>
      </c>
      <c r="C148" s="5">
        <v>6</v>
      </c>
    </row>
    <row x14ac:dyDescent="0.25" r="149" customHeight="1" ht="18.75">
      <c r="A149" s="4">
        <v>548</v>
      </c>
      <c r="B149" s="2"/>
      <c r="C149" s="5">
        <v>8</v>
      </c>
    </row>
    <row x14ac:dyDescent="0.25" r="150" customHeight="1" ht="18.75">
      <c r="A150" s="4">
        <v>549</v>
      </c>
      <c r="B150" s="2"/>
      <c r="C150" s="5">
        <v>23</v>
      </c>
    </row>
    <row x14ac:dyDescent="0.25" r="151" customHeight="1" ht="18.75">
      <c r="A151" s="4">
        <v>550</v>
      </c>
      <c r="B151" s="2"/>
      <c r="C151" s="5">
        <v>26</v>
      </c>
    </row>
    <row x14ac:dyDescent="0.25" r="152" customHeight="1" ht="18.75">
      <c r="A152" s="4">
        <v>551</v>
      </c>
      <c r="B152" s="2"/>
      <c r="C152" s="5">
        <v>111</v>
      </c>
    </row>
    <row x14ac:dyDescent="0.25" r="153" customHeight="1" ht="18.75">
      <c r="A153" s="4">
        <v>552</v>
      </c>
      <c r="B153" s="2"/>
      <c r="C153" s="5">
        <v>4</v>
      </c>
    </row>
    <row x14ac:dyDescent="0.25" r="154" customHeight="1" ht="18.75">
      <c r="A154" s="4">
        <v>553</v>
      </c>
      <c r="B154" s="2"/>
      <c r="C154" s="5">
        <v>12</v>
      </c>
    </row>
    <row x14ac:dyDescent="0.25" r="155" customHeight="1" ht="18.75">
      <c r="A155" s="4">
        <v>554</v>
      </c>
      <c r="B155" s="2"/>
      <c r="C155" s="5">
        <v>15</v>
      </c>
    </row>
    <row x14ac:dyDescent="0.25" r="156" customHeight="1" ht="18.75">
      <c r="A156" s="4">
        <v>557</v>
      </c>
      <c r="B156" s="2" t="s">
        <v>51</v>
      </c>
      <c r="C156" s="5">
        <v>32</v>
      </c>
    </row>
    <row x14ac:dyDescent="0.25" r="157" customHeight="1" ht="18.75">
      <c r="A157" s="4">
        <v>558</v>
      </c>
      <c r="B157" s="2" t="s">
        <v>52</v>
      </c>
      <c r="C157" s="5">
        <v>127</v>
      </c>
    </row>
    <row x14ac:dyDescent="0.25" r="158" customHeight="1" ht="18.75">
      <c r="A158" s="4">
        <v>559</v>
      </c>
      <c r="B158" s="2" t="s">
        <v>53</v>
      </c>
      <c r="C158" s="5">
        <v>115</v>
      </c>
    </row>
    <row x14ac:dyDescent="0.25" r="159" customHeight="1" ht="18.75">
      <c r="A159" s="4">
        <v>560</v>
      </c>
      <c r="B159" s="2" t="s">
        <v>54</v>
      </c>
      <c r="C159" s="5">
        <v>162</v>
      </c>
    </row>
    <row x14ac:dyDescent="0.25" r="160" customHeight="1" ht="18.75">
      <c r="A160" s="4">
        <v>561</v>
      </c>
      <c r="B160" s="2" t="s">
        <v>55</v>
      </c>
      <c r="C160" s="5">
        <v>139</v>
      </c>
    </row>
    <row x14ac:dyDescent="0.25" r="161" customHeight="1" ht="18.75">
      <c r="A161" s="4">
        <v>562</v>
      </c>
      <c r="B161" s="2" t="s">
        <v>56</v>
      </c>
      <c r="C161" s="5">
        <v>155</v>
      </c>
    </row>
    <row x14ac:dyDescent="0.25" r="162" customHeight="1" ht="18.75">
      <c r="A162" s="4">
        <v>555</v>
      </c>
      <c r="B162" s="2" t="s">
        <v>57</v>
      </c>
      <c r="C162" s="5">
        <v>35</v>
      </c>
    </row>
    <row x14ac:dyDescent="0.25" r="163" customHeight="1" ht="18.75">
      <c r="A163" s="4">
        <v>565</v>
      </c>
      <c r="B163" s="2"/>
      <c r="C163" s="5">
        <v>0</v>
      </c>
    </row>
    <row x14ac:dyDescent="0.25" r="164" customHeight="1" ht="18.75">
      <c r="A164" s="4">
        <v>566</v>
      </c>
      <c r="B164" s="2"/>
      <c r="C164" s="5">
        <v>0</v>
      </c>
    </row>
    <row x14ac:dyDescent="0.25" r="165" customHeight="1" ht="18.75">
      <c r="A165" s="4">
        <v>567</v>
      </c>
      <c r="B165" s="2"/>
      <c r="C165" s="5">
        <v>0</v>
      </c>
    </row>
    <row x14ac:dyDescent="0.25" r="166" customHeight="1" ht="18.75">
      <c r="A166" s="4">
        <v>569</v>
      </c>
      <c r="B166" s="2"/>
      <c r="C166" s="5">
        <v>3</v>
      </c>
    </row>
    <row x14ac:dyDescent="0.25" r="167" customHeight="1" ht="18.75">
      <c r="A167" s="4">
        <v>570</v>
      </c>
      <c r="B167" s="2" t="s">
        <v>58</v>
      </c>
      <c r="C167" s="5">
        <v>17</v>
      </c>
    </row>
    <row x14ac:dyDescent="0.25" r="168" customHeight="1" ht="18.75">
      <c r="A168" s="4">
        <v>572</v>
      </c>
      <c r="B168" s="2"/>
      <c r="C168" s="5">
        <v>0</v>
      </c>
    </row>
    <row x14ac:dyDescent="0.25" r="169" customHeight="1" ht="18.75">
      <c r="A169" s="4">
        <v>585</v>
      </c>
      <c r="B169" s="2"/>
      <c r="C169" s="5">
        <v>0</v>
      </c>
    </row>
    <row x14ac:dyDescent="0.25" r="170" customHeight="1" ht="18.75">
      <c r="A170" s="4">
        <v>586</v>
      </c>
      <c r="B170" s="2"/>
      <c r="C170" s="5">
        <v>0</v>
      </c>
    </row>
    <row x14ac:dyDescent="0.25" r="171" customHeight="1" ht="18.75">
      <c r="A171" s="4">
        <v>587</v>
      </c>
      <c r="B171" s="2"/>
      <c r="C171" s="5">
        <v>4</v>
      </c>
    </row>
    <row x14ac:dyDescent="0.25" r="172" customHeight="1" ht="18.75">
      <c r="A172" s="4">
        <v>588</v>
      </c>
      <c r="B172" s="2"/>
      <c r="C172" s="5">
        <v>6</v>
      </c>
    </row>
    <row x14ac:dyDescent="0.25" r="173" customHeight="1" ht="18.75">
      <c r="A173" s="4">
        <v>589</v>
      </c>
      <c r="B173" s="2"/>
      <c r="C173" s="5">
        <v>147</v>
      </c>
    </row>
    <row x14ac:dyDescent="0.25" r="174" customHeight="1" ht="18.75">
      <c r="A174" s="4">
        <v>590</v>
      </c>
      <c r="B174" s="2"/>
      <c r="C174" s="5">
        <v>0</v>
      </c>
    </row>
    <row x14ac:dyDescent="0.25" r="175" customHeight="1" ht="18.75">
      <c r="A175" s="4">
        <v>592</v>
      </c>
      <c r="B175" s="2"/>
      <c r="C175" s="5">
        <v>15</v>
      </c>
    </row>
    <row x14ac:dyDescent="0.25" r="176" customHeight="1" ht="18.75">
      <c r="A176" s="4">
        <v>1011</v>
      </c>
      <c r="B176" s="2" t="s">
        <v>59</v>
      </c>
      <c r="C176" s="5">
        <v>1871</v>
      </c>
    </row>
    <row x14ac:dyDescent="0.25" r="177" customHeight="1" ht="18.75">
      <c r="A177" s="4">
        <v>1021</v>
      </c>
      <c r="B177" s="2" t="s">
        <v>60</v>
      </c>
      <c r="C177" s="5">
        <v>10980</v>
      </c>
    </row>
    <row x14ac:dyDescent="0.25" r="178" customHeight="1" ht="18.75">
      <c r="A178" s="4">
        <v>1031</v>
      </c>
      <c r="B178" s="2" t="s">
        <v>61</v>
      </c>
      <c r="C178" s="5">
        <v>12336</v>
      </c>
    </row>
    <row x14ac:dyDescent="0.25" r="179" customHeight="1" ht="18.75">
      <c r="A179" s="4">
        <v>1041</v>
      </c>
      <c r="B179" s="2" t="s">
        <v>62</v>
      </c>
      <c r="C179" s="5">
        <v>958</v>
      </c>
    </row>
    <row x14ac:dyDescent="0.25" r="180" customHeight="1" ht="18.75">
      <c r="A180" s="4">
        <v>1051</v>
      </c>
      <c r="B180" s="2" t="s">
        <v>63</v>
      </c>
      <c r="C180" s="5">
        <v>10198</v>
      </c>
    </row>
    <row x14ac:dyDescent="0.25" r="181" customHeight="1" ht="18.75">
      <c r="A181" s="4">
        <v>1061</v>
      </c>
      <c r="B181" s="2" t="s">
        <v>64</v>
      </c>
      <c r="C181" s="5">
        <v>7835</v>
      </c>
    </row>
    <row x14ac:dyDescent="0.25" r="182" customHeight="1" ht="18.75">
      <c r="A182" s="4">
        <v>1012</v>
      </c>
      <c r="B182" s="2" t="s">
        <v>65</v>
      </c>
      <c r="C182" s="5">
        <v>14248</v>
      </c>
    </row>
    <row x14ac:dyDescent="0.25" r="183" customHeight="1" ht="18.75">
      <c r="A183" s="4">
        <v>1022</v>
      </c>
      <c r="B183" s="2" t="s">
        <v>66</v>
      </c>
      <c r="C183" s="5">
        <v>10600</v>
      </c>
    </row>
    <row x14ac:dyDescent="0.25" r="184" customHeight="1" ht="18.75">
      <c r="A184" s="4">
        <v>1032</v>
      </c>
      <c r="B184" s="2" t="s">
        <v>67</v>
      </c>
      <c r="C184" s="5">
        <v>9708</v>
      </c>
    </row>
    <row x14ac:dyDescent="0.25" r="185" customHeight="1" ht="18.75">
      <c r="A185" s="4">
        <v>1042</v>
      </c>
      <c r="B185" s="2" t="s">
        <v>68</v>
      </c>
      <c r="C185" s="5">
        <v>15211</v>
      </c>
    </row>
    <row x14ac:dyDescent="0.25" r="186" customHeight="1" ht="18.75">
      <c r="A186" s="4">
        <v>1052</v>
      </c>
      <c r="B186" s="2" t="s">
        <v>69</v>
      </c>
      <c r="C186" s="5">
        <v>13560</v>
      </c>
    </row>
    <row x14ac:dyDescent="0.25" r="187" customHeight="1" ht="18.75">
      <c r="A187" s="4">
        <v>1062</v>
      </c>
      <c r="B187" s="2" t="s">
        <v>70</v>
      </c>
      <c r="C187" s="5">
        <v>6047</v>
      </c>
    </row>
    <row x14ac:dyDescent="0.25" r="188" customHeight="1" ht="18.75">
      <c r="A188" s="4">
        <v>1311</v>
      </c>
      <c r="B188" s="2"/>
      <c r="C188" s="5">
        <v>4929</v>
      </c>
    </row>
    <row x14ac:dyDescent="0.25" r="189" customHeight="1" ht="18.75">
      <c r="A189" s="4">
        <v>1321</v>
      </c>
      <c r="B189" s="2"/>
      <c r="C189" s="5">
        <v>3844</v>
      </c>
    </row>
    <row x14ac:dyDescent="0.25" r="190" customHeight="1" ht="18.75">
      <c r="A190" s="4">
        <v>1331</v>
      </c>
      <c r="B190" s="2"/>
      <c r="C190" s="5">
        <v>4014</v>
      </c>
    </row>
    <row x14ac:dyDescent="0.25" r="191" customHeight="1" ht="18.75">
      <c r="A191" s="4">
        <v>1341</v>
      </c>
      <c r="B191" s="2"/>
      <c r="C191" s="5">
        <v>5300</v>
      </c>
    </row>
    <row x14ac:dyDescent="0.25" r="192" customHeight="1" ht="18.75">
      <c r="A192" s="4">
        <v>1351</v>
      </c>
      <c r="B192" s="2"/>
      <c r="C192" s="5">
        <v>1370</v>
      </c>
    </row>
    <row x14ac:dyDescent="0.25" r="193" customHeight="1" ht="18.75">
      <c r="A193" s="4">
        <v>1361</v>
      </c>
      <c r="B193" s="2"/>
      <c r="C193" s="5">
        <v>2932</v>
      </c>
    </row>
    <row x14ac:dyDescent="0.25" r="194" customHeight="1" ht="18.75">
      <c r="A194" s="4">
        <v>1312</v>
      </c>
      <c r="B194" s="2"/>
      <c r="C194" s="5">
        <v>4114</v>
      </c>
    </row>
    <row x14ac:dyDescent="0.25" r="195" customHeight="1" ht="18.75">
      <c r="A195" s="4">
        <v>1322</v>
      </c>
      <c r="B195" s="2"/>
      <c r="C195" s="5">
        <v>3044</v>
      </c>
    </row>
    <row x14ac:dyDescent="0.25" r="196" customHeight="1" ht="18.75">
      <c r="A196" s="4">
        <v>1332</v>
      </c>
      <c r="B196" s="2"/>
      <c r="C196" s="5">
        <v>3242</v>
      </c>
    </row>
    <row x14ac:dyDescent="0.25" r="197" customHeight="1" ht="18.75">
      <c r="A197" s="4">
        <v>1342</v>
      </c>
      <c r="B197" s="2"/>
      <c r="C197" s="5">
        <v>4414</v>
      </c>
    </row>
    <row x14ac:dyDescent="0.25" r="198" customHeight="1" ht="18.75">
      <c r="A198" s="4">
        <v>1352</v>
      </c>
      <c r="B198" s="2" t="s">
        <v>71</v>
      </c>
      <c r="C198" s="5">
        <v>1498</v>
      </c>
    </row>
    <row x14ac:dyDescent="0.25" r="199" customHeight="1" ht="18.75">
      <c r="A199" s="4">
        <v>1362</v>
      </c>
      <c r="B199" s="2"/>
      <c r="C199" s="5">
        <v>2392</v>
      </c>
    </row>
    <row x14ac:dyDescent="0.25" r="200" customHeight="1" ht="18.75">
      <c r="A200" s="4">
        <v>1313</v>
      </c>
      <c r="B200" s="2" t="s">
        <v>72</v>
      </c>
      <c r="C200" s="5">
        <v>10265</v>
      </c>
    </row>
    <row x14ac:dyDescent="0.25" r="201" customHeight="1" ht="18.75">
      <c r="A201" s="4">
        <v>1323</v>
      </c>
      <c r="B201" s="2" t="s">
        <v>73</v>
      </c>
      <c r="C201" s="5">
        <v>20262</v>
      </c>
    </row>
    <row x14ac:dyDescent="0.25" r="202" customHeight="1" ht="18.75">
      <c r="A202" s="4">
        <v>1333</v>
      </c>
      <c r="B202" s="2" t="s">
        <v>74</v>
      </c>
      <c r="C202" s="5">
        <v>19616</v>
      </c>
    </row>
    <row x14ac:dyDescent="0.25" r="203" customHeight="1" ht="18.75">
      <c r="A203" s="4">
        <v>1343</v>
      </c>
      <c r="B203" s="2" t="s">
        <v>75</v>
      </c>
      <c r="C203" s="5">
        <v>11342</v>
      </c>
    </row>
    <row x14ac:dyDescent="0.25" r="204" customHeight="1" ht="18.75">
      <c r="A204" s="4">
        <v>1353</v>
      </c>
      <c r="B204" s="2" t="s">
        <v>76</v>
      </c>
      <c r="C204" s="5">
        <v>13377</v>
      </c>
    </row>
    <row x14ac:dyDescent="0.25" r="205" customHeight="1" ht="18.75">
      <c r="A205" s="4">
        <v>1363</v>
      </c>
      <c r="B205" s="2" t="s">
        <v>77</v>
      </c>
      <c r="C205" s="5">
        <v>11507</v>
      </c>
    </row>
    <row x14ac:dyDescent="0.25" r="206" customHeight="1" ht="18.75">
      <c r="A206" s="4">
        <v>1201</v>
      </c>
      <c r="B206" s="2"/>
      <c r="C206" s="5">
        <v>152</v>
      </c>
    </row>
    <row x14ac:dyDescent="0.25" r="207" customHeight="1" ht="18.75">
      <c r="A207" s="4">
        <v>1202</v>
      </c>
      <c r="B207" s="6" t="s">
        <v>78</v>
      </c>
      <c r="C207" s="5">
        <v>4570</v>
      </c>
    </row>
    <row x14ac:dyDescent="0.25" r="208" customHeight="1" ht="18.75">
      <c r="A208" s="4">
        <v>1203</v>
      </c>
      <c r="B208" s="2"/>
      <c r="C208" s="5">
        <v>39967</v>
      </c>
    </row>
    <row x14ac:dyDescent="0.25" r="209" customHeight="1" ht="18.75">
      <c r="A209" s="4">
        <v>1204</v>
      </c>
      <c r="B209" s="2"/>
      <c r="C209" s="5">
        <v>9006</v>
      </c>
    </row>
    <row x14ac:dyDescent="0.25" r="210" customHeight="1" ht="18.75">
      <c r="A210" s="4">
        <v>1111</v>
      </c>
      <c r="B210" s="2"/>
      <c r="C210" s="5">
        <v>963</v>
      </c>
    </row>
    <row x14ac:dyDescent="0.25" r="211" customHeight="1" ht="18.75">
      <c r="A211" s="4">
        <v>1121</v>
      </c>
      <c r="B211" s="2"/>
      <c r="C211" s="5">
        <v>1183</v>
      </c>
    </row>
    <row x14ac:dyDescent="0.25" r="212" customHeight="1" ht="18.75">
      <c r="A212" s="4">
        <v>1131</v>
      </c>
      <c r="B212" s="2"/>
      <c r="C212" s="5">
        <v>589</v>
      </c>
    </row>
    <row x14ac:dyDescent="0.25" r="213" customHeight="1" ht="18.75">
      <c r="A213" s="4">
        <v>1141</v>
      </c>
      <c r="B213" s="2"/>
      <c r="C213" s="5">
        <v>1377</v>
      </c>
    </row>
    <row x14ac:dyDescent="0.25" r="214" customHeight="1" ht="18.75">
      <c r="A214" s="4">
        <v>1151</v>
      </c>
      <c r="B214" s="2" t="s">
        <v>79</v>
      </c>
      <c r="C214" s="5">
        <v>402</v>
      </c>
    </row>
    <row x14ac:dyDescent="0.25" r="215" customHeight="1" ht="18.75">
      <c r="A215" s="4">
        <v>1161</v>
      </c>
      <c r="B215" s="2"/>
      <c r="C215" s="5">
        <v>1345</v>
      </c>
    </row>
    <row x14ac:dyDescent="0.25" r="216" customHeight="1" ht="18.75">
      <c r="A216" s="4">
        <v>2001</v>
      </c>
      <c r="B216" s="2" t="s">
        <v>80</v>
      </c>
      <c r="C216" s="5">
        <v>1133</v>
      </c>
    </row>
    <row x14ac:dyDescent="0.25" r="217" customHeight="1" ht="18.75">
      <c r="A217" s="4">
        <v>2002</v>
      </c>
      <c r="B217" s="2"/>
      <c r="C217" s="5">
        <v>1047</v>
      </c>
    </row>
    <row x14ac:dyDescent="0.25" r="218" customHeight="1" ht="18.75">
      <c r="A218" s="4">
        <v>2003</v>
      </c>
      <c r="B218" s="2" t="s">
        <v>81</v>
      </c>
      <c r="C218" s="5">
        <v>323</v>
      </c>
    </row>
    <row x14ac:dyDescent="0.25" r="219" customHeight="1" ht="18.75">
      <c r="A219" s="4">
        <v>1</v>
      </c>
      <c r="B219" s="2"/>
      <c r="C219" s="5">
        <v>1239</v>
      </c>
    </row>
    <row x14ac:dyDescent="0.25" r="220" customHeight="1" ht="18.75">
      <c r="A220" s="4">
        <v>4011</v>
      </c>
      <c r="B220" s="2"/>
      <c r="C220" s="5">
        <v>5370</v>
      </c>
    </row>
    <row x14ac:dyDescent="0.25" r="221" customHeight="1" ht="18.75">
      <c r="A221" s="4">
        <v>4021</v>
      </c>
      <c r="B221" s="2"/>
      <c r="C221" s="5">
        <v>5347</v>
      </c>
    </row>
    <row x14ac:dyDescent="0.25" r="222" customHeight="1" ht="18.75">
      <c r="A222" s="4">
        <v>4031</v>
      </c>
      <c r="B222" s="2"/>
      <c r="C222" s="5">
        <v>4487</v>
      </c>
    </row>
    <row x14ac:dyDescent="0.25" r="223" customHeight="1" ht="18.75">
      <c r="A223" s="4">
        <v>4041</v>
      </c>
      <c r="B223" s="2"/>
      <c r="C223" s="5">
        <v>2469</v>
      </c>
    </row>
    <row x14ac:dyDescent="0.25" r="224" customHeight="1" ht="18.75">
      <c r="A224" s="4">
        <v>4051</v>
      </c>
      <c r="B224" s="2"/>
      <c r="C224" s="5">
        <v>3457</v>
      </c>
    </row>
    <row x14ac:dyDescent="0.25" r="225" customHeight="1" ht="18.75">
      <c r="A225" s="4">
        <v>4061</v>
      </c>
      <c r="B225" s="2"/>
      <c r="C225" s="5">
        <v>1656</v>
      </c>
    </row>
    <row x14ac:dyDescent="0.25" r="226" customHeight="1" ht="18.75">
      <c r="A226" s="4">
        <v>4071</v>
      </c>
      <c r="B226" s="2"/>
      <c r="C226" s="5">
        <v>3269</v>
      </c>
    </row>
    <row x14ac:dyDescent="0.25" r="227" customHeight="1" ht="18.75">
      <c r="A227" s="4">
        <v>4081</v>
      </c>
      <c r="B227" s="2"/>
      <c r="C227" s="5">
        <v>8103</v>
      </c>
    </row>
    <row x14ac:dyDescent="0.25" r="228" customHeight="1" ht="18.75">
      <c r="A228" s="4">
        <v>4091</v>
      </c>
      <c r="B228" s="2"/>
      <c r="C228" s="5">
        <v>6887</v>
      </c>
    </row>
    <row x14ac:dyDescent="0.25" r="229" customHeight="1" ht="18.75">
      <c r="A229" s="4">
        <v>4101</v>
      </c>
      <c r="B229" s="2"/>
      <c r="C229" s="5">
        <v>2808</v>
      </c>
    </row>
    <row x14ac:dyDescent="0.25" r="230" customHeight="1" ht="18.75">
      <c r="A230" s="4">
        <v>5011</v>
      </c>
      <c r="B230" s="2"/>
      <c r="C230" s="5">
        <v>3247</v>
      </c>
    </row>
    <row x14ac:dyDescent="0.25" r="231" customHeight="1" ht="18.75">
      <c r="A231" s="4">
        <v>5021</v>
      </c>
      <c r="B231" s="2"/>
      <c r="C231" s="5">
        <v>3477</v>
      </c>
    </row>
    <row x14ac:dyDescent="0.25" r="232" customHeight="1" ht="18.75">
      <c r="A232" s="4">
        <v>5031</v>
      </c>
      <c r="B232" s="2"/>
      <c r="C232" s="5">
        <v>8105</v>
      </c>
    </row>
    <row x14ac:dyDescent="0.25" r="233" customHeight="1" ht="18.75">
      <c r="A233" s="4">
        <v>5041</v>
      </c>
      <c r="B233" s="2"/>
      <c r="C233" s="5">
        <v>8555</v>
      </c>
    </row>
    <row x14ac:dyDescent="0.25" r="234" customHeight="1" ht="18.75">
      <c r="A234" s="4">
        <v>5051</v>
      </c>
      <c r="B234" s="2"/>
      <c r="C234" s="5">
        <v>4367</v>
      </c>
    </row>
    <row x14ac:dyDescent="0.25" r="235" customHeight="1" ht="18.75">
      <c r="A235" s="4">
        <v>5061</v>
      </c>
      <c r="B235" s="2"/>
      <c r="C235" s="5">
        <v>1131</v>
      </c>
    </row>
    <row x14ac:dyDescent="0.25" r="236" customHeight="1" ht="18.75">
      <c r="A236" s="4">
        <v>5111</v>
      </c>
      <c r="B236" s="2"/>
      <c r="C236" s="5">
        <v>252</v>
      </c>
    </row>
    <row x14ac:dyDescent="0.25" r="237" customHeight="1" ht="18.75">
      <c r="A237" s="4">
        <v>5121</v>
      </c>
      <c r="B237" s="2"/>
      <c r="C237" s="5">
        <v>130</v>
      </c>
    </row>
    <row x14ac:dyDescent="0.25" r="238" customHeight="1" ht="18.75">
      <c r="A238" s="4">
        <v>5131</v>
      </c>
      <c r="B238" s="2"/>
      <c r="C238" s="5">
        <v>192</v>
      </c>
    </row>
    <row x14ac:dyDescent="0.25" r="239" customHeight="1" ht="18.75">
      <c r="A239" s="4">
        <v>5141</v>
      </c>
      <c r="B239" s="2"/>
      <c r="C239" s="5">
        <v>171</v>
      </c>
    </row>
    <row x14ac:dyDescent="0.25" r="240" customHeight="1" ht="18.75">
      <c r="A240" s="4">
        <v>5311</v>
      </c>
      <c r="B240" s="2"/>
      <c r="C240" s="5">
        <v>37</v>
      </c>
    </row>
    <row x14ac:dyDescent="0.25" r="241" customHeight="1" ht="18.75">
      <c r="A241" s="4">
        <v>5321</v>
      </c>
      <c r="B241" s="2"/>
      <c r="C241" s="5">
        <v>56</v>
      </c>
    </row>
    <row x14ac:dyDescent="0.25" r="242" customHeight="1" ht="18.75">
      <c r="A242" s="4">
        <v>5331</v>
      </c>
      <c r="B242" s="2"/>
      <c r="C242" s="5">
        <v>68</v>
      </c>
    </row>
    <row x14ac:dyDescent="0.25" r="243" customHeight="1" ht="18.75">
      <c r="A243" s="4">
        <v>5341</v>
      </c>
      <c r="B243" s="2"/>
      <c r="C243" s="5">
        <v>47</v>
      </c>
    </row>
    <row x14ac:dyDescent="0.25" r="244" customHeight="1" ht="18.75">
      <c r="A244" s="4">
        <v>5211</v>
      </c>
      <c r="B244" s="2"/>
      <c r="C244" s="5">
        <v>152</v>
      </c>
    </row>
    <row x14ac:dyDescent="0.25" r="245" customHeight="1" ht="18.75">
      <c r="A245" s="4">
        <v>5221</v>
      </c>
      <c r="B245" s="2"/>
      <c r="C245" s="5">
        <v>206</v>
      </c>
    </row>
    <row x14ac:dyDescent="0.25" r="246" customHeight="1" ht="18.75">
      <c r="A246" s="4">
        <v>5231</v>
      </c>
      <c r="B246" s="2"/>
      <c r="C246" s="5">
        <v>187</v>
      </c>
    </row>
    <row x14ac:dyDescent="0.25" r="247" customHeight="1" ht="18.75">
      <c r="A247" s="4">
        <v>5241</v>
      </c>
      <c r="B247" s="2"/>
      <c r="C247" s="5">
        <v>75</v>
      </c>
    </row>
    <row x14ac:dyDescent="0.25" r="248" customHeight="1" ht="18.75">
      <c r="A248" s="4">
        <v>5411</v>
      </c>
      <c r="B248" s="2" t="s">
        <v>82</v>
      </c>
      <c r="C248" s="5">
        <v>1</v>
      </c>
    </row>
    <row x14ac:dyDescent="0.25" r="249" customHeight="1" ht="18.75">
      <c r="A249" s="4">
        <v>5421</v>
      </c>
      <c r="B249" s="2" t="s">
        <v>83</v>
      </c>
      <c r="C249" s="5">
        <v>130</v>
      </c>
    </row>
    <row x14ac:dyDescent="0.25" r="250" customHeight="1" ht="18.75">
      <c r="A250" s="4">
        <v>5431</v>
      </c>
      <c r="B250" s="2" t="s">
        <v>84</v>
      </c>
      <c r="C250" s="5">
        <v>128</v>
      </c>
    </row>
    <row x14ac:dyDescent="0.25" r="251" customHeight="1" ht="18.75">
      <c r="A251" s="4">
        <v>5441</v>
      </c>
      <c r="B251" s="2" t="s">
        <v>85</v>
      </c>
      <c r="C251" s="5">
        <v>159</v>
      </c>
    </row>
    <row x14ac:dyDescent="0.25" r="252" customHeight="1" ht="18.75">
      <c r="A252" s="4">
        <v>5451</v>
      </c>
      <c r="B252" s="2" t="s">
        <v>86</v>
      </c>
      <c r="C252" s="5">
        <v>98</v>
      </c>
    </row>
    <row x14ac:dyDescent="0.25" r="253" customHeight="1" ht="18.75">
      <c r="A253" s="4">
        <v>5461</v>
      </c>
      <c r="B253" s="2" t="s">
        <v>87</v>
      </c>
      <c r="C253" s="5">
        <v>68</v>
      </c>
    </row>
    <row x14ac:dyDescent="0.25" r="254" customHeight="1" ht="18.75">
      <c r="A254" s="4">
        <v>5471</v>
      </c>
      <c r="B254" s="2" t="s">
        <v>88</v>
      </c>
      <c r="C254" s="5">
        <v>131</v>
      </c>
    </row>
    <row x14ac:dyDescent="0.25" r="255" customHeight="1" ht="18.75">
      <c r="A255" s="4">
        <v>5481</v>
      </c>
      <c r="B255" s="2" t="s">
        <v>89</v>
      </c>
      <c r="C255" s="5">
        <v>171</v>
      </c>
    </row>
    <row x14ac:dyDescent="0.25" r="256" customHeight="1" ht="18.75">
      <c r="A256" s="4">
        <v>5491</v>
      </c>
      <c r="B256" s="2" t="s">
        <v>90</v>
      </c>
      <c r="C256" s="5">
        <v>135</v>
      </c>
    </row>
    <row x14ac:dyDescent="0.25" r="257" customHeight="1" ht="18.75">
      <c r="A257" s="4">
        <v>5501</v>
      </c>
      <c r="B257" s="2" t="s">
        <v>91</v>
      </c>
      <c r="C257" s="5">
        <v>165</v>
      </c>
    </row>
    <row x14ac:dyDescent="0.25" r="258" customHeight="1" ht="18.75">
      <c r="A258" s="4">
        <v>6511</v>
      </c>
      <c r="B258" s="2" t="s">
        <v>92</v>
      </c>
      <c r="C258" s="5">
        <v>1</v>
      </c>
    </row>
    <row x14ac:dyDescent="0.25" r="259" customHeight="1" ht="18.75">
      <c r="A259" s="4">
        <v>20611</v>
      </c>
      <c r="B259" s="2"/>
      <c r="C259" s="5">
        <v>321</v>
      </c>
    </row>
    <row x14ac:dyDescent="0.25" r="260" customHeight="1" ht="18.75">
      <c r="A260" s="4">
        <v>20621</v>
      </c>
      <c r="B260" s="2"/>
      <c r="C260" s="5">
        <v>536</v>
      </c>
    </row>
    <row x14ac:dyDescent="0.25" r="261" customHeight="1" ht="18.75">
      <c r="A261" s="4">
        <v>20631</v>
      </c>
      <c r="B261" s="2"/>
      <c r="C261" s="5">
        <v>498</v>
      </c>
    </row>
    <row x14ac:dyDescent="0.25" r="262" customHeight="1" ht="18.75">
      <c r="A262" s="4">
        <v>20641</v>
      </c>
      <c r="B262" s="2"/>
      <c r="C262" s="5">
        <v>417</v>
      </c>
    </row>
    <row x14ac:dyDescent="0.25" r="263" customHeight="1" ht="18.75">
      <c r="A263" s="4">
        <v>20651</v>
      </c>
      <c r="B263" s="2"/>
      <c r="C263" s="5">
        <v>453</v>
      </c>
    </row>
    <row x14ac:dyDescent="0.25" r="264" customHeight="1" ht="18.75">
      <c r="A264" s="4">
        <v>20661</v>
      </c>
      <c r="B264" s="2"/>
      <c r="C264" s="5">
        <v>416</v>
      </c>
    </row>
    <row x14ac:dyDescent="0.25" r="265" customHeight="1" ht="18.75">
      <c r="A265" s="4">
        <v>20711</v>
      </c>
      <c r="B265" s="2"/>
      <c r="C265" s="5">
        <v>1728</v>
      </c>
    </row>
    <row x14ac:dyDescent="0.25" r="266" customHeight="1" ht="18.75">
      <c r="A266" s="4">
        <v>20721</v>
      </c>
      <c r="B266" s="2"/>
      <c r="C266" s="5">
        <v>1533</v>
      </c>
    </row>
    <row x14ac:dyDescent="0.25" r="267" customHeight="1" ht="18.75">
      <c r="A267" s="4">
        <v>20731</v>
      </c>
      <c r="B267" s="2"/>
      <c r="C267" s="5">
        <v>2169</v>
      </c>
    </row>
    <row x14ac:dyDescent="0.25" r="268" customHeight="1" ht="18.75">
      <c r="A268" s="4">
        <v>20741</v>
      </c>
      <c r="B268" s="2"/>
      <c r="C268" s="5">
        <v>1403</v>
      </c>
    </row>
    <row x14ac:dyDescent="0.25" r="269" customHeight="1" ht="18.75">
      <c r="A269" s="7">
        <v>20004</v>
      </c>
      <c r="B269" s="8" t="s">
        <v>93</v>
      </c>
      <c r="C269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礎武器</vt:lpstr>
      <vt:lpstr>十天超越</vt:lpstr>
      <vt:lpstr>十天超越ID別</vt:lpstr>
      <vt:lpstr>所需素材</vt:lpstr>
      <vt:lpstr>素材ID對照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2024-03-01T08:59:34.230Z</dcterms:created>
  <dcterms:modified xsi:type="dcterms:W3CDTF">2024-03-01T08:59:34.230Z</dcterms:modified>
</cp:coreProperties>
</file>