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5445" activeTab="1"/>
  </bookViews>
  <sheets>
    <sheet name="belanja" sheetId="1" r:id="rId1"/>
    <sheet name="harga" sheetId="2" r:id="rId2"/>
    <sheet name="omset" sheetId="3" r:id="rId3"/>
  </sheets>
  <definedNames>
    <definedName name="harga_sepeda">harga!$A$1:$B$75</definedName>
  </definedNames>
  <calcPr calcId="144525"/>
</workbook>
</file>

<file path=xl/sharedStrings.xml><?xml version="1.0" encoding="utf-8"?>
<sst xmlns="http://schemas.openxmlformats.org/spreadsheetml/2006/main" count="110">
  <si>
    <t>barang</t>
  </si>
  <si>
    <t>byk</t>
  </si>
  <si>
    <t>harga</t>
  </si>
  <si>
    <t>total</t>
  </si>
  <si>
    <t>jumlah</t>
  </si>
  <si>
    <t>12 bmx</t>
  </si>
  <si>
    <t>target</t>
  </si>
  <si>
    <t>12 mini</t>
  </si>
  <si>
    <t>sisa</t>
  </si>
  <si>
    <t>16 bmx</t>
  </si>
  <si>
    <t>16 mini</t>
  </si>
  <si>
    <t>20 bmx</t>
  </si>
  <si>
    <t>20 mini</t>
  </si>
  <si>
    <t>bd 20</t>
  </si>
  <si>
    <t>bw</t>
  </si>
  <si>
    <t>bw musik</t>
  </si>
  <si>
    <t>pelang 20</t>
  </si>
  <si>
    <t>r3 besar</t>
  </si>
  <si>
    <t>roda samping</t>
  </si>
  <si>
    <t>sinchan</t>
  </si>
  <si>
    <t>vespa</t>
  </si>
  <si>
    <t>12 bmx sakoni</t>
  </si>
  <si>
    <t>12 mini atlantis</t>
  </si>
  <si>
    <t>12 mini lilies</t>
  </si>
  <si>
    <t>12 mini magenta</t>
  </si>
  <si>
    <t>12 mini px star</t>
  </si>
  <si>
    <t>12 mini px super</t>
  </si>
  <si>
    <t>16 bmx exotic</t>
  </si>
  <si>
    <t>16 bmx minion</t>
  </si>
  <si>
    <t>16 bmx reggae</t>
  </si>
  <si>
    <t>16 mini exotic</t>
  </si>
  <si>
    <t>16 mini lilies</t>
  </si>
  <si>
    <t>16 mini magenta</t>
  </si>
  <si>
    <t>18 bmx</t>
  </si>
  <si>
    <t>18 bmx sakoni</t>
  </si>
  <si>
    <t>18 mini</t>
  </si>
  <si>
    <t>18 mini px super</t>
  </si>
  <si>
    <t>20 bmx pacific</t>
  </si>
  <si>
    <t>20 bmx px star</t>
  </si>
  <si>
    <t>20 bmx wim</t>
  </si>
  <si>
    <t>20 folding</t>
  </si>
  <si>
    <t>20 mini px</t>
  </si>
  <si>
    <t>20 mini px star</t>
  </si>
  <si>
    <t>24 mini</t>
  </si>
  <si>
    <t>26 mtb</t>
  </si>
  <si>
    <t>26 mtb aviator</t>
  </si>
  <si>
    <t>as</t>
  </si>
  <si>
    <t>bd 12</t>
  </si>
  <si>
    <t>bd 16</t>
  </si>
  <si>
    <t>bd 18</t>
  </si>
  <si>
    <t>bd 24</t>
  </si>
  <si>
    <t>bd 26</t>
  </si>
  <si>
    <t>bel</t>
  </si>
  <si>
    <t>bl 12</t>
  </si>
  <si>
    <t>bl 12 2125</t>
  </si>
  <si>
    <t>bl 16 175</t>
  </si>
  <si>
    <t>bl 16 2125</t>
  </si>
  <si>
    <t>bl 18</t>
  </si>
  <si>
    <t>bl 18 175</t>
  </si>
  <si>
    <t>bl 20 2125</t>
  </si>
  <si>
    <t>bl 28</t>
  </si>
  <si>
    <t>bw pink</t>
  </si>
  <si>
    <t>gir</t>
  </si>
  <si>
    <t>gir depan besar</t>
  </si>
  <si>
    <t>keranjang</t>
  </si>
  <si>
    <t>kuda-kuda</t>
  </si>
  <si>
    <t>kuda-kuda kecil</t>
  </si>
  <si>
    <t>kunci sepeda</t>
  </si>
  <si>
    <t>pedal</t>
  </si>
  <si>
    <t>pelang 12</t>
  </si>
  <si>
    <t>pelang 18</t>
  </si>
  <si>
    <t>pelor</t>
  </si>
  <si>
    <t>r3</t>
  </si>
  <si>
    <t>r3 kecil dorongan</t>
  </si>
  <si>
    <t>rantai</t>
  </si>
  <si>
    <t>sadel</t>
  </si>
  <si>
    <t>standar</t>
  </si>
  <si>
    <t>stang</t>
  </si>
  <si>
    <t>tali kompa</t>
  </si>
  <si>
    <t>tali rem</t>
  </si>
  <si>
    <t>vespa musik</t>
  </si>
  <si>
    <t>16 bmx michel</t>
  </si>
  <si>
    <t>16 mini everbest</t>
  </si>
  <si>
    <t>16 bmx elegance</t>
  </si>
  <si>
    <t>20 bmx family</t>
  </si>
  <si>
    <t>20 bmx px</t>
  </si>
  <si>
    <t>sadel mini</t>
  </si>
  <si>
    <t>kunci rantai</t>
  </si>
  <si>
    <t>18 mini px star</t>
  </si>
  <si>
    <t>16 bmx avatar</t>
  </si>
  <si>
    <t>26 mtb pacific</t>
  </si>
  <si>
    <t>12 bmx atlantis</t>
  </si>
  <si>
    <t>16 mini family</t>
  </si>
  <si>
    <t>18 bmx atlantis</t>
  </si>
  <si>
    <t>16 mini sky</t>
  </si>
  <si>
    <t>24 mini px star</t>
  </si>
  <si>
    <t>bulan</t>
  </si>
  <si>
    <t>tanggal</t>
  </si>
  <si>
    <t>jual</t>
  </si>
  <si>
    <t>untung</t>
  </si>
  <si>
    <t>rata-rata untung</t>
  </si>
  <si>
    <t>mei</t>
  </si>
  <si>
    <t>juni</t>
  </si>
  <si>
    <t>18 bmx exotic</t>
  </si>
  <si>
    <t>r3 royal</t>
  </si>
  <si>
    <t>16 bmx artini</t>
  </si>
  <si>
    <t>16 bmx sakoni</t>
  </si>
  <si>
    <t>bl 20</t>
  </si>
  <si>
    <t>20 bmx new px</t>
  </si>
  <si>
    <t>sadel bmx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</si>
</sst>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-* #,##0_-;\-* #,##0_-;_-* &quot;-&quot;_-;_-@_-"/>
    <numFmt numFmtId="177" formatCode="_ * #,##0.00_ ;_ * \-#,##0.00_ ;_ * &quot;-&quot;??_ ;_ @_ "/>
  </numFmts>
  <fonts count="24">
    <font>
      <sz val="11"/>
      <color theme="1"/>
      <name val="Calibri"/>
      <charset val="1"/>
      <scheme val="minor"/>
    </font>
    <font>
      <b/>
      <sz val="11"/>
      <color theme="1"/>
      <name val="Calibri"/>
      <charset val="1"/>
      <scheme val="minor"/>
    </font>
    <font>
      <sz val="11"/>
      <name val="Calibri"/>
      <charset val="1"/>
      <scheme val="minor"/>
    </font>
    <font>
      <i/>
      <sz val="11"/>
      <color theme="1"/>
      <name val="Calibri"/>
      <charset val="1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7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7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3" borderId="5" applyNumberFormat="0" applyAlignment="0" applyProtection="0">
      <alignment vertical="center"/>
    </xf>
    <xf numFmtId="0" fontId="5" fillId="26" borderId="11" applyNumberFormat="0" applyFon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4" fillId="2" borderId="4" applyNumberFormat="0" applyAlignment="0" applyProtection="0">
      <alignment vertical="center"/>
    </xf>
  </cellStyleXfs>
  <cellXfs count="28">
    <xf numFmtId="0" fontId="0" fillId="0" borderId="0" xfId="0"/>
    <xf numFmtId="0" fontId="1" fillId="0" borderId="0" xfId="0" applyFont="1"/>
    <xf numFmtId="177" fontId="0" fillId="0" borderId="0" xfId="47" applyFont="1" applyAlignment="1"/>
    <xf numFmtId="177" fontId="0" fillId="0" borderId="0" xfId="47"/>
    <xf numFmtId="0" fontId="1" fillId="0" borderId="0" xfId="0" applyFont="1" applyBorder="1"/>
    <xf numFmtId="0" fontId="0" fillId="0" borderId="0" xfId="0" applyBorder="1"/>
    <xf numFmtId="177" fontId="0" fillId="0" borderId="0" xfId="47" applyFont="1" applyBorder="1" applyAlignment="1"/>
    <xf numFmtId="0" fontId="0" fillId="0" borderId="0" xfId="0" applyBorder="1"/>
    <xf numFmtId="0" fontId="0" fillId="0" borderId="0" xfId="0" applyFont="1" applyBorder="1"/>
    <xf numFmtId="177" fontId="0" fillId="0" borderId="0" xfId="47" applyFont="1" applyBorder="1" applyAlignment="1"/>
    <xf numFmtId="0" fontId="2" fillId="0" borderId="0" xfId="0" applyFont="1" applyFill="1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ont="1" applyBorder="1"/>
    <xf numFmtId="0" fontId="1" fillId="0" borderId="1" xfId="0" applyFont="1" applyBorder="1"/>
    <xf numFmtId="177" fontId="0" fillId="0" borderId="0" xfId="47" applyFont="1" applyAlignment="1"/>
    <xf numFmtId="0" fontId="0" fillId="0" borderId="2" xfId="0" applyBorder="1"/>
    <xf numFmtId="0" fontId="0" fillId="0" borderId="2" xfId="47" applyNumberFormat="1" applyFont="1" applyBorder="1" applyAlignment="1"/>
    <xf numFmtId="177" fontId="0" fillId="0" borderId="2" xfId="47" applyFont="1" applyBorder="1" applyAlignment="1"/>
    <xf numFmtId="177" fontId="1" fillId="0" borderId="0" xfId="47" applyFont="1" applyAlignment="1"/>
    <xf numFmtId="0" fontId="3" fillId="0" borderId="0" xfId="0" applyFont="1"/>
    <xf numFmtId="0" fontId="2" fillId="0" borderId="2" xfId="0" applyFont="1" applyFill="1" applyBorder="1"/>
    <xf numFmtId="0" fontId="0" fillId="0" borderId="3" xfId="0" applyBorder="1"/>
    <xf numFmtId="177" fontId="0" fillId="0" borderId="3" xfId="47" applyFont="1" applyBorder="1" applyAlignment="1"/>
    <xf numFmtId="0" fontId="0" fillId="0" borderId="0" xfId="0" applyBorder="1"/>
    <xf numFmtId="0" fontId="0" fillId="0" borderId="0" xfId="47" applyNumberFormat="1" applyFont="1" applyBorder="1" applyAlignment="1"/>
    <xf numFmtId="177" fontId="0" fillId="0" borderId="0" xfId="47" applyFont="1" applyBorder="1" applyAlignment="1"/>
    <xf numFmtId="0" fontId="0" fillId="0" borderId="0" xfId="0" applyFont="1" applyBorder="1"/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2"/>
  <sheetViews>
    <sheetView workbookViewId="0">
      <pane ySplit="3" topLeftCell="A4" activePane="bottomLeft" state="frozen"/>
      <selection/>
      <selection pane="bottomLeft" activeCell="G2" sqref="G2"/>
    </sheetView>
  </sheetViews>
  <sheetFormatPr defaultColWidth="9" defaultRowHeight="12.75"/>
  <cols>
    <col min="1" max="1" width="13.8571428571429" customWidth="1"/>
    <col min="2" max="2" width="4.71428571428571" customWidth="1"/>
    <col min="3" max="3" width="11.7142857142857" customWidth="1"/>
    <col min="4" max="4" width="13.5714285714286" customWidth="1"/>
    <col min="6" max="6" width="7.71428571428571" customWidth="1"/>
    <col min="7" max="7" width="13.5714285714286" customWidth="1"/>
    <col min="10" max="10" width="15.2857142857143"/>
  </cols>
  <sheetData>
    <row r="1" spans="1:10">
      <c r="A1" s="14" t="s">
        <v>0</v>
      </c>
      <c r="B1" s="14" t="s">
        <v>1</v>
      </c>
      <c r="C1" s="14" t="s">
        <v>2</v>
      </c>
      <c r="D1" s="14" t="s">
        <v>3</v>
      </c>
      <c r="F1" t="s">
        <v>4</v>
      </c>
      <c r="G1" s="15">
        <f>SUM(D2:D15)</f>
        <v>14010000</v>
      </c>
      <c r="J1" s="15"/>
    </row>
    <row r="2" spans="1:7">
      <c r="A2" s="16" t="s">
        <v>5</v>
      </c>
      <c r="B2" s="17">
        <v>5</v>
      </c>
      <c r="C2" s="18">
        <f>VLOOKUP(A2,harga_sepeda,2,FALSE)</f>
        <v>500000</v>
      </c>
      <c r="D2" s="18">
        <f t="shared" ref="D2:D15" si="0">B2*C2</f>
        <v>2500000</v>
      </c>
      <c r="F2" s="1" t="s">
        <v>6</v>
      </c>
      <c r="G2" s="19">
        <v>14000000</v>
      </c>
    </row>
    <row r="3" spans="1:7">
      <c r="A3" s="16" t="s">
        <v>7</v>
      </c>
      <c r="B3" s="17">
        <v>5</v>
      </c>
      <c r="C3" s="18">
        <f>VLOOKUP(A3,harga_sepeda,2,FALSE)</f>
        <v>400000</v>
      </c>
      <c r="D3" s="18">
        <f t="shared" si="0"/>
        <v>2000000</v>
      </c>
      <c r="F3" t="s">
        <v>8</v>
      </c>
      <c r="G3" s="15">
        <f>G2-G1</f>
        <v>-10000</v>
      </c>
    </row>
    <row r="4" spans="1:4">
      <c r="A4" s="16" t="s">
        <v>9</v>
      </c>
      <c r="B4" s="17">
        <v>3</v>
      </c>
      <c r="C4" s="18">
        <f>VLOOKUP(A4,harga_sepeda,2,FALSE)</f>
        <v>420000</v>
      </c>
      <c r="D4" s="18">
        <f t="shared" si="0"/>
        <v>1260000</v>
      </c>
    </row>
    <row r="5" spans="1:7">
      <c r="A5" s="16" t="s">
        <v>10</v>
      </c>
      <c r="B5" s="16">
        <v>3</v>
      </c>
      <c r="C5" s="18">
        <f>VLOOKUP(A5,harga_sepeda,2,FALSE)</f>
        <v>470000</v>
      </c>
      <c r="D5" s="18">
        <f t="shared" si="0"/>
        <v>1410000</v>
      </c>
      <c r="F5" s="20"/>
      <c r="G5" s="15"/>
    </row>
    <row r="6" spans="1:4">
      <c r="A6" s="16" t="s">
        <v>11</v>
      </c>
      <c r="B6" s="16">
        <v>1</v>
      </c>
      <c r="C6" s="18">
        <f>VLOOKUP(A6,harga_sepeda,2,FALSE)</f>
        <v>740000</v>
      </c>
      <c r="D6" s="18">
        <f t="shared" si="0"/>
        <v>740000</v>
      </c>
    </row>
    <row r="7" spans="1:4">
      <c r="A7" s="16" t="s">
        <v>12</v>
      </c>
      <c r="B7" s="17">
        <v>1</v>
      </c>
      <c r="C7" s="18">
        <f>VLOOKUP(A7,harga_sepeda,2,FALSE)</f>
        <v>980000</v>
      </c>
      <c r="D7" s="18">
        <f t="shared" si="0"/>
        <v>980000</v>
      </c>
    </row>
    <row r="8" spans="1:4">
      <c r="A8" s="21" t="s">
        <v>13</v>
      </c>
      <c r="B8" s="17">
        <v>20</v>
      </c>
      <c r="C8" s="18">
        <f>VLOOKUP(A8,harga_sepeda,2,FALSE)</f>
        <v>12000</v>
      </c>
      <c r="D8" s="18">
        <f t="shared" si="0"/>
        <v>240000</v>
      </c>
    </row>
    <row r="9" spans="1:4">
      <c r="A9" s="16" t="s">
        <v>14</v>
      </c>
      <c r="B9" s="16">
        <v>5</v>
      </c>
      <c r="C9" s="18">
        <f>VLOOKUP(A9,harga_sepeda,2,FALSE)</f>
        <v>210000</v>
      </c>
      <c r="D9" s="18">
        <f t="shared" si="0"/>
        <v>1050000</v>
      </c>
    </row>
    <row r="10" spans="1:4">
      <c r="A10" s="16" t="s">
        <v>15</v>
      </c>
      <c r="B10" s="16">
        <v>3</v>
      </c>
      <c r="C10" s="18">
        <f>VLOOKUP(A10,harga_sepeda,2,FALSE)</f>
        <v>280000</v>
      </c>
      <c r="D10" s="18">
        <f t="shared" si="0"/>
        <v>840000</v>
      </c>
    </row>
    <row r="11" spans="1:4">
      <c r="A11" s="16" t="s">
        <v>16</v>
      </c>
      <c r="B11" s="16">
        <v>1</v>
      </c>
      <c r="C11" s="18">
        <f>VLOOKUP(A11,harga_sepeda,2,FALSE)</f>
        <v>80000</v>
      </c>
      <c r="D11" s="18">
        <f t="shared" si="0"/>
        <v>80000</v>
      </c>
    </row>
    <row r="12" spans="1:4">
      <c r="A12" s="16" t="s">
        <v>17</v>
      </c>
      <c r="B12" s="17">
        <v>3</v>
      </c>
      <c r="C12" s="18">
        <f>VLOOKUP(A12,harga_sepeda,2,FALSE)</f>
        <v>350000</v>
      </c>
      <c r="D12" s="18">
        <f t="shared" si="0"/>
        <v>1050000</v>
      </c>
    </row>
    <row r="13" spans="1:4">
      <c r="A13" s="16" t="s">
        <v>18</v>
      </c>
      <c r="B13" s="16">
        <v>3</v>
      </c>
      <c r="C13" s="18">
        <f>VLOOKUP(A13,harga_sepeda,2,FALSE)</f>
        <v>30000</v>
      </c>
      <c r="D13" s="18">
        <f t="shared" si="0"/>
        <v>90000</v>
      </c>
    </row>
    <row r="14" spans="1:4">
      <c r="A14" s="16" t="s">
        <v>19</v>
      </c>
      <c r="B14" s="16">
        <v>3</v>
      </c>
      <c r="C14" s="18">
        <f>VLOOKUP(A14,harga_sepeda,2,FALSE)</f>
        <v>320000</v>
      </c>
      <c r="D14" s="18">
        <f t="shared" si="0"/>
        <v>960000</v>
      </c>
    </row>
    <row r="15" spans="1:4">
      <c r="A15" s="22" t="s">
        <v>20</v>
      </c>
      <c r="B15" s="22">
        <v>3</v>
      </c>
      <c r="C15" s="23">
        <f>VLOOKUP(A15,harga_sepeda,2,FALSE)</f>
        <v>270000</v>
      </c>
      <c r="D15" s="23">
        <f t="shared" si="0"/>
        <v>810000</v>
      </c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5"/>
      <c r="C22" s="26"/>
      <c r="D22" s="26"/>
    </row>
    <row r="23" spans="1:4">
      <c r="A23" s="24"/>
      <c r="B23" s="25"/>
      <c r="C23" s="26"/>
      <c r="D23" s="26"/>
    </row>
    <row r="24" spans="1:4">
      <c r="A24" s="24"/>
      <c r="B24" s="24"/>
      <c r="C24" s="26"/>
      <c r="D24" s="26"/>
    </row>
    <row r="25" spans="1:4">
      <c r="A25" s="24"/>
      <c r="B25" s="25"/>
      <c r="C25" s="26"/>
      <c r="D25" s="26"/>
    </row>
    <row r="26" spans="1:4">
      <c r="A26" s="24"/>
      <c r="B26" s="24"/>
      <c r="C26" s="26"/>
      <c r="D26" s="26"/>
    </row>
    <row r="27" spans="1:4">
      <c r="A27" s="27"/>
      <c r="B27" s="24"/>
      <c r="C27" s="26"/>
      <c r="D27" s="26"/>
    </row>
    <row r="28" spans="1:4">
      <c r="A28" s="24"/>
      <c r="B28" s="24"/>
      <c r="C28" s="26"/>
      <c r="D28" s="26"/>
    </row>
    <row r="29" spans="1:4">
      <c r="A29" s="24"/>
      <c r="B29" s="24"/>
      <c r="C29" s="26"/>
      <c r="D29" s="26"/>
    </row>
    <row r="30" spans="1:4">
      <c r="A30" s="24"/>
      <c r="B30" s="24"/>
      <c r="C30" s="26"/>
      <c r="D30" s="26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</sheetData>
  <sortState ref="A2:D15">
    <sortCondition ref="A2"/>
  </sortState>
  <pageMargins left="0.590277777777778" right="0.590277777777778" top="0.747916666666667" bottom="0.747916666666667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0"/>
  <sheetViews>
    <sheetView tabSelected="1" topLeftCell="A75" workbookViewId="0">
      <selection activeCell="A91" sqref="A91"/>
    </sheetView>
  </sheetViews>
  <sheetFormatPr defaultColWidth="9.14285714285714" defaultRowHeight="12.75" outlineLevelCol="1"/>
  <cols>
    <col min="1" max="1" width="16.8571428571429" customWidth="1"/>
    <col min="2" max="2" width="13.5714285714286"/>
  </cols>
  <sheetData>
    <row r="1" spans="1:2">
      <c r="A1" s="4" t="s">
        <v>0</v>
      </c>
      <c r="B1" s="4" t="s">
        <v>2</v>
      </c>
    </row>
    <row r="2" spans="1:2">
      <c r="A2" s="5" t="s">
        <v>5</v>
      </c>
      <c r="B2" s="6">
        <v>500000</v>
      </c>
    </row>
    <row r="3" spans="1:2">
      <c r="A3" s="7" t="s">
        <v>21</v>
      </c>
      <c r="B3" s="7"/>
    </row>
    <row r="4" spans="1:2">
      <c r="A4" s="5" t="s">
        <v>7</v>
      </c>
      <c r="B4" s="6">
        <v>400000</v>
      </c>
    </row>
    <row r="5" spans="1:2">
      <c r="A5" s="7" t="s">
        <v>22</v>
      </c>
      <c r="B5" s="7"/>
    </row>
    <row r="6" spans="1:2">
      <c r="A6" s="8" t="s">
        <v>23</v>
      </c>
      <c r="B6" s="6">
        <v>780000</v>
      </c>
    </row>
    <row r="7" spans="1:2">
      <c r="A7" s="5" t="s">
        <v>24</v>
      </c>
      <c r="B7" s="6">
        <v>755000</v>
      </c>
    </row>
    <row r="8" spans="1:2">
      <c r="A8" s="7" t="s">
        <v>25</v>
      </c>
      <c r="B8" s="7"/>
    </row>
    <row r="9" spans="1:2">
      <c r="A9" s="7" t="s">
        <v>26</v>
      </c>
      <c r="B9" s="7"/>
    </row>
    <row r="10" spans="1:2">
      <c r="A10" s="5" t="s">
        <v>9</v>
      </c>
      <c r="B10" s="6">
        <v>420000</v>
      </c>
    </row>
    <row r="11" spans="1:2">
      <c r="A11" s="7" t="s">
        <v>27</v>
      </c>
      <c r="B11" s="7"/>
    </row>
    <row r="12" spans="1:2">
      <c r="A12" s="5" t="s">
        <v>28</v>
      </c>
      <c r="B12" s="6">
        <v>925000</v>
      </c>
    </row>
    <row r="13" spans="1:2">
      <c r="A13" s="5" t="s">
        <v>29</v>
      </c>
      <c r="B13" s="6">
        <v>835000</v>
      </c>
    </row>
    <row r="14" spans="1:2">
      <c r="A14" s="8" t="s">
        <v>10</v>
      </c>
      <c r="B14" s="6">
        <v>470000</v>
      </c>
    </row>
    <row r="15" spans="1:2">
      <c r="A15" s="7" t="s">
        <v>30</v>
      </c>
      <c r="B15" s="9"/>
    </row>
    <row r="16" spans="1:2">
      <c r="A16" s="10" t="s">
        <v>31</v>
      </c>
      <c r="B16" s="6">
        <v>890000</v>
      </c>
    </row>
    <row r="17" spans="1:2">
      <c r="A17" s="5" t="s">
        <v>32</v>
      </c>
      <c r="B17" s="6">
        <v>860000</v>
      </c>
    </row>
    <row r="18" spans="1:2">
      <c r="A18" s="5" t="s">
        <v>33</v>
      </c>
      <c r="B18" s="6">
        <v>440000</v>
      </c>
    </row>
    <row r="19" spans="1:2">
      <c r="A19" s="7" t="s">
        <v>34</v>
      </c>
      <c r="B19" s="7"/>
    </row>
    <row r="20" spans="1:2">
      <c r="A20" s="11" t="s">
        <v>35</v>
      </c>
      <c r="B20" s="9">
        <v>480000</v>
      </c>
    </row>
    <row r="21" spans="1:2">
      <c r="A21" s="7" t="s">
        <v>36</v>
      </c>
      <c r="B21" s="7"/>
    </row>
    <row r="22" spans="1:2">
      <c r="A22" s="5" t="s">
        <v>11</v>
      </c>
      <c r="B22" s="6">
        <v>740000</v>
      </c>
    </row>
    <row r="23" spans="1:2">
      <c r="A23" s="7" t="s">
        <v>37</v>
      </c>
      <c r="B23" s="7"/>
    </row>
    <row r="24" spans="1:2">
      <c r="A24" s="7" t="s">
        <v>38</v>
      </c>
      <c r="B24" s="7"/>
    </row>
    <row r="25" spans="1:2">
      <c r="A25" s="7" t="s">
        <v>39</v>
      </c>
      <c r="B25" s="9">
        <v>1000000</v>
      </c>
    </row>
    <row r="26" spans="1:2">
      <c r="A26" s="7" t="s">
        <v>40</v>
      </c>
      <c r="B26" s="9">
        <v>800000</v>
      </c>
    </row>
    <row r="27" spans="1:2">
      <c r="A27" s="11" t="s">
        <v>12</v>
      </c>
      <c r="B27" s="9">
        <v>980000</v>
      </c>
    </row>
    <row r="28" spans="1:2">
      <c r="A28" s="7" t="s">
        <v>41</v>
      </c>
      <c r="B28" s="7"/>
    </row>
    <row r="29" spans="1:2">
      <c r="A29" s="7" t="s">
        <v>42</v>
      </c>
      <c r="B29" s="7"/>
    </row>
    <row r="30" spans="1:2">
      <c r="A30" s="11" t="s">
        <v>43</v>
      </c>
      <c r="B30" s="9">
        <v>1100000</v>
      </c>
    </row>
    <row r="31" spans="1:2">
      <c r="A31" s="11" t="s">
        <v>44</v>
      </c>
      <c r="B31" s="9">
        <v>1300000</v>
      </c>
    </row>
    <row r="32" spans="1:2">
      <c r="A32" s="7" t="s">
        <v>45</v>
      </c>
      <c r="B32" s="7"/>
    </row>
    <row r="33" spans="1:2">
      <c r="A33" s="7" t="s">
        <v>46</v>
      </c>
      <c r="B33" s="7"/>
    </row>
    <row r="34" spans="1:2">
      <c r="A34" s="5" t="s">
        <v>47</v>
      </c>
      <c r="B34" s="6">
        <v>10000</v>
      </c>
    </row>
    <row r="35" spans="1:2">
      <c r="A35" s="12" t="s">
        <v>48</v>
      </c>
      <c r="B35" s="6">
        <v>10000</v>
      </c>
    </row>
    <row r="36" spans="1:2">
      <c r="A36" s="7" t="s">
        <v>49</v>
      </c>
      <c r="B36" s="7"/>
    </row>
    <row r="37" spans="1:2">
      <c r="A37" s="5" t="s">
        <v>13</v>
      </c>
      <c r="B37" s="6">
        <v>12000</v>
      </c>
    </row>
    <row r="38" spans="1:2">
      <c r="A38" s="7" t="s">
        <v>50</v>
      </c>
      <c r="B38" s="7"/>
    </row>
    <row r="39" spans="1:2">
      <c r="A39" s="7" t="s">
        <v>51</v>
      </c>
      <c r="B39" s="6">
        <v>12000</v>
      </c>
    </row>
    <row r="40" spans="1:2">
      <c r="A40" s="7" t="s">
        <v>52</v>
      </c>
      <c r="B40" s="7"/>
    </row>
    <row r="41" spans="1:2">
      <c r="A41" s="5" t="s">
        <v>53</v>
      </c>
      <c r="B41" s="6">
        <v>25000</v>
      </c>
    </row>
    <row r="42" spans="1:2">
      <c r="A42" s="7" t="s">
        <v>54</v>
      </c>
      <c r="B42" s="6">
        <v>25000</v>
      </c>
    </row>
    <row r="43" spans="1:2">
      <c r="A43" s="5" t="s">
        <v>55</v>
      </c>
      <c r="B43" s="6">
        <v>26000</v>
      </c>
    </row>
    <row r="44" spans="1:2">
      <c r="A44" s="5" t="s">
        <v>56</v>
      </c>
      <c r="B44" s="6">
        <v>26000</v>
      </c>
    </row>
    <row r="45" spans="1:2">
      <c r="A45" s="7" t="s">
        <v>57</v>
      </c>
      <c r="B45" s="7"/>
    </row>
    <row r="46" spans="1:2">
      <c r="A46" s="7" t="s">
        <v>58</v>
      </c>
      <c r="B46" s="9">
        <v>40000</v>
      </c>
    </row>
    <row r="47" spans="1:2">
      <c r="A47" s="7" t="s">
        <v>59</v>
      </c>
      <c r="B47" s="9">
        <v>40000</v>
      </c>
    </row>
    <row r="48" spans="1:2">
      <c r="A48" s="5" t="s">
        <v>60</v>
      </c>
      <c r="B48" s="6">
        <v>40000</v>
      </c>
    </row>
    <row r="49" spans="1:2">
      <c r="A49" s="5" t="s">
        <v>14</v>
      </c>
      <c r="B49" s="6">
        <v>210000</v>
      </c>
    </row>
    <row r="50" spans="1:2">
      <c r="A50" s="5" t="s">
        <v>15</v>
      </c>
      <c r="B50" s="6">
        <v>280000</v>
      </c>
    </row>
    <row r="51" spans="1:2">
      <c r="A51" s="5" t="s">
        <v>61</v>
      </c>
      <c r="B51" s="6">
        <v>210000</v>
      </c>
    </row>
    <row r="52" spans="1:2">
      <c r="A52" s="7" t="s">
        <v>62</v>
      </c>
      <c r="B52" s="9">
        <v>23000</v>
      </c>
    </row>
    <row r="53" spans="1:2">
      <c r="A53" s="7" t="s">
        <v>63</v>
      </c>
      <c r="B53" s="9">
        <v>30000</v>
      </c>
    </row>
    <row r="54" spans="1:2">
      <c r="A54" s="7" t="s">
        <v>64</v>
      </c>
      <c r="B54" s="9"/>
    </row>
    <row r="55" spans="1:2">
      <c r="A55" s="7" t="s">
        <v>65</v>
      </c>
      <c r="B55" s="7"/>
    </row>
    <row r="56" spans="1:2">
      <c r="A56" s="7" t="s">
        <v>66</v>
      </c>
      <c r="B56" s="9">
        <v>5000</v>
      </c>
    </row>
    <row r="57" spans="1:2">
      <c r="A57" s="7" t="s">
        <v>67</v>
      </c>
      <c r="B57" s="9"/>
    </row>
    <row r="58" spans="1:2">
      <c r="A58" s="7" t="s">
        <v>68</v>
      </c>
      <c r="B58" s="7"/>
    </row>
    <row r="59" spans="1:2">
      <c r="A59" s="5" t="s">
        <v>69</v>
      </c>
      <c r="B59" s="6">
        <v>70000</v>
      </c>
    </row>
    <row r="60" spans="1:2">
      <c r="A60" s="5" t="s">
        <v>70</v>
      </c>
      <c r="B60" s="6">
        <v>80000</v>
      </c>
    </row>
    <row r="61" spans="1:2">
      <c r="A61" s="5" t="s">
        <v>16</v>
      </c>
      <c r="B61" s="6">
        <v>80000</v>
      </c>
    </row>
    <row r="62" spans="1:2">
      <c r="A62" s="7" t="s">
        <v>71</v>
      </c>
      <c r="B62" s="7"/>
    </row>
    <row r="63" spans="1:2">
      <c r="A63" s="7" t="s">
        <v>72</v>
      </c>
      <c r="B63" s="7"/>
    </row>
    <row r="64" spans="1:2">
      <c r="A64" s="11" t="s">
        <v>17</v>
      </c>
      <c r="B64" s="9">
        <v>350000</v>
      </c>
    </row>
    <row r="65" spans="1:2">
      <c r="A65" s="13" t="s">
        <v>73</v>
      </c>
      <c r="B65" s="9">
        <v>320000</v>
      </c>
    </row>
    <row r="66" spans="1:2">
      <c r="A66" s="7" t="s">
        <v>74</v>
      </c>
      <c r="B66" s="9">
        <v>25000</v>
      </c>
    </row>
    <row r="67" spans="1:2">
      <c r="A67" s="7" t="s">
        <v>18</v>
      </c>
      <c r="B67" s="9">
        <v>30000</v>
      </c>
    </row>
    <row r="68" spans="1:2">
      <c r="A68" s="7" t="s">
        <v>75</v>
      </c>
      <c r="B68" s="7"/>
    </row>
    <row r="69" spans="1:2">
      <c r="A69" s="11" t="s">
        <v>19</v>
      </c>
      <c r="B69" s="9">
        <v>320000</v>
      </c>
    </row>
    <row r="70" spans="1:2">
      <c r="A70" s="7" t="s">
        <v>76</v>
      </c>
      <c r="B70" s="7"/>
    </row>
    <row r="71" spans="1:2">
      <c r="A71" s="10" t="s">
        <v>77</v>
      </c>
      <c r="B71" s="6">
        <v>50000</v>
      </c>
    </row>
    <row r="72" spans="1:2">
      <c r="A72" s="7" t="s">
        <v>78</v>
      </c>
      <c r="B72" s="7"/>
    </row>
    <row r="73" spans="1:2">
      <c r="A73" s="7" t="s">
        <v>79</v>
      </c>
      <c r="B73" s="7"/>
    </row>
    <row r="74" spans="1:2">
      <c r="A74" s="7" t="s">
        <v>20</v>
      </c>
      <c r="B74" s="9">
        <v>270000</v>
      </c>
    </row>
    <row r="75" spans="1:2">
      <c r="A75" s="11" t="s">
        <v>80</v>
      </c>
      <c r="B75" s="9">
        <v>320000</v>
      </c>
    </row>
    <row r="76" spans="1:1">
      <c r="A76" t="s">
        <v>81</v>
      </c>
    </row>
    <row r="77" spans="1:1">
      <c r="A77" t="s">
        <v>82</v>
      </c>
    </row>
    <row r="78" spans="1:1">
      <c r="A78" t="s">
        <v>83</v>
      </c>
    </row>
    <row r="79" spans="1:1">
      <c r="A79" t="s">
        <v>84</v>
      </c>
    </row>
    <row r="80" spans="1:1">
      <c r="A80" t="s">
        <v>85</v>
      </c>
    </row>
    <row r="81" spans="1:1">
      <c r="A81" t="s">
        <v>86</v>
      </c>
    </row>
    <row r="82" spans="1:1">
      <c r="A82" t="s">
        <v>87</v>
      </c>
    </row>
    <row r="83" spans="1:1">
      <c r="A83" t="s">
        <v>88</v>
      </c>
    </row>
    <row r="84" spans="1:1">
      <c r="A84" t="s">
        <v>89</v>
      </c>
    </row>
    <row r="85" spans="1:1">
      <c r="A85" t="s">
        <v>90</v>
      </c>
    </row>
    <row r="86" spans="1:1">
      <c r="A86" t="s">
        <v>91</v>
      </c>
    </row>
    <row r="87" spans="1:1">
      <c r="A87" t="s">
        <v>92</v>
      </c>
    </row>
    <row r="88" spans="1:1">
      <c r="A88" t="s">
        <v>93</v>
      </c>
    </row>
    <row r="89" spans="1:1">
      <c r="A89" t="s">
        <v>94</v>
      </c>
    </row>
    <row r="90" spans="1:1">
      <c r="A90" t="s">
        <v>95</v>
      </c>
    </row>
  </sheetData>
  <sortState ref="A2:B75">
    <sortCondition ref="A2"/>
  </sortState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82"/>
  <sheetViews>
    <sheetView workbookViewId="0">
      <pane ySplit="1" topLeftCell="A150" activePane="bottomLeft" state="frozen"/>
      <selection/>
      <selection pane="bottomLeft" activeCell="E159" sqref="E159"/>
    </sheetView>
  </sheetViews>
  <sheetFormatPr defaultColWidth="9.14285714285714" defaultRowHeight="12.75"/>
  <cols>
    <col min="1" max="1" width="6.57142857142857" customWidth="1"/>
    <col min="2" max="2" width="8" customWidth="1"/>
    <col min="3" max="3" width="16.7142857142857" customWidth="1"/>
    <col min="4" max="4" width="13.5714285714286"/>
    <col min="5" max="5" width="11.7142857142857"/>
    <col min="6" max="6" width="12.5714285714286"/>
    <col min="8" max="8" width="16.5714285714286" customWidth="1"/>
    <col min="9" max="9" width="10.5714285714286"/>
  </cols>
  <sheetData>
    <row r="1" spans="1:9">
      <c r="A1" s="1" t="s">
        <v>96</v>
      </c>
      <c r="B1" s="1" t="s">
        <v>97</v>
      </c>
      <c r="C1" s="1" t="s">
        <v>0</v>
      </c>
      <c r="D1" s="1" t="s">
        <v>98</v>
      </c>
      <c r="E1" s="1" t="s">
        <v>2</v>
      </c>
      <c r="F1" s="1" t="s">
        <v>99</v>
      </c>
      <c r="H1" s="1" t="s">
        <v>100</v>
      </c>
      <c r="I1" s="2" t="e">
        <f>AVERAGE(F2:F100)</f>
        <v>#N/A</v>
      </c>
    </row>
    <row r="2" spans="1:6">
      <c r="A2" t="s">
        <v>101</v>
      </c>
      <c r="B2">
        <v>14</v>
      </c>
      <c r="C2" t="s">
        <v>30</v>
      </c>
      <c r="D2" s="2">
        <v>530000</v>
      </c>
      <c r="E2" s="2">
        <f>VLOOKUP(C2,harga_sepeda,2,FALSE)</f>
        <v>0</v>
      </c>
      <c r="F2" s="2">
        <f t="shared" ref="F2:F10" si="0">D2-E2</f>
        <v>530000</v>
      </c>
    </row>
    <row r="3" spans="3:6">
      <c r="C3" t="s">
        <v>67</v>
      </c>
      <c r="D3" s="2">
        <v>30000</v>
      </c>
      <c r="E3" s="2">
        <f>VLOOKUP(C3,harga_sepeda,2,FALSE)</f>
        <v>0</v>
      </c>
      <c r="F3" s="2">
        <f t="shared" si="0"/>
        <v>30000</v>
      </c>
    </row>
    <row r="4" spans="3:6">
      <c r="C4" t="s">
        <v>14</v>
      </c>
      <c r="D4" s="2">
        <v>230000</v>
      </c>
      <c r="E4" s="2">
        <f>VLOOKUP(C4,harga_sepeda,2,FALSE)</f>
        <v>210000</v>
      </c>
      <c r="F4" s="2">
        <f t="shared" si="0"/>
        <v>20000</v>
      </c>
    </row>
    <row r="5" spans="2:6">
      <c r="B5">
        <v>15</v>
      </c>
      <c r="C5" t="s">
        <v>64</v>
      </c>
      <c r="D5" s="2">
        <v>50000</v>
      </c>
      <c r="E5" s="2">
        <f>VLOOKUP(C5,harga_sepeda,2,FALSE)</f>
        <v>0</v>
      </c>
      <c r="F5" s="2">
        <f t="shared" si="0"/>
        <v>50000</v>
      </c>
    </row>
    <row r="6" spans="3:6">
      <c r="C6" t="s">
        <v>72</v>
      </c>
      <c r="D6" s="2">
        <v>455000</v>
      </c>
      <c r="E6" s="2">
        <f>VLOOKUP(C6,harga_sepeda,2,FALSE)</f>
        <v>0</v>
      </c>
      <c r="F6" s="2">
        <f t="shared" si="0"/>
        <v>455000</v>
      </c>
    </row>
    <row r="7" spans="2:6">
      <c r="B7">
        <v>16</v>
      </c>
      <c r="C7" t="s">
        <v>49</v>
      </c>
      <c r="D7" s="2">
        <v>60000</v>
      </c>
      <c r="E7" s="2">
        <f>VLOOKUP(C7,harga_sepeda,2,FALSE)</f>
        <v>0</v>
      </c>
      <c r="F7" s="2">
        <f t="shared" si="0"/>
        <v>60000</v>
      </c>
    </row>
    <row r="8" spans="3:6">
      <c r="C8" t="s">
        <v>57</v>
      </c>
      <c r="D8" s="2">
        <v>0</v>
      </c>
      <c r="E8" s="2">
        <f>VLOOKUP(C8,harga_sepeda,2,FALSE)</f>
        <v>0</v>
      </c>
      <c r="F8" s="2">
        <f t="shared" si="0"/>
        <v>0</v>
      </c>
    </row>
    <row r="9" spans="3:6">
      <c r="C9" t="s">
        <v>47</v>
      </c>
      <c r="D9" s="2">
        <v>12000</v>
      </c>
      <c r="E9" s="2">
        <f>VLOOKUP(C9,harga_sepeda,2,FALSE)</f>
        <v>10000</v>
      </c>
      <c r="F9" s="2">
        <f t="shared" si="0"/>
        <v>2000</v>
      </c>
    </row>
    <row r="10" spans="3:6">
      <c r="C10" t="s">
        <v>72</v>
      </c>
      <c r="D10" s="2">
        <v>440000</v>
      </c>
      <c r="E10" s="2">
        <f>VLOOKUP(C10,harga_sepeda,2,FALSE)</f>
        <v>0</v>
      </c>
      <c r="F10" s="2">
        <f t="shared" ref="F10:F20" si="1">D10-E10</f>
        <v>440000</v>
      </c>
    </row>
    <row r="11" spans="3:6">
      <c r="C11" t="s">
        <v>14</v>
      </c>
      <c r="D11" s="2">
        <v>230000</v>
      </c>
      <c r="E11" s="2">
        <f>VLOOKUP(C11,harga_sepeda,2,FALSE)</f>
        <v>210000</v>
      </c>
      <c r="F11" s="2">
        <f t="shared" si="1"/>
        <v>20000</v>
      </c>
    </row>
    <row r="12" spans="3:6">
      <c r="C12" t="s">
        <v>7</v>
      </c>
      <c r="D12" s="2">
        <v>400000</v>
      </c>
      <c r="E12" s="2">
        <f>VLOOKUP(C12,harga_sepeda,2,FALSE)</f>
        <v>400000</v>
      </c>
      <c r="F12" s="2">
        <f t="shared" si="1"/>
        <v>0</v>
      </c>
    </row>
    <row r="13" spans="3:6">
      <c r="C13" t="s">
        <v>46</v>
      </c>
      <c r="D13" s="2">
        <v>12000</v>
      </c>
      <c r="E13" s="2">
        <f>VLOOKUP(C13,harga_sepeda,2,FALSE)</f>
        <v>0</v>
      </c>
      <c r="F13" s="2">
        <f t="shared" si="1"/>
        <v>12000</v>
      </c>
    </row>
    <row r="14" spans="3:6">
      <c r="C14" t="s">
        <v>71</v>
      </c>
      <c r="D14" s="2">
        <v>0</v>
      </c>
      <c r="E14" s="2">
        <f>VLOOKUP(C14,harga_sepeda,2,FALSE)</f>
        <v>0</v>
      </c>
      <c r="F14" s="2">
        <f t="shared" si="1"/>
        <v>0</v>
      </c>
    </row>
    <row r="15" spans="3:6">
      <c r="C15" t="s">
        <v>48</v>
      </c>
      <c r="D15" s="2">
        <v>15000</v>
      </c>
      <c r="E15" s="2">
        <f>VLOOKUP(C15,harga_sepeda,2,FALSE)</f>
        <v>10000</v>
      </c>
      <c r="F15" s="2">
        <f t="shared" si="1"/>
        <v>5000</v>
      </c>
    </row>
    <row r="16" spans="2:6">
      <c r="B16">
        <v>17</v>
      </c>
      <c r="C16" t="s">
        <v>14</v>
      </c>
      <c r="D16" s="2">
        <v>230000</v>
      </c>
      <c r="E16" s="2">
        <f>VLOOKUP(C16,harga_sepeda,2,FALSE)</f>
        <v>210000</v>
      </c>
      <c r="F16" s="2">
        <f t="shared" si="1"/>
        <v>20000</v>
      </c>
    </row>
    <row r="17" spans="3:6">
      <c r="C17" t="s">
        <v>15</v>
      </c>
      <c r="D17" s="2">
        <v>300000</v>
      </c>
      <c r="E17" s="2">
        <f>VLOOKUP(C17,harga_sepeda,2,FALSE)</f>
        <v>280000</v>
      </c>
      <c r="F17" s="2">
        <f t="shared" si="1"/>
        <v>20000</v>
      </c>
    </row>
    <row r="18" spans="3:6">
      <c r="C18" t="s">
        <v>72</v>
      </c>
      <c r="D18" s="2">
        <v>270000</v>
      </c>
      <c r="E18" s="2">
        <f>VLOOKUP(C18,harga_sepeda,2,FALSE)</f>
        <v>0</v>
      </c>
      <c r="F18" s="2">
        <f t="shared" si="1"/>
        <v>270000</v>
      </c>
    </row>
    <row r="19" spans="3:6">
      <c r="C19" t="s">
        <v>13</v>
      </c>
      <c r="D19" s="2">
        <v>22000</v>
      </c>
      <c r="E19" s="2">
        <f>VLOOKUP(C19,harga_sepeda,2,FALSE)</f>
        <v>12000</v>
      </c>
      <c r="F19" s="2">
        <f t="shared" si="1"/>
        <v>10000</v>
      </c>
    </row>
    <row r="20" spans="3:6">
      <c r="C20" t="s">
        <v>59</v>
      </c>
      <c r="D20" s="2">
        <v>50000</v>
      </c>
      <c r="E20" s="2">
        <f>VLOOKUP(C20,harga_sepeda,2,FALSE)</f>
        <v>40000</v>
      </c>
      <c r="F20" s="2">
        <f t="shared" ref="F20:F30" si="2">D20-E20</f>
        <v>10000</v>
      </c>
    </row>
    <row r="21" spans="3:6">
      <c r="C21" t="s">
        <v>59</v>
      </c>
      <c r="D21" s="2">
        <v>50000</v>
      </c>
      <c r="E21">
        <f>VLOOKUP(C21,harga_sepeda,2,FALSE)</f>
        <v>40000</v>
      </c>
      <c r="F21">
        <f t="shared" si="2"/>
        <v>10000</v>
      </c>
    </row>
    <row r="22" spans="3:6">
      <c r="C22" t="s">
        <v>75</v>
      </c>
      <c r="D22" s="2">
        <v>50000</v>
      </c>
      <c r="E22" s="2">
        <f>VLOOKUP(C22,harga_sepeda,2,FALSE)</f>
        <v>0</v>
      </c>
      <c r="F22" s="2">
        <f t="shared" si="2"/>
        <v>50000</v>
      </c>
    </row>
    <row r="23" spans="2:6">
      <c r="B23">
        <v>20</v>
      </c>
      <c r="C23" t="s">
        <v>74</v>
      </c>
      <c r="D23" s="2">
        <v>30000</v>
      </c>
      <c r="E23" s="2">
        <f>VLOOKUP(C23,harga_sepeda,2,FALSE)</f>
        <v>25000</v>
      </c>
      <c r="F23" s="2">
        <f t="shared" si="2"/>
        <v>5000</v>
      </c>
    </row>
    <row r="24" spans="3:6">
      <c r="C24" t="s">
        <v>14</v>
      </c>
      <c r="D24" s="2">
        <v>230000</v>
      </c>
      <c r="E24" s="2">
        <f>VLOOKUP(C24,harga_sepeda,2,FALSE)</f>
        <v>210000</v>
      </c>
      <c r="F24" s="2">
        <f t="shared" si="2"/>
        <v>20000</v>
      </c>
    </row>
    <row r="25" spans="3:6">
      <c r="C25" t="s">
        <v>78</v>
      </c>
      <c r="D25" s="2">
        <v>10000</v>
      </c>
      <c r="E25" s="2">
        <f>VLOOKUP(C25,harga_sepeda,2,FALSE)</f>
        <v>0</v>
      </c>
      <c r="F25" s="2">
        <f t="shared" si="2"/>
        <v>10000</v>
      </c>
    </row>
    <row r="26" spans="3:6">
      <c r="C26" t="s">
        <v>48</v>
      </c>
      <c r="D26" s="2">
        <v>15000</v>
      </c>
      <c r="E26" s="2">
        <f>VLOOKUP(C26,harga_sepeda,2,FALSE)</f>
        <v>10000</v>
      </c>
      <c r="F26" s="2">
        <f t="shared" si="2"/>
        <v>5000</v>
      </c>
    </row>
    <row r="27" spans="3:6">
      <c r="C27" t="s">
        <v>13</v>
      </c>
      <c r="D27" s="2">
        <v>20000</v>
      </c>
      <c r="E27" s="2">
        <f>VLOOKUP(C27,harga_sepeda,2,FALSE)</f>
        <v>12000</v>
      </c>
      <c r="F27" s="2">
        <f t="shared" si="2"/>
        <v>8000</v>
      </c>
    </row>
    <row r="28" spans="2:6">
      <c r="B28">
        <v>21</v>
      </c>
      <c r="C28" t="s">
        <v>75</v>
      </c>
      <c r="D28" s="2">
        <v>50000</v>
      </c>
      <c r="E28" s="2">
        <f>VLOOKUP(C28,harga_sepeda,2,FALSE)</f>
        <v>0</v>
      </c>
      <c r="F28" s="2">
        <f t="shared" si="2"/>
        <v>50000</v>
      </c>
    </row>
    <row r="29" spans="2:6">
      <c r="B29">
        <v>22</v>
      </c>
      <c r="C29" t="s">
        <v>62</v>
      </c>
      <c r="D29" s="2">
        <v>30000</v>
      </c>
      <c r="E29" s="2">
        <f>VLOOKUP(C29,harga_sepeda,2,FALSE)</f>
        <v>23000</v>
      </c>
      <c r="F29" s="2">
        <f t="shared" si="2"/>
        <v>7000</v>
      </c>
    </row>
    <row r="30" spans="3:6">
      <c r="C30" t="s">
        <v>41</v>
      </c>
      <c r="D30" s="2">
        <v>1030000</v>
      </c>
      <c r="E30" s="2">
        <f>VLOOKUP(C30,harga_sepeda,2,FALSE)</f>
        <v>0</v>
      </c>
      <c r="F30" s="2">
        <f t="shared" ref="F30:F40" si="3">D30-E30</f>
        <v>1030000</v>
      </c>
    </row>
    <row r="31" spans="3:6">
      <c r="C31" t="s">
        <v>72</v>
      </c>
      <c r="D31" s="2">
        <v>300000</v>
      </c>
      <c r="E31" s="2">
        <f>VLOOKUP(C31,harga_sepeda,2,FALSE)</f>
        <v>0</v>
      </c>
      <c r="F31" s="2">
        <f t="shared" si="3"/>
        <v>300000</v>
      </c>
    </row>
    <row r="32" spans="3:6">
      <c r="C32" t="s">
        <v>45</v>
      </c>
      <c r="D32" s="2">
        <v>1600000</v>
      </c>
      <c r="E32" s="2">
        <f>VLOOKUP(C32,harga_sepeda,2,FALSE)</f>
        <v>0</v>
      </c>
      <c r="F32" s="2">
        <f t="shared" si="3"/>
        <v>1600000</v>
      </c>
    </row>
    <row r="33" spans="3:6">
      <c r="C33" t="s">
        <v>22</v>
      </c>
      <c r="D33" s="2">
        <v>440000</v>
      </c>
      <c r="E33" s="2">
        <f>VLOOKUP(C33,harga_sepeda,2,FALSE)</f>
        <v>0</v>
      </c>
      <c r="F33" s="2">
        <f t="shared" si="3"/>
        <v>440000</v>
      </c>
    </row>
    <row r="34" spans="3:6">
      <c r="C34" t="s">
        <v>14</v>
      </c>
      <c r="D34" s="2">
        <v>230000</v>
      </c>
      <c r="E34" s="2">
        <f>VLOOKUP(C34,harga_sepeda,2,FALSE)</f>
        <v>210000</v>
      </c>
      <c r="F34" s="2">
        <f t="shared" si="3"/>
        <v>20000</v>
      </c>
    </row>
    <row r="35" spans="2:6">
      <c r="B35">
        <v>23</v>
      </c>
      <c r="C35" t="s">
        <v>10</v>
      </c>
      <c r="D35" s="2">
        <v>530000</v>
      </c>
      <c r="E35" s="2">
        <f>VLOOKUP(C35,harga_sepeda,2,FALSE)</f>
        <v>470000</v>
      </c>
      <c r="F35" s="2">
        <f t="shared" si="3"/>
        <v>60000</v>
      </c>
    </row>
    <row r="36" spans="3:6">
      <c r="C36" t="s">
        <v>18</v>
      </c>
      <c r="D36" s="2">
        <v>30000</v>
      </c>
      <c r="E36" s="2">
        <f>VLOOKUP(C36,harga_sepeda,2,FALSE)</f>
        <v>30000</v>
      </c>
      <c r="F36" s="2">
        <f t="shared" si="3"/>
        <v>0</v>
      </c>
    </row>
    <row r="37" spans="3:6">
      <c r="C37" t="s">
        <v>14</v>
      </c>
      <c r="D37" s="2">
        <v>230000</v>
      </c>
      <c r="E37" s="2">
        <f>VLOOKUP(C37,harga_sepeda,2,FALSE)</f>
        <v>210000</v>
      </c>
      <c r="F37" s="2">
        <f t="shared" si="3"/>
        <v>20000</v>
      </c>
    </row>
    <row r="38" spans="3:6">
      <c r="C38" t="s">
        <v>9</v>
      </c>
      <c r="D38" s="2">
        <v>820000</v>
      </c>
      <c r="E38" s="2">
        <f>VLOOKUP(C38,harga_sepeda,2,FALSE)</f>
        <v>420000</v>
      </c>
      <c r="F38" s="2">
        <f t="shared" si="3"/>
        <v>400000</v>
      </c>
    </row>
    <row r="39" spans="3:6">
      <c r="C39" t="s">
        <v>9</v>
      </c>
      <c r="D39" s="2">
        <v>820000</v>
      </c>
      <c r="E39" s="2">
        <f>VLOOKUP(C39,harga_sepeda,2,FALSE)</f>
        <v>420000</v>
      </c>
      <c r="F39" s="2">
        <f t="shared" si="3"/>
        <v>400000</v>
      </c>
    </row>
    <row r="40" spans="3:6">
      <c r="C40" t="s">
        <v>5</v>
      </c>
      <c r="D40" s="2">
        <v>700000</v>
      </c>
      <c r="E40" s="2">
        <f>VLOOKUP(C40,harga_sepeda,2,FALSE)</f>
        <v>500000</v>
      </c>
      <c r="F40" s="2">
        <f t="shared" ref="F40:F60" si="4">D40-E40</f>
        <v>200000</v>
      </c>
    </row>
    <row r="41" spans="2:6">
      <c r="B41">
        <v>24</v>
      </c>
      <c r="C41" t="s">
        <v>72</v>
      </c>
      <c r="D41" s="2">
        <v>350000</v>
      </c>
      <c r="E41" s="2">
        <f>VLOOKUP(C41,harga_sepeda,2,FALSE)</f>
        <v>0</v>
      </c>
      <c r="F41" s="2">
        <f t="shared" si="4"/>
        <v>350000</v>
      </c>
    </row>
    <row r="42" spans="3:6">
      <c r="C42" t="s">
        <v>10</v>
      </c>
      <c r="D42" s="2">
        <v>325000</v>
      </c>
      <c r="E42" s="2">
        <f>VLOOKUP(C42,harga_sepeda,2,FALSE)</f>
        <v>470000</v>
      </c>
      <c r="F42" s="2">
        <f t="shared" si="4"/>
        <v>-145000</v>
      </c>
    </row>
    <row r="43" spans="3:6">
      <c r="C43" t="s">
        <v>18</v>
      </c>
      <c r="D43" s="2">
        <v>30000</v>
      </c>
      <c r="E43" s="2">
        <f>VLOOKUP(C43,harga_sepeda,2,FALSE)</f>
        <v>30000</v>
      </c>
      <c r="F43" s="2">
        <f t="shared" si="4"/>
        <v>0</v>
      </c>
    </row>
    <row r="44" spans="3:6">
      <c r="C44" t="s">
        <v>50</v>
      </c>
      <c r="D44" s="2">
        <v>40000</v>
      </c>
      <c r="E44" s="2">
        <f>VLOOKUP(C44,harga_sepeda,2,FALSE)</f>
        <v>0</v>
      </c>
      <c r="F44" s="2">
        <f t="shared" si="4"/>
        <v>40000</v>
      </c>
    </row>
    <row r="45" spans="3:6">
      <c r="C45" t="s">
        <v>50</v>
      </c>
      <c r="D45" s="2">
        <v>0</v>
      </c>
      <c r="E45" s="2">
        <f>VLOOKUP(C45,harga_sepeda,2,FALSE)</f>
        <v>0</v>
      </c>
      <c r="F45" s="2">
        <f t="shared" si="4"/>
        <v>0</v>
      </c>
    </row>
    <row r="46" spans="3:6">
      <c r="C46" t="s">
        <v>50</v>
      </c>
      <c r="D46" s="2">
        <v>110000</v>
      </c>
      <c r="E46" s="2">
        <f>VLOOKUP(C46,harga_sepeda,2,FALSE)</f>
        <v>0</v>
      </c>
      <c r="F46" s="2">
        <f t="shared" si="4"/>
        <v>110000</v>
      </c>
    </row>
    <row r="47" spans="3:6">
      <c r="C47" t="s">
        <v>50</v>
      </c>
      <c r="D47" s="2">
        <v>0</v>
      </c>
      <c r="E47" s="2">
        <f>VLOOKUP(C47,harga_sepeda,2,FALSE)</f>
        <v>0</v>
      </c>
      <c r="F47" s="2">
        <f t="shared" si="4"/>
        <v>0</v>
      </c>
    </row>
    <row r="48" spans="3:6">
      <c r="C48" t="s">
        <v>7</v>
      </c>
      <c r="D48" s="2">
        <v>450000</v>
      </c>
      <c r="E48" s="2">
        <f>VLOOKUP(C48,harga_sepeda,2,FALSE)</f>
        <v>400000</v>
      </c>
      <c r="F48" s="2">
        <f t="shared" si="4"/>
        <v>50000</v>
      </c>
    </row>
    <row r="49" spans="3:6">
      <c r="C49" t="s">
        <v>51</v>
      </c>
      <c r="D49" s="2">
        <v>20000</v>
      </c>
      <c r="E49" s="2">
        <f>VLOOKUP(C49,harga_sepeda,2,FALSE)</f>
        <v>12000</v>
      </c>
      <c r="F49" s="2">
        <f t="shared" si="4"/>
        <v>8000</v>
      </c>
    </row>
    <row r="50" spans="3:6">
      <c r="C50" t="s">
        <v>10</v>
      </c>
      <c r="D50" s="2">
        <v>530000</v>
      </c>
      <c r="E50" s="2">
        <f>VLOOKUP(C50,harga_sepeda,2,FALSE)</f>
        <v>470000</v>
      </c>
      <c r="F50" s="2">
        <f t="shared" si="4"/>
        <v>60000</v>
      </c>
    </row>
    <row r="51" spans="3:6">
      <c r="C51" t="s">
        <v>76</v>
      </c>
      <c r="D51" s="2">
        <v>15000</v>
      </c>
      <c r="E51" s="2">
        <f>VLOOKUP(C51,harga_sepeda,2,FALSE)</f>
        <v>0</v>
      </c>
      <c r="F51" s="2">
        <f t="shared" si="4"/>
        <v>15000</v>
      </c>
    </row>
    <row r="52" spans="3:6">
      <c r="C52" t="s">
        <v>5</v>
      </c>
      <c r="D52" s="2">
        <v>720000</v>
      </c>
      <c r="E52" s="2">
        <f>VLOOKUP(C52,harga_sepeda,2,FALSE)</f>
        <v>500000</v>
      </c>
      <c r="F52" s="2">
        <f t="shared" si="4"/>
        <v>220000</v>
      </c>
    </row>
    <row r="53" spans="2:6">
      <c r="B53">
        <v>25</v>
      </c>
      <c r="C53" t="s">
        <v>9</v>
      </c>
      <c r="D53" s="2">
        <v>540000</v>
      </c>
      <c r="E53" s="2">
        <f>VLOOKUP(C53,harga_sepeda,2,FALSE)</f>
        <v>420000</v>
      </c>
      <c r="F53" s="2">
        <f t="shared" si="4"/>
        <v>120000</v>
      </c>
    </row>
    <row r="54" spans="3:6">
      <c r="C54" t="s">
        <v>37</v>
      </c>
      <c r="D54" s="2">
        <v>950000</v>
      </c>
      <c r="E54" s="2">
        <f>VLOOKUP(C54,harga_sepeda,2,FALSE)</f>
        <v>0</v>
      </c>
      <c r="F54" s="2">
        <f t="shared" si="4"/>
        <v>950000</v>
      </c>
    </row>
    <row r="55" spans="3:6">
      <c r="C55" t="s">
        <v>65</v>
      </c>
      <c r="D55" s="2">
        <v>30000</v>
      </c>
      <c r="E55" s="2">
        <f>VLOOKUP(C55,harga_sepeda,2,FALSE)</f>
        <v>0</v>
      </c>
      <c r="F55" s="2">
        <f t="shared" si="4"/>
        <v>30000</v>
      </c>
    </row>
    <row r="56" spans="3:6">
      <c r="C56" t="s">
        <v>7</v>
      </c>
      <c r="D56" s="2">
        <v>450000</v>
      </c>
      <c r="E56" s="2">
        <f>VLOOKUP(C56,harga_sepeda,2,FALSE)</f>
        <v>400000</v>
      </c>
      <c r="F56" s="2">
        <f t="shared" si="4"/>
        <v>50000</v>
      </c>
    </row>
    <row r="57" spans="3:6">
      <c r="C57" t="s">
        <v>5</v>
      </c>
      <c r="D57" s="2">
        <v>520000</v>
      </c>
      <c r="E57" s="2">
        <f>VLOOKUP(C57,harga_sepeda,2,FALSE)</f>
        <v>500000</v>
      </c>
      <c r="F57" s="2">
        <f t="shared" si="4"/>
        <v>20000</v>
      </c>
    </row>
    <row r="58" spans="2:6">
      <c r="B58">
        <v>26</v>
      </c>
      <c r="C58" t="s">
        <v>45</v>
      </c>
      <c r="D58" s="2">
        <v>1300000</v>
      </c>
      <c r="E58" s="2">
        <f>VLOOKUP(C58,harga_sepeda,2,FALSE)</f>
        <v>0</v>
      </c>
      <c r="F58" s="2">
        <f t="shared" si="4"/>
        <v>1300000</v>
      </c>
    </row>
    <row r="59" spans="3:6">
      <c r="C59" t="s">
        <v>14</v>
      </c>
      <c r="D59" s="2">
        <v>230000</v>
      </c>
      <c r="E59" s="2">
        <f>VLOOKUP(C59,harga_sepeda,2,FALSE)</f>
        <v>210000</v>
      </c>
      <c r="F59" s="2">
        <f t="shared" si="4"/>
        <v>20000</v>
      </c>
    </row>
    <row r="60" spans="3:6">
      <c r="C60" t="s">
        <v>18</v>
      </c>
      <c r="D60" s="2">
        <v>30000</v>
      </c>
      <c r="E60" s="2">
        <f>VLOOKUP(C60,harga_sepeda,2,FALSE)</f>
        <v>30000</v>
      </c>
      <c r="F60" s="2">
        <f t="shared" ref="F60:F100" si="5">D60-E60</f>
        <v>0</v>
      </c>
    </row>
    <row r="61" spans="2:6">
      <c r="B61">
        <v>27</v>
      </c>
      <c r="C61" t="s">
        <v>53</v>
      </c>
      <c r="D61" s="2">
        <v>100000</v>
      </c>
      <c r="E61" s="2">
        <f>VLOOKUP(C61,harga_sepeda,2,FALSE)</f>
        <v>25000</v>
      </c>
      <c r="F61" s="2">
        <f t="shared" si="5"/>
        <v>75000</v>
      </c>
    </row>
    <row r="62" spans="3:6">
      <c r="C62" t="s">
        <v>53</v>
      </c>
      <c r="D62" s="2">
        <v>0</v>
      </c>
      <c r="E62" s="2">
        <f>VLOOKUP(C62,harga_sepeda,2,FALSE)</f>
        <v>25000</v>
      </c>
      <c r="F62" s="2">
        <f t="shared" si="5"/>
        <v>-25000</v>
      </c>
    </row>
    <row r="63" spans="3:6">
      <c r="C63" t="s">
        <v>47</v>
      </c>
      <c r="D63" s="2">
        <v>0</v>
      </c>
      <c r="E63" s="2">
        <f>VLOOKUP(C63,harga_sepeda,2,FALSE)</f>
        <v>10000</v>
      </c>
      <c r="F63" s="2">
        <f t="shared" si="5"/>
        <v>-10000</v>
      </c>
    </row>
    <row r="64" spans="3:6">
      <c r="C64" t="s">
        <v>47</v>
      </c>
      <c r="D64" s="2">
        <v>0</v>
      </c>
      <c r="E64" s="2">
        <f>VLOOKUP(C64,harga_sepeda,2,FALSE)</f>
        <v>10000</v>
      </c>
      <c r="F64" s="2">
        <f t="shared" si="5"/>
        <v>-10000</v>
      </c>
    </row>
    <row r="65" spans="3:6">
      <c r="C65" t="s">
        <v>42</v>
      </c>
      <c r="D65" s="2">
        <v>1050000</v>
      </c>
      <c r="E65" s="2">
        <f>VLOOKUP(C65,harga_sepeda,2,FALSE)</f>
        <v>0</v>
      </c>
      <c r="F65" s="2">
        <f t="shared" si="5"/>
        <v>1050000</v>
      </c>
    </row>
    <row r="66" spans="2:6">
      <c r="B66">
        <v>28</v>
      </c>
      <c r="C66" t="s">
        <v>34</v>
      </c>
      <c r="D66" s="2">
        <v>600000</v>
      </c>
      <c r="E66" s="2">
        <f>VLOOKUP(C66,harga_sepeda,2,FALSE)</f>
        <v>0</v>
      </c>
      <c r="F66" s="2">
        <f t="shared" si="5"/>
        <v>600000</v>
      </c>
    </row>
    <row r="67" spans="3:6">
      <c r="C67" t="s">
        <v>13</v>
      </c>
      <c r="D67" s="2">
        <v>20000</v>
      </c>
      <c r="E67" s="2">
        <f>VLOOKUP(C67,harga_sepeda,2,FALSE)</f>
        <v>12000</v>
      </c>
      <c r="F67" s="2">
        <f t="shared" si="5"/>
        <v>8000</v>
      </c>
    </row>
    <row r="68" spans="3:6">
      <c r="C68" t="s">
        <v>26</v>
      </c>
      <c r="D68" s="2">
        <v>490000</v>
      </c>
      <c r="E68" s="2">
        <f>VLOOKUP(C68,harga_sepeda,2,FALSE)</f>
        <v>0</v>
      </c>
      <c r="F68" s="2">
        <f t="shared" si="5"/>
        <v>490000</v>
      </c>
    </row>
    <row r="69" spans="2:6">
      <c r="B69">
        <v>29</v>
      </c>
      <c r="C69" t="s">
        <v>15</v>
      </c>
      <c r="D69" s="2">
        <v>310000</v>
      </c>
      <c r="E69" s="2">
        <f>VLOOKUP(C69,harga_sepeda,2,FALSE)</f>
        <v>280000</v>
      </c>
      <c r="F69" s="2">
        <f t="shared" si="5"/>
        <v>30000</v>
      </c>
    </row>
    <row r="70" spans="3:6">
      <c r="C70" t="s">
        <v>38</v>
      </c>
      <c r="D70" s="2">
        <v>820000</v>
      </c>
      <c r="E70" s="2">
        <f>VLOOKUP(C70,harga_sepeda,2,FALSE)</f>
        <v>0</v>
      </c>
      <c r="F70" s="2">
        <f t="shared" si="5"/>
        <v>820000</v>
      </c>
    </row>
    <row r="71" spans="3:6">
      <c r="C71" t="s">
        <v>36</v>
      </c>
      <c r="D71" s="2">
        <v>580000</v>
      </c>
      <c r="E71" s="2">
        <f>VLOOKUP(C71,harga_sepeda,2,FALSE)</f>
        <v>0</v>
      </c>
      <c r="F71" s="2">
        <f t="shared" si="5"/>
        <v>580000</v>
      </c>
    </row>
    <row r="72" spans="3:6">
      <c r="C72" t="s">
        <v>52</v>
      </c>
      <c r="D72" s="2">
        <v>20000</v>
      </c>
      <c r="E72" s="2">
        <f>VLOOKUP(C72,harga_sepeda,2,FALSE)</f>
        <v>0</v>
      </c>
      <c r="F72" s="2">
        <f t="shared" si="5"/>
        <v>20000</v>
      </c>
    </row>
    <row r="73" spans="2:6">
      <c r="B73">
        <v>30</v>
      </c>
      <c r="C73" t="s">
        <v>14</v>
      </c>
      <c r="D73" s="2">
        <v>230000</v>
      </c>
      <c r="E73" s="2">
        <f>VLOOKUP(C73,harga_sepeda,2,FALSE)</f>
        <v>210000</v>
      </c>
      <c r="F73" s="2">
        <f t="shared" si="5"/>
        <v>20000</v>
      </c>
    </row>
    <row r="74" spans="2:6">
      <c r="B74">
        <v>31</v>
      </c>
      <c r="C74" t="s">
        <v>81</v>
      </c>
      <c r="D74" s="2">
        <v>520000</v>
      </c>
      <c r="E74" s="2" t="e">
        <f>VLOOKUP(C74,harga_sepeda,2,FALSE)</f>
        <v>#N/A</v>
      </c>
      <c r="F74" s="2" t="e">
        <f t="shared" si="5"/>
        <v>#N/A</v>
      </c>
    </row>
    <row r="75" spans="3:6">
      <c r="C75" t="s">
        <v>14</v>
      </c>
      <c r="D75" s="2">
        <v>230000</v>
      </c>
      <c r="E75" s="2">
        <f>VLOOKUP(C75,harga_sepeda,2,FALSE)</f>
        <v>210000</v>
      </c>
      <c r="F75" s="2">
        <f t="shared" si="5"/>
        <v>20000</v>
      </c>
    </row>
    <row r="76" spans="3:6">
      <c r="C76" t="s">
        <v>14</v>
      </c>
      <c r="D76" s="2">
        <v>230000</v>
      </c>
      <c r="E76" s="2">
        <f>VLOOKUP(C76,harga_sepeda,2,FALSE)</f>
        <v>210000</v>
      </c>
      <c r="F76" s="2">
        <f t="shared" si="5"/>
        <v>20000</v>
      </c>
    </row>
    <row r="77" spans="3:6">
      <c r="C77" t="s">
        <v>26</v>
      </c>
      <c r="D77" s="2">
        <v>450000</v>
      </c>
      <c r="E77" s="2">
        <f>VLOOKUP(C77,harga_sepeda,2,FALSE)</f>
        <v>0</v>
      </c>
      <c r="F77" s="2">
        <f t="shared" si="5"/>
        <v>450000</v>
      </c>
    </row>
    <row r="78" spans="3:6">
      <c r="C78" t="s">
        <v>25</v>
      </c>
      <c r="D78" s="2">
        <v>480000</v>
      </c>
      <c r="E78" s="2">
        <f>VLOOKUP(C78,harga_sepeda,2,FALSE)</f>
        <v>0</v>
      </c>
      <c r="F78" s="2">
        <f t="shared" si="5"/>
        <v>480000</v>
      </c>
    </row>
    <row r="79" spans="1:6">
      <c r="A79" t="s">
        <v>102</v>
      </c>
      <c r="B79">
        <v>1</v>
      </c>
      <c r="C79" t="s">
        <v>72</v>
      </c>
      <c r="D79" s="2">
        <v>300000</v>
      </c>
      <c r="E79" s="2">
        <f>VLOOKUP(C79,harga_sepeda,2,FALSE)</f>
        <v>0</v>
      </c>
      <c r="F79" s="2">
        <f t="shared" si="5"/>
        <v>300000</v>
      </c>
    </row>
    <row r="80" spans="3:6">
      <c r="C80" t="s">
        <v>34</v>
      </c>
      <c r="D80" s="2">
        <v>600000</v>
      </c>
      <c r="E80" s="2">
        <f>VLOOKUP(C80,harga_sepeda,2,FALSE)</f>
        <v>0</v>
      </c>
      <c r="F80" s="2">
        <f t="shared" si="5"/>
        <v>600000</v>
      </c>
    </row>
    <row r="81" spans="2:6">
      <c r="B81">
        <v>3</v>
      </c>
      <c r="C81" t="s">
        <v>38</v>
      </c>
      <c r="D81" s="2">
        <v>820000</v>
      </c>
      <c r="E81" s="2">
        <f>VLOOKUP(C81,harga_sepeda,2,FALSE)</f>
        <v>0</v>
      </c>
      <c r="F81" s="2">
        <f t="shared" si="5"/>
        <v>820000</v>
      </c>
    </row>
    <row r="82" spans="3:6">
      <c r="C82" t="s">
        <v>67</v>
      </c>
      <c r="D82" s="2">
        <v>30000</v>
      </c>
      <c r="E82" s="2">
        <f>VLOOKUP(C82,harga_sepeda,2,FALSE)</f>
        <v>0</v>
      </c>
      <c r="F82" s="2">
        <f t="shared" si="5"/>
        <v>30000</v>
      </c>
    </row>
    <row r="83" spans="3:6">
      <c r="C83" t="s">
        <v>82</v>
      </c>
      <c r="D83" s="2">
        <v>490000</v>
      </c>
      <c r="E83" s="2" t="e">
        <f>VLOOKUP(C83,harga_sepeda,2,FALSE)</f>
        <v>#N/A</v>
      </c>
      <c r="F83" s="2" t="e">
        <f t="shared" si="5"/>
        <v>#N/A</v>
      </c>
    </row>
    <row r="84" spans="3:6">
      <c r="C84" t="s">
        <v>20</v>
      </c>
      <c r="D84" s="2">
        <v>290000</v>
      </c>
      <c r="E84" s="2">
        <f>VLOOKUP(C84,harga_sepeda,2,FALSE)</f>
        <v>270000</v>
      </c>
      <c r="F84" s="2">
        <f t="shared" si="5"/>
        <v>20000</v>
      </c>
    </row>
    <row r="85" spans="2:6">
      <c r="B85">
        <v>4</v>
      </c>
      <c r="C85" t="s">
        <v>68</v>
      </c>
      <c r="D85" s="2">
        <v>35000</v>
      </c>
      <c r="E85" s="2">
        <f>VLOOKUP(C85,harga_sepeda,2,FALSE)</f>
        <v>0</v>
      </c>
      <c r="F85" s="2">
        <f t="shared" si="5"/>
        <v>35000</v>
      </c>
    </row>
    <row r="86" spans="3:6">
      <c r="C86" t="s">
        <v>79</v>
      </c>
      <c r="D86" s="2">
        <v>0</v>
      </c>
      <c r="E86" s="2">
        <f>VLOOKUP(C86,harga_sepeda,2,FALSE)</f>
        <v>0</v>
      </c>
      <c r="F86" s="2">
        <f t="shared" si="5"/>
        <v>0</v>
      </c>
    </row>
    <row r="87" spans="3:6">
      <c r="C87" t="s">
        <v>5</v>
      </c>
      <c r="D87" s="2">
        <v>500000</v>
      </c>
      <c r="E87" s="2">
        <f>VLOOKUP(C87,harga_sepeda,2,FALSE)</f>
        <v>500000</v>
      </c>
      <c r="F87" s="2">
        <f t="shared" si="5"/>
        <v>0</v>
      </c>
    </row>
    <row r="88" spans="3:6">
      <c r="C88" t="s">
        <v>21</v>
      </c>
      <c r="D88" s="2">
        <v>550000</v>
      </c>
      <c r="E88" s="2">
        <f>VLOOKUP(C88,harga_sepeda,2,FALSE)</f>
        <v>0</v>
      </c>
      <c r="F88" s="2">
        <f t="shared" si="5"/>
        <v>550000</v>
      </c>
    </row>
    <row r="89" spans="3:6">
      <c r="C89" t="s">
        <v>20</v>
      </c>
      <c r="D89" s="2">
        <v>310000</v>
      </c>
      <c r="E89" s="2">
        <f>VLOOKUP(C89,harga_sepeda,2,FALSE)</f>
        <v>270000</v>
      </c>
      <c r="F89" s="2">
        <f t="shared" si="5"/>
        <v>40000</v>
      </c>
    </row>
    <row r="90" spans="2:6">
      <c r="B90">
        <v>5</v>
      </c>
      <c r="C90" t="s">
        <v>27</v>
      </c>
      <c r="D90" s="2">
        <v>480000</v>
      </c>
      <c r="E90" s="2">
        <f>VLOOKUP(C90,harga_sepeda,2,FALSE)</f>
        <v>0</v>
      </c>
      <c r="F90" s="2">
        <f t="shared" si="5"/>
        <v>480000</v>
      </c>
    </row>
    <row r="91" spans="3:6">
      <c r="C91" t="s">
        <v>30</v>
      </c>
      <c r="D91" s="2">
        <v>530000</v>
      </c>
      <c r="E91" s="2">
        <f>VLOOKUP(C91,harga_sepeda,2,FALSE)</f>
        <v>0</v>
      </c>
      <c r="F91" s="2">
        <f t="shared" si="5"/>
        <v>530000</v>
      </c>
    </row>
    <row r="92" spans="3:6">
      <c r="C92" t="s">
        <v>41</v>
      </c>
      <c r="D92" s="2">
        <v>1080000</v>
      </c>
      <c r="E92" s="2">
        <f>VLOOKUP(C92,harga_sepeda,2,FALSE)</f>
        <v>0</v>
      </c>
      <c r="F92" s="2">
        <f t="shared" si="5"/>
        <v>1080000</v>
      </c>
    </row>
    <row r="93" spans="2:6">
      <c r="B93">
        <v>6</v>
      </c>
      <c r="C93" t="s">
        <v>27</v>
      </c>
      <c r="D93" s="2">
        <v>470000</v>
      </c>
      <c r="E93" s="2">
        <f>VLOOKUP(C93,harga_sepeda,2,FALSE)</f>
        <v>0</v>
      </c>
      <c r="F93" s="2">
        <f t="shared" si="5"/>
        <v>470000</v>
      </c>
    </row>
    <row r="94" spans="3:6">
      <c r="C94" t="s">
        <v>14</v>
      </c>
      <c r="D94" s="2">
        <v>230000</v>
      </c>
      <c r="E94" s="2">
        <f>VLOOKUP(C94,harga_sepeda,2,FALSE)</f>
        <v>210000</v>
      </c>
      <c r="F94" s="2">
        <f t="shared" si="5"/>
        <v>20000</v>
      </c>
    </row>
    <row r="95" spans="3:6">
      <c r="C95" t="s">
        <v>5</v>
      </c>
      <c r="D95" s="2">
        <v>500000</v>
      </c>
      <c r="E95" s="2">
        <f>VLOOKUP(C95,harga_sepeda,2,FALSE)</f>
        <v>500000</v>
      </c>
      <c r="F95" s="2">
        <f t="shared" si="5"/>
        <v>0</v>
      </c>
    </row>
    <row r="96" spans="3:6">
      <c r="C96" t="s">
        <v>5</v>
      </c>
      <c r="D96" s="2">
        <v>525000</v>
      </c>
      <c r="E96" s="2">
        <f>VLOOKUP(C96,harga_sepeda,2,FALSE)</f>
        <v>500000</v>
      </c>
      <c r="F96" s="2">
        <f t="shared" si="5"/>
        <v>25000</v>
      </c>
    </row>
    <row r="97" spans="3:6">
      <c r="C97" t="s">
        <v>21</v>
      </c>
      <c r="D97" s="2">
        <v>530000</v>
      </c>
      <c r="E97" s="2">
        <f>VLOOKUP(C97,harga_sepeda,2,FALSE)</f>
        <v>0</v>
      </c>
      <c r="F97" s="2">
        <f t="shared" si="5"/>
        <v>530000</v>
      </c>
    </row>
    <row r="98" spans="2:6">
      <c r="B98">
        <v>7</v>
      </c>
      <c r="C98" t="s">
        <v>41</v>
      </c>
      <c r="D98" s="2">
        <v>1080000</v>
      </c>
      <c r="E98" s="2">
        <f>VLOOKUP(C98,harga_sepeda,2,FALSE)</f>
        <v>0</v>
      </c>
      <c r="F98" s="2">
        <f t="shared" si="5"/>
        <v>1080000</v>
      </c>
    </row>
    <row r="99" spans="2:6">
      <c r="B99">
        <v>8</v>
      </c>
      <c r="C99" t="s">
        <v>5</v>
      </c>
      <c r="D99" s="2">
        <v>500000</v>
      </c>
      <c r="E99" s="2">
        <f>VLOOKUP(C99,harga_sepeda,2,FALSE)</f>
        <v>500000</v>
      </c>
      <c r="F99" s="2">
        <f t="shared" si="5"/>
        <v>0</v>
      </c>
    </row>
    <row r="100" spans="3:6">
      <c r="C100" t="s">
        <v>72</v>
      </c>
      <c r="D100" s="2">
        <v>380000</v>
      </c>
      <c r="E100" s="2">
        <f>VLOOKUP(C100,harga_sepeda,2,FALSE)</f>
        <v>0</v>
      </c>
      <c r="F100" s="2">
        <f t="shared" ref="F100:F131" si="6">D100-E100</f>
        <v>380000</v>
      </c>
    </row>
    <row r="101" spans="2:6">
      <c r="B101">
        <v>9</v>
      </c>
      <c r="C101" t="s">
        <v>30</v>
      </c>
      <c r="D101" s="2">
        <v>520000</v>
      </c>
      <c r="E101" s="2">
        <f>VLOOKUP(C101,harga_sepeda,2,FALSE)</f>
        <v>0</v>
      </c>
      <c r="F101" s="2">
        <f t="shared" si="6"/>
        <v>520000</v>
      </c>
    </row>
    <row r="102" spans="3:6">
      <c r="C102" t="s">
        <v>9</v>
      </c>
      <c r="D102" s="2">
        <v>520000</v>
      </c>
      <c r="E102" s="2">
        <f>VLOOKUP(C102,harga_sepeda,2,FALSE)</f>
        <v>420000</v>
      </c>
      <c r="F102" s="2">
        <f t="shared" si="6"/>
        <v>100000</v>
      </c>
    </row>
    <row r="103" spans="3:6">
      <c r="C103" t="s">
        <v>72</v>
      </c>
      <c r="D103" s="2">
        <v>300000</v>
      </c>
      <c r="E103" s="2">
        <f>VLOOKUP(C103,harga_sepeda,2,FALSE)</f>
        <v>0</v>
      </c>
      <c r="F103" s="2">
        <f t="shared" si="6"/>
        <v>300000</v>
      </c>
    </row>
    <row r="104" spans="3:6">
      <c r="C104" t="s">
        <v>14</v>
      </c>
      <c r="D104" s="2">
        <v>235000</v>
      </c>
      <c r="E104" s="2">
        <f>VLOOKUP(C104,harga_sepeda,2,FALSE)</f>
        <v>210000</v>
      </c>
      <c r="F104" s="2">
        <f t="shared" si="6"/>
        <v>25000</v>
      </c>
    </row>
    <row r="105" spans="3:6">
      <c r="C105" t="s">
        <v>7</v>
      </c>
      <c r="D105" s="2">
        <v>450000</v>
      </c>
      <c r="E105" s="2">
        <f>VLOOKUP(C105,harga_sepeda,2,FALSE)</f>
        <v>400000</v>
      </c>
      <c r="F105" s="2">
        <f t="shared" si="6"/>
        <v>50000</v>
      </c>
    </row>
    <row r="106" spans="2:6">
      <c r="B106">
        <v>10</v>
      </c>
      <c r="C106" t="s">
        <v>83</v>
      </c>
      <c r="D106" s="2">
        <v>520000</v>
      </c>
      <c r="E106" s="2" t="e">
        <f>VLOOKUP(C106,harga_sepeda,2,FALSE)</f>
        <v>#N/A</v>
      </c>
      <c r="F106" s="2" t="e">
        <f t="shared" si="6"/>
        <v>#N/A</v>
      </c>
    </row>
    <row r="107" spans="3:6">
      <c r="C107" t="s">
        <v>42</v>
      </c>
      <c r="D107" s="2">
        <v>1020000</v>
      </c>
      <c r="E107" s="2">
        <f>VLOOKUP(C107,harga_sepeda,2,FALSE)</f>
        <v>0</v>
      </c>
      <c r="F107" s="2">
        <f t="shared" si="6"/>
        <v>1020000</v>
      </c>
    </row>
    <row r="108" spans="3:6">
      <c r="C108" t="s">
        <v>30</v>
      </c>
      <c r="D108" s="2">
        <v>1100000</v>
      </c>
      <c r="E108" s="2">
        <f>VLOOKUP(C108,harga_sepeda,2,FALSE)</f>
        <v>0</v>
      </c>
      <c r="F108" s="2">
        <f t="shared" si="6"/>
        <v>1100000</v>
      </c>
    </row>
    <row r="109" spans="3:6">
      <c r="C109" t="s">
        <v>34</v>
      </c>
      <c r="D109" s="2">
        <v>0</v>
      </c>
      <c r="E109" s="2">
        <f>VLOOKUP(C109,harga_sepeda,2,FALSE)</f>
        <v>0</v>
      </c>
      <c r="F109" s="2">
        <f t="shared" si="6"/>
        <v>0</v>
      </c>
    </row>
    <row r="110" spans="3:6">
      <c r="C110" t="s">
        <v>25</v>
      </c>
      <c r="D110" s="2">
        <v>480000</v>
      </c>
      <c r="E110" s="2">
        <f>VLOOKUP(C110,harga_sepeda,2,FALSE)</f>
        <v>0</v>
      </c>
      <c r="F110" s="2">
        <f t="shared" si="6"/>
        <v>480000</v>
      </c>
    </row>
    <row r="111" spans="3:6">
      <c r="C111" t="s">
        <v>19</v>
      </c>
      <c r="D111" s="2">
        <v>330000</v>
      </c>
      <c r="E111" s="2">
        <f>VLOOKUP(C111,harga_sepeda,2,FALSE)</f>
        <v>320000</v>
      </c>
      <c r="F111" s="2">
        <f t="shared" si="6"/>
        <v>10000</v>
      </c>
    </row>
    <row r="112" spans="3:6">
      <c r="C112" t="s">
        <v>84</v>
      </c>
      <c r="D112" s="2">
        <v>1130000</v>
      </c>
      <c r="E112" s="2" t="e">
        <f>VLOOKUP(C112,harga_sepeda,2,FALSE)</f>
        <v>#N/A</v>
      </c>
      <c r="F112" s="2" t="e">
        <f t="shared" si="6"/>
        <v>#N/A</v>
      </c>
    </row>
    <row r="113" spans="3:6">
      <c r="C113" t="s">
        <v>38</v>
      </c>
      <c r="D113" s="2">
        <v>840000</v>
      </c>
      <c r="E113" s="2">
        <f>VLOOKUP(C113,harga_sepeda,2,FALSE)</f>
        <v>0</v>
      </c>
      <c r="F113" s="2">
        <f t="shared" si="6"/>
        <v>840000</v>
      </c>
    </row>
    <row r="114" spans="3:6">
      <c r="C114" t="s">
        <v>65</v>
      </c>
      <c r="D114" s="2">
        <v>10000</v>
      </c>
      <c r="E114" s="2">
        <f>VLOOKUP(C114,harga_sepeda,2,FALSE)</f>
        <v>0</v>
      </c>
      <c r="F114" s="2">
        <f t="shared" si="6"/>
        <v>10000</v>
      </c>
    </row>
    <row r="115" spans="3:6">
      <c r="C115" t="s">
        <v>27</v>
      </c>
      <c r="D115" s="2">
        <v>500000</v>
      </c>
      <c r="E115" s="2">
        <f>VLOOKUP(C115,harga_sepeda,2,FALSE)</f>
        <v>0</v>
      </c>
      <c r="F115" s="2">
        <f t="shared" si="6"/>
        <v>500000</v>
      </c>
    </row>
    <row r="116" spans="3:6">
      <c r="C116" t="s">
        <v>13</v>
      </c>
      <c r="D116" s="2">
        <v>20000</v>
      </c>
      <c r="E116" s="2">
        <f>VLOOKUP(C116,harga_sepeda,2,FALSE)</f>
        <v>12000</v>
      </c>
      <c r="F116" s="2">
        <f t="shared" si="6"/>
        <v>8000</v>
      </c>
    </row>
    <row r="117" spans="3:6">
      <c r="C117" t="s">
        <v>13</v>
      </c>
      <c r="D117" s="2">
        <v>20000</v>
      </c>
      <c r="E117" s="2">
        <f>VLOOKUP(C117,harga_sepeda,2,FALSE)</f>
        <v>12000</v>
      </c>
      <c r="F117" s="2">
        <f t="shared" si="6"/>
        <v>8000</v>
      </c>
    </row>
    <row r="118" spans="3:6">
      <c r="C118" t="s">
        <v>38</v>
      </c>
      <c r="D118" s="2">
        <v>840000</v>
      </c>
      <c r="E118" s="2">
        <f>VLOOKUP(C118,harga_sepeda,2,FALSE)</f>
        <v>0</v>
      </c>
      <c r="F118" s="2">
        <f t="shared" si="6"/>
        <v>840000</v>
      </c>
    </row>
    <row r="119" spans="2:6">
      <c r="B119">
        <v>11</v>
      </c>
      <c r="C119" t="s">
        <v>21</v>
      </c>
      <c r="D119" s="2">
        <v>550000</v>
      </c>
      <c r="E119" s="2">
        <f>VLOOKUP(C119,harga_sepeda,2,FALSE)</f>
        <v>0</v>
      </c>
      <c r="F119" s="2">
        <f t="shared" si="6"/>
        <v>550000</v>
      </c>
    </row>
    <row r="120" spans="3:6">
      <c r="C120" t="s">
        <v>14</v>
      </c>
      <c r="D120" s="2">
        <v>230000</v>
      </c>
      <c r="E120" s="2">
        <f>VLOOKUP(C120,harga_sepeda,2,FALSE)</f>
        <v>210000</v>
      </c>
      <c r="F120" s="2">
        <f t="shared" si="6"/>
        <v>20000</v>
      </c>
    </row>
    <row r="121" spans="3:6">
      <c r="C121" t="s">
        <v>27</v>
      </c>
      <c r="D121" s="2">
        <v>530000</v>
      </c>
      <c r="E121" s="2">
        <f>VLOOKUP(C121,harga_sepeda,2,FALSE)</f>
        <v>0</v>
      </c>
      <c r="F121" s="2">
        <f t="shared" si="6"/>
        <v>530000</v>
      </c>
    </row>
    <row r="122" spans="3:6">
      <c r="C122" t="s">
        <v>22</v>
      </c>
      <c r="D122" s="2">
        <v>450000</v>
      </c>
      <c r="E122" s="2">
        <f>VLOOKUP(C122,harga_sepeda,2,FALSE)</f>
        <v>0</v>
      </c>
      <c r="F122" s="2">
        <f t="shared" si="6"/>
        <v>450000</v>
      </c>
    </row>
    <row r="123" spans="3:6">
      <c r="C123" t="s">
        <v>53</v>
      </c>
      <c r="D123" s="2">
        <v>90000</v>
      </c>
      <c r="E123" s="2">
        <f>VLOOKUP(C123,harga_sepeda,2,FALSE)</f>
        <v>25000</v>
      </c>
      <c r="F123" s="2">
        <f t="shared" si="6"/>
        <v>65000</v>
      </c>
    </row>
    <row r="124" spans="3:6">
      <c r="C124" t="s">
        <v>47</v>
      </c>
      <c r="D124" s="2">
        <v>0</v>
      </c>
      <c r="E124" s="2">
        <f>VLOOKUP(C124,harga_sepeda,2,FALSE)</f>
        <v>10000</v>
      </c>
      <c r="F124" s="2">
        <f t="shared" si="6"/>
        <v>-10000</v>
      </c>
    </row>
    <row r="125" spans="3:6">
      <c r="C125" t="s">
        <v>53</v>
      </c>
      <c r="D125" s="2">
        <v>0</v>
      </c>
      <c r="E125" s="2">
        <f>VLOOKUP(C125,harga_sepeda,2,FALSE)</f>
        <v>25000</v>
      </c>
      <c r="F125" s="2">
        <f t="shared" si="6"/>
        <v>-25000</v>
      </c>
    </row>
    <row r="126" spans="3:6">
      <c r="C126" t="s">
        <v>47</v>
      </c>
      <c r="D126" s="2">
        <v>0</v>
      </c>
      <c r="E126" s="2">
        <f>VLOOKUP(C126,harga_sepeda,2,FALSE)</f>
        <v>10000</v>
      </c>
      <c r="F126" s="2">
        <f t="shared" si="6"/>
        <v>-10000</v>
      </c>
    </row>
    <row r="127" spans="3:6">
      <c r="C127" t="s">
        <v>9</v>
      </c>
      <c r="D127" s="2">
        <v>500000</v>
      </c>
      <c r="E127" s="2">
        <f>VLOOKUP(C127,harga_sepeda,2,FALSE)</f>
        <v>420000</v>
      </c>
      <c r="F127" s="2">
        <f t="shared" si="6"/>
        <v>80000</v>
      </c>
    </row>
    <row r="128" spans="3:6">
      <c r="C128" t="s">
        <v>85</v>
      </c>
      <c r="D128" s="2">
        <v>830000</v>
      </c>
      <c r="E128" s="2" t="e">
        <f>VLOOKUP(C128,harga_sepeda,2,FALSE)</f>
        <v>#N/A</v>
      </c>
      <c r="F128" s="2" t="e">
        <f t="shared" si="6"/>
        <v>#N/A</v>
      </c>
    </row>
    <row r="129" spans="2:6">
      <c r="B129">
        <v>12</v>
      </c>
      <c r="C129" t="s">
        <v>14</v>
      </c>
      <c r="D129" s="2">
        <v>235000</v>
      </c>
      <c r="E129" s="2">
        <f>VLOOKUP(C129,harga_sepeda,2,FALSE)</f>
        <v>210000</v>
      </c>
      <c r="F129" s="2">
        <f t="shared" si="6"/>
        <v>25000</v>
      </c>
    </row>
    <row r="130" spans="3:6">
      <c r="C130" t="s">
        <v>86</v>
      </c>
      <c r="D130" s="2">
        <v>50000</v>
      </c>
      <c r="E130" s="2" t="e">
        <f>VLOOKUP(C130,harga_sepeda,2,FALSE)</f>
        <v>#N/A</v>
      </c>
      <c r="F130" s="2" t="e">
        <f t="shared" si="6"/>
        <v>#N/A</v>
      </c>
    </row>
    <row r="131" spans="3:6">
      <c r="C131" t="s">
        <v>87</v>
      </c>
      <c r="D131" s="2">
        <v>40000</v>
      </c>
      <c r="E131" s="2" t="e">
        <f>VLOOKUP(C131,harga_sepeda,2,FALSE)</f>
        <v>#N/A</v>
      </c>
      <c r="F131" s="2" t="e">
        <f t="shared" si="6"/>
        <v>#N/A</v>
      </c>
    </row>
    <row r="132" spans="3:6">
      <c r="C132" t="s">
        <v>53</v>
      </c>
      <c r="D132" s="2">
        <v>90000</v>
      </c>
      <c r="E132" s="2">
        <f>VLOOKUP(C132,harga_sepeda,2,FALSE)</f>
        <v>25000</v>
      </c>
      <c r="F132" s="2">
        <f t="shared" ref="F132:F150" si="7">D132-E132</f>
        <v>65000</v>
      </c>
    </row>
    <row r="133" spans="3:6">
      <c r="C133" t="s">
        <v>47</v>
      </c>
      <c r="D133" s="2">
        <v>0</v>
      </c>
      <c r="E133" s="2">
        <f>VLOOKUP(C133,harga_sepeda,2,FALSE)</f>
        <v>10000</v>
      </c>
      <c r="F133" s="2">
        <f t="shared" si="7"/>
        <v>-10000</v>
      </c>
    </row>
    <row r="134" spans="3:6">
      <c r="C134" t="s">
        <v>53</v>
      </c>
      <c r="D134" s="2">
        <v>0</v>
      </c>
      <c r="E134" s="2">
        <f>VLOOKUP(C134,harga_sepeda,2,FALSE)</f>
        <v>25000</v>
      </c>
      <c r="F134" s="2">
        <f t="shared" si="7"/>
        <v>-25000</v>
      </c>
    </row>
    <row r="135" spans="3:6">
      <c r="C135" t="s">
        <v>47</v>
      </c>
      <c r="D135" s="2">
        <v>0</v>
      </c>
      <c r="E135" s="2">
        <f>VLOOKUP(C135,harga_sepeda,2,FALSE)</f>
        <v>10000</v>
      </c>
      <c r="F135" s="2">
        <f t="shared" si="7"/>
        <v>-10000</v>
      </c>
    </row>
    <row r="136" spans="3:6">
      <c r="C136" t="s">
        <v>88</v>
      </c>
      <c r="D136" s="2">
        <v>1040000</v>
      </c>
      <c r="E136" s="2" t="e">
        <f>VLOOKUP(C136,harga_sepeda,2,FALSE)</f>
        <v>#N/A</v>
      </c>
      <c r="F136" s="2" t="e">
        <f t="shared" si="7"/>
        <v>#N/A</v>
      </c>
    </row>
    <row r="137" spans="3:6">
      <c r="C137" t="s">
        <v>88</v>
      </c>
      <c r="D137" s="2">
        <v>0</v>
      </c>
      <c r="E137" s="2" t="e">
        <f>VLOOKUP(C137,harga_sepeda,2,FALSE)</f>
        <v>#N/A</v>
      </c>
      <c r="F137" s="2" t="e">
        <f t="shared" si="7"/>
        <v>#N/A</v>
      </c>
    </row>
    <row r="138" spans="3:6">
      <c r="C138" t="s">
        <v>30</v>
      </c>
      <c r="D138" s="2">
        <v>520000</v>
      </c>
      <c r="E138" s="2">
        <f>VLOOKUP(C138,harga_sepeda,2,FALSE)</f>
        <v>0</v>
      </c>
      <c r="F138" s="2">
        <f t="shared" si="7"/>
        <v>520000</v>
      </c>
    </row>
    <row r="139" spans="3:6">
      <c r="C139" t="s">
        <v>89</v>
      </c>
      <c r="D139" s="2">
        <v>530000</v>
      </c>
      <c r="E139" s="2" t="e">
        <f>VLOOKUP(C139,harga_sepeda,2,FALSE)</f>
        <v>#N/A</v>
      </c>
      <c r="F139" s="2" t="e">
        <f t="shared" si="7"/>
        <v>#N/A</v>
      </c>
    </row>
    <row r="140" spans="3:6">
      <c r="C140" t="s">
        <v>27</v>
      </c>
      <c r="D140" s="2">
        <v>510000</v>
      </c>
      <c r="E140" s="2">
        <f>VLOOKUP(C140,harga_sepeda,2,FALSE)</f>
        <v>0</v>
      </c>
      <c r="F140" s="2">
        <f t="shared" si="7"/>
        <v>510000</v>
      </c>
    </row>
    <row r="141" spans="3:6">
      <c r="C141" t="s">
        <v>20</v>
      </c>
      <c r="D141" s="2">
        <v>300000</v>
      </c>
      <c r="E141" s="2">
        <f>VLOOKUP(C141,harga_sepeda,2,FALSE)</f>
        <v>270000</v>
      </c>
      <c r="F141" s="2">
        <f t="shared" si="7"/>
        <v>30000</v>
      </c>
    </row>
    <row r="142" spans="2:6">
      <c r="B142">
        <v>13</v>
      </c>
      <c r="C142" t="s">
        <v>74</v>
      </c>
      <c r="D142" s="2">
        <v>250000</v>
      </c>
      <c r="E142" s="2">
        <f>VLOOKUP(C142,harga_sepeda,2,FALSE)</f>
        <v>25000</v>
      </c>
      <c r="F142" s="2">
        <f t="shared" si="7"/>
        <v>225000</v>
      </c>
    </row>
    <row r="143" spans="3:6">
      <c r="C143" t="s">
        <v>14</v>
      </c>
      <c r="D143" s="2">
        <v>230000</v>
      </c>
      <c r="E143" s="2">
        <f>VLOOKUP(C143,harga_sepeda,2,FALSE)</f>
        <v>210000</v>
      </c>
      <c r="F143" s="2">
        <f t="shared" si="7"/>
        <v>20000</v>
      </c>
    </row>
    <row r="144" spans="3:6">
      <c r="C144" t="s">
        <v>90</v>
      </c>
      <c r="D144" s="2">
        <v>2200000</v>
      </c>
      <c r="E144" s="2" t="e">
        <f>VLOOKUP(C144,harga_sepeda,2,FALSE)</f>
        <v>#N/A</v>
      </c>
      <c r="F144" s="2" t="e">
        <f t="shared" si="7"/>
        <v>#N/A</v>
      </c>
    </row>
    <row r="145" spans="2:6">
      <c r="B145">
        <v>14</v>
      </c>
      <c r="C145" t="s">
        <v>91</v>
      </c>
      <c r="D145" s="2">
        <v>500000</v>
      </c>
      <c r="E145" s="2" t="e">
        <f>VLOOKUP(C145,harga_sepeda,2,FALSE)</f>
        <v>#N/A</v>
      </c>
      <c r="F145" s="2" t="e">
        <f t="shared" si="7"/>
        <v>#N/A</v>
      </c>
    </row>
    <row r="146" spans="3:6">
      <c r="C146" t="s">
        <v>91</v>
      </c>
      <c r="D146" s="2">
        <v>500000</v>
      </c>
      <c r="E146" s="2" t="e">
        <f>VLOOKUP(C146,harga_sepeda,2,FALSE)</f>
        <v>#N/A</v>
      </c>
      <c r="F146" s="2" t="e">
        <f t="shared" si="7"/>
        <v>#N/A</v>
      </c>
    </row>
    <row r="147" spans="2:6">
      <c r="B147">
        <v>18</v>
      </c>
      <c r="C147" t="s">
        <v>72</v>
      </c>
      <c r="D147" s="2">
        <v>380000</v>
      </c>
      <c r="E147" s="2">
        <f>VLOOKUP(C147,harga_sepeda,2,FALSE)</f>
        <v>0</v>
      </c>
      <c r="F147" s="2">
        <f t="shared" si="7"/>
        <v>380000</v>
      </c>
    </row>
    <row r="148" spans="3:6">
      <c r="C148" t="s">
        <v>92</v>
      </c>
      <c r="D148" s="2">
        <v>930000</v>
      </c>
      <c r="E148" s="2" t="e">
        <f>VLOOKUP(C148,harga_sepeda,2,FALSE)</f>
        <v>#N/A</v>
      </c>
      <c r="F148" s="2" t="e">
        <f t="shared" si="7"/>
        <v>#N/A</v>
      </c>
    </row>
    <row r="149" spans="3:6">
      <c r="C149" t="s">
        <v>21</v>
      </c>
      <c r="D149" s="2">
        <v>550000</v>
      </c>
      <c r="E149" s="2">
        <f>VLOOKUP(C149,harga_sepeda,2,FALSE)</f>
        <v>0</v>
      </c>
      <c r="F149" s="2">
        <f t="shared" si="7"/>
        <v>550000</v>
      </c>
    </row>
    <row r="150" spans="3:6">
      <c r="C150" t="s">
        <v>41</v>
      </c>
      <c r="D150" s="2">
        <v>1070000</v>
      </c>
      <c r="E150" s="2">
        <f>VLOOKUP(C150,harga_sepeda,2,FALSE)</f>
        <v>0</v>
      </c>
      <c r="F150" s="2">
        <f t="shared" ref="F150:F180" si="8">D150-E150</f>
        <v>1070000</v>
      </c>
    </row>
    <row r="151" spans="3:6">
      <c r="C151" t="s">
        <v>72</v>
      </c>
      <c r="D151" s="2">
        <v>390000</v>
      </c>
      <c r="E151" s="2">
        <f>VLOOKUP(C151,harga_sepeda,2,FALSE)</f>
        <v>0</v>
      </c>
      <c r="F151" s="2">
        <f t="shared" si="8"/>
        <v>390000</v>
      </c>
    </row>
    <row r="152" spans="3:6">
      <c r="C152" t="s">
        <v>93</v>
      </c>
      <c r="D152" s="2">
        <v>530000</v>
      </c>
      <c r="E152" s="2" t="e">
        <f>VLOOKUP(C152,harga_sepeda,2,FALSE)</f>
        <v>#N/A</v>
      </c>
      <c r="F152" s="2" t="e">
        <f t="shared" si="8"/>
        <v>#N/A</v>
      </c>
    </row>
    <row r="153" spans="2:6">
      <c r="B153">
        <v>19</v>
      </c>
      <c r="C153" t="s">
        <v>94</v>
      </c>
      <c r="D153" s="2">
        <v>600000</v>
      </c>
      <c r="E153" s="2" t="e">
        <f>VLOOKUP(C153,harga_sepeda,2,FALSE)</f>
        <v>#N/A</v>
      </c>
      <c r="F153" s="2" t="e">
        <f t="shared" si="8"/>
        <v>#N/A</v>
      </c>
    </row>
    <row r="154" spans="3:6">
      <c r="C154" t="s">
        <v>95</v>
      </c>
      <c r="D154" s="2">
        <v>1230000</v>
      </c>
      <c r="E154" s="2" t="e">
        <f>VLOOKUP(C154,harga_sepeda,2,FALSE)</f>
        <v>#N/A</v>
      </c>
      <c r="F154" s="2" t="e">
        <f t="shared" si="8"/>
        <v>#N/A</v>
      </c>
    </row>
    <row r="155" spans="3:6">
      <c r="C155" t="s">
        <v>42</v>
      </c>
      <c r="D155" s="2">
        <v>1030000</v>
      </c>
      <c r="E155" s="2">
        <f>VLOOKUP(C155,harga_sepeda,2,FALSE)</f>
        <v>0</v>
      </c>
      <c r="F155" s="2">
        <f t="shared" si="8"/>
        <v>1030000</v>
      </c>
    </row>
    <row r="156" spans="3:6">
      <c r="C156" t="s">
        <v>21</v>
      </c>
      <c r="D156" s="2">
        <v>540000</v>
      </c>
      <c r="E156" s="2">
        <f>VLOOKUP(C156,harga_sepeda,2,FALSE)</f>
        <v>0</v>
      </c>
      <c r="F156" s="2">
        <f t="shared" si="8"/>
        <v>540000</v>
      </c>
    </row>
    <row r="157" spans="3:6">
      <c r="C157" t="s">
        <v>14</v>
      </c>
      <c r="D157" s="2">
        <v>230000</v>
      </c>
      <c r="E157" s="2">
        <f>VLOOKUP(C157,harga_sepeda,2,FALSE)</f>
        <v>210000</v>
      </c>
      <c r="F157" s="2">
        <f t="shared" si="8"/>
        <v>20000</v>
      </c>
    </row>
    <row r="158" spans="3:6">
      <c r="C158" t="s">
        <v>19</v>
      </c>
      <c r="D158" s="2">
        <v>350000</v>
      </c>
      <c r="E158" s="2">
        <f>VLOOKUP(C158,harga_sepeda,2,FALSE)</f>
        <v>320000</v>
      </c>
      <c r="F158" s="2">
        <f t="shared" si="8"/>
        <v>30000</v>
      </c>
    </row>
    <row r="159" spans="3:6">
      <c r="C159" t="s">
        <v>94</v>
      </c>
      <c r="D159" s="2">
        <v>600000</v>
      </c>
      <c r="E159" s="2" t="e">
        <f>VLOOKUP(C159,harga_sepeda,2,FALSE)</f>
        <v>#N/A</v>
      </c>
      <c r="F159" s="2" t="e">
        <f t="shared" si="8"/>
        <v>#N/A</v>
      </c>
    </row>
    <row r="160" spans="2:6">
      <c r="B160">
        <v>20</v>
      </c>
      <c r="C160" t="s">
        <v>103</v>
      </c>
      <c r="D160" s="2">
        <v>490000</v>
      </c>
      <c r="E160" s="2" t="e">
        <f>VLOOKUP(C160,harga_sepeda,2,FALSE)</f>
        <v>#N/A</v>
      </c>
      <c r="F160" s="2" t="e">
        <f t="shared" si="8"/>
        <v>#N/A</v>
      </c>
    </row>
    <row r="161" spans="3:6">
      <c r="C161" t="s">
        <v>104</v>
      </c>
      <c r="D161" s="2">
        <v>390000</v>
      </c>
      <c r="E161" s="2" t="e">
        <f>VLOOKUP(C161,harga_sepeda,2,FALSE)</f>
        <v>#N/A</v>
      </c>
      <c r="F161" s="2" t="e">
        <f t="shared" si="8"/>
        <v>#N/A</v>
      </c>
    </row>
    <row r="162" spans="2:6">
      <c r="B162">
        <v>21</v>
      </c>
      <c r="C162" t="s">
        <v>105</v>
      </c>
      <c r="D162" s="2">
        <v>520000</v>
      </c>
      <c r="E162" s="2" t="e">
        <f>VLOOKUP(C162,harga_sepeda,2,FALSE)</f>
        <v>#N/A</v>
      </c>
      <c r="F162" s="2" t="e">
        <f t="shared" si="8"/>
        <v>#N/A</v>
      </c>
    </row>
    <row r="163" spans="2:6">
      <c r="B163">
        <v>23</v>
      </c>
      <c r="C163" t="s">
        <v>87</v>
      </c>
      <c r="D163" s="2">
        <v>40000</v>
      </c>
      <c r="E163" s="2" t="e">
        <f>VLOOKUP(C163,harga_sepeda,2,FALSE)</f>
        <v>#N/A</v>
      </c>
      <c r="F163" s="2" t="e">
        <f t="shared" si="8"/>
        <v>#N/A</v>
      </c>
    </row>
    <row r="164" spans="3:6">
      <c r="C164" t="s">
        <v>14</v>
      </c>
      <c r="D164" s="2">
        <v>230000</v>
      </c>
      <c r="E164" s="2">
        <f>VLOOKUP(C164,harga_sepeda,2,FALSE)</f>
        <v>210000</v>
      </c>
      <c r="F164" s="2">
        <f t="shared" si="8"/>
        <v>20000</v>
      </c>
    </row>
    <row r="165" spans="3:6">
      <c r="C165" t="s">
        <v>106</v>
      </c>
      <c r="D165" s="2">
        <v>580000</v>
      </c>
      <c r="E165" s="2" t="e">
        <f>VLOOKUP(C165,harga_sepeda,2,FALSE)</f>
        <v>#N/A</v>
      </c>
      <c r="F165" s="2" t="e">
        <f t="shared" si="8"/>
        <v>#N/A</v>
      </c>
    </row>
    <row r="166" spans="2:6">
      <c r="B166">
        <v>24</v>
      </c>
      <c r="C166" t="s">
        <v>14</v>
      </c>
      <c r="D166" s="2">
        <v>230000</v>
      </c>
      <c r="E166" s="2">
        <f>VLOOKUP(C166,harga_sepeda,2,FALSE)</f>
        <v>210000</v>
      </c>
      <c r="F166" s="2">
        <f t="shared" si="8"/>
        <v>20000</v>
      </c>
    </row>
    <row r="167" spans="3:6">
      <c r="C167" t="s">
        <v>30</v>
      </c>
      <c r="D167" s="2">
        <v>510000</v>
      </c>
      <c r="E167" s="2">
        <f>VLOOKUP(C167,harga_sepeda,2,FALSE)</f>
        <v>0</v>
      </c>
      <c r="F167" s="2">
        <f t="shared" si="8"/>
        <v>510000</v>
      </c>
    </row>
    <row r="168" spans="3:6">
      <c r="C168" t="s">
        <v>25</v>
      </c>
      <c r="D168" s="2">
        <v>450000</v>
      </c>
      <c r="E168" s="2">
        <f>VLOOKUP(C168,harga_sepeda,2,FALSE)</f>
        <v>0</v>
      </c>
      <c r="F168" s="2">
        <f t="shared" si="8"/>
        <v>450000</v>
      </c>
    </row>
    <row r="169" spans="2:6">
      <c r="B169">
        <v>25</v>
      </c>
      <c r="C169" t="s">
        <v>20</v>
      </c>
      <c r="D169" s="2">
        <v>310000</v>
      </c>
      <c r="E169" s="2">
        <f>VLOOKUP(C169,harga_sepeda,2,FALSE)</f>
        <v>270000</v>
      </c>
      <c r="F169" s="2">
        <f t="shared" si="8"/>
        <v>40000</v>
      </c>
    </row>
    <row r="170" spans="3:6">
      <c r="C170" t="s">
        <v>72</v>
      </c>
      <c r="D170" s="2">
        <v>430000</v>
      </c>
      <c r="E170" s="2">
        <f>VLOOKUP(C170,harga_sepeda,2,FALSE)</f>
        <v>0</v>
      </c>
      <c r="F170" s="2">
        <f t="shared" si="8"/>
        <v>430000</v>
      </c>
    </row>
    <row r="171" spans="2:6">
      <c r="B171">
        <v>26</v>
      </c>
      <c r="C171" t="s">
        <v>107</v>
      </c>
      <c r="D171" s="2">
        <v>50000</v>
      </c>
      <c r="E171" s="2" t="e">
        <f>VLOOKUP(C171,harga_sepeda,2,FALSE)</f>
        <v>#N/A</v>
      </c>
      <c r="F171" s="2" t="e">
        <f t="shared" si="8"/>
        <v>#N/A</v>
      </c>
    </row>
    <row r="172" spans="3:6">
      <c r="C172" t="s">
        <v>62</v>
      </c>
      <c r="D172" s="2">
        <v>30000</v>
      </c>
      <c r="E172" s="2">
        <f>VLOOKUP(C172,harga_sepeda,2,FALSE)</f>
        <v>23000</v>
      </c>
      <c r="F172" s="2">
        <f t="shared" si="8"/>
        <v>7000</v>
      </c>
    </row>
    <row r="173" spans="3:6">
      <c r="C173" t="s">
        <v>48</v>
      </c>
      <c r="D173" s="2">
        <v>30000</v>
      </c>
      <c r="E173" s="2">
        <f>VLOOKUP(C173,harga_sepeda,2,FALSE)</f>
        <v>10000</v>
      </c>
      <c r="F173" s="2">
        <f t="shared" si="8"/>
        <v>20000</v>
      </c>
    </row>
    <row r="174" spans="3:6">
      <c r="C174" t="s">
        <v>48</v>
      </c>
      <c r="D174" s="2">
        <v>0</v>
      </c>
      <c r="E174" s="2">
        <f>VLOOKUP(C174,harga_sepeda,2,FALSE)</f>
        <v>10000</v>
      </c>
      <c r="F174" s="2">
        <f t="shared" si="8"/>
        <v>-10000</v>
      </c>
    </row>
    <row r="175" spans="3:6">
      <c r="C175" t="s">
        <v>72</v>
      </c>
      <c r="D175" s="2">
        <v>420000</v>
      </c>
      <c r="E175" s="2">
        <f>VLOOKUP(C175,harga_sepeda,2,FALSE)</f>
        <v>0</v>
      </c>
      <c r="F175" s="2">
        <f t="shared" si="8"/>
        <v>420000</v>
      </c>
    </row>
    <row r="176" spans="3:6">
      <c r="C176" t="s">
        <v>20</v>
      </c>
      <c r="D176" s="2">
        <v>300000</v>
      </c>
      <c r="E176" s="2">
        <f>VLOOKUP(C176,harga_sepeda,2,FALSE)</f>
        <v>270000</v>
      </c>
      <c r="F176" s="2">
        <f t="shared" si="8"/>
        <v>30000</v>
      </c>
    </row>
    <row r="177" spans="3:6">
      <c r="C177" t="s">
        <v>108</v>
      </c>
      <c r="D177" s="2">
        <v>850000</v>
      </c>
      <c r="E177" s="2" t="e">
        <f>VLOOKUP(C177,harga_sepeda,2,FALSE)</f>
        <v>#N/A</v>
      </c>
      <c r="F177" s="2" t="e">
        <f t="shared" si="8"/>
        <v>#N/A</v>
      </c>
    </row>
    <row r="178" spans="2:6">
      <c r="B178">
        <v>27</v>
      </c>
      <c r="C178" t="s">
        <v>19</v>
      </c>
      <c r="D178" s="2">
        <v>350000</v>
      </c>
      <c r="E178" s="2">
        <f>VLOOKUP(C178,harga_sepeda,2,FALSE)</f>
        <v>320000</v>
      </c>
      <c r="F178" s="2">
        <f t="shared" si="8"/>
        <v>30000</v>
      </c>
    </row>
    <row r="179" spans="3:6">
      <c r="C179" t="s">
        <v>14</v>
      </c>
      <c r="D179" s="2">
        <v>230000</v>
      </c>
      <c r="E179" s="2">
        <f>VLOOKUP(C179,harga_sepeda,2,FALSE)</f>
        <v>210000</v>
      </c>
      <c r="F179" s="2">
        <f t="shared" si="8"/>
        <v>20000</v>
      </c>
    </row>
    <row r="180" spans="3:6">
      <c r="C180" t="s">
        <v>109</v>
      </c>
      <c r="D180" s="2">
        <v>40000</v>
      </c>
      <c r="E180" s="2" t="e">
        <f>VLOOKUP(C180,harga_sepeda,2,FALSE)</f>
        <v>#N/A</v>
      </c>
      <c r="F180" s="2" t="e">
        <f>D180-E180</f>
        <v>#N/A</v>
      </c>
    </row>
    <row r="181" spans="3:6">
      <c r="C181" t="s">
        <v>48</v>
      </c>
      <c r="D181" s="3">
        <v>30000</v>
      </c>
      <c r="E181" s="3">
        <f>VLOOKUP(C181,harga_sepeda,2,FALSE)</f>
        <v>10000</v>
      </c>
      <c r="F181" s="3">
        <f>D181-E181</f>
        <v>20000</v>
      </c>
    </row>
    <row r="182" spans="3:6">
      <c r="C182" t="s">
        <v>48</v>
      </c>
      <c r="D182" s="3">
        <v>0</v>
      </c>
      <c r="E182" s="3">
        <f>VLOOKUP(C182,harga_sepeda,2,FALSE)</f>
        <v>10000</v>
      </c>
      <c r="F182" s="3">
        <f>D182-E182</f>
        <v>-10000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belanja</vt:lpstr>
      <vt:lpstr>harga</vt:lpstr>
      <vt:lpstr>omset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PSIKOLOGI 1</dc:creator>
  <cp:lastModifiedBy>PSIKOLOGI 1</cp:lastModifiedBy>
  <dcterms:created xsi:type="dcterms:W3CDTF">2018-02-27T02:40:00Z</dcterms:created>
  <dcterms:modified xsi:type="dcterms:W3CDTF">2018-06-27T20:54:57Z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1057-10.1.0.5672</vt:lpwstr>
  </property>
</Properties>
</file>