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yto2\src\designs\MEGAtest\"/>
    </mc:Choice>
  </mc:AlternateContent>
  <xr:revisionPtr revIDLastSave="0" documentId="13_ncr:1_{ABB11AB0-C4B0-474D-8F2A-D75CEAD1C37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table">Sheet1!$A$15:$F$37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D44" i="1"/>
  <c r="C44" i="1"/>
  <c r="B44" i="1"/>
  <c r="E43" i="1"/>
  <c r="D43" i="1"/>
  <c r="C43" i="1"/>
  <c r="B43" i="1"/>
  <c r="B41" i="1"/>
  <c r="E42" i="1"/>
  <c r="E41" i="1"/>
  <c r="D42" i="1"/>
  <c r="D41" i="1"/>
  <c r="C42" i="1"/>
  <c r="C41" i="1"/>
  <c r="B42" i="1"/>
  <c r="E7" i="1"/>
  <c r="E9" i="1" s="1"/>
  <c r="D7" i="1"/>
  <c r="D9" i="1" s="1"/>
  <c r="C7" i="1"/>
  <c r="C11" i="1" s="1"/>
  <c r="B7" i="1"/>
  <c r="B11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145" i="1" a="1"/>
  <c r="H145" i="1" s="1"/>
  <c r="H144" i="1" a="1"/>
  <c r="H144" i="1" s="1"/>
  <c r="B52" i="1" a="1"/>
  <c r="B52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D11" i="1" l="1"/>
  <c r="E11" i="1"/>
  <c r="C9" i="1"/>
  <c r="B9" i="1"/>
</calcChain>
</file>

<file path=xl/sharedStrings.xml><?xml version="1.0" encoding="utf-8"?>
<sst xmlns="http://schemas.openxmlformats.org/spreadsheetml/2006/main" count="219" uniqueCount="117">
  <si>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</si>
  <si>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</si>
  <si>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</si>
  <si>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</si>
  <si>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</si>
  <si>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</si>
  <si>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</si>
  <si>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</si>
  <si>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</si>
  <si>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</si>
  <si>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</si>
  <si>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</si>
  <si>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</si>
  <si>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</si>
  <si>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</si>
  <si>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</si>
  <si>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</si>
  <si>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</si>
  <si>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</si>
  <si>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</si>
  <si>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</si>
  <si>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</si>
  <si>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</si>
  <si>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</si>
  <si>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</si>
  <si>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</si>
  <si>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</si>
  <si>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</si>
  <si>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</si>
  <si>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</si>
  <si>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</si>
  <si>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</si>
  <si>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</si>
  <si>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</si>
  <si>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</si>
  <si>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</si>
  <si>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</si>
  <si>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fIN</t>
  </si>
  <si>
    <t>fCLK1</t>
  </si>
  <si>
    <t>fCLK0</t>
  </si>
  <si>
    <t>0080</t>
  </si>
  <si>
    <t>0100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</si>
  <si>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</si>
  <si>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</si>
  <si>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</si>
  <si>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</si>
  <si>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</si>
  <si>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</si>
  <si>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</si>
  <si>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</si>
  <si>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</si>
  <si>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</si>
  <si>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</si>
  <si>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</si>
  <si>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</si>
  <si>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</si>
  <si>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</si>
  <si>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</si>
  <si>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</si>
  <si>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</si>
  <si>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</si>
  <si>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</si>
  <si>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</si>
  <si>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</si>
  <si>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</si>
  <si>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</si>
  <si>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</si>
  <si>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</si>
  <si>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</si>
  <si>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</si>
  <si>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</si>
  <si>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</si>
  <si>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</si>
  <si>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</si>
  <si>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</si>
  <si>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</si>
  <si>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</si>
  <si>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</si>
  <si>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</si>
  <si>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</si>
  <si>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</si>
  <si>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</si>
  <si>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</si>
  <si>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</si>
  <si>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</si>
  <si>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input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</si>
  <si>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</si>
  <si>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</si>
  <si>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</si>
  <si>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</si>
  <si>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</si>
  <si>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</si>
  <si>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</si>
  <si>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</si>
  <si>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xapp888 TCL commands: (copy and paste red command for each column above, then enter results)</t>
  </si>
  <si>
    <t>s_clk output divider</t>
  </si>
  <si>
    <t>s_clk output frequency</t>
  </si>
  <si>
    <t>clk200m divider</t>
  </si>
  <si>
    <t>clk200m output frequency</t>
  </si>
  <si>
    <t>s_clk_dly output phase</t>
  </si>
  <si>
    <t>1100</t>
  </si>
  <si>
    <t>9900</t>
  </si>
  <si>
    <t>01E8</t>
  </si>
  <si>
    <t>7001</t>
  </si>
  <si>
    <t>71E9</t>
  </si>
  <si>
    <t>9145</t>
  </si>
  <si>
    <t>0007</t>
  </si>
  <si>
    <t>1186</t>
  </si>
  <si>
    <t>9100</t>
  </si>
  <si>
    <t>0139</t>
  </si>
  <si>
    <t>1104</t>
  </si>
  <si>
    <t>1400</t>
  </si>
  <si>
    <t>1146</t>
  </si>
  <si>
    <t>8100</t>
  </si>
  <si>
    <t>0184</t>
  </si>
  <si>
    <t>phi1</t>
  </si>
  <si>
    <t>4C00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</si>
</sst>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3" zoomScale="190" zoomScaleNormal="190" workbookViewId="0">
      <selection activeCell="L15" sqref="L15:N37"/>
    </sheetView>
  </sheetViews>
  <sheetFormatPr defaultRowHeight="15" x14ac:dyDescent="0.25"/>
  <sheetData>
    <row r="1" spans="1:14" x14ac:dyDescent="0.25">
      <c r="A1" t="s">
        <v>81</v>
      </c>
    </row>
    <row r="3" spans="1:14" x14ac:dyDescent="0.25">
      <c r="A3" t="s">
        <v>37</v>
      </c>
      <c r="B3" s="5">
        <v>100</v>
      </c>
      <c r="H3" t="s">
        <v>85</v>
      </c>
    </row>
    <row r="5" spans="1:14" x14ac:dyDescent="0.25">
      <c r="A5" s="2" t="s">
        <v>30</v>
      </c>
      <c r="B5" s="1">
        <v>10</v>
      </c>
      <c r="C5" s="1">
        <v>10.5</v>
      </c>
      <c r="D5" s="1">
        <v>11</v>
      </c>
      <c r="E5" s="1">
        <v>12</v>
      </c>
      <c r="H5" t="s">
        <v>83</v>
      </c>
    </row>
    <row r="6" spans="1:14" x14ac:dyDescent="0.25">
      <c r="A6" s="2" t="s">
        <v>31</v>
      </c>
      <c r="B6" s="1">
        <v>1</v>
      </c>
      <c r="C6" s="1">
        <v>1</v>
      </c>
      <c r="D6" s="1">
        <v>1</v>
      </c>
      <c r="E6" s="1">
        <v>1</v>
      </c>
      <c r="H6" t="s">
        <v>82</v>
      </c>
    </row>
    <row r="7" spans="1:14" x14ac:dyDescent="0.25">
      <c r="A7" s="2" t="s">
        <v>34</v>
      </c>
      <c r="B7" s="1">
        <f>$B$3*B5/B6</f>
        <v>1000</v>
      </c>
      <c r="C7" s="1">
        <f>$B$3*C5/C6</f>
        <v>1050</v>
      </c>
      <c r="D7" s="1">
        <f>$B$3*D5/D6</f>
        <v>1100</v>
      </c>
      <c r="E7" s="1">
        <f>$B$3*E5/E6</f>
        <v>1200</v>
      </c>
      <c r="H7" t="s">
        <v>84</v>
      </c>
    </row>
    <row r="8" spans="1:14" x14ac:dyDescent="0.25">
      <c r="A8" s="2" t="s">
        <v>35</v>
      </c>
      <c r="B8" s="1">
        <v>10</v>
      </c>
      <c r="C8" s="1">
        <v>10</v>
      </c>
      <c r="D8" s="1">
        <v>10</v>
      </c>
      <c r="E8" s="1">
        <v>10</v>
      </c>
      <c r="H8" t="s">
        <v>97</v>
      </c>
    </row>
    <row r="9" spans="1:14" x14ac:dyDescent="0.25">
      <c r="A9" s="2" t="s">
        <v>39</v>
      </c>
      <c r="B9" s="4">
        <f>B7/B8</f>
        <v>100</v>
      </c>
      <c r="C9" s="4">
        <f>C7/C8</f>
        <v>105</v>
      </c>
      <c r="D9" s="4">
        <f>D7/D8</f>
        <v>110</v>
      </c>
      <c r="E9" s="4">
        <f>E7/E8</f>
        <v>120</v>
      </c>
      <c r="H9" t="s">
        <v>98</v>
      </c>
    </row>
    <row r="10" spans="1:14" x14ac:dyDescent="0.25">
      <c r="A10" s="2" t="s">
        <v>36</v>
      </c>
      <c r="B10" s="1">
        <v>10</v>
      </c>
      <c r="C10" s="1">
        <v>10</v>
      </c>
      <c r="D10" s="1">
        <v>10</v>
      </c>
      <c r="E10" s="1">
        <v>10</v>
      </c>
      <c r="H10" t="s">
        <v>95</v>
      </c>
    </row>
    <row r="11" spans="1:14" x14ac:dyDescent="0.25">
      <c r="A11" s="2" t="s">
        <v>38</v>
      </c>
      <c r="B11" s="4">
        <f>B$7/B10</f>
        <v>100</v>
      </c>
      <c r="C11" s="4">
        <f>C$7/C10</f>
        <v>105</v>
      </c>
      <c r="D11" s="4">
        <f>D$7/D10</f>
        <v>110</v>
      </c>
      <c r="E11" s="4">
        <f>E$7/E10</f>
        <v>120</v>
      </c>
      <c r="H11" t="s">
        <v>96</v>
      </c>
    </row>
    <row r="12" spans="1:14" s="10" customFormat="1" x14ac:dyDescent="0.25">
      <c r="A12" s="2" t="s">
        <v>115</v>
      </c>
      <c r="B12" s="4">
        <v>270</v>
      </c>
      <c r="C12" s="4">
        <v>270</v>
      </c>
      <c r="D12" s="4">
        <v>270</v>
      </c>
      <c r="E12" s="4">
        <v>270</v>
      </c>
      <c r="H12" t="s">
        <v>99</v>
      </c>
    </row>
    <row r="14" spans="1:14" x14ac:dyDescent="0.25">
      <c r="A14" s="3" t="s">
        <v>32</v>
      </c>
      <c r="B14" s="12" t="s">
        <v>33</v>
      </c>
      <c r="C14" s="12"/>
      <c r="D14" s="12"/>
      <c r="E14" s="12"/>
      <c r="F14" s="3" t="s">
        <v>86</v>
      </c>
      <c r="H14" s="7" t="s">
        <v>79</v>
      </c>
      <c r="I14" s="7" t="s">
        <v>80</v>
      </c>
    </row>
    <row r="15" spans="1:14" x14ac:dyDescent="0.25">
      <c r="A15" s="1" t="s">
        <v>0</v>
      </c>
      <c r="B15" s="13" t="s">
        <v>29</v>
      </c>
      <c r="C15" s="13" t="s">
        <v>29</v>
      </c>
      <c r="D15" s="13" t="s">
        <v>29</v>
      </c>
      <c r="E15" s="13" t="s">
        <v>29</v>
      </c>
      <c r="F15" s="8" t="s">
        <v>29</v>
      </c>
      <c r="H15" t="s">
        <v>70</v>
      </c>
      <c r="I15" t="s">
        <v>49</v>
      </c>
      <c r="M15" s="11"/>
      <c r="N15" s="11"/>
    </row>
    <row r="16" spans="1:14" x14ac:dyDescent="0.25">
      <c r="A16" s="1" t="s">
        <v>2</v>
      </c>
      <c r="B16" s="13" t="s">
        <v>3</v>
      </c>
      <c r="C16" s="13" t="s">
        <v>3</v>
      </c>
      <c r="D16" s="13" t="s">
        <v>3</v>
      </c>
      <c r="E16" s="13" t="s">
        <v>3</v>
      </c>
      <c r="F16" s="8" t="s">
        <v>87</v>
      </c>
      <c r="H16" t="s">
        <v>71</v>
      </c>
      <c r="I16" t="s">
        <v>50</v>
      </c>
      <c r="M16" s="11"/>
      <c r="N16" s="11"/>
    </row>
    <row r="17" spans="1:14" x14ac:dyDescent="0.25">
      <c r="A17" s="1" t="s">
        <v>4</v>
      </c>
      <c r="B17" s="13" t="s">
        <v>1</v>
      </c>
      <c r="C17" s="13" t="s">
        <v>1</v>
      </c>
      <c r="D17" s="13" t="s">
        <v>1</v>
      </c>
      <c r="E17" s="13" t="s">
        <v>1</v>
      </c>
      <c r="F17" s="8" t="s">
        <v>29</v>
      </c>
      <c r="H17" t="s">
        <v>70</v>
      </c>
      <c r="I17" t="s">
        <v>51</v>
      </c>
      <c r="M17" s="11"/>
      <c r="N17" s="11"/>
    </row>
    <row r="18" spans="1:14" x14ac:dyDescent="0.25">
      <c r="A18" s="1" t="s">
        <v>6</v>
      </c>
      <c r="B18" s="13" t="s">
        <v>3</v>
      </c>
      <c r="C18" s="13" t="s">
        <v>3</v>
      </c>
      <c r="D18" s="13" t="s">
        <v>3</v>
      </c>
      <c r="E18" s="13" t="s">
        <v>3</v>
      </c>
      <c r="F18" s="8" t="s">
        <v>87</v>
      </c>
      <c r="H18" t="s">
        <v>71</v>
      </c>
      <c r="I18" t="s">
        <v>52</v>
      </c>
      <c r="M18" s="11"/>
      <c r="N18" s="11"/>
    </row>
    <row r="19" spans="1:14" x14ac:dyDescent="0.25">
      <c r="A19" s="1" t="s">
        <v>7</v>
      </c>
      <c r="B19" s="13" t="s">
        <v>105</v>
      </c>
      <c r="C19" s="13" t="s">
        <v>105</v>
      </c>
      <c r="D19" s="13" t="s">
        <v>105</v>
      </c>
      <c r="E19" s="13" t="s">
        <v>105</v>
      </c>
      <c r="F19" s="8" t="s">
        <v>29</v>
      </c>
      <c r="H19" t="s">
        <v>70</v>
      </c>
      <c r="I19" t="s">
        <v>47</v>
      </c>
      <c r="M19" s="11"/>
      <c r="N19" s="11"/>
    </row>
    <row r="20" spans="1:14" x14ac:dyDescent="0.25">
      <c r="A20" s="1" t="s">
        <v>8</v>
      </c>
      <c r="B20" s="13" t="s">
        <v>106</v>
      </c>
      <c r="C20" s="13" t="s">
        <v>106</v>
      </c>
      <c r="D20" s="13" t="s">
        <v>106</v>
      </c>
      <c r="E20" s="13" t="s">
        <v>106</v>
      </c>
      <c r="F20" s="8" t="s">
        <v>87</v>
      </c>
      <c r="H20" t="s">
        <v>71</v>
      </c>
      <c r="I20" t="s">
        <v>48</v>
      </c>
      <c r="M20" s="11"/>
      <c r="N20" s="11"/>
    </row>
    <row r="21" spans="1:14" x14ac:dyDescent="0.25">
      <c r="A21" s="1" t="s">
        <v>9</v>
      </c>
      <c r="B21" s="13" t="s">
        <v>29</v>
      </c>
      <c r="C21" s="13" t="s">
        <v>29</v>
      </c>
      <c r="D21" s="13" t="s">
        <v>29</v>
      </c>
      <c r="E21" s="13" t="s">
        <v>29</v>
      </c>
      <c r="F21" s="8" t="s">
        <v>29</v>
      </c>
      <c r="H21" t="s">
        <v>70</v>
      </c>
      <c r="I21" t="s">
        <v>62</v>
      </c>
      <c r="M21" s="11"/>
      <c r="N21" s="11"/>
    </row>
    <row r="22" spans="1:14" x14ac:dyDescent="0.25">
      <c r="A22" s="1" t="s">
        <v>10</v>
      </c>
      <c r="B22" s="13" t="s">
        <v>3</v>
      </c>
      <c r="C22" s="13" t="s">
        <v>3</v>
      </c>
      <c r="D22" s="13" t="s">
        <v>3</v>
      </c>
      <c r="E22" s="13" t="s">
        <v>3</v>
      </c>
      <c r="F22" s="8" t="s">
        <v>87</v>
      </c>
      <c r="H22" t="s">
        <v>71</v>
      </c>
      <c r="I22" t="s">
        <v>63</v>
      </c>
      <c r="M22" s="11"/>
      <c r="N22" s="11"/>
    </row>
    <row r="23" spans="1:14" x14ac:dyDescent="0.25">
      <c r="A23" s="1" t="s">
        <v>11</v>
      </c>
      <c r="B23" s="13" t="s">
        <v>29</v>
      </c>
      <c r="C23" s="13" t="s">
        <v>29</v>
      </c>
      <c r="D23" s="13" t="s">
        <v>29</v>
      </c>
      <c r="E23" s="13" t="s">
        <v>29</v>
      </c>
      <c r="F23" s="8" t="s">
        <v>29</v>
      </c>
      <c r="H23" t="s">
        <v>70</v>
      </c>
      <c r="I23" t="s">
        <v>64</v>
      </c>
      <c r="M23" s="11"/>
      <c r="N23" s="11"/>
    </row>
    <row r="24" spans="1:14" x14ac:dyDescent="0.25">
      <c r="A24" s="1" t="s">
        <v>12</v>
      </c>
      <c r="B24" s="13" t="s">
        <v>3</v>
      </c>
      <c r="C24" s="13" t="s">
        <v>3</v>
      </c>
      <c r="D24" s="13" t="s">
        <v>3</v>
      </c>
      <c r="E24" s="13" t="s">
        <v>3</v>
      </c>
      <c r="F24" s="8" t="s">
        <v>87</v>
      </c>
      <c r="H24" t="s">
        <v>71</v>
      </c>
      <c r="I24" t="s">
        <v>65</v>
      </c>
      <c r="M24" s="11"/>
      <c r="N24" s="11"/>
    </row>
    <row r="25" spans="1:14" x14ac:dyDescent="0.25">
      <c r="A25" s="1" t="s">
        <v>13</v>
      </c>
      <c r="B25" s="13" t="s">
        <v>29</v>
      </c>
      <c r="C25" s="13" t="s">
        <v>29</v>
      </c>
      <c r="D25" s="13" t="s">
        <v>29</v>
      </c>
      <c r="E25" s="13" t="s">
        <v>29</v>
      </c>
      <c r="F25" s="8" t="s">
        <v>29</v>
      </c>
      <c r="H25" t="s">
        <v>70</v>
      </c>
      <c r="I25" t="s">
        <v>66</v>
      </c>
      <c r="M25" s="11"/>
      <c r="N25" s="11"/>
    </row>
    <row r="26" spans="1:14" x14ac:dyDescent="0.25">
      <c r="A26" s="1" t="s">
        <v>14</v>
      </c>
      <c r="B26" s="13" t="s">
        <v>3</v>
      </c>
      <c r="C26" s="13" t="s">
        <v>3</v>
      </c>
      <c r="D26" s="13" t="s">
        <v>3</v>
      </c>
      <c r="E26" s="13" t="s">
        <v>3</v>
      </c>
      <c r="F26" s="8" t="s">
        <v>87</v>
      </c>
      <c r="H26" t="s">
        <v>71</v>
      </c>
      <c r="I26" t="s">
        <v>67</v>
      </c>
      <c r="M26" s="11"/>
      <c r="N26" s="11"/>
    </row>
    <row r="27" spans="1:14" x14ac:dyDescent="0.25">
      <c r="A27" s="1" t="s">
        <v>15</v>
      </c>
      <c r="B27" s="13" t="s">
        <v>29</v>
      </c>
      <c r="C27" s="13" t="s">
        <v>29</v>
      </c>
      <c r="D27" s="13" t="s">
        <v>29</v>
      </c>
      <c r="E27" s="13" t="s">
        <v>29</v>
      </c>
      <c r="F27" s="8" t="s">
        <v>29</v>
      </c>
      <c r="H27" t="s">
        <v>70</v>
      </c>
      <c r="I27" t="s">
        <v>68</v>
      </c>
      <c r="M27" s="11"/>
      <c r="N27" s="11"/>
    </row>
    <row r="28" spans="1:14" x14ac:dyDescent="0.25">
      <c r="A28" s="1" t="s">
        <v>16</v>
      </c>
      <c r="B28" s="13" t="s">
        <v>3</v>
      </c>
      <c r="C28" s="13" t="s">
        <v>111</v>
      </c>
      <c r="D28" s="13" t="s">
        <v>3</v>
      </c>
      <c r="E28" s="13" t="s">
        <v>3</v>
      </c>
      <c r="F28" s="8" t="s">
        <v>87</v>
      </c>
      <c r="H28" t="s">
        <v>71</v>
      </c>
      <c r="I28" t="s">
        <v>69</v>
      </c>
      <c r="M28" s="11"/>
      <c r="N28" s="11"/>
    </row>
    <row r="29" spans="1:14" x14ac:dyDescent="0.25">
      <c r="A29" s="1" t="s">
        <v>17</v>
      </c>
      <c r="B29" s="13" t="s">
        <v>1</v>
      </c>
      <c r="C29" s="13" t="s">
        <v>110</v>
      </c>
      <c r="D29" s="13" t="s">
        <v>112</v>
      </c>
      <c r="E29" s="13" t="s">
        <v>107</v>
      </c>
      <c r="F29" s="8" t="s">
        <v>29</v>
      </c>
      <c r="H29" t="s">
        <v>70</v>
      </c>
      <c r="I29" t="s">
        <v>53</v>
      </c>
      <c r="M29" s="11"/>
      <c r="N29" s="11"/>
    </row>
    <row r="30" spans="1:14" x14ac:dyDescent="0.25">
      <c r="A30" s="1" t="s">
        <v>18</v>
      </c>
      <c r="B30" s="13" t="s">
        <v>3</v>
      </c>
      <c r="C30" s="13" t="s">
        <v>116</v>
      </c>
      <c r="D30" s="13" t="s">
        <v>40</v>
      </c>
      <c r="E30" s="13" t="s">
        <v>3</v>
      </c>
      <c r="F30" s="8" t="s">
        <v>87</v>
      </c>
      <c r="H30" t="s">
        <v>71</v>
      </c>
      <c r="I30" t="s">
        <v>54</v>
      </c>
      <c r="M30" s="11"/>
      <c r="N30" s="11"/>
    </row>
    <row r="31" spans="1:14" x14ac:dyDescent="0.25">
      <c r="A31" s="1" t="s">
        <v>19</v>
      </c>
      <c r="B31" s="13" t="s">
        <v>5</v>
      </c>
      <c r="C31" s="13" t="s">
        <v>5</v>
      </c>
      <c r="D31" s="13" t="s">
        <v>5</v>
      </c>
      <c r="E31" s="13" t="s">
        <v>5</v>
      </c>
      <c r="F31" s="8" t="s">
        <v>88</v>
      </c>
      <c r="H31" t="s">
        <v>72</v>
      </c>
      <c r="I31" t="s">
        <v>55</v>
      </c>
      <c r="M31" s="11"/>
      <c r="N31" s="11"/>
    </row>
    <row r="32" spans="1:14" x14ac:dyDescent="0.25">
      <c r="A32" s="1" t="s">
        <v>20</v>
      </c>
      <c r="B32" s="13" t="s">
        <v>102</v>
      </c>
      <c r="C32" s="13" t="s">
        <v>102</v>
      </c>
      <c r="D32" s="13" t="s">
        <v>114</v>
      </c>
      <c r="E32" s="13" t="s">
        <v>109</v>
      </c>
      <c r="F32" s="8" t="s">
        <v>89</v>
      </c>
      <c r="H32" t="s">
        <v>73</v>
      </c>
      <c r="I32" t="s">
        <v>56</v>
      </c>
      <c r="M32" s="11"/>
      <c r="N32" s="11"/>
    </row>
    <row r="33" spans="1:14" x14ac:dyDescent="0.25">
      <c r="A33" s="1" t="s">
        <v>21</v>
      </c>
      <c r="B33" s="13" t="s">
        <v>103</v>
      </c>
      <c r="C33" s="13" t="s">
        <v>103</v>
      </c>
      <c r="D33" s="13" t="s">
        <v>22</v>
      </c>
      <c r="E33" s="13" t="s">
        <v>22</v>
      </c>
      <c r="F33" s="8" t="s">
        <v>87</v>
      </c>
      <c r="H33" t="s">
        <v>74</v>
      </c>
      <c r="I33" t="s">
        <v>57</v>
      </c>
      <c r="M33" s="11"/>
      <c r="N33" s="11"/>
    </row>
    <row r="34" spans="1:14" x14ac:dyDescent="0.25">
      <c r="A34" s="1" t="s">
        <v>23</v>
      </c>
      <c r="B34" s="13" t="s">
        <v>104</v>
      </c>
      <c r="C34" s="13" t="s">
        <v>104</v>
      </c>
      <c r="D34" s="13" t="s">
        <v>24</v>
      </c>
      <c r="E34" s="13" t="s">
        <v>24</v>
      </c>
      <c r="F34" s="8" t="s">
        <v>87</v>
      </c>
      <c r="H34" t="s">
        <v>75</v>
      </c>
      <c r="I34" t="s">
        <v>58</v>
      </c>
      <c r="M34" s="11"/>
      <c r="N34" s="11"/>
    </row>
    <row r="35" spans="1:14" x14ac:dyDescent="0.25">
      <c r="A35" s="1" t="s">
        <v>25</v>
      </c>
      <c r="B35" s="13" t="s">
        <v>26</v>
      </c>
      <c r="C35" s="13" t="s">
        <v>26</v>
      </c>
      <c r="D35" s="13" t="s">
        <v>26</v>
      </c>
      <c r="E35" s="13" t="s">
        <v>26</v>
      </c>
      <c r="F35" s="8" t="s">
        <v>3</v>
      </c>
      <c r="H35" t="s">
        <v>76</v>
      </c>
      <c r="I35" t="s">
        <v>61</v>
      </c>
      <c r="M35" s="11"/>
      <c r="N35" s="11"/>
    </row>
    <row r="36" spans="1:14" x14ac:dyDescent="0.25">
      <c r="A36" s="1" t="s">
        <v>27</v>
      </c>
      <c r="B36" s="13" t="s">
        <v>101</v>
      </c>
      <c r="C36" s="13" t="s">
        <v>101</v>
      </c>
      <c r="D36" s="13" t="s">
        <v>101</v>
      </c>
      <c r="E36" s="13" t="s">
        <v>108</v>
      </c>
      <c r="F36" s="8" t="s">
        <v>90</v>
      </c>
      <c r="H36" t="s">
        <v>77</v>
      </c>
      <c r="I36" t="s">
        <v>59</v>
      </c>
      <c r="M36" s="11"/>
      <c r="N36" s="11"/>
    </row>
    <row r="37" spans="1:14" x14ac:dyDescent="0.25">
      <c r="A37" s="1" t="s">
        <v>28</v>
      </c>
      <c r="B37" s="13" t="s">
        <v>100</v>
      </c>
      <c r="C37" s="13" t="s">
        <v>100</v>
      </c>
      <c r="D37" s="13" t="s">
        <v>113</v>
      </c>
      <c r="E37" s="13" t="s">
        <v>41</v>
      </c>
      <c r="F37" s="1" t="s">
        <v>91</v>
      </c>
      <c r="H37" t="s">
        <v>78</v>
      </c>
      <c r="I37" t="s">
        <v>60</v>
      </c>
      <c r="M37" s="11"/>
      <c r="N37" s="11"/>
    </row>
    <row r="39" spans="1:14" x14ac:dyDescent="0.25">
      <c r="A39" s="6" t="s">
        <v>94</v>
      </c>
    </row>
    <row r="41" spans="1:14" x14ac:dyDescent="0.25">
      <c r="B41" t="str">
        <f>"set drp ""[xapp888_drp_settings "&amp;B5&amp;" "&amp;B6&amp;" 0 OPTIMIZED]"";"</f>
        <v>set drp "[xapp888_drp_settings 10 1 0 OPTIMIZED]";</v>
      </c>
      <c r="C41" t="str">
        <f>"set drp ""[xapp888_drp_settings "&amp;C5&amp;" "&amp;C6&amp;" 0 high]"";"</f>
        <v>set drp "[xapp888_drp_settings 10.5 1 0 high]";</v>
      </c>
      <c r="D41" t="str">
        <f>"set drp ""[xapp888_drp_settings "&amp;D5&amp;" "&amp;D6&amp;" 0 high]"";"</f>
        <v>set drp "[xapp888_drp_settings 11 1 0 high]";</v>
      </c>
      <c r="E41" t="str">
        <f>"set drp ""[xapp888_drp_settings "&amp;E5&amp;" "&amp;E6&amp;" 0 high]"";"</f>
        <v>set drp "[xapp888_drp_settings 12 1 0 high]";</v>
      </c>
      <c r="F41" t="s">
        <v>93</v>
      </c>
    </row>
    <row r="42" spans="1:14" x14ac:dyDescent="0.25">
      <c r="B42" t="str">
        <f>"set drp ""$drp [xapp888_drp_clkout "&amp;B8&amp;" 0.5 0 clkout0]"";"</f>
        <v>set drp "$drp [xapp888_drp_clkout 10 0.5 0 clkout0]";</v>
      </c>
      <c r="C42" t="str">
        <f>"set drp ""$drp [xapp888_drp_clkout "&amp;C8&amp;" 0.5 0 clkout0]"";"</f>
        <v>set drp "$drp [xapp888_drp_clkout 10 0.5 0 clkout0]";</v>
      </c>
      <c r="D42" t="str">
        <f>"set drp ""$drp [xapp888_drp_clkout "&amp;D8&amp;" 0.5 0 clkout0]"";"</f>
        <v>set drp "$drp [xapp888_drp_clkout 10 0.5 0 clkout0]";</v>
      </c>
      <c r="E42" t="str">
        <f>"set drp ""$drp [xapp888_drp_clkout "&amp;E8&amp;" 0.5 0 clkout0]"";"</f>
        <v>set drp "$drp [xapp888_drp_clkout 10 0.5 0 clkout0]";</v>
      </c>
      <c r="F42" t="s">
        <v>93</v>
      </c>
    </row>
    <row r="43" spans="1:14" x14ac:dyDescent="0.25">
      <c r="B43" t="str">
        <f>"set drp ""$drp [xapp888_drp_clkout "&amp;B10&amp;" 0.5 "&amp;B12&amp;" clkout1]"";"</f>
        <v>set drp "$drp [xapp888_drp_clkout 10 0.5 270 clkout1]";</v>
      </c>
      <c r="C43" t="str">
        <f>"set drp ""$drp [xapp888_drp_clkout "&amp;C10&amp;" 0.5 "&amp;C12&amp;" clkout1]"";"</f>
        <v>set drp "$drp [xapp888_drp_clkout 10 0.5 270 clkout1]";</v>
      </c>
      <c r="D43" t="str">
        <f>"set drp ""$drp [xapp888_drp_clkout "&amp;D10&amp;" 0.5 "&amp;D12&amp;" clkout1]"";"</f>
        <v>set drp "$drp [xapp888_drp_clkout 10 0.5 270 clkout1]";</v>
      </c>
      <c r="E43" t="str">
        <f>"set drp ""$drp [xapp888_drp_clkout "&amp;E10&amp;" 0.5 "&amp;E12&amp;" clkout1]"";"</f>
        <v>set drp "$drp [xapp888_drp_clkout 10 0.5 270 clkout1]";</v>
      </c>
      <c r="F43" t="s">
        <v>93</v>
      </c>
    </row>
    <row r="44" spans="1:14" x14ac:dyDescent="0.25">
      <c r="B44" s="9" t="str">
        <f>B41&amp;B42&amp;B43&amp;"for {set i 2} {$i &lt;= 6} {incr i} {set drp ""$drp [xapp888_drp_clkout 128 0.5 0 clkout$i]""}; xapp888_merge_drp $drp"</f>
        <v>set drp "[xapp888_drp_settings 10 1 0 OPTIMIZED]";set drp "$drp [xapp888_drp_clkout 10 0.5 0 clkout0]";set drp "$drp [xapp888_drp_clkout 10 0.5 270 clkout1]";for {set i 2} {$i &lt;= 6} {incr i} {set drp "$drp [xapp888_drp_clkout 128 0.5 0 clkout$i]"}; xapp888_merge_drp $drp</v>
      </c>
      <c r="C44" s="9" t="str">
        <f>C41&amp;C42&amp;C43&amp;"for {set i 2} {$i &lt;= 6} {incr i} {set drp ""$drp [xapp888_drp_clkout 128 0.5 0 clkout$i]""}; xapp888_merge_drp $drp"</f>
        <v>set drp "[xapp888_drp_settings 10.5 1 0 high]";set drp "$drp [xapp888_drp_clkout 10 0.5 0 clkout0]";set drp "$drp [xapp888_drp_clkout 10 0.5 270 clkout1]";for {set i 2} {$i &lt;= 6} {incr i} {set drp "$drp [xapp888_drp_clkout 128 0.5 0 clkout$i]"}; xapp888_merge_drp $drp</v>
      </c>
      <c r="D44" s="9" t="str">
        <f>D41&amp;D42&amp;D43&amp;"for {set i 2} {$i &lt;= 6} {incr i} {set drp ""$drp [xapp888_drp_clkout 128 0.5 0 clkout$i]""}; xapp888_merge_drp $drp"</f>
        <v>set drp "[xapp888_drp_settings 11 1 0 high]";set drp "$drp [xapp888_drp_clkout 10 0.5 0 clkout0]";set drp "$drp [xapp888_drp_clkout 10 0.5 270 clkout1]";for {set i 2} {$i &lt;= 6} {incr i} {set drp "$drp [xapp888_drp_clkout 128 0.5 0 clkout$i]"}; xapp888_merge_drp $drp</v>
      </c>
      <c r="E44" s="9" t="str">
        <f>E41&amp;E42&amp;E43&amp;"for {set i 2} {$i &lt;= 6} {incr i} {set drp ""$drp [xapp888_drp_clkout 128 0.5 0 clkout$i]""}; xapp888_merge_drp $drp"</f>
        <v>set drp "[xapp888_drp_settings 12 1 0 high]";set drp "$drp [xapp888_drp_clkout 10 0.5 0 clkout0]";set drp "$drp [xapp888_drp_clkout 10 0.5 270 clkout1]";for {set i 2} {$i &lt;= 6} {incr i} {set drp "$drp [xapp888_drp_clkout 128 0.5 0 clkout$i]"}; xapp888_merge_drp $drp</v>
      </c>
      <c r="F44" t="s">
        <v>93</v>
      </c>
    </row>
    <row r="46" spans="1:14" x14ac:dyDescent="0.25">
      <c r="A46" t="s">
        <v>42</v>
      </c>
    </row>
    <row r="47" spans="1:14" x14ac:dyDescent="0.25">
      <c r="A47">
        <v>23</v>
      </c>
      <c r="B47" t="s">
        <v>44</v>
      </c>
    </row>
    <row r="48" spans="1:14" x14ac:dyDescent="0.25">
      <c r="A48">
        <v>4</v>
      </c>
      <c r="B48" t="s">
        <v>45</v>
      </c>
    </row>
    <row r="49" spans="1:8" x14ac:dyDescent="0.25">
      <c r="A49">
        <v>32</v>
      </c>
      <c r="B49" t="s">
        <v>46</v>
      </c>
    </row>
    <row r="51" spans="1:8" x14ac:dyDescent="0.25">
      <c r="A51" t="s">
        <v>43</v>
      </c>
      <c r="H51" t="s">
        <v>92</v>
      </c>
    </row>
    <row r="52" spans="1:8" x14ac:dyDescent="0.25">
      <c r="B52" t="str">
        <f t="array" ref="B52">IF(ROW(B52)-ROW($A$51)-1&gt;=$A$47*$A$48,IF(ROW(B52)-ROW($A$51)-1=$A$47*$A$48,"(others =&gt; '0') when others;","--"),"x"""&amp;DEC2HEX(IF(MOD(ROW(B52)-ROW($A$51)-1,$A$47)=$A$47-1,128,0)+HEX2DEC(INDEX(table,1+MOD(ROW(B52)-ROW($A$51)-1,$A$47),1)),2)&amp;""" &amp; x"""&amp;INDEX(table,1+MOD(ROW(B52)-ROW($A$51)-1,$A$47),2+INT((ROW(B52)-ROW($A$51)-1)/$A$47))&amp;""" &amp; x"""&amp;INDEX(table,1+MOD(ROW(B52)-ROW($A$51)-1,$A$47),2+$A$48)&amp;""" when x"""&amp;DEC2HEX(($A$49*INT((ROW(B52)-ROW($A$51)-1)/$A$47))+MOD(ROW(B52)-ROW($A$51)-1,$A$47),2)&amp;""",")</f>
        <v>x"06" &amp; x"1000" &amp; x"1000" when x"00",</v>
      </c>
      <c r="H52" t="str">
        <f t="array" ref="H52">IF(ROW(H52)-ROW($A$51)-1&gt;=$A$47*$A$48,IF(ROW(H52)-ROW($A$51)-1=$A$47*$A$48,"when others =&gt; data := (others =&gt; '0');","--"),"when x"""&amp;DEC2HEX(($A$49*INT((ROW(H52)-ROW($A$51)-1)/$A$47))+MOD(ROW(H52)-ROW($A$51)-1,$A$47),2)&amp;""" =&gt; data := "&amp;"x"""&amp;DEC2HEX(IF(MOD(ROW(H52)-ROW($A$51)-1,$A$47)=$A$47-1,128,0)+HEX2DEC(INDEX(table,1+MOD(ROW(H52)-ROW($A$51)-1,$A$47),1)),2)&amp;""" &amp; x"""&amp;INDEX(table,1+MOD(ROW(H52)-ROW($A$51)-1,$A$47),2+INT((ROW(H52)-ROW($A$51)-1)/$A$47))&amp;""" &amp; x"""&amp;INDEX(table,1+MOD(ROW(H52)-ROW($A$51)-1,$A$47),2+$A$48)&amp;""";")</f>
        <v>when x"00" =&gt; data := x"06" &amp; x"1000" &amp; x"1000";</v>
      </c>
    </row>
    <row r="53" spans="1:8" x14ac:dyDescent="0.25">
      <c r="B53" t="str">
        <f t="array" ref="B53">IF(ROW(B53)-ROW($A$51)-1&gt;=$A$47*$A$48,IF(ROW(B53)-ROW($A$51)-1=$A$47*$A$48,"(others =&gt; '0') when others;","--"),"x"""&amp;DEC2HEX(IF(MOD(ROW(B53)-ROW($A$51)-1,$A$47)=$A$47-1,128,0)+HEX2DEC(INDEX(table,1+MOD(ROW(B53)-ROW($A$51)-1,$A$47),1)),2)&amp;""" &amp; x"""&amp;INDEX(table,1+MOD(ROW(B53)-ROW($A$51)-1,$A$47),2+INT((ROW(B53)-ROW($A$51)-1)/$A$47))&amp;""" &amp; x"""&amp;INDEX(table,1+MOD(ROW(B53)-ROW($A$51)-1,$A$47),2+$A$48)&amp;""" when x"""&amp;DEC2HEX(($A$49*INT((ROW(B53)-ROW($A$51)-1)/$A$47))+MOD(ROW(B53)-ROW($A$51)-1,$A$47),2)&amp;""",")</f>
        <v>x"07" &amp; x"0000" &amp; x"8000" when x"01",</v>
      </c>
      <c r="H53" t="str">
        <f t="array" ref="H53">IF(ROW(H53)-ROW($A$51)-1&gt;=$A$47*$A$48,IF(ROW(H53)-ROW($A$51)-1=$A$47*$A$48,"when others =&gt; data := (others =&gt; '0');","--"),"when x"""&amp;DEC2HEX(($A$49*INT((ROW(H53)-ROW($A$51)-1)/$A$47))+MOD(ROW(H53)-ROW($A$51)-1,$A$47),2)&amp;""" =&gt; data := "&amp;"x"""&amp;DEC2HEX(IF(MOD(ROW(H53)-ROW($A$51)-1,$A$47)=$A$47-1,128,0)+HEX2DEC(INDEX(table,1+MOD(ROW(H53)-ROW($A$51)-1,$A$47),1)),2)&amp;""" &amp; x"""&amp;INDEX(table,1+MOD(ROW(H53)-ROW($A$51)-1,$A$47),2+INT((ROW(H53)-ROW($A$51)-1)/$A$47))&amp;""" &amp; x"""&amp;INDEX(table,1+MOD(ROW(H53)-ROW($A$51)-1,$A$47),2+$A$48)&amp;""";")</f>
        <v>when x"01" =&gt; data := x"07" &amp; x"0000" &amp; x"8000";</v>
      </c>
    </row>
    <row r="54" spans="1:8" x14ac:dyDescent="0.25">
      <c r="B54" t="str">
        <f t="array" ref="B54">IF(ROW(B54)-ROW($A$51)-1&gt;=$A$47*$A$48,IF(ROW(B54)-ROW($A$51)-1=$A$47*$A$48,"(others =&gt; '0') when others;","--"),"x"""&amp;DEC2HEX(IF(MOD(ROW(B54)-ROW($A$51)-1,$A$47)=$A$47-1,128,0)+HEX2DEC(INDEX(table,1+MOD(ROW(B54)-ROW($A$51)-1,$A$47),1)),2)&amp;""" &amp; x"""&amp;INDEX(table,1+MOD(ROW(B54)-ROW($A$51)-1,$A$47),2+INT((ROW(B54)-ROW($A$51)-1)/$A$47))&amp;""" &amp; x"""&amp;INDEX(table,1+MOD(ROW(B54)-ROW($A$51)-1,$A$47),2+$A$48)&amp;""" when x"""&amp;DEC2HEX(($A$49*INT((ROW(B54)-ROW($A$51)-1)/$A$47))+MOD(ROW(B54)-ROW($A$51)-1,$A$47),2)&amp;""",")</f>
        <v>x"08" &amp; x"1145" &amp; x"1000" when x"02",</v>
      </c>
      <c r="H54" t="str">
        <f t="array" ref="H54">IF(ROW(H54)-ROW($A$51)-1&gt;=$A$47*$A$48,IF(ROW(H54)-ROW($A$51)-1=$A$47*$A$48,"when others =&gt; data := (others =&gt; '0');","--"),"when x"""&amp;DEC2HEX(($A$49*INT((ROW(H54)-ROW($A$51)-1)/$A$47))+MOD(ROW(H54)-ROW($A$51)-1,$A$47),2)&amp;""" =&gt; data := "&amp;"x"""&amp;DEC2HEX(IF(MOD(ROW(H54)-ROW($A$51)-1,$A$47)=$A$47-1,128,0)+HEX2DEC(INDEX(table,1+MOD(ROW(H54)-ROW($A$51)-1,$A$47),1)),2)&amp;""" &amp; x"""&amp;INDEX(table,1+MOD(ROW(H54)-ROW($A$51)-1,$A$47),2+INT((ROW(H54)-ROW($A$51)-1)/$A$47))&amp;""" &amp; x"""&amp;INDEX(table,1+MOD(ROW(H54)-ROW($A$51)-1,$A$47),2+$A$48)&amp;""";")</f>
        <v>when x"02" =&gt; data := x"08" &amp; x"1145" &amp; x"1000";</v>
      </c>
    </row>
    <row r="55" spans="1:8" x14ac:dyDescent="0.25">
      <c r="B55" t="str">
        <f t="array" ref="B55">IF(ROW(B55)-ROW($A$51)-1&gt;=$A$47*$A$48,IF(ROW(B55)-ROW($A$51)-1=$A$47*$A$48,"(others =&gt; '0') when others;","--"),"x"""&amp;DEC2HEX(IF(MOD(ROW(B55)-ROW($A$51)-1,$A$47)=$A$47-1,128,0)+HEX2DEC(INDEX(table,1+MOD(ROW(B55)-ROW($A$51)-1,$A$47),1)),2)&amp;""" &amp; x"""&amp;INDEX(table,1+MOD(ROW(B55)-ROW($A$51)-1,$A$47),2+INT((ROW(B55)-ROW($A$51)-1)/$A$47))&amp;""" &amp; x"""&amp;INDEX(table,1+MOD(ROW(B55)-ROW($A$51)-1,$A$47),2+$A$48)&amp;""" when x"""&amp;DEC2HEX(($A$49*INT((ROW(B55)-ROW($A$51)-1)/$A$47))+MOD(ROW(B55)-ROW($A$51)-1,$A$47),2)&amp;""",")</f>
        <v>x"09" &amp; x"0000" &amp; x"8000" when x"03",</v>
      </c>
      <c r="H55" t="str">
        <f t="array" ref="H55">IF(ROW(H55)-ROW($A$51)-1&gt;=$A$47*$A$48,IF(ROW(H55)-ROW($A$51)-1=$A$47*$A$48,"when others =&gt; data := (others =&gt; '0');","--"),"when x"""&amp;DEC2HEX(($A$49*INT((ROW(H55)-ROW($A$51)-1)/$A$47))+MOD(ROW(H55)-ROW($A$51)-1,$A$47),2)&amp;""" =&gt; data := "&amp;"x"""&amp;DEC2HEX(IF(MOD(ROW(H55)-ROW($A$51)-1,$A$47)=$A$47-1,128,0)+HEX2DEC(INDEX(table,1+MOD(ROW(H55)-ROW($A$51)-1,$A$47),1)),2)&amp;""" &amp; x"""&amp;INDEX(table,1+MOD(ROW(H55)-ROW($A$51)-1,$A$47),2+INT((ROW(H55)-ROW($A$51)-1)/$A$47))&amp;""" &amp; x"""&amp;INDEX(table,1+MOD(ROW(H55)-ROW($A$51)-1,$A$47),2+$A$48)&amp;""";")</f>
        <v>when x"03" =&gt; data := x"09" &amp; x"0000" &amp; x"8000";</v>
      </c>
    </row>
    <row r="56" spans="1:8" x14ac:dyDescent="0.25">
      <c r="B56" t="str">
        <f t="array" ref="B56">IF(ROW(B56)-ROW($A$51)-1&gt;=$A$47*$A$48,IF(ROW(B56)-ROW($A$51)-1=$A$47*$A$48,"(others =&gt; '0') when others;","--"),"x"""&amp;DEC2HEX(IF(MOD(ROW(B56)-ROW($A$51)-1,$A$47)=$A$47-1,128,0)+HEX2DEC(INDEX(table,1+MOD(ROW(B56)-ROW($A$51)-1,$A$47),1)),2)&amp;""" &amp; x"""&amp;INDEX(table,1+MOD(ROW(B56)-ROW($A$51)-1,$A$47),2+INT((ROW(B56)-ROW($A$51)-1)/$A$47))&amp;""" &amp; x"""&amp;INDEX(table,1+MOD(ROW(B56)-ROW($A$51)-1,$A$47),2+$A$48)&amp;""" when x"""&amp;DEC2HEX(($A$49*INT((ROW(B56)-ROW($A$51)-1)/$A$47))+MOD(ROW(B56)-ROW($A$51)-1,$A$47),2)&amp;""",")</f>
        <v>x"0A" &amp; x"9145" &amp; x"1000" when x"04",</v>
      </c>
      <c r="H56" t="str">
        <f t="array" ref="H56">IF(ROW(H56)-ROW($A$51)-1&gt;=$A$47*$A$48,IF(ROW(H56)-ROW($A$51)-1=$A$47*$A$48,"when others =&gt; data := (others =&gt; '0');","--"),"when x"""&amp;DEC2HEX(($A$49*INT((ROW(H56)-ROW($A$51)-1)/$A$47))+MOD(ROW(H56)-ROW($A$51)-1,$A$47),2)&amp;""" =&gt; data := "&amp;"x"""&amp;DEC2HEX(IF(MOD(ROW(H56)-ROW($A$51)-1,$A$47)=$A$47-1,128,0)+HEX2DEC(INDEX(table,1+MOD(ROW(H56)-ROW($A$51)-1,$A$47),1)),2)&amp;""" &amp; x"""&amp;INDEX(table,1+MOD(ROW(H56)-ROW($A$51)-1,$A$47),2+INT((ROW(H56)-ROW($A$51)-1)/$A$47))&amp;""" &amp; x"""&amp;INDEX(table,1+MOD(ROW(H56)-ROW($A$51)-1,$A$47),2+$A$48)&amp;""";")</f>
        <v>when x"04" =&gt; data := x"0A" &amp; x"9145" &amp; x"1000";</v>
      </c>
    </row>
    <row r="57" spans="1:8" x14ac:dyDescent="0.25">
      <c r="B57" t="str">
        <f t="array" ref="B57">IF(ROW(B57)-ROW($A$51)-1&gt;=$A$47*$A$48,IF(ROW(B57)-ROW($A$51)-1=$A$47*$A$48,"(others =&gt; '0') when others;","--"),"x"""&amp;DEC2HEX(IF(MOD(ROW(B57)-ROW($A$51)-1,$A$47)=$A$47-1,128,0)+HEX2DEC(INDEX(table,1+MOD(ROW(B57)-ROW($A$51)-1,$A$47),1)),2)&amp;""" &amp; x"""&amp;INDEX(table,1+MOD(ROW(B57)-ROW($A$51)-1,$A$47),2+INT((ROW(B57)-ROW($A$51)-1)/$A$47))&amp;""" &amp; x"""&amp;INDEX(table,1+MOD(ROW(B57)-ROW($A$51)-1,$A$47),2+$A$48)&amp;""" when x"""&amp;DEC2HEX(($A$49*INT((ROW(B57)-ROW($A$51)-1)/$A$47))+MOD(ROW(B57)-ROW($A$51)-1,$A$47),2)&amp;""",")</f>
        <v>x"0B" &amp; x"0007" &amp; x"8000" when x"05",</v>
      </c>
      <c r="H57" t="str">
        <f t="array" ref="H57">IF(ROW(H57)-ROW($A$51)-1&gt;=$A$47*$A$48,IF(ROW(H57)-ROW($A$51)-1=$A$47*$A$48,"when others =&gt; data := (others =&gt; '0');","--"),"when x"""&amp;DEC2HEX(($A$49*INT((ROW(H57)-ROW($A$51)-1)/$A$47))+MOD(ROW(H57)-ROW($A$51)-1,$A$47),2)&amp;""" =&gt; data := "&amp;"x"""&amp;DEC2HEX(IF(MOD(ROW(H57)-ROW($A$51)-1,$A$47)=$A$47-1,128,0)+HEX2DEC(INDEX(table,1+MOD(ROW(H57)-ROW($A$51)-1,$A$47),1)),2)&amp;""" &amp; x"""&amp;INDEX(table,1+MOD(ROW(H57)-ROW($A$51)-1,$A$47),2+INT((ROW(H57)-ROW($A$51)-1)/$A$47))&amp;""" &amp; x"""&amp;INDEX(table,1+MOD(ROW(H57)-ROW($A$51)-1,$A$47),2+$A$48)&amp;""";")</f>
        <v>when x"05" =&gt; data := x"0B" &amp; x"0007" &amp; x"8000";</v>
      </c>
    </row>
    <row r="58" spans="1:8" x14ac:dyDescent="0.25">
      <c r="B58" t="str">
        <f t="array" ref="B58">IF(ROW(B58)-ROW($A$51)-1&gt;=$A$47*$A$48,IF(ROW(B58)-ROW($A$51)-1=$A$47*$A$48,"(others =&gt; '0') when others;","--"),"x"""&amp;DEC2HEX(IF(MOD(ROW(B58)-ROW($A$51)-1,$A$47)=$A$47-1,128,0)+HEX2DEC(INDEX(table,1+MOD(ROW(B58)-ROW($A$51)-1,$A$47),1)),2)&amp;""" &amp; x"""&amp;INDEX(table,1+MOD(ROW(B58)-ROW($A$51)-1,$A$47),2+INT((ROW(B58)-ROW($A$51)-1)/$A$47))&amp;""" &amp; x"""&amp;INDEX(table,1+MOD(ROW(B58)-ROW($A$51)-1,$A$47),2+$A$48)&amp;""" when x"""&amp;DEC2HEX(($A$49*INT((ROW(B58)-ROW($A$51)-1)/$A$47))+MOD(ROW(B58)-ROW($A$51)-1,$A$47),2)&amp;""",")</f>
        <v>x"0C" &amp; x"1000" &amp; x"1000" when x"06",</v>
      </c>
      <c r="H58" t="str">
        <f t="array" ref="H58">IF(ROW(H58)-ROW($A$51)-1&gt;=$A$47*$A$48,IF(ROW(H58)-ROW($A$51)-1=$A$47*$A$48,"when others =&gt; data := (others =&gt; '0');","--"),"when x"""&amp;DEC2HEX(($A$49*INT((ROW(H58)-ROW($A$51)-1)/$A$47))+MOD(ROW(H58)-ROW($A$51)-1,$A$47),2)&amp;""" =&gt; data := "&amp;"x"""&amp;DEC2HEX(IF(MOD(ROW(H58)-ROW($A$51)-1,$A$47)=$A$47-1,128,0)+HEX2DEC(INDEX(table,1+MOD(ROW(H58)-ROW($A$51)-1,$A$47),1)),2)&amp;""" &amp; x"""&amp;INDEX(table,1+MOD(ROW(H58)-ROW($A$51)-1,$A$47),2+INT((ROW(H58)-ROW($A$51)-1)/$A$47))&amp;""" &amp; x"""&amp;INDEX(table,1+MOD(ROW(H58)-ROW($A$51)-1,$A$47),2+$A$48)&amp;""";")</f>
        <v>when x"06" =&gt; data := x"0C" &amp; x"1000" &amp; x"1000";</v>
      </c>
    </row>
    <row r="59" spans="1:8" x14ac:dyDescent="0.25">
      <c r="B59" t="str">
        <f t="array" ref="B59">IF(ROW(B59)-ROW($A$51)-1&gt;=$A$47*$A$48,IF(ROW(B59)-ROW($A$51)-1=$A$47*$A$48,"(others =&gt; '0') when others;","--"),"x"""&amp;DEC2HEX(IF(MOD(ROW(B59)-ROW($A$51)-1,$A$47)=$A$47-1,128,0)+HEX2DEC(INDEX(table,1+MOD(ROW(B59)-ROW($A$51)-1,$A$47),1)),2)&amp;""" &amp; x"""&amp;INDEX(table,1+MOD(ROW(B59)-ROW($A$51)-1,$A$47),2+INT((ROW(B59)-ROW($A$51)-1)/$A$47))&amp;""" &amp; x"""&amp;INDEX(table,1+MOD(ROW(B59)-ROW($A$51)-1,$A$47),2+$A$48)&amp;""" when x"""&amp;DEC2HEX(($A$49*INT((ROW(B59)-ROW($A$51)-1)/$A$47))+MOD(ROW(B59)-ROW($A$51)-1,$A$47),2)&amp;""",")</f>
        <v>x"0D" &amp; x"0000" &amp; x"8000" when x"07",</v>
      </c>
      <c r="H59" t="str">
        <f t="array" ref="H59">IF(ROW(H59)-ROW($A$51)-1&gt;=$A$47*$A$48,IF(ROW(H59)-ROW($A$51)-1=$A$47*$A$48,"when others =&gt; data := (others =&gt; '0');","--"),"when x"""&amp;DEC2HEX(($A$49*INT((ROW(H59)-ROW($A$51)-1)/$A$47))+MOD(ROW(H59)-ROW($A$51)-1,$A$47),2)&amp;""" =&gt; data := "&amp;"x"""&amp;DEC2HEX(IF(MOD(ROW(H59)-ROW($A$51)-1,$A$47)=$A$47-1,128,0)+HEX2DEC(INDEX(table,1+MOD(ROW(H59)-ROW($A$51)-1,$A$47),1)),2)&amp;""" &amp; x"""&amp;INDEX(table,1+MOD(ROW(H59)-ROW($A$51)-1,$A$47),2+INT((ROW(H59)-ROW($A$51)-1)/$A$47))&amp;""" &amp; x"""&amp;INDEX(table,1+MOD(ROW(H59)-ROW($A$51)-1,$A$47),2+$A$48)&amp;""";")</f>
        <v>when x"07" =&gt; data := x"0D" &amp; x"0000" &amp; x"8000";</v>
      </c>
    </row>
    <row r="60" spans="1:8" x14ac:dyDescent="0.25">
      <c r="B60" t="str">
        <f t="array" ref="B60">IF(ROW(B60)-ROW($A$51)-1&gt;=$A$47*$A$48,IF(ROW(B60)-ROW($A$51)-1=$A$47*$A$48,"(others =&gt; '0') when others;","--"),"x"""&amp;DEC2HEX(IF(MOD(ROW(B60)-ROW($A$51)-1,$A$47)=$A$47-1,128,0)+HEX2DEC(INDEX(table,1+MOD(ROW(B60)-ROW($A$51)-1,$A$47),1)),2)&amp;""" &amp; x"""&amp;INDEX(table,1+MOD(ROW(B60)-ROW($A$51)-1,$A$47),2+INT((ROW(B60)-ROW($A$51)-1)/$A$47))&amp;""" &amp; x"""&amp;INDEX(table,1+MOD(ROW(B60)-ROW($A$51)-1,$A$47),2+$A$48)&amp;""" when x"""&amp;DEC2HEX(($A$49*INT((ROW(B60)-ROW($A$51)-1)/$A$47))+MOD(ROW(B60)-ROW($A$51)-1,$A$47),2)&amp;""",")</f>
        <v>x"0E" &amp; x"1000" &amp; x"1000" when x"08",</v>
      </c>
      <c r="H60" t="str">
        <f t="array" ref="H60">IF(ROW(H60)-ROW($A$51)-1&gt;=$A$47*$A$48,IF(ROW(H60)-ROW($A$51)-1=$A$47*$A$48,"when others =&gt; data := (others =&gt; '0');","--"),"when x"""&amp;DEC2HEX(($A$49*INT((ROW(H60)-ROW($A$51)-1)/$A$47))+MOD(ROW(H60)-ROW($A$51)-1,$A$47),2)&amp;""" =&gt; data := "&amp;"x"""&amp;DEC2HEX(IF(MOD(ROW(H60)-ROW($A$51)-1,$A$47)=$A$47-1,128,0)+HEX2DEC(INDEX(table,1+MOD(ROW(H60)-ROW($A$51)-1,$A$47),1)),2)&amp;""" &amp; x"""&amp;INDEX(table,1+MOD(ROW(H60)-ROW($A$51)-1,$A$47),2+INT((ROW(H60)-ROW($A$51)-1)/$A$47))&amp;""" &amp; x"""&amp;INDEX(table,1+MOD(ROW(H60)-ROW($A$51)-1,$A$47),2+$A$48)&amp;""";")</f>
        <v>when x"08" =&gt; data := x"0E" &amp; x"1000" &amp; x"1000";</v>
      </c>
    </row>
    <row r="61" spans="1:8" x14ac:dyDescent="0.25">
      <c r="B61" t="str">
        <f t="array" ref="B61">IF(ROW(B61)-ROW($A$51)-1&gt;=$A$47*$A$48,IF(ROW(B61)-ROW($A$51)-1=$A$47*$A$48,"(others =&gt; '0') when others;","--"),"x"""&amp;DEC2HEX(IF(MOD(ROW(B61)-ROW($A$51)-1,$A$47)=$A$47-1,128,0)+HEX2DEC(INDEX(table,1+MOD(ROW(B61)-ROW($A$51)-1,$A$47),1)),2)&amp;""" &amp; x"""&amp;INDEX(table,1+MOD(ROW(B61)-ROW($A$51)-1,$A$47),2+INT((ROW(B61)-ROW($A$51)-1)/$A$47))&amp;""" &amp; x"""&amp;INDEX(table,1+MOD(ROW(B61)-ROW($A$51)-1,$A$47),2+$A$48)&amp;""" when x"""&amp;DEC2HEX(($A$49*INT((ROW(B61)-ROW($A$51)-1)/$A$47))+MOD(ROW(B61)-ROW($A$51)-1,$A$47),2)&amp;""",")</f>
        <v>x"0F" &amp; x"0000" &amp; x"8000" when x"09",</v>
      </c>
      <c r="H61" t="str">
        <f t="array" ref="H61">IF(ROW(H61)-ROW($A$51)-1&gt;=$A$47*$A$48,IF(ROW(H61)-ROW($A$51)-1=$A$47*$A$48,"when others =&gt; data := (others =&gt; '0');","--"),"when x"""&amp;DEC2HEX(($A$49*INT((ROW(H61)-ROW($A$51)-1)/$A$47))+MOD(ROW(H61)-ROW($A$51)-1,$A$47),2)&amp;""" =&gt; data := "&amp;"x"""&amp;DEC2HEX(IF(MOD(ROW(H61)-ROW($A$51)-1,$A$47)=$A$47-1,128,0)+HEX2DEC(INDEX(table,1+MOD(ROW(H61)-ROW($A$51)-1,$A$47),1)),2)&amp;""" &amp; x"""&amp;INDEX(table,1+MOD(ROW(H61)-ROW($A$51)-1,$A$47),2+INT((ROW(H61)-ROW($A$51)-1)/$A$47))&amp;""" &amp; x"""&amp;INDEX(table,1+MOD(ROW(H61)-ROW($A$51)-1,$A$47),2+$A$48)&amp;""";")</f>
        <v>when x"09" =&gt; data := x"0F" &amp; x"0000" &amp; x"8000";</v>
      </c>
    </row>
    <row r="62" spans="1:8" x14ac:dyDescent="0.25">
      <c r="B62" t="str">
        <f t="array" ref="B62">IF(ROW(B62)-ROW($A$51)-1&gt;=$A$47*$A$48,IF(ROW(B62)-ROW($A$51)-1=$A$47*$A$48,"(others =&gt; '0') when others;","--"),"x"""&amp;DEC2HEX(IF(MOD(ROW(B62)-ROW($A$51)-1,$A$47)=$A$47-1,128,0)+HEX2DEC(INDEX(table,1+MOD(ROW(B62)-ROW($A$51)-1,$A$47),1)),2)&amp;""" &amp; x"""&amp;INDEX(table,1+MOD(ROW(B62)-ROW($A$51)-1,$A$47),2+INT((ROW(B62)-ROW($A$51)-1)/$A$47))&amp;""" &amp; x"""&amp;INDEX(table,1+MOD(ROW(B62)-ROW($A$51)-1,$A$47),2+$A$48)&amp;""" when x"""&amp;DEC2HEX(($A$49*INT((ROW(B62)-ROW($A$51)-1)/$A$47))+MOD(ROW(B62)-ROW($A$51)-1,$A$47),2)&amp;""",")</f>
        <v>x"10" &amp; x"1000" &amp; x"1000" when x"0A",</v>
      </c>
      <c r="H62" t="str">
        <f t="array" ref="H62">IF(ROW(H62)-ROW($A$51)-1&gt;=$A$47*$A$48,IF(ROW(H62)-ROW($A$51)-1=$A$47*$A$48,"when others =&gt; data := (others =&gt; '0');","--"),"when x"""&amp;DEC2HEX(($A$49*INT((ROW(H62)-ROW($A$51)-1)/$A$47))+MOD(ROW(H62)-ROW($A$51)-1,$A$47),2)&amp;""" =&gt; data := "&amp;"x"""&amp;DEC2HEX(IF(MOD(ROW(H62)-ROW($A$51)-1,$A$47)=$A$47-1,128,0)+HEX2DEC(INDEX(table,1+MOD(ROW(H62)-ROW($A$51)-1,$A$47),1)),2)&amp;""" &amp; x"""&amp;INDEX(table,1+MOD(ROW(H62)-ROW($A$51)-1,$A$47),2+INT((ROW(H62)-ROW($A$51)-1)/$A$47))&amp;""" &amp; x"""&amp;INDEX(table,1+MOD(ROW(H62)-ROW($A$51)-1,$A$47),2+$A$48)&amp;""";")</f>
        <v>when x"0A" =&gt; data := x"10" &amp; x"1000" &amp; x"1000";</v>
      </c>
    </row>
    <row r="63" spans="1:8" x14ac:dyDescent="0.25">
      <c r="B63" t="str">
        <f t="array" ref="B63">IF(ROW(B63)-ROW($A$51)-1&gt;=$A$47*$A$48,IF(ROW(B63)-ROW($A$51)-1=$A$47*$A$48,"(others =&gt; '0') when others;","--"),"x"""&amp;DEC2HEX(IF(MOD(ROW(B63)-ROW($A$51)-1,$A$47)=$A$47-1,128,0)+HEX2DEC(INDEX(table,1+MOD(ROW(B63)-ROW($A$51)-1,$A$47),1)),2)&amp;""" &amp; x"""&amp;INDEX(table,1+MOD(ROW(B63)-ROW($A$51)-1,$A$47),2+INT((ROW(B63)-ROW($A$51)-1)/$A$47))&amp;""" &amp; x"""&amp;INDEX(table,1+MOD(ROW(B63)-ROW($A$51)-1,$A$47),2+$A$48)&amp;""" when x"""&amp;DEC2HEX(($A$49*INT((ROW(B63)-ROW($A$51)-1)/$A$47))+MOD(ROW(B63)-ROW($A$51)-1,$A$47),2)&amp;""",")</f>
        <v>x"11" &amp; x"0000" &amp; x"8000" when x"0B",</v>
      </c>
      <c r="H63" t="str">
        <f t="array" ref="H63">IF(ROW(H63)-ROW($A$51)-1&gt;=$A$47*$A$48,IF(ROW(H63)-ROW($A$51)-1=$A$47*$A$48,"when others =&gt; data := (others =&gt; '0');","--"),"when x"""&amp;DEC2HEX(($A$49*INT((ROW(H63)-ROW($A$51)-1)/$A$47))+MOD(ROW(H63)-ROW($A$51)-1,$A$47),2)&amp;""" =&gt; data := "&amp;"x"""&amp;DEC2HEX(IF(MOD(ROW(H63)-ROW($A$51)-1,$A$47)=$A$47-1,128,0)+HEX2DEC(INDEX(table,1+MOD(ROW(H63)-ROW($A$51)-1,$A$47),1)),2)&amp;""" &amp; x"""&amp;INDEX(table,1+MOD(ROW(H63)-ROW($A$51)-1,$A$47),2+INT((ROW(H63)-ROW($A$51)-1)/$A$47))&amp;""" &amp; x"""&amp;INDEX(table,1+MOD(ROW(H63)-ROW($A$51)-1,$A$47),2+$A$48)&amp;""";")</f>
        <v>when x"0B" =&gt; data := x"11" &amp; x"0000" &amp; x"8000";</v>
      </c>
    </row>
    <row r="64" spans="1:8" x14ac:dyDescent="0.25">
      <c r="B64" t="str">
        <f t="array" ref="B64">IF(ROW(B64)-ROW($A$51)-1&gt;=$A$47*$A$48,IF(ROW(B64)-ROW($A$51)-1=$A$47*$A$48,"(others =&gt; '0') when others;","--"),"x"""&amp;DEC2HEX(IF(MOD(ROW(B64)-ROW($A$51)-1,$A$47)=$A$47-1,128,0)+HEX2DEC(INDEX(table,1+MOD(ROW(B64)-ROW($A$51)-1,$A$47),1)),2)&amp;""" &amp; x"""&amp;INDEX(table,1+MOD(ROW(B64)-ROW($A$51)-1,$A$47),2+INT((ROW(B64)-ROW($A$51)-1)/$A$47))&amp;""" &amp; x"""&amp;INDEX(table,1+MOD(ROW(B64)-ROW($A$51)-1,$A$47),2+$A$48)&amp;""" when x"""&amp;DEC2HEX(($A$49*INT((ROW(B64)-ROW($A$51)-1)/$A$47))+MOD(ROW(B64)-ROW($A$51)-1,$A$47),2)&amp;""",")</f>
        <v>x"12" &amp; x"1000" &amp; x"1000" when x"0C",</v>
      </c>
      <c r="H64" t="str">
        <f t="array" ref="H64">IF(ROW(H64)-ROW($A$51)-1&gt;=$A$47*$A$48,IF(ROW(H64)-ROW($A$51)-1=$A$47*$A$48,"when others =&gt; data := (others =&gt; '0');","--"),"when x"""&amp;DEC2HEX(($A$49*INT((ROW(H64)-ROW($A$51)-1)/$A$47))+MOD(ROW(H64)-ROW($A$51)-1,$A$47),2)&amp;""" =&gt; data := "&amp;"x"""&amp;DEC2HEX(IF(MOD(ROW(H64)-ROW($A$51)-1,$A$47)=$A$47-1,128,0)+HEX2DEC(INDEX(table,1+MOD(ROW(H64)-ROW($A$51)-1,$A$47),1)),2)&amp;""" &amp; x"""&amp;INDEX(table,1+MOD(ROW(H64)-ROW($A$51)-1,$A$47),2+INT((ROW(H64)-ROW($A$51)-1)/$A$47))&amp;""" &amp; x"""&amp;INDEX(table,1+MOD(ROW(H64)-ROW($A$51)-1,$A$47),2+$A$48)&amp;""";")</f>
        <v>when x"0C" =&gt; data := x"12" &amp; x"1000" &amp; x"1000";</v>
      </c>
    </row>
    <row r="65" spans="2:8" x14ac:dyDescent="0.25">
      <c r="B65" t="str">
        <f t="array" ref="B65">IF(ROW(B65)-ROW($A$51)-1&gt;=$A$47*$A$48,IF(ROW(B65)-ROW($A$51)-1=$A$47*$A$48,"(others =&gt; '0') when others;","--"),"x"""&amp;DEC2HEX(IF(MOD(ROW(B65)-ROW($A$51)-1,$A$47)=$A$47-1,128,0)+HEX2DEC(INDEX(table,1+MOD(ROW(B65)-ROW($A$51)-1,$A$47),1)),2)&amp;""" &amp; x"""&amp;INDEX(table,1+MOD(ROW(B65)-ROW($A$51)-1,$A$47),2+INT((ROW(B65)-ROW($A$51)-1)/$A$47))&amp;""" &amp; x"""&amp;INDEX(table,1+MOD(ROW(B65)-ROW($A$51)-1,$A$47),2+$A$48)&amp;""" when x"""&amp;DEC2HEX(($A$49*INT((ROW(B65)-ROW($A$51)-1)/$A$47))+MOD(ROW(B65)-ROW($A$51)-1,$A$47),2)&amp;""",")</f>
        <v>x"13" &amp; x"0000" &amp; x"8000" when x"0D",</v>
      </c>
      <c r="H65" t="str">
        <f t="array" ref="H65">IF(ROW(H65)-ROW($A$51)-1&gt;=$A$47*$A$48,IF(ROW(H65)-ROW($A$51)-1=$A$47*$A$48,"when others =&gt; data := (others =&gt; '0');","--"),"when x"""&amp;DEC2HEX(($A$49*INT((ROW(H65)-ROW($A$51)-1)/$A$47))+MOD(ROW(H65)-ROW($A$51)-1,$A$47),2)&amp;""" =&gt; data := "&amp;"x"""&amp;DEC2HEX(IF(MOD(ROW(H65)-ROW($A$51)-1,$A$47)=$A$47-1,128,0)+HEX2DEC(INDEX(table,1+MOD(ROW(H65)-ROW($A$51)-1,$A$47),1)),2)&amp;""" &amp; x"""&amp;INDEX(table,1+MOD(ROW(H65)-ROW($A$51)-1,$A$47),2+INT((ROW(H65)-ROW($A$51)-1)/$A$47))&amp;""" &amp; x"""&amp;INDEX(table,1+MOD(ROW(H65)-ROW($A$51)-1,$A$47),2+$A$48)&amp;""";")</f>
        <v>when x"0D" =&gt; data := x"13" &amp; x"0000" &amp; x"8000";</v>
      </c>
    </row>
    <row r="66" spans="2:8" x14ac:dyDescent="0.25">
      <c r="B66" t="str">
        <f t="array" ref="B66">IF(ROW(B66)-ROW($A$51)-1&gt;=$A$47*$A$48,IF(ROW(B66)-ROW($A$51)-1=$A$47*$A$48,"(others =&gt; '0') when others;","--"),"x"""&amp;DEC2HEX(IF(MOD(ROW(B66)-ROW($A$51)-1,$A$47)=$A$47-1,128,0)+HEX2DEC(INDEX(table,1+MOD(ROW(B66)-ROW($A$51)-1,$A$47),1)),2)&amp;""" &amp; x"""&amp;INDEX(table,1+MOD(ROW(B66)-ROW($A$51)-1,$A$47),2+INT((ROW(B66)-ROW($A$51)-1)/$A$47))&amp;""" &amp; x"""&amp;INDEX(table,1+MOD(ROW(B66)-ROW($A$51)-1,$A$47),2+$A$48)&amp;""" when x"""&amp;DEC2HEX(($A$49*INT((ROW(B66)-ROW($A$51)-1)/$A$47))+MOD(ROW(B66)-ROW($A$51)-1,$A$47),2)&amp;""",")</f>
        <v>x"14" &amp; x"1145" &amp; x"1000" when x"0E",</v>
      </c>
      <c r="H66" t="str">
        <f t="array" ref="H66">IF(ROW(H66)-ROW($A$51)-1&gt;=$A$47*$A$48,IF(ROW(H66)-ROW($A$51)-1=$A$47*$A$48,"when others =&gt; data := (others =&gt; '0');","--"),"when x"""&amp;DEC2HEX(($A$49*INT((ROW(H66)-ROW($A$51)-1)/$A$47))+MOD(ROW(H66)-ROW($A$51)-1,$A$47),2)&amp;""" =&gt; data := "&amp;"x"""&amp;DEC2HEX(IF(MOD(ROW(H66)-ROW($A$51)-1,$A$47)=$A$47-1,128,0)+HEX2DEC(INDEX(table,1+MOD(ROW(H66)-ROW($A$51)-1,$A$47),1)),2)&amp;""" &amp; x"""&amp;INDEX(table,1+MOD(ROW(H66)-ROW($A$51)-1,$A$47),2+INT((ROW(H66)-ROW($A$51)-1)/$A$47))&amp;""" &amp; x"""&amp;INDEX(table,1+MOD(ROW(H66)-ROW($A$51)-1,$A$47),2+$A$48)&amp;""";")</f>
        <v>when x"0E" =&gt; data := x"14" &amp; x"1145" &amp; x"1000";</v>
      </c>
    </row>
    <row r="67" spans="2:8" x14ac:dyDescent="0.25">
      <c r="B67" t="str">
        <f t="array" ref="B67">IF(ROW(B67)-ROW($A$51)-1&gt;=$A$47*$A$48,IF(ROW(B67)-ROW($A$51)-1=$A$47*$A$48,"(others =&gt; '0') when others;","--"),"x"""&amp;DEC2HEX(IF(MOD(ROW(B67)-ROW($A$51)-1,$A$47)=$A$47-1,128,0)+HEX2DEC(INDEX(table,1+MOD(ROW(B67)-ROW($A$51)-1,$A$47),1)),2)&amp;""" &amp; x"""&amp;INDEX(table,1+MOD(ROW(B67)-ROW($A$51)-1,$A$47),2+INT((ROW(B67)-ROW($A$51)-1)/$A$47))&amp;""" &amp; x"""&amp;INDEX(table,1+MOD(ROW(B67)-ROW($A$51)-1,$A$47),2+$A$48)&amp;""" when x"""&amp;DEC2HEX(($A$49*INT((ROW(B67)-ROW($A$51)-1)/$A$47))+MOD(ROW(B67)-ROW($A$51)-1,$A$47),2)&amp;""",")</f>
        <v>x"15" &amp; x"0000" &amp; x"8000" when x"0F",</v>
      </c>
      <c r="H67" t="str">
        <f t="array" ref="H67">IF(ROW(H67)-ROW($A$51)-1&gt;=$A$47*$A$48,IF(ROW(H67)-ROW($A$51)-1=$A$47*$A$48,"when others =&gt; data := (others =&gt; '0');","--"),"when x"""&amp;DEC2HEX(($A$49*INT((ROW(H67)-ROW($A$51)-1)/$A$47))+MOD(ROW(H67)-ROW($A$51)-1,$A$47),2)&amp;""" =&gt; data := "&amp;"x"""&amp;DEC2HEX(IF(MOD(ROW(H67)-ROW($A$51)-1,$A$47)=$A$47-1,128,0)+HEX2DEC(INDEX(table,1+MOD(ROW(H67)-ROW($A$51)-1,$A$47),1)),2)&amp;""" &amp; x"""&amp;INDEX(table,1+MOD(ROW(H67)-ROW($A$51)-1,$A$47),2+INT((ROW(H67)-ROW($A$51)-1)/$A$47))&amp;""" &amp; x"""&amp;INDEX(table,1+MOD(ROW(H67)-ROW($A$51)-1,$A$47),2+$A$48)&amp;""";")</f>
        <v>when x"0F" =&gt; data := x"15" &amp; x"0000" &amp; x"8000";</v>
      </c>
    </row>
    <row r="68" spans="2:8" x14ac:dyDescent="0.25">
      <c r="B68" t="str">
        <f t="array" ref="B68">IF(ROW(B68)-ROW($A$51)-1&gt;=$A$47*$A$48,IF(ROW(B68)-ROW($A$51)-1=$A$47*$A$48,"(others =&gt; '0') when others;","--"),"x"""&amp;DEC2HEX(IF(MOD(ROW(B68)-ROW($A$51)-1,$A$47)=$A$47-1,128,0)+HEX2DEC(INDEX(table,1+MOD(ROW(B68)-ROW($A$51)-1,$A$47),1)),2)&amp;""" &amp; x"""&amp;INDEX(table,1+MOD(ROW(B68)-ROW($A$51)-1,$A$47),2+INT((ROW(B68)-ROW($A$51)-1)/$A$47))&amp;""" &amp; x"""&amp;INDEX(table,1+MOD(ROW(B68)-ROW($A$51)-1,$A$47),2+$A$48)&amp;""" when x"""&amp;DEC2HEX(($A$49*INT((ROW(B68)-ROW($A$51)-1)/$A$47))+MOD(ROW(B68)-ROW($A$51)-1,$A$47),2)&amp;""",")</f>
        <v>x"16" &amp; x"1041" &amp; x"C000" when x"10",</v>
      </c>
      <c r="H68" t="str">
        <f t="array" ref="H68">IF(ROW(H68)-ROW($A$51)-1&gt;=$A$47*$A$48,IF(ROW(H68)-ROW($A$51)-1=$A$47*$A$48,"when others =&gt; data := (others =&gt; '0');","--"),"when x"""&amp;DEC2HEX(($A$49*INT((ROW(H68)-ROW($A$51)-1)/$A$47))+MOD(ROW(H68)-ROW($A$51)-1,$A$47),2)&amp;""" =&gt; data := "&amp;"x"""&amp;DEC2HEX(IF(MOD(ROW(H68)-ROW($A$51)-1,$A$47)=$A$47-1,128,0)+HEX2DEC(INDEX(table,1+MOD(ROW(H68)-ROW($A$51)-1,$A$47),1)),2)&amp;""" &amp; x"""&amp;INDEX(table,1+MOD(ROW(H68)-ROW($A$51)-1,$A$47),2+INT((ROW(H68)-ROW($A$51)-1)/$A$47))&amp;""" &amp; x"""&amp;INDEX(table,1+MOD(ROW(H68)-ROW($A$51)-1,$A$47),2+$A$48)&amp;""";")</f>
        <v>when x"10" =&gt; data := x"16" &amp; x"1041" &amp; x"C000";</v>
      </c>
    </row>
    <row r="69" spans="2:8" x14ac:dyDescent="0.25">
      <c r="B69" t="str">
        <f t="array" ref="B69">IF(ROW(B69)-ROW($A$51)-1&gt;=$A$47*$A$48,IF(ROW(B69)-ROW($A$51)-1=$A$47*$A$48,"(others =&gt; '0') when others;","--"),"x"""&amp;DEC2HEX(IF(MOD(ROW(B69)-ROW($A$51)-1,$A$47)=$A$47-1,128,0)+HEX2DEC(INDEX(table,1+MOD(ROW(B69)-ROW($A$51)-1,$A$47),1)),2)&amp;""" &amp; x"""&amp;INDEX(table,1+MOD(ROW(B69)-ROW($A$51)-1,$A$47),2+INT((ROW(B69)-ROW($A$51)-1)/$A$47))&amp;""" &amp; x"""&amp;INDEX(table,1+MOD(ROW(B69)-ROW($A$51)-1,$A$47),2+$A$48)&amp;""" when x"""&amp;DEC2HEX(($A$49*INT((ROW(B69)-ROW($A$51)-1)/$A$47))+MOD(ROW(B69)-ROW($A$51)-1,$A$47),2)&amp;""",")</f>
        <v>x"18" &amp; x"01E8" &amp; x"FC00" when x"11",</v>
      </c>
      <c r="H69" t="str">
        <f t="array" ref="H69">IF(ROW(H69)-ROW($A$51)-1&gt;=$A$47*$A$48,IF(ROW(H69)-ROW($A$51)-1=$A$47*$A$48,"when others =&gt; data := (others =&gt; '0');","--"),"when x"""&amp;DEC2HEX(($A$49*INT((ROW(H69)-ROW($A$51)-1)/$A$47))+MOD(ROW(H69)-ROW($A$51)-1,$A$47),2)&amp;""" =&gt; data := "&amp;"x"""&amp;DEC2HEX(IF(MOD(ROW(H69)-ROW($A$51)-1,$A$47)=$A$47-1,128,0)+HEX2DEC(INDEX(table,1+MOD(ROW(H69)-ROW($A$51)-1,$A$47),1)),2)&amp;""" &amp; x"""&amp;INDEX(table,1+MOD(ROW(H69)-ROW($A$51)-1,$A$47),2+INT((ROW(H69)-ROW($A$51)-1)/$A$47))&amp;""" &amp; x"""&amp;INDEX(table,1+MOD(ROW(H69)-ROW($A$51)-1,$A$47),2+$A$48)&amp;""";")</f>
        <v>when x"11" =&gt; data := x"18" &amp; x"01E8" &amp; x"FC00";</v>
      </c>
    </row>
    <row r="70" spans="2:8" x14ac:dyDescent="0.25">
      <c r="B70" t="str">
        <f t="array" ref="B70">IF(ROW(B70)-ROW($A$51)-1&gt;=$A$47*$A$48,IF(ROW(B70)-ROW($A$51)-1=$A$47*$A$48,"(others =&gt; '0') when others;","--"),"x"""&amp;DEC2HEX(IF(MOD(ROW(B70)-ROW($A$51)-1,$A$47)=$A$47-1,128,0)+HEX2DEC(INDEX(table,1+MOD(ROW(B70)-ROW($A$51)-1,$A$47),1)),2)&amp;""" &amp; x"""&amp;INDEX(table,1+MOD(ROW(B70)-ROW($A$51)-1,$A$47),2+INT((ROW(B70)-ROW($A$51)-1)/$A$47))&amp;""" &amp; x"""&amp;INDEX(table,1+MOD(ROW(B70)-ROW($A$51)-1,$A$47),2+$A$48)&amp;""" when x"""&amp;DEC2HEX(($A$49*INT((ROW(B70)-ROW($A$51)-1)/$A$47))+MOD(ROW(B70)-ROW($A$51)-1,$A$47),2)&amp;""",")</f>
        <v>x"19" &amp; x"7001" &amp; x"8000" when x"12",</v>
      </c>
      <c r="H70" t="str">
        <f t="array" ref="H70">IF(ROW(H70)-ROW($A$51)-1&gt;=$A$47*$A$48,IF(ROW(H70)-ROW($A$51)-1=$A$47*$A$48,"when others =&gt; data := (others =&gt; '0');","--"),"when x"""&amp;DEC2HEX(($A$49*INT((ROW(H70)-ROW($A$51)-1)/$A$47))+MOD(ROW(H70)-ROW($A$51)-1,$A$47),2)&amp;""" =&gt; data := "&amp;"x"""&amp;DEC2HEX(IF(MOD(ROW(H70)-ROW($A$51)-1,$A$47)=$A$47-1,128,0)+HEX2DEC(INDEX(table,1+MOD(ROW(H70)-ROW($A$51)-1,$A$47),1)),2)&amp;""" &amp; x"""&amp;INDEX(table,1+MOD(ROW(H70)-ROW($A$51)-1,$A$47),2+INT((ROW(H70)-ROW($A$51)-1)/$A$47))&amp;""" &amp; x"""&amp;INDEX(table,1+MOD(ROW(H70)-ROW($A$51)-1,$A$47),2+$A$48)&amp;""";")</f>
        <v>when x"12" =&gt; data := x"19" &amp; x"7001" &amp; x"8000";</v>
      </c>
    </row>
    <row r="71" spans="2:8" x14ac:dyDescent="0.25">
      <c r="B71" t="str">
        <f t="array" ref="B71">IF(ROW(B71)-ROW($A$51)-1&gt;=$A$47*$A$48,IF(ROW(B71)-ROW($A$51)-1=$A$47*$A$48,"(others =&gt; '0') when others;","--"),"x"""&amp;DEC2HEX(IF(MOD(ROW(B71)-ROW($A$51)-1,$A$47)=$A$47-1,128,0)+HEX2DEC(INDEX(table,1+MOD(ROW(B71)-ROW($A$51)-1,$A$47),1)),2)&amp;""" &amp; x"""&amp;INDEX(table,1+MOD(ROW(B71)-ROW($A$51)-1,$A$47),2+INT((ROW(B71)-ROW($A$51)-1)/$A$47))&amp;""" &amp; x"""&amp;INDEX(table,1+MOD(ROW(B71)-ROW($A$51)-1,$A$47),2+$A$48)&amp;""" when x"""&amp;DEC2HEX(($A$49*INT((ROW(B71)-ROW($A$51)-1)/$A$47))+MOD(ROW(B71)-ROW($A$51)-1,$A$47),2)&amp;""",")</f>
        <v>x"1A" &amp; x"71E9" &amp; x"8000" when x"13",</v>
      </c>
      <c r="H71" t="str">
        <f t="array" ref="H71">IF(ROW(H71)-ROW($A$51)-1&gt;=$A$47*$A$48,IF(ROW(H71)-ROW($A$51)-1=$A$47*$A$48,"when others =&gt; data := (others =&gt; '0');","--"),"when x"""&amp;DEC2HEX(($A$49*INT((ROW(H71)-ROW($A$51)-1)/$A$47))+MOD(ROW(H71)-ROW($A$51)-1,$A$47),2)&amp;""" =&gt; data := "&amp;"x"""&amp;DEC2HEX(IF(MOD(ROW(H71)-ROW($A$51)-1,$A$47)=$A$47-1,128,0)+HEX2DEC(INDEX(table,1+MOD(ROW(H71)-ROW($A$51)-1,$A$47),1)),2)&amp;""" &amp; x"""&amp;INDEX(table,1+MOD(ROW(H71)-ROW($A$51)-1,$A$47),2+INT((ROW(H71)-ROW($A$51)-1)/$A$47))&amp;""" &amp; x"""&amp;INDEX(table,1+MOD(ROW(H71)-ROW($A$51)-1,$A$47),2+$A$48)&amp;""";")</f>
        <v>when x"13" =&gt; data := x"1A" &amp; x"71E9" &amp; x"8000";</v>
      </c>
    </row>
    <row r="72" spans="2:8" x14ac:dyDescent="0.25">
      <c r="B72" t="str">
        <f t="array" ref="B72">IF(ROW(B72)-ROW($A$51)-1&gt;=$A$47*$A$48,IF(ROW(B72)-ROW($A$51)-1=$A$47*$A$48,"(others =&gt; '0') when others;","--"),"x"""&amp;DEC2HEX(IF(MOD(ROW(B72)-ROW($A$51)-1,$A$47)=$A$47-1,128,0)+HEX2DEC(INDEX(table,1+MOD(ROW(B72)-ROW($A$51)-1,$A$47),1)),2)&amp;""" &amp; x"""&amp;INDEX(table,1+MOD(ROW(B72)-ROW($A$51)-1,$A$47),2+INT((ROW(B72)-ROW($A$51)-1)/$A$47))&amp;""" &amp; x"""&amp;INDEX(table,1+MOD(ROW(B72)-ROW($A$51)-1,$A$47),2+$A$48)&amp;""" when x"""&amp;DEC2HEX(($A$49*INT((ROW(B72)-ROW($A$51)-1)/$A$47))+MOD(ROW(B72)-ROW($A$51)-1,$A$47),2)&amp;""",")</f>
        <v>x"28" &amp; x"FFFF" &amp; x"0000" when x"14",</v>
      </c>
      <c r="H72" t="str">
        <f t="array" ref="H72">IF(ROW(H72)-ROW($A$51)-1&gt;=$A$47*$A$48,IF(ROW(H72)-ROW($A$51)-1=$A$47*$A$48,"when others =&gt; data := (others =&gt; '0');","--"),"when x"""&amp;DEC2HEX(($A$49*INT((ROW(H72)-ROW($A$51)-1)/$A$47))+MOD(ROW(H72)-ROW($A$51)-1,$A$47),2)&amp;""" =&gt; data := "&amp;"x"""&amp;DEC2HEX(IF(MOD(ROW(H72)-ROW($A$51)-1,$A$47)=$A$47-1,128,0)+HEX2DEC(INDEX(table,1+MOD(ROW(H72)-ROW($A$51)-1,$A$47),1)),2)&amp;""" &amp; x"""&amp;INDEX(table,1+MOD(ROW(H72)-ROW($A$51)-1,$A$47),2+INT((ROW(H72)-ROW($A$51)-1)/$A$47))&amp;""" &amp; x"""&amp;INDEX(table,1+MOD(ROW(H72)-ROW($A$51)-1,$A$47),2+$A$48)&amp;""";")</f>
        <v>when x"14" =&gt; data := x"28" &amp; x"FFFF" &amp; x"0000";</v>
      </c>
    </row>
    <row r="73" spans="2:8" x14ac:dyDescent="0.25">
      <c r="B73" t="str">
        <f t="array" ref="B73">IF(ROW(B73)-ROW($A$51)-1&gt;=$A$47*$A$48,IF(ROW(B73)-ROW($A$51)-1=$A$47*$A$48,"(others =&gt; '0') when others;","--"),"x"""&amp;DEC2HEX(IF(MOD(ROW(B73)-ROW($A$51)-1,$A$47)=$A$47-1,128,0)+HEX2DEC(INDEX(table,1+MOD(ROW(B73)-ROW($A$51)-1,$A$47),1)),2)&amp;""" &amp; x"""&amp;INDEX(table,1+MOD(ROW(B73)-ROW($A$51)-1,$A$47),2+INT((ROW(B73)-ROW($A$51)-1)/$A$47))&amp;""" &amp; x"""&amp;INDEX(table,1+MOD(ROW(B73)-ROW($A$51)-1,$A$47),2+$A$48)&amp;""" when x"""&amp;DEC2HEX(($A$49*INT((ROW(B73)-ROW($A$51)-1)/$A$47))+MOD(ROW(B73)-ROW($A$51)-1,$A$47),2)&amp;""",")</f>
        <v>x"4E" &amp; x"9900" &amp; x"66FF" when x"15",</v>
      </c>
      <c r="H73" t="str">
        <f t="array" ref="H73">IF(ROW(H73)-ROW($A$51)-1&gt;=$A$47*$A$48,IF(ROW(H73)-ROW($A$51)-1=$A$47*$A$48,"when others =&gt; data := (others =&gt; '0');","--"),"when x"""&amp;DEC2HEX(($A$49*INT((ROW(H73)-ROW($A$51)-1)/$A$47))+MOD(ROW(H73)-ROW($A$51)-1,$A$47),2)&amp;""" =&gt; data := "&amp;"x"""&amp;DEC2HEX(IF(MOD(ROW(H73)-ROW($A$51)-1,$A$47)=$A$47-1,128,0)+HEX2DEC(INDEX(table,1+MOD(ROW(H73)-ROW($A$51)-1,$A$47),1)),2)&amp;""" &amp; x"""&amp;INDEX(table,1+MOD(ROW(H73)-ROW($A$51)-1,$A$47),2+INT((ROW(H73)-ROW($A$51)-1)/$A$47))&amp;""" &amp; x"""&amp;INDEX(table,1+MOD(ROW(H73)-ROW($A$51)-1,$A$47),2+$A$48)&amp;""";")</f>
        <v>when x"15" =&gt; data := x"4E" &amp; x"9900" &amp; x"66FF";</v>
      </c>
    </row>
    <row r="74" spans="2:8" x14ac:dyDescent="0.25">
      <c r="B74" t="str">
        <f t="array" ref="B74">IF(ROW(B74)-ROW($A$51)-1&gt;=$A$47*$A$48,IF(ROW(B74)-ROW($A$51)-1=$A$47*$A$48,"(others =&gt; '0') when others;","--"),"x"""&amp;DEC2HEX(IF(MOD(ROW(B74)-ROW($A$51)-1,$A$47)=$A$47-1,128,0)+HEX2DEC(INDEX(table,1+MOD(ROW(B74)-ROW($A$51)-1,$A$47),1)),2)&amp;""" &amp; x"""&amp;INDEX(table,1+MOD(ROW(B74)-ROW($A$51)-1,$A$47),2+INT((ROW(B74)-ROW($A$51)-1)/$A$47))&amp;""" &amp; x"""&amp;INDEX(table,1+MOD(ROW(B74)-ROW($A$51)-1,$A$47),2+$A$48)&amp;""" when x"""&amp;DEC2HEX(($A$49*INT((ROW(B74)-ROW($A$51)-1)/$A$47))+MOD(ROW(B74)-ROW($A$51)-1,$A$47),2)&amp;""",")</f>
        <v>x"CF" &amp; x"1100" &amp; x"666F" when x"16",</v>
      </c>
      <c r="H74" t="str">
        <f t="array" ref="H74">IF(ROW(H74)-ROW($A$51)-1&gt;=$A$47*$A$48,IF(ROW(H74)-ROW($A$51)-1=$A$47*$A$48,"when others =&gt; data := (others =&gt; '0');","--"),"when x"""&amp;DEC2HEX(($A$49*INT((ROW(H74)-ROW($A$51)-1)/$A$47))+MOD(ROW(H74)-ROW($A$51)-1,$A$47),2)&amp;""" =&gt; data := "&amp;"x"""&amp;DEC2HEX(IF(MOD(ROW(H74)-ROW($A$51)-1,$A$47)=$A$47-1,128,0)+HEX2DEC(INDEX(table,1+MOD(ROW(H74)-ROW($A$51)-1,$A$47),1)),2)&amp;""" &amp; x"""&amp;INDEX(table,1+MOD(ROW(H74)-ROW($A$51)-1,$A$47),2+INT((ROW(H74)-ROW($A$51)-1)/$A$47))&amp;""" &amp; x"""&amp;INDEX(table,1+MOD(ROW(H74)-ROW($A$51)-1,$A$47),2+$A$48)&amp;""";")</f>
        <v>when x"16" =&gt; data := x"CF" &amp; x"1100" &amp; x"666F";</v>
      </c>
    </row>
    <row r="75" spans="2:8" x14ac:dyDescent="0.25">
      <c r="B75" t="str">
        <f t="array" ref="B75">IF(ROW(B75)-ROW($A$51)-1&gt;=$A$47*$A$48,IF(ROW(B75)-ROW($A$51)-1=$A$47*$A$48,"(others =&gt; '0') when others;","--"),"x"""&amp;DEC2HEX(IF(MOD(ROW(B75)-ROW($A$51)-1,$A$47)=$A$47-1,128,0)+HEX2DEC(INDEX(table,1+MOD(ROW(B75)-ROW($A$51)-1,$A$47),1)),2)&amp;""" &amp; x"""&amp;INDEX(table,1+MOD(ROW(B75)-ROW($A$51)-1,$A$47),2+INT((ROW(B75)-ROW($A$51)-1)/$A$47))&amp;""" &amp; x"""&amp;INDEX(table,1+MOD(ROW(B75)-ROW($A$51)-1,$A$47),2+$A$48)&amp;""" when x"""&amp;DEC2HEX(($A$49*INT((ROW(B75)-ROW($A$51)-1)/$A$47))+MOD(ROW(B75)-ROW($A$51)-1,$A$47),2)&amp;""",")</f>
        <v>x"06" &amp; x"1000" &amp; x"1000" when x"20",</v>
      </c>
      <c r="H75" t="str">
        <f t="array" ref="H75">IF(ROW(H75)-ROW($A$51)-1&gt;=$A$47*$A$48,IF(ROW(H75)-ROW($A$51)-1=$A$47*$A$48,"when others =&gt; data := (others =&gt; '0');","--"),"when x"""&amp;DEC2HEX(($A$49*INT((ROW(H75)-ROW($A$51)-1)/$A$47))+MOD(ROW(H75)-ROW($A$51)-1,$A$47),2)&amp;""" =&gt; data := "&amp;"x"""&amp;DEC2HEX(IF(MOD(ROW(H75)-ROW($A$51)-1,$A$47)=$A$47-1,128,0)+HEX2DEC(INDEX(table,1+MOD(ROW(H75)-ROW($A$51)-1,$A$47),1)),2)&amp;""" &amp; x"""&amp;INDEX(table,1+MOD(ROW(H75)-ROW($A$51)-1,$A$47),2+INT((ROW(H75)-ROW($A$51)-1)/$A$47))&amp;""" &amp; x"""&amp;INDEX(table,1+MOD(ROW(H75)-ROW($A$51)-1,$A$47),2+$A$48)&amp;""";")</f>
        <v>when x"20" =&gt; data := x"06" &amp; x"1000" &amp; x"1000";</v>
      </c>
    </row>
    <row r="76" spans="2:8" x14ac:dyDescent="0.25">
      <c r="B76" t="str">
        <f t="array" ref="B76">IF(ROW(B76)-ROW($A$51)-1&gt;=$A$47*$A$48,IF(ROW(B76)-ROW($A$51)-1=$A$47*$A$48,"(others =&gt; '0') when others;","--"),"x"""&amp;DEC2HEX(IF(MOD(ROW(B76)-ROW($A$51)-1,$A$47)=$A$47-1,128,0)+HEX2DEC(INDEX(table,1+MOD(ROW(B76)-ROW($A$51)-1,$A$47),1)),2)&amp;""" &amp; x"""&amp;INDEX(table,1+MOD(ROW(B76)-ROW($A$51)-1,$A$47),2+INT((ROW(B76)-ROW($A$51)-1)/$A$47))&amp;""" &amp; x"""&amp;INDEX(table,1+MOD(ROW(B76)-ROW($A$51)-1,$A$47),2+$A$48)&amp;""" when x"""&amp;DEC2HEX(($A$49*INT((ROW(B76)-ROW($A$51)-1)/$A$47))+MOD(ROW(B76)-ROW($A$51)-1,$A$47),2)&amp;""",")</f>
        <v>x"07" &amp; x"0000" &amp; x"8000" when x"21",</v>
      </c>
      <c r="H76" t="str">
        <f t="array" ref="H76">IF(ROW(H76)-ROW($A$51)-1&gt;=$A$47*$A$48,IF(ROW(H76)-ROW($A$51)-1=$A$47*$A$48,"when others =&gt; data := (others =&gt; '0');","--"),"when x"""&amp;DEC2HEX(($A$49*INT((ROW(H76)-ROW($A$51)-1)/$A$47))+MOD(ROW(H76)-ROW($A$51)-1,$A$47),2)&amp;""" =&gt; data := "&amp;"x"""&amp;DEC2HEX(IF(MOD(ROW(H76)-ROW($A$51)-1,$A$47)=$A$47-1,128,0)+HEX2DEC(INDEX(table,1+MOD(ROW(H76)-ROW($A$51)-1,$A$47),1)),2)&amp;""" &amp; x"""&amp;INDEX(table,1+MOD(ROW(H76)-ROW($A$51)-1,$A$47),2+INT((ROW(H76)-ROW($A$51)-1)/$A$47))&amp;""" &amp; x"""&amp;INDEX(table,1+MOD(ROW(H76)-ROW($A$51)-1,$A$47),2+$A$48)&amp;""";")</f>
        <v>when x"21" =&gt; data := x"07" &amp; x"0000" &amp; x"8000";</v>
      </c>
    </row>
    <row r="77" spans="2:8" x14ac:dyDescent="0.25">
      <c r="B77" t="str">
        <f t="array" ref="B77">IF(ROW(B77)-ROW($A$51)-1&gt;=$A$47*$A$48,IF(ROW(B77)-ROW($A$51)-1=$A$47*$A$48,"(others =&gt; '0') when others;","--"),"x"""&amp;DEC2HEX(IF(MOD(ROW(B77)-ROW($A$51)-1,$A$47)=$A$47-1,128,0)+HEX2DEC(INDEX(table,1+MOD(ROW(B77)-ROW($A$51)-1,$A$47),1)),2)&amp;""" &amp; x"""&amp;INDEX(table,1+MOD(ROW(B77)-ROW($A$51)-1,$A$47),2+INT((ROW(B77)-ROW($A$51)-1)/$A$47))&amp;""" &amp; x"""&amp;INDEX(table,1+MOD(ROW(B77)-ROW($A$51)-1,$A$47),2+$A$48)&amp;""" when x"""&amp;DEC2HEX(($A$49*INT((ROW(B77)-ROW($A$51)-1)/$A$47))+MOD(ROW(B77)-ROW($A$51)-1,$A$47),2)&amp;""",")</f>
        <v>x"08" &amp; x"1145" &amp; x"1000" when x"22",</v>
      </c>
      <c r="H77" t="str">
        <f t="array" ref="H77">IF(ROW(H77)-ROW($A$51)-1&gt;=$A$47*$A$48,IF(ROW(H77)-ROW($A$51)-1=$A$47*$A$48,"when others =&gt; data := (others =&gt; '0');","--"),"when x"""&amp;DEC2HEX(($A$49*INT((ROW(H77)-ROW($A$51)-1)/$A$47))+MOD(ROW(H77)-ROW($A$51)-1,$A$47),2)&amp;""" =&gt; data := "&amp;"x"""&amp;DEC2HEX(IF(MOD(ROW(H77)-ROW($A$51)-1,$A$47)=$A$47-1,128,0)+HEX2DEC(INDEX(table,1+MOD(ROW(H77)-ROW($A$51)-1,$A$47),1)),2)&amp;""" &amp; x"""&amp;INDEX(table,1+MOD(ROW(H77)-ROW($A$51)-1,$A$47),2+INT((ROW(H77)-ROW($A$51)-1)/$A$47))&amp;""" &amp; x"""&amp;INDEX(table,1+MOD(ROW(H77)-ROW($A$51)-1,$A$47),2+$A$48)&amp;""";")</f>
        <v>when x"22" =&gt; data := x"08" &amp; x"1145" &amp; x"1000";</v>
      </c>
    </row>
    <row r="78" spans="2:8" x14ac:dyDescent="0.25">
      <c r="B78" t="str">
        <f t="array" ref="B78">IF(ROW(B78)-ROW($A$51)-1&gt;=$A$47*$A$48,IF(ROW(B78)-ROW($A$51)-1=$A$47*$A$48,"(others =&gt; '0') when others;","--"),"x"""&amp;DEC2HEX(IF(MOD(ROW(B78)-ROW($A$51)-1,$A$47)=$A$47-1,128,0)+HEX2DEC(INDEX(table,1+MOD(ROW(B78)-ROW($A$51)-1,$A$47),1)),2)&amp;""" &amp; x"""&amp;INDEX(table,1+MOD(ROW(B78)-ROW($A$51)-1,$A$47),2+INT((ROW(B78)-ROW($A$51)-1)/$A$47))&amp;""" &amp; x"""&amp;INDEX(table,1+MOD(ROW(B78)-ROW($A$51)-1,$A$47),2+$A$48)&amp;""" when x"""&amp;DEC2HEX(($A$49*INT((ROW(B78)-ROW($A$51)-1)/$A$47))+MOD(ROW(B78)-ROW($A$51)-1,$A$47),2)&amp;""",")</f>
        <v>x"09" &amp; x"0000" &amp; x"8000" when x"23",</v>
      </c>
      <c r="H78" t="str">
        <f t="array" ref="H78">IF(ROW(H78)-ROW($A$51)-1&gt;=$A$47*$A$48,IF(ROW(H78)-ROW($A$51)-1=$A$47*$A$48,"when others =&gt; data := (others =&gt; '0');","--"),"when x"""&amp;DEC2HEX(($A$49*INT((ROW(H78)-ROW($A$51)-1)/$A$47))+MOD(ROW(H78)-ROW($A$51)-1,$A$47),2)&amp;""" =&gt; data := "&amp;"x"""&amp;DEC2HEX(IF(MOD(ROW(H78)-ROW($A$51)-1,$A$47)=$A$47-1,128,0)+HEX2DEC(INDEX(table,1+MOD(ROW(H78)-ROW($A$51)-1,$A$47),1)),2)&amp;""" &amp; x"""&amp;INDEX(table,1+MOD(ROW(H78)-ROW($A$51)-1,$A$47),2+INT((ROW(H78)-ROW($A$51)-1)/$A$47))&amp;""" &amp; x"""&amp;INDEX(table,1+MOD(ROW(H78)-ROW($A$51)-1,$A$47),2+$A$48)&amp;""";")</f>
        <v>when x"23" =&gt; data := x"09" &amp; x"0000" &amp; x"8000";</v>
      </c>
    </row>
    <row r="79" spans="2:8" x14ac:dyDescent="0.25">
      <c r="B79" t="str">
        <f t="array" ref="B79">IF(ROW(B79)-ROW($A$51)-1&gt;=$A$47*$A$48,IF(ROW(B79)-ROW($A$51)-1=$A$47*$A$48,"(others =&gt; '0') when others;","--"),"x"""&amp;DEC2HEX(IF(MOD(ROW(B79)-ROW($A$51)-1,$A$47)=$A$47-1,128,0)+HEX2DEC(INDEX(table,1+MOD(ROW(B79)-ROW($A$51)-1,$A$47),1)),2)&amp;""" &amp; x"""&amp;INDEX(table,1+MOD(ROW(B79)-ROW($A$51)-1,$A$47),2+INT((ROW(B79)-ROW($A$51)-1)/$A$47))&amp;""" &amp; x"""&amp;INDEX(table,1+MOD(ROW(B79)-ROW($A$51)-1,$A$47),2+$A$48)&amp;""" when x"""&amp;DEC2HEX(($A$49*INT((ROW(B79)-ROW($A$51)-1)/$A$47))+MOD(ROW(B79)-ROW($A$51)-1,$A$47),2)&amp;""",")</f>
        <v>x"0A" &amp; x"9145" &amp; x"1000" when x"24",</v>
      </c>
      <c r="H79" t="str">
        <f t="array" ref="H79">IF(ROW(H79)-ROW($A$51)-1&gt;=$A$47*$A$48,IF(ROW(H79)-ROW($A$51)-1=$A$47*$A$48,"when others =&gt; data := (others =&gt; '0');","--"),"when x"""&amp;DEC2HEX(($A$49*INT((ROW(H79)-ROW($A$51)-1)/$A$47))+MOD(ROW(H79)-ROW($A$51)-1,$A$47),2)&amp;""" =&gt; data := "&amp;"x"""&amp;DEC2HEX(IF(MOD(ROW(H79)-ROW($A$51)-1,$A$47)=$A$47-1,128,0)+HEX2DEC(INDEX(table,1+MOD(ROW(H79)-ROW($A$51)-1,$A$47),1)),2)&amp;""" &amp; x"""&amp;INDEX(table,1+MOD(ROW(H79)-ROW($A$51)-1,$A$47),2+INT((ROW(H79)-ROW($A$51)-1)/$A$47))&amp;""" &amp; x"""&amp;INDEX(table,1+MOD(ROW(H79)-ROW($A$51)-1,$A$47),2+$A$48)&amp;""";")</f>
        <v>when x"24" =&gt; data := x"0A" &amp; x"9145" &amp; x"1000";</v>
      </c>
    </row>
    <row r="80" spans="2:8" x14ac:dyDescent="0.25">
      <c r="B80" t="str">
        <f t="array" ref="B80">IF(ROW(B80)-ROW($A$51)-1&gt;=$A$47*$A$48,IF(ROW(B80)-ROW($A$51)-1=$A$47*$A$48,"(others =&gt; '0') when others;","--"),"x"""&amp;DEC2HEX(IF(MOD(ROW(B80)-ROW($A$51)-1,$A$47)=$A$47-1,128,0)+HEX2DEC(INDEX(table,1+MOD(ROW(B80)-ROW($A$51)-1,$A$47),1)),2)&amp;""" &amp; x"""&amp;INDEX(table,1+MOD(ROW(B80)-ROW($A$51)-1,$A$47),2+INT((ROW(B80)-ROW($A$51)-1)/$A$47))&amp;""" &amp; x"""&amp;INDEX(table,1+MOD(ROW(B80)-ROW($A$51)-1,$A$47),2+$A$48)&amp;""" when x"""&amp;DEC2HEX(($A$49*INT((ROW(B80)-ROW($A$51)-1)/$A$47))+MOD(ROW(B80)-ROW($A$51)-1,$A$47),2)&amp;""",")</f>
        <v>x"0B" &amp; x"0007" &amp; x"8000" when x"25",</v>
      </c>
      <c r="H80" t="str">
        <f t="array" ref="H80">IF(ROW(H80)-ROW($A$51)-1&gt;=$A$47*$A$48,IF(ROW(H80)-ROW($A$51)-1=$A$47*$A$48,"when others =&gt; data := (others =&gt; '0');","--"),"when x"""&amp;DEC2HEX(($A$49*INT((ROW(H80)-ROW($A$51)-1)/$A$47))+MOD(ROW(H80)-ROW($A$51)-1,$A$47),2)&amp;""" =&gt; data := "&amp;"x"""&amp;DEC2HEX(IF(MOD(ROW(H80)-ROW($A$51)-1,$A$47)=$A$47-1,128,0)+HEX2DEC(INDEX(table,1+MOD(ROW(H80)-ROW($A$51)-1,$A$47),1)),2)&amp;""" &amp; x"""&amp;INDEX(table,1+MOD(ROW(H80)-ROW($A$51)-1,$A$47),2+INT((ROW(H80)-ROW($A$51)-1)/$A$47))&amp;""" &amp; x"""&amp;INDEX(table,1+MOD(ROW(H80)-ROW($A$51)-1,$A$47),2+$A$48)&amp;""";")</f>
        <v>when x"25" =&gt; data := x"0B" &amp; x"0007" &amp; x"8000";</v>
      </c>
    </row>
    <row r="81" spans="2:8" x14ac:dyDescent="0.25">
      <c r="B81" t="str">
        <f t="array" ref="B81">IF(ROW(B81)-ROW($A$51)-1&gt;=$A$47*$A$48,IF(ROW(B81)-ROW($A$51)-1=$A$47*$A$48,"(others =&gt; '0') when others;","--"),"x"""&amp;DEC2HEX(IF(MOD(ROW(B81)-ROW($A$51)-1,$A$47)=$A$47-1,128,0)+HEX2DEC(INDEX(table,1+MOD(ROW(B81)-ROW($A$51)-1,$A$47),1)),2)&amp;""" &amp; x"""&amp;INDEX(table,1+MOD(ROW(B81)-ROW($A$51)-1,$A$47),2+INT((ROW(B81)-ROW($A$51)-1)/$A$47))&amp;""" &amp; x"""&amp;INDEX(table,1+MOD(ROW(B81)-ROW($A$51)-1,$A$47),2+$A$48)&amp;""" when x"""&amp;DEC2HEX(($A$49*INT((ROW(B81)-ROW($A$51)-1)/$A$47))+MOD(ROW(B81)-ROW($A$51)-1,$A$47),2)&amp;""",")</f>
        <v>x"0C" &amp; x"1000" &amp; x"1000" when x"26",</v>
      </c>
      <c r="H81" t="str">
        <f t="array" ref="H81">IF(ROW(H81)-ROW($A$51)-1&gt;=$A$47*$A$48,IF(ROW(H81)-ROW($A$51)-1=$A$47*$A$48,"when others =&gt; data := (others =&gt; '0');","--"),"when x"""&amp;DEC2HEX(($A$49*INT((ROW(H81)-ROW($A$51)-1)/$A$47))+MOD(ROW(H81)-ROW($A$51)-1,$A$47),2)&amp;""" =&gt; data := "&amp;"x"""&amp;DEC2HEX(IF(MOD(ROW(H81)-ROW($A$51)-1,$A$47)=$A$47-1,128,0)+HEX2DEC(INDEX(table,1+MOD(ROW(H81)-ROW($A$51)-1,$A$47),1)),2)&amp;""" &amp; x"""&amp;INDEX(table,1+MOD(ROW(H81)-ROW($A$51)-1,$A$47),2+INT((ROW(H81)-ROW($A$51)-1)/$A$47))&amp;""" &amp; x"""&amp;INDEX(table,1+MOD(ROW(H81)-ROW($A$51)-1,$A$47),2+$A$48)&amp;""";")</f>
        <v>when x"26" =&gt; data := x"0C" &amp; x"1000" &amp; x"1000";</v>
      </c>
    </row>
    <row r="82" spans="2:8" x14ac:dyDescent="0.25">
      <c r="B82" t="str">
        <f t="array" ref="B82">IF(ROW(B82)-ROW($A$51)-1&gt;=$A$47*$A$48,IF(ROW(B82)-ROW($A$51)-1=$A$47*$A$48,"(others =&gt; '0') when others;","--"),"x"""&amp;DEC2HEX(IF(MOD(ROW(B82)-ROW($A$51)-1,$A$47)=$A$47-1,128,0)+HEX2DEC(INDEX(table,1+MOD(ROW(B82)-ROW($A$51)-1,$A$47),1)),2)&amp;""" &amp; x"""&amp;INDEX(table,1+MOD(ROW(B82)-ROW($A$51)-1,$A$47),2+INT((ROW(B82)-ROW($A$51)-1)/$A$47))&amp;""" &amp; x"""&amp;INDEX(table,1+MOD(ROW(B82)-ROW($A$51)-1,$A$47),2+$A$48)&amp;""" when x"""&amp;DEC2HEX(($A$49*INT((ROW(B82)-ROW($A$51)-1)/$A$47))+MOD(ROW(B82)-ROW($A$51)-1,$A$47),2)&amp;""",")</f>
        <v>x"0D" &amp; x"0000" &amp; x"8000" when x"27",</v>
      </c>
      <c r="H82" t="str">
        <f t="array" ref="H82">IF(ROW(H82)-ROW($A$51)-1&gt;=$A$47*$A$48,IF(ROW(H82)-ROW($A$51)-1=$A$47*$A$48,"when others =&gt; data := (others =&gt; '0');","--"),"when x"""&amp;DEC2HEX(($A$49*INT((ROW(H82)-ROW($A$51)-1)/$A$47))+MOD(ROW(H82)-ROW($A$51)-1,$A$47),2)&amp;""" =&gt; data := "&amp;"x"""&amp;DEC2HEX(IF(MOD(ROW(H82)-ROW($A$51)-1,$A$47)=$A$47-1,128,0)+HEX2DEC(INDEX(table,1+MOD(ROW(H82)-ROW($A$51)-1,$A$47),1)),2)&amp;""" &amp; x"""&amp;INDEX(table,1+MOD(ROW(H82)-ROW($A$51)-1,$A$47),2+INT((ROW(H82)-ROW($A$51)-1)/$A$47))&amp;""" &amp; x"""&amp;INDEX(table,1+MOD(ROW(H82)-ROW($A$51)-1,$A$47),2+$A$48)&amp;""";")</f>
        <v>when x"27" =&gt; data := x"0D" &amp; x"0000" &amp; x"8000";</v>
      </c>
    </row>
    <row r="83" spans="2:8" x14ac:dyDescent="0.25">
      <c r="B83" t="str">
        <f t="array" ref="B83">IF(ROW(B83)-ROW($A$51)-1&gt;=$A$47*$A$48,IF(ROW(B83)-ROW($A$51)-1=$A$47*$A$48,"(others =&gt; '0') when others;","--"),"x"""&amp;DEC2HEX(IF(MOD(ROW(B83)-ROW($A$51)-1,$A$47)=$A$47-1,128,0)+HEX2DEC(INDEX(table,1+MOD(ROW(B83)-ROW($A$51)-1,$A$47),1)),2)&amp;""" &amp; x"""&amp;INDEX(table,1+MOD(ROW(B83)-ROW($A$51)-1,$A$47),2+INT((ROW(B83)-ROW($A$51)-1)/$A$47))&amp;""" &amp; x"""&amp;INDEX(table,1+MOD(ROW(B83)-ROW($A$51)-1,$A$47),2+$A$48)&amp;""" when x"""&amp;DEC2HEX(($A$49*INT((ROW(B83)-ROW($A$51)-1)/$A$47))+MOD(ROW(B83)-ROW($A$51)-1,$A$47),2)&amp;""",")</f>
        <v>x"0E" &amp; x"1000" &amp; x"1000" when x"28",</v>
      </c>
      <c r="H83" t="str">
        <f t="array" ref="H83">IF(ROW(H83)-ROW($A$51)-1&gt;=$A$47*$A$48,IF(ROW(H83)-ROW($A$51)-1=$A$47*$A$48,"when others =&gt; data := (others =&gt; '0');","--"),"when x"""&amp;DEC2HEX(($A$49*INT((ROW(H83)-ROW($A$51)-1)/$A$47))+MOD(ROW(H83)-ROW($A$51)-1,$A$47),2)&amp;""" =&gt; data := "&amp;"x"""&amp;DEC2HEX(IF(MOD(ROW(H83)-ROW($A$51)-1,$A$47)=$A$47-1,128,0)+HEX2DEC(INDEX(table,1+MOD(ROW(H83)-ROW($A$51)-1,$A$47),1)),2)&amp;""" &amp; x"""&amp;INDEX(table,1+MOD(ROW(H83)-ROW($A$51)-1,$A$47),2+INT((ROW(H83)-ROW($A$51)-1)/$A$47))&amp;""" &amp; x"""&amp;INDEX(table,1+MOD(ROW(H83)-ROW($A$51)-1,$A$47),2+$A$48)&amp;""";")</f>
        <v>when x"28" =&gt; data := x"0E" &amp; x"1000" &amp; x"1000";</v>
      </c>
    </row>
    <row r="84" spans="2:8" x14ac:dyDescent="0.25">
      <c r="B84" t="str">
        <f t="array" ref="B84">IF(ROW(B84)-ROW($A$51)-1&gt;=$A$47*$A$48,IF(ROW(B84)-ROW($A$51)-1=$A$47*$A$48,"(others =&gt; '0') when others;","--"),"x"""&amp;DEC2HEX(IF(MOD(ROW(B84)-ROW($A$51)-1,$A$47)=$A$47-1,128,0)+HEX2DEC(INDEX(table,1+MOD(ROW(B84)-ROW($A$51)-1,$A$47),1)),2)&amp;""" &amp; x"""&amp;INDEX(table,1+MOD(ROW(B84)-ROW($A$51)-1,$A$47),2+INT((ROW(B84)-ROW($A$51)-1)/$A$47))&amp;""" &amp; x"""&amp;INDEX(table,1+MOD(ROW(B84)-ROW($A$51)-1,$A$47),2+$A$48)&amp;""" when x"""&amp;DEC2HEX(($A$49*INT((ROW(B84)-ROW($A$51)-1)/$A$47))+MOD(ROW(B84)-ROW($A$51)-1,$A$47),2)&amp;""",")</f>
        <v>x"0F" &amp; x"0000" &amp; x"8000" when x"29",</v>
      </c>
      <c r="H84" t="str">
        <f t="array" ref="H84">IF(ROW(H84)-ROW($A$51)-1&gt;=$A$47*$A$48,IF(ROW(H84)-ROW($A$51)-1=$A$47*$A$48,"when others =&gt; data := (others =&gt; '0');","--"),"when x"""&amp;DEC2HEX(($A$49*INT((ROW(H84)-ROW($A$51)-1)/$A$47))+MOD(ROW(H84)-ROW($A$51)-1,$A$47),2)&amp;""" =&gt; data := "&amp;"x"""&amp;DEC2HEX(IF(MOD(ROW(H84)-ROW($A$51)-1,$A$47)=$A$47-1,128,0)+HEX2DEC(INDEX(table,1+MOD(ROW(H84)-ROW($A$51)-1,$A$47),1)),2)&amp;""" &amp; x"""&amp;INDEX(table,1+MOD(ROW(H84)-ROW($A$51)-1,$A$47),2+INT((ROW(H84)-ROW($A$51)-1)/$A$47))&amp;""" &amp; x"""&amp;INDEX(table,1+MOD(ROW(H84)-ROW($A$51)-1,$A$47),2+$A$48)&amp;""";")</f>
        <v>when x"29" =&gt; data := x"0F" &amp; x"0000" &amp; x"8000";</v>
      </c>
    </row>
    <row r="85" spans="2:8" x14ac:dyDescent="0.25">
      <c r="B85" t="str">
        <f t="array" ref="B85">IF(ROW(B85)-ROW($A$51)-1&gt;=$A$47*$A$48,IF(ROW(B85)-ROW($A$51)-1=$A$47*$A$48,"(others =&gt; '0') when others;","--"),"x"""&amp;DEC2HEX(IF(MOD(ROW(B85)-ROW($A$51)-1,$A$47)=$A$47-1,128,0)+HEX2DEC(INDEX(table,1+MOD(ROW(B85)-ROW($A$51)-1,$A$47),1)),2)&amp;""" &amp; x"""&amp;INDEX(table,1+MOD(ROW(B85)-ROW($A$51)-1,$A$47),2+INT((ROW(B85)-ROW($A$51)-1)/$A$47))&amp;""" &amp; x"""&amp;INDEX(table,1+MOD(ROW(B85)-ROW($A$51)-1,$A$47),2+$A$48)&amp;""" when x"""&amp;DEC2HEX(($A$49*INT((ROW(B85)-ROW($A$51)-1)/$A$47))+MOD(ROW(B85)-ROW($A$51)-1,$A$47),2)&amp;""",")</f>
        <v>x"10" &amp; x"1000" &amp; x"1000" when x"2A",</v>
      </c>
      <c r="H85" t="str">
        <f t="array" ref="H85">IF(ROW(H85)-ROW($A$51)-1&gt;=$A$47*$A$48,IF(ROW(H85)-ROW($A$51)-1=$A$47*$A$48,"when others =&gt; data := (others =&gt; '0');","--"),"when x"""&amp;DEC2HEX(($A$49*INT((ROW(H85)-ROW($A$51)-1)/$A$47))+MOD(ROW(H85)-ROW($A$51)-1,$A$47),2)&amp;""" =&gt; data := "&amp;"x"""&amp;DEC2HEX(IF(MOD(ROW(H85)-ROW($A$51)-1,$A$47)=$A$47-1,128,0)+HEX2DEC(INDEX(table,1+MOD(ROW(H85)-ROW($A$51)-1,$A$47),1)),2)&amp;""" &amp; x"""&amp;INDEX(table,1+MOD(ROW(H85)-ROW($A$51)-1,$A$47),2+INT((ROW(H85)-ROW($A$51)-1)/$A$47))&amp;""" &amp; x"""&amp;INDEX(table,1+MOD(ROW(H85)-ROW($A$51)-1,$A$47),2+$A$48)&amp;""";")</f>
        <v>when x"2A" =&gt; data := x"10" &amp; x"1000" &amp; x"1000";</v>
      </c>
    </row>
    <row r="86" spans="2:8" x14ac:dyDescent="0.25">
      <c r="B86" t="str">
        <f t="array" ref="B86">IF(ROW(B86)-ROW($A$51)-1&gt;=$A$47*$A$48,IF(ROW(B86)-ROW($A$51)-1=$A$47*$A$48,"(others =&gt; '0') when others;","--"),"x"""&amp;DEC2HEX(IF(MOD(ROW(B86)-ROW($A$51)-1,$A$47)=$A$47-1,128,0)+HEX2DEC(INDEX(table,1+MOD(ROW(B86)-ROW($A$51)-1,$A$47),1)),2)&amp;""" &amp; x"""&amp;INDEX(table,1+MOD(ROW(B86)-ROW($A$51)-1,$A$47),2+INT((ROW(B86)-ROW($A$51)-1)/$A$47))&amp;""" &amp; x"""&amp;INDEX(table,1+MOD(ROW(B86)-ROW($A$51)-1,$A$47),2+$A$48)&amp;""" when x"""&amp;DEC2HEX(($A$49*INT((ROW(B86)-ROW($A$51)-1)/$A$47))+MOD(ROW(B86)-ROW($A$51)-1,$A$47),2)&amp;""",")</f>
        <v>x"11" &amp; x"0000" &amp; x"8000" when x"2B",</v>
      </c>
      <c r="H86" t="str">
        <f t="array" ref="H86">IF(ROW(H86)-ROW($A$51)-1&gt;=$A$47*$A$48,IF(ROW(H86)-ROW($A$51)-1=$A$47*$A$48,"when others =&gt; data := (others =&gt; '0');","--"),"when x"""&amp;DEC2HEX(($A$49*INT((ROW(H86)-ROW($A$51)-1)/$A$47))+MOD(ROW(H86)-ROW($A$51)-1,$A$47),2)&amp;""" =&gt; data := "&amp;"x"""&amp;DEC2HEX(IF(MOD(ROW(H86)-ROW($A$51)-1,$A$47)=$A$47-1,128,0)+HEX2DEC(INDEX(table,1+MOD(ROW(H86)-ROW($A$51)-1,$A$47),1)),2)&amp;""" &amp; x"""&amp;INDEX(table,1+MOD(ROW(H86)-ROW($A$51)-1,$A$47),2+INT((ROW(H86)-ROW($A$51)-1)/$A$47))&amp;""" &amp; x"""&amp;INDEX(table,1+MOD(ROW(H86)-ROW($A$51)-1,$A$47),2+$A$48)&amp;""";")</f>
        <v>when x"2B" =&gt; data := x"11" &amp; x"0000" &amp; x"8000";</v>
      </c>
    </row>
    <row r="87" spans="2:8" x14ac:dyDescent="0.25">
      <c r="B87" t="str">
        <f t="array" ref="B87">IF(ROW(B87)-ROW($A$51)-1&gt;=$A$47*$A$48,IF(ROW(B87)-ROW($A$51)-1=$A$47*$A$48,"(others =&gt; '0') when others;","--"),"x"""&amp;DEC2HEX(IF(MOD(ROW(B87)-ROW($A$51)-1,$A$47)=$A$47-1,128,0)+HEX2DEC(INDEX(table,1+MOD(ROW(B87)-ROW($A$51)-1,$A$47),1)),2)&amp;""" &amp; x"""&amp;INDEX(table,1+MOD(ROW(B87)-ROW($A$51)-1,$A$47),2+INT((ROW(B87)-ROW($A$51)-1)/$A$47))&amp;""" &amp; x"""&amp;INDEX(table,1+MOD(ROW(B87)-ROW($A$51)-1,$A$47),2+$A$48)&amp;""" when x"""&amp;DEC2HEX(($A$49*INT((ROW(B87)-ROW($A$51)-1)/$A$47))+MOD(ROW(B87)-ROW($A$51)-1,$A$47),2)&amp;""",")</f>
        <v>x"12" &amp; x"1000" &amp; x"1000" when x"2C",</v>
      </c>
      <c r="H87" t="str">
        <f t="array" ref="H87">IF(ROW(H87)-ROW($A$51)-1&gt;=$A$47*$A$48,IF(ROW(H87)-ROW($A$51)-1=$A$47*$A$48,"when others =&gt; data := (others =&gt; '0');","--"),"when x"""&amp;DEC2HEX(($A$49*INT((ROW(H87)-ROW($A$51)-1)/$A$47))+MOD(ROW(H87)-ROW($A$51)-1,$A$47),2)&amp;""" =&gt; data := "&amp;"x"""&amp;DEC2HEX(IF(MOD(ROW(H87)-ROW($A$51)-1,$A$47)=$A$47-1,128,0)+HEX2DEC(INDEX(table,1+MOD(ROW(H87)-ROW($A$51)-1,$A$47),1)),2)&amp;""" &amp; x"""&amp;INDEX(table,1+MOD(ROW(H87)-ROW($A$51)-1,$A$47),2+INT((ROW(H87)-ROW($A$51)-1)/$A$47))&amp;""" &amp; x"""&amp;INDEX(table,1+MOD(ROW(H87)-ROW($A$51)-1,$A$47),2+$A$48)&amp;""";")</f>
        <v>when x"2C" =&gt; data := x"12" &amp; x"1000" &amp; x"1000";</v>
      </c>
    </row>
    <row r="88" spans="2:8" x14ac:dyDescent="0.25">
      <c r="B88" t="str">
        <f t="array" ref="B88">IF(ROW(B88)-ROW($A$51)-1&gt;=$A$47*$A$48,IF(ROW(B88)-ROW($A$51)-1=$A$47*$A$48,"(others =&gt; '0') when others;","--"),"x"""&amp;DEC2HEX(IF(MOD(ROW(B88)-ROW($A$51)-1,$A$47)=$A$47-1,128,0)+HEX2DEC(INDEX(table,1+MOD(ROW(B88)-ROW($A$51)-1,$A$47),1)),2)&amp;""" &amp; x"""&amp;INDEX(table,1+MOD(ROW(B88)-ROW($A$51)-1,$A$47),2+INT((ROW(B88)-ROW($A$51)-1)/$A$47))&amp;""" &amp; x"""&amp;INDEX(table,1+MOD(ROW(B88)-ROW($A$51)-1,$A$47),2+$A$48)&amp;""" when x"""&amp;DEC2HEX(($A$49*INT((ROW(B88)-ROW($A$51)-1)/$A$47))+MOD(ROW(B88)-ROW($A$51)-1,$A$47),2)&amp;""",")</f>
        <v>x"13" &amp; x"1400" &amp; x"8000" when x"2D",</v>
      </c>
      <c r="H88" t="str">
        <f t="array" ref="H88">IF(ROW(H88)-ROW($A$51)-1&gt;=$A$47*$A$48,IF(ROW(H88)-ROW($A$51)-1=$A$47*$A$48,"when others =&gt; data := (others =&gt; '0');","--"),"when x"""&amp;DEC2HEX(($A$49*INT((ROW(H88)-ROW($A$51)-1)/$A$47))+MOD(ROW(H88)-ROW($A$51)-1,$A$47),2)&amp;""" =&gt; data := "&amp;"x"""&amp;DEC2HEX(IF(MOD(ROW(H88)-ROW($A$51)-1,$A$47)=$A$47-1,128,0)+HEX2DEC(INDEX(table,1+MOD(ROW(H88)-ROW($A$51)-1,$A$47),1)),2)&amp;""" &amp; x"""&amp;INDEX(table,1+MOD(ROW(H88)-ROW($A$51)-1,$A$47),2+INT((ROW(H88)-ROW($A$51)-1)/$A$47))&amp;""" &amp; x"""&amp;INDEX(table,1+MOD(ROW(H88)-ROW($A$51)-1,$A$47),2+$A$48)&amp;""";")</f>
        <v>when x"2D" =&gt; data := x"13" &amp; x"1400" &amp; x"8000";</v>
      </c>
    </row>
    <row r="89" spans="2:8" x14ac:dyDescent="0.25">
      <c r="B89" t="str">
        <f t="array" ref="B89">IF(ROW(B89)-ROW($A$51)-1&gt;=$A$47*$A$48,IF(ROW(B89)-ROW($A$51)-1=$A$47*$A$48,"(others =&gt; '0') when others;","--"),"x"""&amp;DEC2HEX(IF(MOD(ROW(B89)-ROW($A$51)-1,$A$47)=$A$47-1,128,0)+HEX2DEC(INDEX(table,1+MOD(ROW(B89)-ROW($A$51)-1,$A$47),1)),2)&amp;""" &amp; x"""&amp;INDEX(table,1+MOD(ROW(B89)-ROW($A$51)-1,$A$47),2+INT((ROW(B89)-ROW($A$51)-1)/$A$47))&amp;""" &amp; x"""&amp;INDEX(table,1+MOD(ROW(B89)-ROW($A$51)-1,$A$47),2+$A$48)&amp;""" when x"""&amp;DEC2HEX(($A$49*INT((ROW(B89)-ROW($A$51)-1)/$A$47))+MOD(ROW(B89)-ROW($A$51)-1,$A$47),2)&amp;""",")</f>
        <v>x"14" &amp; x"1104" &amp; x"1000" when x"2E",</v>
      </c>
      <c r="H89" t="str">
        <f t="array" ref="H89">IF(ROW(H89)-ROW($A$51)-1&gt;=$A$47*$A$48,IF(ROW(H89)-ROW($A$51)-1=$A$47*$A$48,"when others =&gt; data := (others =&gt; '0');","--"),"when x"""&amp;DEC2HEX(($A$49*INT((ROW(H89)-ROW($A$51)-1)/$A$47))+MOD(ROW(H89)-ROW($A$51)-1,$A$47),2)&amp;""" =&gt; data := "&amp;"x"""&amp;DEC2HEX(IF(MOD(ROW(H89)-ROW($A$51)-1,$A$47)=$A$47-1,128,0)+HEX2DEC(INDEX(table,1+MOD(ROW(H89)-ROW($A$51)-1,$A$47),1)),2)&amp;""" &amp; x"""&amp;INDEX(table,1+MOD(ROW(H89)-ROW($A$51)-1,$A$47),2+INT((ROW(H89)-ROW($A$51)-1)/$A$47))&amp;""" &amp; x"""&amp;INDEX(table,1+MOD(ROW(H89)-ROW($A$51)-1,$A$47),2+$A$48)&amp;""";")</f>
        <v>when x"2E" =&gt; data := x"14" &amp; x"1104" &amp; x"1000";</v>
      </c>
    </row>
    <row r="90" spans="2:8" x14ac:dyDescent="0.25">
      <c r="B90" t="str">
        <f t="array" ref="B90">IF(ROW(B90)-ROW($A$51)-1&gt;=$A$47*$A$48,IF(ROW(B90)-ROW($A$51)-1=$A$47*$A$48,"(others =&gt; '0') when others;","--"),"x"""&amp;DEC2HEX(IF(MOD(ROW(B90)-ROW($A$51)-1,$A$47)=$A$47-1,128,0)+HEX2DEC(INDEX(table,1+MOD(ROW(B90)-ROW($A$51)-1,$A$47),1)),2)&amp;""" &amp; x"""&amp;INDEX(table,1+MOD(ROW(B90)-ROW($A$51)-1,$A$47),2+INT((ROW(B90)-ROW($A$51)-1)/$A$47))&amp;""" &amp; x"""&amp;INDEX(table,1+MOD(ROW(B90)-ROW($A$51)-1,$A$47),2+$A$48)&amp;""" when x"""&amp;DEC2HEX(($A$49*INT((ROW(B90)-ROW($A$51)-1)/$A$47))+MOD(ROW(B90)-ROW($A$51)-1,$A$47),2)&amp;""",")</f>
        <v>x"15" &amp; x"4C00" &amp; x"8000" when x"2F",</v>
      </c>
      <c r="H90" t="str">
        <f t="array" ref="H90">IF(ROW(H90)-ROW($A$51)-1&gt;=$A$47*$A$48,IF(ROW(H90)-ROW($A$51)-1=$A$47*$A$48,"when others =&gt; data := (others =&gt; '0');","--"),"when x"""&amp;DEC2HEX(($A$49*INT((ROW(H90)-ROW($A$51)-1)/$A$47))+MOD(ROW(H90)-ROW($A$51)-1,$A$47),2)&amp;""" =&gt; data := "&amp;"x"""&amp;DEC2HEX(IF(MOD(ROW(H90)-ROW($A$51)-1,$A$47)=$A$47-1,128,0)+HEX2DEC(INDEX(table,1+MOD(ROW(H90)-ROW($A$51)-1,$A$47),1)),2)&amp;""" &amp; x"""&amp;INDEX(table,1+MOD(ROW(H90)-ROW($A$51)-1,$A$47),2+INT((ROW(H90)-ROW($A$51)-1)/$A$47))&amp;""" &amp; x"""&amp;INDEX(table,1+MOD(ROW(H90)-ROW($A$51)-1,$A$47),2+$A$48)&amp;""";")</f>
        <v>when x"2F" =&gt; data := x"15" &amp; x"4C00" &amp; x"8000";</v>
      </c>
    </row>
    <row r="91" spans="2:8" x14ac:dyDescent="0.25">
      <c r="B91" t="str">
        <f t="array" ref="B91">IF(ROW(B91)-ROW($A$51)-1&gt;=$A$47*$A$48,IF(ROW(B91)-ROW($A$51)-1=$A$47*$A$48,"(others =&gt; '0') when others;","--"),"x"""&amp;DEC2HEX(IF(MOD(ROW(B91)-ROW($A$51)-1,$A$47)=$A$47-1,128,0)+HEX2DEC(INDEX(table,1+MOD(ROW(B91)-ROW($A$51)-1,$A$47),1)),2)&amp;""" &amp; x"""&amp;INDEX(table,1+MOD(ROW(B91)-ROW($A$51)-1,$A$47),2+INT((ROW(B91)-ROW($A$51)-1)/$A$47))&amp;""" &amp; x"""&amp;INDEX(table,1+MOD(ROW(B91)-ROW($A$51)-1,$A$47),2+$A$48)&amp;""" when x"""&amp;DEC2HEX(($A$49*INT((ROW(B91)-ROW($A$51)-1)/$A$47))+MOD(ROW(B91)-ROW($A$51)-1,$A$47),2)&amp;""",")</f>
        <v>x"16" &amp; x"1041" &amp; x"C000" when x"30",</v>
      </c>
      <c r="H91" t="str">
        <f t="array" ref="H91">IF(ROW(H91)-ROW($A$51)-1&gt;=$A$47*$A$48,IF(ROW(H91)-ROW($A$51)-1=$A$47*$A$48,"when others =&gt; data := (others =&gt; '0');","--"),"when x"""&amp;DEC2HEX(($A$49*INT((ROW(H91)-ROW($A$51)-1)/$A$47))+MOD(ROW(H91)-ROW($A$51)-1,$A$47),2)&amp;""" =&gt; data := "&amp;"x"""&amp;DEC2HEX(IF(MOD(ROW(H91)-ROW($A$51)-1,$A$47)=$A$47-1,128,0)+HEX2DEC(INDEX(table,1+MOD(ROW(H91)-ROW($A$51)-1,$A$47),1)),2)&amp;""" &amp; x"""&amp;INDEX(table,1+MOD(ROW(H91)-ROW($A$51)-1,$A$47),2+INT((ROW(H91)-ROW($A$51)-1)/$A$47))&amp;""" &amp; x"""&amp;INDEX(table,1+MOD(ROW(H91)-ROW($A$51)-1,$A$47),2+$A$48)&amp;""";")</f>
        <v>when x"30" =&gt; data := x"16" &amp; x"1041" &amp; x"C000";</v>
      </c>
    </row>
    <row r="92" spans="2:8" x14ac:dyDescent="0.25">
      <c r="B92" t="str">
        <f t="array" ref="B92">IF(ROW(B92)-ROW($A$51)-1&gt;=$A$47*$A$48,IF(ROW(B92)-ROW($A$51)-1=$A$47*$A$48,"(others =&gt; '0') when others;","--"),"x"""&amp;DEC2HEX(IF(MOD(ROW(B92)-ROW($A$51)-1,$A$47)=$A$47-1,128,0)+HEX2DEC(INDEX(table,1+MOD(ROW(B92)-ROW($A$51)-1,$A$47),1)),2)&amp;""" &amp; x"""&amp;INDEX(table,1+MOD(ROW(B92)-ROW($A$51)-1,$A$47),2+INT((ROW(B92)-ROW($A$51)-1)/$A$47))&amp;""" &amp; x"""&amp;INDEX(table,1+MOD(ROW(B92)-ROW($A$51)-1,$A$47),2+$A$48)&amp;""" when x"""&amp;DEC2HEX(($A$49*INT((ROW(B92)-ROW($A$51)-1)/$A$47))+MOD(ROW(B92)-ROW($A$51)-1,$A$47),2)&amp;""",")</f>
        <v>x"18" &amp; x"01E8" &amp; x"FC00" when x"31",</v>
      </c>
      <c r="H92" t="str">
        <f t="array" ref="H92">IF(ROW(H92)-ROW($A$51)-1&gt;=$A$47*$A$48,IF(ROW(H92)-ROW($A$51)-1=$A$47*$A$48,"when others =&gt; data := (others =&gt; '0');","--"),"when x"""&amp;DEC2HEX(($A$49*INT((ROW(H92)-ROW($A$51)-1)/$A$47))+MOD(ROW(H92)-ROW($A$51)-1,$A$47),2)&amp;""" =&gt; data := "&amp;"x"""&amp;DEC2HEX(IF(MOD(ROW(H92)-ROW($A$51)-1,$A$47)=$A$47-1,128,0)+HEX2DEC(INDEX(table,1+MOD(ROW(H92)-ROW($A$51)-1,$A$47),1)),2)&amp;""" &amp; x"""&amp;INDEX(table,1+MOD(ROW(H92)-ROW($A$51)-1,$A$47),2+INT((ROW(H92)-ROW($A$51)-1)/$A$47))&amp;""" &amp; x"""&amp;INDEX(table,1+MOD(ROW(H92)-ROW($A$51)-1,$A$47),2+$A$48)&amp;""";")</f>
        <v>when x"31" =&gt; data := x"18" &amp; x"01E8" &amp; x"FC00";</v>
      </c>
    </row>
    <row r="93" spans="2:8" x14ac:dyDescent="0.25">
      <c r="B93" t="str">
        <f t="array" ref="B93">IF(ROW(B93)-ROW($A$51)-1&gt;=$A$47*$A$48,IF(ROW(B93)-ROW($A$51)-1=$A$47*$A$48,"(others =&gt; '0') when others;","--"),"x"""&amp;DEC2HEX(IF(MOD(ROW(B93)-ROW($A$51)-1,$A$47)=$A$47-1,128,0)+HEX2DEC(INDEX(table,1+MOD(ROW(B93)-ROW($A$51)-1,$A$47),1)),2)&amp;""" &amp; x"""&amp;INDEX(table,1+MOD(ROW(B93)-ROW($A$51)-1,$A$47),2+INT((ROW(B93)-ROW($A$51)-1)/$A$47))&amp;""" &amp; x"""&amp;INDEX(table,1+MOD(ROW(B93)-ROW($A$51)-1,$A$47),2+$A$48)&amp;""" when x"""&amp;DEC2HEX(($A$49*INT((ROW(B93)-ROW($A$51)-1)/$A$47))+MOD(ROW(B93)-ROW($A$51)-1,$A$47),2)&amp;""",")</f>
        <v>x"19" &amp; x"7001" &amp; x"8000" when x"32",</v>
      </c>
      <c r="H93" t="str">
        <f t="array" ref="H93">IF(ROW(H93)-ROW($A$51)-1&gt;=$A$47*$A$48,IF(ROW(H93)-ROW($A$51)-1=$A$47*$A$48,"when others =&gt; data := (others =&gt; '0');","--"),"when x"""&amp;DEC2HEX(($A$49*INT((ROW(H93)-ROW($A$51)-1)/$A$47))+MOD(ROW(H93)-ROW($A$51)-1,$A$47),2)&amp;""" =&gt; data := "&amp;"x"""&amp;DEC2HEX(IF(MOD(ROW(H93)-ROW($A$51)-1,$A$47)=$A$47-1,128,0)+HEX2DEC(INDEX(table,1+MOD(ROW(H93)-ROW($A$51)-1,$A$47),1)),2)&amp;""" &amp; x"""&amp;INDEX(table,1+MOD(ROW(H93)-ROW($A$51)-1,$A$47),2+INT((ROW(H93)-ROW($A$51)-1)/$A$47))&amp;""" &amp; x"""&amp;INDEX(table,1+MOD(ROW(H93)-ROW($A$51)-1,$A$47),2+$A$48)&amp;""";")</f>
        <v>when x"32" =&gt; data := x"19" &amp; x"7001" &amp; x"8000";</v>
      </c>
    </row>
    <row r="94" spans="2:8" x14ac:dyDescent="0.25">
      <c r="B94" t="str">
        <f t="array" ref="B94">IF(ROW(B94)-ROW($A$51)-1&gt;=$A$47*$A$48,IF(ROW(B94)-ROW($A$51)-1=$A$47*$A$48,"(others =&gt; '0') when others;","--"),"x"""&amp;DEC2HEX(IF(MOD(ROW(B94)-ROW($A$51)-1,$A$47)=$A$47-1,128,0)+HEX2DEC(INDEX(table,1+MOD(ROW(B94)-ROW($A$51)-1,$A$47),1)),2)&amp;""" &amp; x"""&amp;INDEX(table,1+MOD(ROW(B94)-ROW($A$51)-1,$A$47),2+INT((ROW(B94)-ROW($A$51)-1)/$A$47))&amp;""" &amp; x"""&amp;INDEX(table,1+MOD(ROW(B94)-ROW($A$51)-1,$A$47),2+$A$48)&amp;""" when x"""&amp;DEC2HEX(($A$49*INT((ROW(B94)-ROW($A$51)-1)/$A$47))+MOD(ROW(B94)-ROW($A$51)-1,$A$47),2)&amp;""",")</f>
        <v>x"1A" &amp; x"71E9" &amp; x"8000" when x"33",</v>
      </c>
      <c r="H94" t="str">
        <f t="array" ref="H94">IF(ROW(H94)-ROW($A$51)-1&gt;=$A$47*$A$48,IF(ROW(H94)-ROW($A$51)-1=$A$47*$A$48,"when others =&gt; data := (others =&gt; '0');","--"),"when x"""&amp;DEC2HEX(($A$49*INT((ROW(H94)-ROW($A$51)-1)/$A$47))+MOD(ROW(H94)-ROW($A$51)-1,$A$47),2)&amp;""" =&gt; data := "&amp;"x"""&amp;DEC2HEX(IF(MOD(ROW(H94)-ROW($A$51)-1,$A$47)=$A$47-1,128,0)+HEX2DEC(INDEX(table,1+MOD(ROW(H94)-ROW($A$51)-1,$A$47),1)),2)&amp;""" &amp; x"""&amp;INDEX(table,1+MOD(ROW(H94)-ROW($A$51)-1,$A$47),2+INT((ROW(H94)-ROW($A$51)-1)/$A$47))&amp;""" &amp; x"""&amp;INDEX(table,1+MOD(ROW(H94)-ROW($A$51)-1,$A$47),2+$A$48)&amp;""";")</f>
        <v>when x"33" =&gt; data := x"1A" &amp; x"71E9" &amp; x"8000";</v>
      </c>
    </row>
    <row r="95" spans="2:8" x14ac:dyDescent="0.25">
      <c r="B95" t="str">
        <f t="array" ref="B95">IF(ROW(B95)-ROW($A$51)-1&gt;=$A$47*$A$48,IF(ROW(B95)-ROW($A$51)-1=$A$47*$A$48,"(others =&gt; '0') when others;","--"),"x"""&amp;DEC2HEX(IF(MOD(ROW(B95)-ROW($A$51)-1,$A$47)=$A$47-1,128,0)+HEX2DEC(INDEX(table,1+MOD(ROW(B95)-ROW($A$51)-1,$A$47),1)),2)&amp;""" &amp; x"""&amp;INDEX(table,1+MOD(ROW(B95)-ROW($A$51)-1,$A$47),2+INT((ROW(B95)-ROW($A$51)-1)/$A$47))&amp;""" &amp; x"""&amp;INDEX(table,1+MOD(ROW(B95)-ROW($A$51)-1,$A$47),2+$A$48)&amp;""" when x"""&amp;DEC2HEX(($A$49*INT((ROW(B95)-ROW($A$51)-1)/$A$47))+MOD(ROW(B95)-ROW($A$51)-1,$A$47),2)&amp;""",")</f>
        <v>x"28" &amp; x"FFFF" &amp; x"0000" when x"34",</v>
      </c>
      <c r="H95" t="str">
        <f t="array" ref="H95">IF(ROW(H95)-ROW($A$51)-1&gt;=$A$47*$A$48,IF(ROW(H95)-ROW($A$51)-1=$A$47*$A$48,"when others =&gt; data := (others =&gt; '0');","--"),"when x"""&amp;DEC2HEX(($A$49*INT((ROW(H95)-ROW($A$51)-1)/$A$47))+MOD(ROW(H95)-ROW($A$51)-1,$A$47),2)&amp;""" =&gt; data := "&amp;"x"""&amp;DEC2HEX(IF(MOD(ROW(H95)-ROW($A$51)-1,$A$47)=$A$47-1,128,0)+HEX2DEC(INDEX(table,1+MOD(ROW(H95)-ROW($A$51)-1,$A$47),1)),2)&amp;""" &amp; x"""&amp;INDEX(table,1+MOD(ROW(H95)-ROW($A$51)-1,$A$47),2+INT((ROW(H95)-ROW($A$51)-1)/$A$47))&amp;""" &amp; x"""&amp;INDEX(table,1+MOD(ROW(H95)-ROW($A$51)-1,$A$47),2+$A$48)&amp;""";")</f>
        <v>when x"34" =&gt; data := x"28" &amp; x"FFFF" &amp; x"0000";</v>
      </c>
    </row>
    <row r="96" spans="2:8" x14ac:dyDescent="0.25">
      <c r="B96" t="str">
        <f t="array" ref="B96">IF(ROW(B96)-ROW($A$51)-1&gt;=$A$47*$A$48,IF(ROW(B96)-ROW($A$51)-1=$A$47*$A$48,"(others =&gt; '0') when others;","--"),"x"""&amp;DEC2HEX(IF(MOD(ROW(B96)-ROW($A$51)-1,$A$47)=$A$47-1,128,0)+HEX2DEC(INDEX(table,1+MOD(ROW(B96)-ROW($A$51)-1,$A$47),1)),2)&amp;""" &amp; x"""&amp;INDEX(table,1+MOD(ROW(B96)-ROW($A$51)-1,$A$47),2+INT((ROW(B96)-ROW($A$51)-1)/$A$47))&amp;""" &amp; x"""&amp;INDEX(table,1+MOD(ROW(B96)-ROW($A$51)-1,$A$47),2+$A$48)&amp;""" when x"""&amp;DEC2HEX(($A$49*INT((ROW(B96)-ROW($A$51)-1)/$A$47))+MOD(ROW(B96)-ROW($A$51)-1,$A$47),2)&amp;""",")</f>
        <v>x"4E" &amp; x"9900" &amp; x"66FF" when x"35",</v>
      </c>
      <c r="H96" t="str">
        <f t="array" ref="H96">IF(ROW(H96)-ROW($A$51)-1&gt;=$A$47*$A$48,IF(ROW(H96)-ROW($A$51)-1=$A$47*$A$48,"when others =&gt; data := (others =&gt; '0');","--"),"when x"""&amp;DEC2HEX(($A$49*INT((ROW(H96)-ROW($A$51)-1)/$A$47))+MOD(ROW(H96)-ROW($A$51)-1,$A$47),2)&amp;""" =&gt; data := "&amp;"x"""&amp;DEC2HEX(IF(MOD(ROW(H96)-ROW($A$51)-1,$A$47)=$A$47-1,128,0)+HEX2DEC(INDEX(table,1+MOD(ROW(H96)-ROW($A$51)-1,$A$47),1)),2)&amp;""" &amp; x"""&amp;INDEX(table,1+MOD(ROW(H96)-ROW($A$51)-1,$A$47),2+INT((ROW(H96)-ROW($A$51)-1)/$A$47))&amp;""" &amp; x"""&amp;INDEX(table,1+MOD(ROW(H96)-ROW($A$51)-1,$A$47),2+$A$48)&amp;""";")</f>
        <v>when x"35" =&gt; data := x"4E" &amp; x"9900" &amp; x"66FF";</v>
      </c>
    </row>
    <row r="97" spans="2:8" x14ac:dyDescent="0.25">
      <c r="B97" t="str">
        <f t="array" ref="B97">IF(ROW(B97)-ROW($A$51)-1&gt;=$A$47*$A$48,IF(ROW(B97)-ROW($A$51)-1=$A$47*$A$48,"(others =&gt; '0') when others;","--"),"x"""&amp;DEC2HEX(IF(MOD(ROW(B97)-ROW($A$51)-1,$A$47)=$A$47-1,128,0)+HEX2DEC(INDEX(table,1+MOD(ROW(B97)-ROW($A$51)-1,$A$47),1)),2)&amp;""" &amp; x"""&amp;INDEX(table,1+MOD(ROW(B97)-ROW($A$51)-1,$A$47),2+INT((ROW(B97)-ROW($A$51)-1)/$A$47))&amp;""" &amp; x"""&amp;INDEX(table,1+MOD(ROW(B97)-ROW($A$51)-1,$A$47),2+$A$48)&amp;""" when x"""&amp;DEC2HEX(($A$49*INT((ROW(B97)-ROW($A$51)-1)/$A$47))+MOD(ROW(B97)-ROW($A$51)-1,$A$47),2)&amp;""",")</f>
        <v>x"CF" &amp; x"1100" &amp; x"666F" when x"36",</v>
      </c>
      <c r="H97" t="str">
        <f t="array" ref="H97">IF(ROW(H97)-ROW($A$51)-1&gt;=$A$47*$A$48,IF(ROW(H97)-ROW($A$51)-1=$A$47*$A$48,"when others =&gt; data := (others =&gt; '0');","--"),"when x"""&amp;DEC2HEX(($A$49*INT((ROW(H97)-ROW($A$51)-1)/$A$47))+MOD(ROW(H97)-ROW($A$51)-1,$A$47),2)&amp;""" =&gt; data := "&amp;"x"""&amp;DEC2HEX(IF(MOD(ROW(H97)-ROW($A$51)-1,$A$47)=$A$47-1,128,0)+HEX2DEC(INDEX(table,1+MOD(ROW(H97)-ROW($A$51)-1,$A$47),1)),2)&amp;""" &amp; x"""&amp;INDEX(table,1+MOD(ROW(H97)-ROW($A$51)-1,$A$47),2+INT((ROW(H97)-ROW($A$51)-1)/$A$47))&amp;""" &amp; x"""&amp;INDEX(table,1+MOD(ROW(H97)-ROW($A$51)-1,$A$47),2+$A$48)&amp;""";")</f>
        <v>when x"36" =&gt; data := x"CF" &amp; x"1100" &amp; x"666F";</v>
      </c>
    </row>
    <row r="98" spans="2:8" x14ac:dyDescent="0.25">
      <c r="B98" t="str">
        <f t="array" ref="B98">IF(ROW(B98)-ROW($A$51)-1&gt;=$A$47*$A$48,IF(ROW(B98)-ROW($A$51)-1=$A$47*$A$48,"(others =&gt; '0') when others;","--"),"x"""&amp;DEC2HEX(IF(MOD(ROW(B98)-ROW($A$51)-1,$A$47)=$A$47-1,128,0)+HEX2DEC(INDEX(table,1+MOD(ROW(B98)-ROW($A$51)-1,$A$47),1)),2)&amp;""" &amp; x"""&amp;INDEX(table,1+MOD(ROW(B98)-ROW($A$51)-1,$A$47),2+INT((ROW(B98)-ROW($A$51)-1)/$A$47))&amp;""" &amp; x"""&amp;INDEX(table,1+MOD(ROW(B98)-ROW($A$51)-1,$A$47),2+$A$48)&amp;""" when x"""&amp;DEC2HEX(($A$49*INT((ROW(B98)-ROW($A$51)-1)/$A$47))+MOD(ROW(B98)-ROW($A$51)-1,$A$47),2)&amp;""",")</f>
        <v>x"06" &amp; x"1000" &amp; x"1000" when x"40",</v>
      </c>
      <c r="H98" t="str">
        <f t="array" ref="H98">IF(ROW(H98)-ROW($A$51)-1&gt;=$A$47*$A$48,IF(ROW(H98)-ROW($A$51)-1=$A$47*$A$48,"when others =&gt; data := (others =&gt; '0');","--"),"when x"""&amp;DEC2HEX(($A$49*INT((ROW(H98)-ROW($A$51)-1)/$A$47))+MOD(ROW(H98)-ROW($A$51)-1,$A$47),2)&amp;""" =&gt; data := "&amp;"x"""&amp;DEC2HEX(IF(MOD(ROW(H98)-ROW($A$51)-1,$A$47)=$A$47-1,128,0)+HEX2DEC(INDEX(table,1+MOD(ROW(H98)-ROW($A$51)-1,$A$47),1)),2)&amp;""" &amp; x"""&amp;INDEX(table,1+MOD(ROW(H98)-ROW($A$51)-1,$A$47),2+INT((ROW(H98)-ROW($A$51)-1)/$A$47))&amp;""" &amp; x"""&amp;INDEX(table,1+MOD(ROW(H98)-ROW($A$51)-1,$A$47),2+$A$48)&amp;""";")</f>
        <v>when x"40" =&gt; data := x"06" &amp; x"1000" &amp; x"1000";</v>
      </c>
    </row>
    <row r="99" spans="2:8" x14ac:dyDescent="0.25">
      <c r="B99" t="str">
        <f t="array" ref="B99">IF(ROW(B99)-ROW($A$51)-1&gt;=$A$47*$A$48,IF(ROW(B99)-ROW($A$51)-1=$A$47*$A$48,"(others =&gt; '0') when others;","--"),"x"""&amp;DEC2HEX(IF(MOD(ROW(B99)-ROW($A$51)-1,$A$47)=$A$47-1,128,0)+HEX2DEC(INDEX(table,1+MOD(ROW(B99)-ROW($A$51)-1,$A$47),1)),2)&amp;""" &amp; x"""&amp;INDEX(table,1+MOD(ROW(B99)-ROW($A$51)-1,$A$47),2+INT((ROW(B99)-ROW($A$51)-1)/$A$47))&amp;""" &amp; x"""&amp;INDEX(table,1+MOD(ROW(B99)-ROW($A$51)-1,$A$47),2+$A$48)&amp;""" when x"""&amp;DEC2HEX(($A$49*INT((ROW(B99)-ROW($A$51)-1)/$A$47))+MOD(ROW(B99)-ROW($A$51)-1,$A$47),2)&amp;""",")</f>
        <v>x"07" &amp; x"0000" &amp; x"8000" when x"41",</v>
      </c>
      <c r="H99" t="str">
        <f t="array" ref="H99">IF(ROW(H99)-ROW($A$51)-1&gt;=$A$47*$A$48,IF(ROW(H99)-ROW($A$51)-1=$A$47*$A$48,"when others =&gt; data := (others =&gt; '0');","--"),"when x"""&amp;DEC2HEX(($A$49*INT((ROW(H99)-ROW($A$51)-1)/$A$47))+MOD(ROW(H99)-ROW($A$51)-1,$A$47),2)&amp;""" =&gt; data := "&amp;"x"""&amp;DEC2HEX(IF(MOD(ROW(H99)-ROW($A$51)-1,$A$47)=$A$47-1,128,0)+HEX2DEC(INDEX(table,1+MOD(ROW(H99)-ROW($A$51)-1,$A$47),1)),2)&amp;""" &amp; x"""&amp;INDEX(table,1+MOD(ROW(H99)-ROW($A$51)-1,$A$47),2+INT((ROW(H99)-ROW($A$51)-1)/$A$47))&amp;""" &amp; x"""&amp;INDEX(table,1+MOD(ROW(H99)-ROW($A$51)-1,$A$47),2+$A$48)&amp;""";")</f>
        <v>when x"41" =&gt; data := x"07" &amp; x"0000" &amp; x"8000";</v>
      </c>
    </row>
    <row r="100" spans="2:8" x14ac:dyDescent="0.25">
      <c r="B100" t="str">
        <f t="array" ref="B100">IF(ROW(B100)-ROW($A$51)-1&gt;=$A$47*$A$48,IF(ROW(B100)-ROW($A$51)-1=$A$47*$A$48,"(others =&gt; '0') when others;","--"),"x"""&amp;DEC2HEX(IF(MOD(ROW(B100)-ROW($A$51)-1,$A$47)=$A$47-1,128,0)+HEX2DEC(INDEX(table,1+MOD(ROW(B100)-ROW($A$51)-1,$A$47),1)),2)&amp;""" &amp; x"""&amp;INDEX(table,1+MOD(ROW(B100)-ROW($A$51)-1,$A$47),2+INT((ROW(B100)-ROW($A$51)-1)/$A$47))&amp;""" &amp; x"""&amp;INDEX(table,1+MOD(ROW(B100)-ROW($A$51)-1,$A$47),2+$A$48)&amp;""" when x"""&amp;DEC2HEX(($A$49*INT((ROW(B100)-ROW($A$51)-1)/$A$47))+MOD(ROW(B100)-ROW($A$51)-1,$A$47),2)&amp;""",")</f>
        <v>x"08" &amp; x"1145" &amp; x"1000" when x"42",</v>
      </c>
      <c r="H100" t="str">
        <f t="array" ref="H100">IF(ROW(H100)-ROW($A$51)-1&gt;=$A$47*$A$48,IF(ROW(H100)-ROW($A$51)-1=$A$47*$A$48,"when others =&gt; data := (others =&gt; '0');","--"),"when x"""&amp;DEC2HEX(($A$49*INT((ROW(H100)-ROW($A$51)-1)/$A$47))+MOD(ROW(H100)-ROW($A$51)-1,$A$47),2)&amp;""" =&gt; data := "&amp;"x"""&amp;DEC2HEX(IF(MOD(ROW(H100)-ROW($A$51)-1,$A$47)=$A$47-1,128,0)+HEX2DEC(INDEX(table,1+MOD(ROW(H100)-ROW($A$51)-1,$A$47),1)),2)&amp;""" &amp; x"""&amp;INDEX(table,1+MOD(ROW(H100)-ROW($A$51)-1,$A$47),2+INT((ROW(H100)-ROW($A$51)-1)/$A$47))&amp;""" &amp; x"""&amp;INDEX(table,1+MOD(ROW(H100)-ROW($A$51)-1,$A$47),2+$A$48)&amp;""";")</f>
        <v>when x"42" =&gt; data := x"08" &amp; x"1145" &amp; x"1000";</v>
      </c>
    </row>
    <row r="101" spans="2:8" x14ac:dyDescent="0.25">
      <c r="B101" t="str">
        <f t="array" ref="B101">IF(ROW(B101)-ROW($A$51)-1&gt;=$A$47*$A$48,IF(ROW(B101)-ROW($A$51)-1=$A$47*$A$48,"(others =&gt; '0') when others;","--"),"x"""&amp;DEC2HEX(IF(MOD(ROW(B101)-ROW($A$51)-1,$A$47)=$A$47-1,128,0)+HEX2DEC(INDEX(table,1+MOD(ROW(B101)-ROW($A$51)-1,$A$47),1)),2)&amp;""" &amp; x"""&amp;INDEX(table,1+MOD(ROW(B101)-ROW($A$51)-1,$A$47),2+INT((ROW(B101)-ROW($A$51)-1)/$A$47))&amp;""" &amp; x"""&amp;INDEX(table,1+MOD(ROW(B101)-ROW($A$51)-1,$A$47),2+$A$48)&amp;""" when x"""&amp;DEC2HEX(($A$49*INT((ROW(B101)-ROW($A$51)-1)/$A$47))+MOD(ROW(B101)-ROW($A$51)-1,$A$47),2)&amp;""",")</f>
        <v>x"09" &amp; x"0000" &amp; x"8000" when x"43",</v>
      </c>
      <c r="H101" t="str">
        <f t="array" ref="H101">IF(ROW(H101)-ROW($A$51)-1&gt;=$A$47*$A$48,IF(ROW(H101)-ROW($A$51)-1=$A$47*$A$48,"when others =&gt; data := (others =&gt; '0');","--"),"when x"""&amp;DEC2HEX(($A$49*INT((ROW(H101)-ROW($A$51)-1)/$A$47))+MOD(ROW(H101)-ROW($A$51)-1,$A$47),2)&amp;""" =&gt; data := "&amp;"x"""&amp;DEC2HEX(IF(MOD(ROW(H101)-ROW($A$51)-1,$A$47)=$A$47-1,128,0)+HEX2DEC(INDEX(table,1+MOD(ROW(H101)-ROW($A$51)-1,$A$47),1)),2)&amp;""" &amp; x"""&amp;INDEX(table,1+MOD(ROW(H101)-ROW($A$51)-1,$A$47),2+INT((ROW(H101)-ROW($A$51)-1)/$A$47))&amp;""" &amp; x"""&amp;INDEX(table,1+MOD(ROW(H101)-ROW($A$51)-1,$A$47),2+$A$48)&amp;""";")</f>
        <v>when x"43" =&gt; data := x"09" &amp; x"0000" &amp; x"8000";</v>
      </c>
    </row>
    <row r="102" spans="2:8" x14ac:dyDescent="0.25">
      <c r="B102" t="str">
        <f t="array" ref="B102">IF(ROW(B102)-ROW($A$51)-1&gt;=$A$47*$A$48,IF(ROW(B102)-ROW($A$51)-1=$A$47*$A$48,"(others =&gt; '0') when others;","--"),"x"""&amp;DEC2HEX(IF(MOD(ROW(B102)-ROW($A$51)-1,$A$47)=$A$47-1,128,0)+HEX2DEC(INDEX(table,1+MOD(ROW(B102)-ROW($A$51)-1,$A$47),1)),2)&amp;""" &amp; x"""&amp;INDEX(table,1+MOD(ROW(B102)-ROW($A$51)-1,$A$47),2+INT((ROW(B102)-ROW($A$51)-1)/$A$47))&amp;""" &amp; x"""&amp;INDEX(table,1+MOD(ROW(B102)-ROW($A$51)-1,$A$47),2+$A$48)&amp;""" when x"""&amp;DEC2HEX(($A$49*INT((ROW(B102)-ROW($A$51)-1)/$A$47))+MOD(ROW(B102)-ROW($A$51)-1,$A$47),2)&amp;""",")</f>
        <v>x"0A" &amp; x"9145" &amp; x"1000" when x"44",</v>
      </c>
      <c r="H102" t="str">
        <f t="array" ref="H102">IF(ROW(H102)-ROW($A$51)-1&gt;=$A$47*$A$48,IF(ROW(H102)-ROW($A$51)-1=$A$47*$A$48,"when others =&gt; data := (others =&gt; '0');","--"),"when x"""&amp;DEC2HEX(($A$49*INT((ROW(H102)-ROW($A$51)-1)/$A$47))+MOD(ROW(H102)-ROW($A$51)-1,$A$47),2)&amp;""" =&gt; data := "&amp;"x"""&amp;DEC2HEX(IF(MOD(ROW(H102)-ROW($A$51)-1,$A$47)=$A$47-1,128,0)+HEX2DEC(INDEX(table,1+MOD(ROW(H102)-ROW($A$51)-1,$A$47),1)),2)&amp;""" &amp; x"""&amp;INDEX(table,1+MOD(ROW(H102)-ROW($A$51)-1,$A$47),2+INT((ROW(H102)-ROW($A$51)-1)/$A$47))&amp;""" &amp; x"""&amp;INDEX(table,1+MOD(ROW(H102)-ROW($A$51)-1,$A$47),2+$A$48)&amp;""";")</f>
        <v>when x"44" =&gt; data := x"0A" &amp; x"9145" &amp; x"1000";</v>
      </c>
    </row>
    <row r="103" spans="2:8" x14ac:dyDescent="0.25">
      <c r="B103" t="str">
        <f t="array" ref="B103">IF(ROW(B103)-ROW($A$51)-1&gt;=$A$47*$A$48,IF(ROW(B103)-ROW($A$51)-1=$A$47*$A$48,"(others =&gt; '0') when others;","--"),"x"""&amp;DEC2HEX(IF(MOD(ROW(B103)-ROW($A$51)-1,$A$47)=$A$47-1,128,0)+HEX2DEC(INDEX(table,1+MOD(ROW(B103)-ROW($A$51)-1,$A$47),1)),2)&amp;""" &amp; x"""&amp;INDEX(table,1+MOD(ROW(B103)-ROW($A$51)-1,$A$47),2+INT((ROW(B103)-ROW($A$51)-1)/$A$47))&amp;""" &amp; x"""&amp;INDEX(table,1+MOD(ROW(B103)-ROW($A$51)-1,$A$47),2+$A$48)&amp;""" when x"""&amp;DEC2HEX(($A$49*INT((ROW(B103)-ROW($A$51)-1)/$A$47))+MOD(ROW(B103)-ROW($A$51)-1,$A$47),2)&amp;""",")</f>
        <v>x"0B" &amp; x"0007" &amp; x"8000" when x"45",</v>
      </c>
      <c r="H103" t="str">
        <f t="array" ref="H103">IF(ROW(H103)-ROW($A$51)-1&gt;=$A$47*$A$48,IF(ROW(H103)-ROW($A$51)-1=$A$47*$A$48,"when others =&gt; data := (others =&gt; '0');","--"),"when x"""&amp;DEC2HEX(($A$49*INT((ROW(H103)-ROW($A$51)-1)/$A$47))+MOD(ROW(H103)-ROW($A$51)-1,$A$47),2)&amp;""" =&gt; data := "&amp;"x"""&amp;DEC2HEX(IF(MOD(ROW(H103)-ROW($A$51)-1,$A$47)=$A$47-1,128,0)+HEX2DEC(INDEX(table,1+MOD(ROW(H103)-ROW($A$51)-1,$A$47),1)),2)&amp;""" &amp; x"""&amp;INDEX(table,1+MOD(ROW(H103)-ROW($A$51)-1,$A$47),2+INT((ROW(H103)-ROW($A$51)-1)/$A$47))&amp;""" &amp; x"""&amp;INDEX(table,1+MOD(ROW(H103)-ROW($A$51)-1,$A$47),2+$A$48)&amp;""";")</f>
        <v>when x"45" =&gt; data := x"0B" &amp; x"0007" &amp; x"8000";</v>
      </c>
    </row>
    <row r="104" spans="2:8" x14ac:dyDescent="0.25">
      <c r="B104" t="str">
        <f t="array" ref="B104">IF(ROW(B104)-ROW($A$51)-1&gt;=$A$47*$A$48,IF(ROW(B104)-ROW($A$51)-1=$A$47*$A$48,"(others =&gt; '0') when others;","--"),"x"""&amp;DEC2HEX(IF(MOD(ROW(B104)-ROW($A$51)-1,$A$47)=$A$47-1,128,0)+HEX2DEC(INDEX(table,1+MOD(ROW(B104)-ROW($A$51)-1,$A$47),1)),2)&amp;""" &amp; x"""&amp;INDEX(table,1+MOD(ROW(B104)-ROW($A$51)-1,$A$47),2+INT((ROW(B104)-ROW($A$51)-1)/$A$47))&amp;""" &amp; x"""&amp;INDEX(table,1+MOD(ROW(B104)-ROW($A$51)-1,$A$47),2+$A$48)&amp;""" when x"""&amp;DEC2HEX(($A$49*INT((ROW(B104)-ROW($A$51)-1)/$A$47))+MOD(ROW(B104)-ROW($A$51)-1,$A$47),2)&amp;""",")</f>
        <v>x"0C" &amp; x"1000" &amp; x"1000" when x"46",</v>
      </c>
      <c r="H104" t="str">
        <f t="array" ref="H104">IF(ROW(H104)-ROW($A$51)-1&gt;=$A$47*$A$48,IF(ROW(H104)-ROW($A$51)-1=$A$47*$A$48,"when others =&gt; data := (others =&gt; '0');","--"),"when x"""&amp;DEC2HEX(($A$49*INT((ROW(H104)-ROW($A$51)-1)/$A$47))+MOD(ROW(H104)-ROW($A$51)-1,$A$47),2)&amp;""" =&gt; data := "&amp;"x"""&amp;DEC2HEX(IF(MOD(ROW(H104)-ROW($A$51)-1,$A$47)=$A$47-1,128,0)+HEX2DEC(INDEX(table,1+MOD(ROW(H104)-ROW($A$51)-1,$A$47),1)),2)&amp;""" &amp; x"""&amp;INDEX(table,1+MOD(ROW(H104)-ROW($A$51)-1,$A$47),2+INT((ROW(H104)-ROW($A$51)-1)/$A$47))&amp;""" &amp; x"""&amp;INDEX(table,1+MOD(ROW(H104)-ROW($A$51)-1,$A$47),2+$A$48)&amp;""";")</f>
        <v>when x"46" =&gt; data := x"0C" &amp; x"1000" &amp; x"1000";</v>
      </c>
    </row>
    <row r="105" spans="2:8" x14ac:dyDescent="0.25">
      <c r="B105" t="str">
        <f t="array" ref="B105">IF(ROW(B105)-ROW($A$51)-1&gt;=$A$47*$A$48,IF(ROW(B105)-ROW($A$51)-1=$A$47*$A$48,"(others =&gt; '0') when others;","--"),"x"""&amp;DEC2HEX(IF(MOD(ROW(B105)-ROW($A$51)-1,$A$47)=$A$47-1,128,0)+HEX2DEC(INDEX(table,1+MOD(ROW(B105)-ROW($A$51)-1,$A$47),1)),2)&amp;""" &amp; x"""&amp;INDEX(table,1+MOD(ROW(B105)-ROW($A$51)-1,$A$47),2+INT((ROW(B105)-ROW($A$51)-1)/$A$47))&amp;""" &amp; x"""&amp;INDEX(table,1+MOD(ROW(B105)-ROW($A$51)-1,$A$47),2+$A$48)&amp;""" when x"""&amp;DEC2HEX(($A$49*INT((ROW(B105)-ROW($A$51)-1)/$A$47))+MOD(ROW(B105)-ROW($A$51)-1,$A$47),2)&amp;""",")</f>
        <v>x"0D" &amp; x"0000" &amp; x"8000" when x"47",</v>
      </c>
      <c r="H105" t="str">
        <f t="array" ref="H105">IF(ROW(H105)-ROW($A$51)-1&gt;=$A$47*$A$48,IF(ROW(H105)-ROW($A$51)-1=$A$47*$A$48,"when others =&gt; data := (others =&gt; '0');","--"),"when x"""&amp;DEC2HEX(($A$49*INT((ROW(H105)-ROW($A$51)-1)/$A$47))+MOD(ROW(H105)-ROW($A$51)-1,$A$47),2)&amp;""" =&gt; data := "&amp;"x"""&amp;DEC2HEX(IF(MOD(ROW(H105)-ROW($A$51)-1,$A$47)=$A$47-1,128,0)+HEX2DEC(INDEX(table,1+MOD(ROW(H105)-ROW($A$51)-1,$A$47),1)),2)&amp;""" &amp; x"""&amp;INDEX(table,1+MOD(ROW(H105)-ROW($A$51)-1,$A$47),2+INT((ROW(H105)-ROW($A$51)-1)/$A$47))&amp;""" &amp; x"""&amp;INDEX(table,1+MOD(ROW(H105)-ROW($A$51)-1,$A$47),2+$A$48)&amp;""";")</f>
        <v>when x"47" =&gt; data := x"0D" &amp; x"0000" &amp; x"8000";</v>
      </c>
    </row>
    <row r="106" spans="2:8" x14ac:dyDescent="0.25">
      <c r="B106" t="str">
        <f t="array" ref="B106">IF(ROW(B106)-ROW($A$51)-1&gt;=$A$47*$A$48,IF(ROW(B106)-ROW($A$51)-1=$A$47*$A$48,"(others =&gt; '0') when others;","--"),"x"""&amp;DEC2HEX(IF(MOD(ROW(B106)-ROW($A$51)-1,$A$47)=$A$47-1,128,0)+HEX2DEC(INDEX(table,1+MOD(ROW(B106)-ROW($A$51)-1,$A$47),1)),2)&amp;""" &amp; x"""&amp;INDEX(table,1+MOD(ROW(B106)-ROW($A$51)-1,$A$47),2+INT((ROW(B106)-ROW($A$51)-1)/$A$47))&amp;""" &amp; x"""&amp;INDEX(table,1+MOD(ROW(B106)-ROW($A$51)-1,$A$47),2+$A$48)&amp;""" when x"""&amp;DEC2HEX(($A$49*INT((ROW(B106)-ROW($A$51)-1)/$A$47))+MOD(ROW(B106)-ROW($A$51)-1,$A$47),2)&amp;""",")</f>
        <v>x"0E" &amp; x"1000" &amp; x"1000" when x"48",</v>
      </c>
      <c r="H106" t="str">
        <f t="array" ref="H106">IF(ROW(H106)-ROW($A$51)-1&gt;=$A$47*$A$48,IF(ROW(H106)-ROW($A$51)-1=$A$47*$A$48,"when others =&gt; data := (others =&gt; '0');","--"),"when x"""&amp;DEC2HEX(($A$49*INT((ROW(H106)-ROW($A$51)-1)/$A$47))+MOD(ROW(H106)-ROW($A$51)-1,$A$47),2)&amp;""" =&gt; data := "&amp;"x"""&amp;DEC2HEX(IF(MOD(ROW(H106)-ROW($A$51)-1,$A$47)=$A$47-1,128,0)+HEX2DEC(INDEX(table,1+MOD(ROW(H106)-ROW($A$51)-1,$A$47),1)),2)&amp;""" &amp; x"""&amp;INDEX(table,1+MOD(ROW(H106)-ROW($A$51)-1,$A$47),2+INT((ROW(H106)-ROW($A$51)-1)/$A$47))&amp;""" &amp; x"""&amp;INDEX(table,1+MOD(ROW(H106)-ROW($A$51)-1,$A$47),2+$A$48)&amp;""";")</f>
        <v>when x"48" =&gt; data := x"0E" &amp; x"1000" &amp; x"1000";</v>
      </c>
    </row>
    <row r="107" spans="2:8" x14ac:dyDescent="0.25">
      <c r="B107" t="str">
        <f t="array" ref="B107">IF(ROW(B107)-ROW($A$51)-1&gt;=$A$47*$A$48,IF(ROW(B107)-ROW($A$51)-1=$A$47*$A$48,"(others =&gt; '0') when others;","--"),"x"""&amp;DEC2HEX(IF(MOD(ROW(B107)-ROW($A$51)-1,$A$47)=$A$47-1,128,0)+HEX2DEC(INDEX(table,1+MOD(ROW(B107)-ROW($A$51)-1,$A$47),1)),2)&amp;""" &amp; x"""&amp;INDEX(table,1+MOD(ROW(B107)-ROW($A$51)-1,$A$47),2+INT((ROW(B107)-ROW($A$51)-1)/$A$47))&amp;""" &amp; x"""&amp;INDEX(table,1+MOD(ROW(B107)-ROW($A$51)-1,$A$47),2+$A$48)&amp;""" when x"""&amp;DEC2HEX(($A$49*INT((ROW(B107)-ROW($A$51)-1)/$A$47))+MOD(ROW(B107)-ROW($A$51)-1,$A$47),2)&amp;""",")</f>
        <v>x"0F" &amp; x"0000" &amp; x"8000" when x"49",</v>
      </c>
      <c r="H107" t="str">
        <f t="array" ref="H107">IF(ROW(H107)-ROW($A$51)-1&gt;=$A$47*$A$48,IF(ROW(H107)-ROW($A$51)-1=$A$47*$A$48,"when others =&gt; data := (others =&gt; '0');","--"),"when x"""&amp;DEC2HEX(($A$49*INT((ROW(H107)-ROW($A$51)-1)/$A$47))+MOD(ROW(H107)-ROW($A$51)-1,$A$47),2)&amp;""" =&gt; data := "&amp;"x"""&amp;DEC2HEX(IF(MOD(ROW(H107)-ROW($A$51)-1,$A$47)=$A$47-1,128,0)+HEX2DEC(INDEX(table,1+MOD(ROW(H107)-ROW($A$51)-1,$A$47),1)),2)&amp;""" &amp; x"""&amp;INDEX(table,1+MOD(ROW(H107)-ROW($A$51)-1,$A$47),2+INT((ROW(H107)-ROW($A$51)-1)/$A$47))&amp;""" &amp; x"""&amp;INDEX(table,1+MOD(ROW(H107)-ROW($A$51)-1,$A$47),2+$A$48)&amp;""";")</f>
        <v>when x"49" =&gt; data := x"0F" &amp; x"0000" &amp; x"8000";</v>
      </c>
    </row>
    <row r="108" spans="2:8" x14ac:dyDescent="0.25">
      <c r="B108" t="str">
        <f t="array" ref="B108">IF(ROW(B108)-ROW($A$51)-1&gt;=$A$47*$A$48,IF(ROW(B108)-ROW($A$51)-1=$A$47*$A$48,"(others =&gt; '0') when others;","--"),"x"""&amp;DEC2HEX(IF(MOD(ROW(B108)-ROW($A$51)-1,$A$47)=$A$47-1,128,0)+HEX2DEC(INDEX(table,1+MOD(ROW(B108)-ROW($A$51)-1,$A$47),1)),2)&amp;""" &amp; x"""&amp;INDEX(table,1+MOD(ROW(B108)-ROW($A$51)-1,$A$47),2+INT((ROW(B108)-ROW($A$51)-1)/$A$47))&amp;""" &amp; x"""&amp;INDEX(table,1+MOD(ROW(B108)-ROW($A$51)-1,$A$47),2+$A$48)&amp;""" when x"""&amp;DEC2HEX(($A$49*INT((ROW(B108)-ROW($A$51)-1)/$A$47))+MOD(ROW(B108)-ROW($A$51)-1,$A$47),2)&amp;""",")</f>
        <v>x"10" &amp; x"1000" &amp; x"1000" when x"4A",</v>
      </c>
      <c r="H108" t="str">
        <f t="array" ref="H108">IF(ROW(H108)-ROW($A$51)-1&gt;=$A$47*$A$48,IF(ROW(H108)-ROW($A$51)-1=$A$47*$A$48,"when others =&gt; data := (others =&gt; '0');","--"),"when x"""&amp;DEC2HEX(($A$49*INT((ROW(H108)-ROW($A$51)-1)/$A$47))+MOD(ROW(H108)-ROW($A$51)-1,$A$47),2)&amp;""" =&gt; data := "&amp;"x"""&amp;DEC2HEX(IF(MOD(ROW(H108)-ROW($A$51)-1,$A$47)=$A$47-1,128,0)+HEX2DEC(INDEX(table,1+MOD(ROW(H108)-ROW($A$51)-1,$A$47),1)),2)&amp;""" &amp; x"""&amp;INDEX(table,1+MOD(ROW(H108)-ROW($A$51)-1,$A$47),2+INT((ROW(H108)-ROW($A$51)-1)/$A$47))&amp;""" &amp; x"""&amp;INDEX(table,1+MOD(ROW(H108)-ROW($A$51)-1,$A$47),2+$A$48)&amp;""";")</f>
        <v>when x"4A" =&gt; data := x"10" &amp; x"1000" &amp; x"1000";</v>
      </c>
    </row>
    <row r="109" spans="2:8" x14ac:dyDescent="0.25">
      <c r="B109" t="str">
        <f t="array" ref="B109">IF(ROW(B109)-ROW($A$51)-1&gt;=$A$47*$A$48,IF(ROW(B109)-ROW($A$51)-1=$A$47*$A$48,"(others =&gt; '0') when others;","--"),"x"""&amp;DEC2HEX(IF(MOD(ROW(B109)-ROW($A$51)-1,$A$47)=$A$47-1,128,0)+HEX2DEC(INDEX(table,1+MOD(ROW(B109)-ROW($A$51)-1,$A$47),1)),2)&amp;""" &amp; x"""&amp;INDEX(table,1+MOD(ROW(B109)-ROW($A$51)-1,$A$47),2+INT((ROW(B109)-ROW($A$51)-1)/$A$47))&amp;""" &amp; x"""&amp;INDEX(table,1+MOD(ROW(B109)-ROW($A$51)-1,$A$47),2+$A$48)&amp;""" when x"""&amp;DEC2HEX(($A$49*INT((ROW(B109)-ROW($A$51)-1)/$A$47))+MOD(ROW(B109)-ROW($A$51)-1,$A$47),2)&amp;""",")</f>
        <v>x"11" &amp; x"0000" &amp; x"8000" when x"4B",</v>
      </c>
      <c r="H109" t="str">
        <f t="array" ref="H109">IF(ROW(H109)-ROW($A$51)-1&gt;=$A$47*$A$48,IF(ROW(H109)-ROW($A$51)-1=$A$47*$A$48,"when others =&gt; data := (others =&gt; '0');","--"),"when x"""&amp;DEC2HEX(($A$49*INT((ROW(H109)-ROW($A$51)-1)/$A$47))+MOD(ROW(H109)-ROW($A$51)-1,$A$47),2)&amp;""" =&gt; data := "&amp;"x"""&amp;DEC2HEX(IF(MOD(ROW(H109)-ROW($A$51)-1,$A$47)=$A$47-1,128,0)+HEX2DEC(INDEX(table,1+MOD(ROW(H109)-ROW($A$51)-1,$A$47),1)),2)&amp;""" &amp; x"""&amp;INDEX(table,1+MOD(ROW(H109)-ROW($A$51)-1,$A$47),2+INT((ROW(H109)-ROW($A$51)-1)/$A$47))&amp;""" &amp; x"""&amp;INDEX(table,1+MOD(ROW(H109)-ROW($A$51)-1,$A$47),2+$A$48)&amp;""";")</f>
        <v>when x"4B" =&gt; data := x"11" &amp; x"0000" &amp; x"8000";</v>
      </c>
    </row>
    <row r="110" spans="2:8" x14ac:dyDescent="0.25">
      <c r="B110" t="str">
        <f t="array" ref="B110">IF(ROW(B110)-ROW($A$51)-1&gt;=$A$47*$A$48,IF(ROW(B110)-ROW($A$51)-1=$A$47*$A$48,"(others =&gt; '0') when others;","--"),"x"""&amp;DEC2HEX(IF(MOD(ROW(B110)-ROW($A$51)-1,$A$47)=$A$47-1,128,0)+HEX2DEC(INDEX(table,1+MOD(ROW(B110)-ROW($A$51)-1,$A$47),1)),2)&amp;""" &amp; x"""&amp;INDEX(table,1+MOD(ROW(B110)-ROW($A$51)-1,$A$47),2+INT((ROW(B110)-ROW($A$51)-1)/$A$47))&amp;""" &amp; x"""&amp;INDEX(table,1+MOD(ROW(B110)-ROW($A$51)-1,$A$47),2+$A$48)&amp;""" when x"""&amp;DEC2HEX(($A$49*INT((ROW(B110)-ROW($A$51)-1)/$A$47))+MOD(ROW(B110)-ROW($A$51)-1,$A$47),2)&amp;""",")</f>
        <v>x"12" &amp; x"1000" &amp; x"1000" when x"4C",</v>
      </c>
      <c r="H110" t="str">
        <f t="array" ref="H110">IF(ROW(H110)-ROW($A$51)-1&gt;=$A$47*$A$48,IF(ROW(H110)-ROW($A$51)-1=$A$47*$A$48,"when others =&gt; data := (others =&gt; '0');","--"),"when x"""&amp;DEC2HEX(($A$49*INT((ROW(H110)-ROW($A$51)-1)/$A$47))+MOD(ROW(H110)-ROW($A$51)-1,$A$47),2)&amp;""" =&gt; data := "&amp;"x"""&amp;DEC2HEX(IF(MOD(ROW(H110)-ROW($A$51)-1,$A$47)=$A$47-1,128,0)+HEX2DEC(INDEX(table,1+MOD(ROW(H110)-ROW($A$51)-1,$A$47),1)),2)&amp;""" &amp; x"""&amp;INDEX(table,1+MOD(ROW(H110)-ROW($A$51)-1,$A$47),2+INT((ROW(H110)-ROW($A$51)-1)/$A$47))&amp;""" &amp; x"""&amp;INDEX(table,1+MOD(ROW(H110)-ROW($A$51)-1,$A$47),2+$A$48)&amp;""";")</f>
        <v>when x"4C" =&gt; data := x"12" &amp; x"1000" &amp; x"1000";</v>
      </c>
    </row>
    <row r="111" spans="2:8" x14ac:dyDescent="0.25">
      <c r="B111" t="str">
        <f t="array" ref="B111">IF(ROW(B111)-ROW($A$51)-1&gt;=$A$47*$A$48,IF(ROW(B111)-ROW($A$51)-1=$A$47*$A$48,"(others =&gt; '0') when others;","--"),"x"""&amp;DEC2HEX(IF(MOD(ROW(B111)-ROW($A$51)-1,$A$47)=$A$47-1,128,0)+HEX2DEC(INDEX(table,1+MOD(ROW(B111)-ROW($A$51)-1,$A$47),1)),2)&amp;""" &amp; x"""&amp;INDEX(table,1+MOD(ROW(B111)-ROW($A$51)-1,$A$47),2+INT((ROW(B111)-ROW($A$51)-1)/$A$47))&amp;""" &amp; x"""&amp;INDEX(table,1+MOD(ROW(B111)-ROW($A$51)-1,$A$47),2+$A$48)&amp;""" when x"""&amp;DEC2HEX(($A$49*INT((ROW(B111)-ROW($A$51)-1)/$A$47))+MOD(ROW(B111)-ROW($A$51)-1,$A$47),2)&amp;""",")</f>
        <v>x"13" &amp; x"0000" &amp; x"8000" when x"4D",</v>
      </c>
      <c r="H111" t="str">
        <f t="array" ref="H111">IF(ROW(H111)-ROW($A$51)-1&gt;=$A$47*$A$48,IF(ROW(H111)-ROW($A$51)-1=$A$47*$A$48,"when others =&gt; data := (others =&gt; '0');","--"),"when x"""&amp;DEC2HEX(($A$49*INT((ROW(H111)-ROW($A$51)-1)/$A$47))+MOD(ROW(H111)-ROW($A$51)-1,$A$47),2)&amp;""" =&gt; data := "&amp;"x"""&amp;DEC2HEX(IF(MOD(ROW(H111)-ROW($A$51)-1,$A$47)=$A$47-1,128,0)+HEX2DEC(INDEX(table,1+MOD(ROW(H111)-ROW($A$51)-1,$A$47),1)),2)&amp;""" &amp; x"""&amp;INDEX(table,1+MOD(ROW(H111)-ROW($A$51)-1,$A$47),2+INT((ROW(H111)-ROW($A$51)-1)/$A$47))&amp;""" &amp; x"""&amp;INDEX(table,1+MOD(ROW(H111)-ROW($A$51)-1,$A$47),2+$A$48)&amp;""";")</f>
        <v>when x"4D" =&gt; data := x"13" &amp; x"0000" &amp; x"8000";</v>
      </c>
    </row>
    <row r="112" spans="2:8" x14ac:dyDescent="0.25">
      <c r="B112" t="str">
        <f t="array" ref="B112">IF(ROW(B112)-ROW($A$51)-1&gt;=$A$47*$A$48,IF(ROW(B112)-ROW($A$51)-1=$A$47*$A$48,"(others =&gt; '0') when others;","--"),"x"""&amp;DEC2HEX(IF(MOD(ROW(B112)-ROW($A$51)-1,$A$47)=$A$47-1,128,0)+HEX2DEC(INDEX(table,1+MOD(ROW(B112)-ROW($A$51)-1,$A$47),1)),2)&amp;""" &amp; x"""&amp;INDEX(table,1+MOD(ROW(B112)-ROW($A$51)-1,$A$47),2+INT((ROW(B112)-ROW($A$51)-1)/$A$47))&amp;""" &amp; x"""&amp;INDEX(table,1+MOD(ROW(B112)-ROW($A$51)-1,$A$47),2+$A$48)&amp;""" when x"""&amp;DEC2HEX(($A$49*INT((ROW(B112)-ROW($A$51)-1)/$A$47))+MOD(ROW(B112)-ROW($A$51)-1,$A$47),2)&amp;""",")</f>
        <v>x"14" &amp; x"1146" &amp; x"1000" when x"4E",</v>
      </c>
      <c r="H112" t="str">
        <f t="array" ref="H112">IF(ROW(H112)-ROW($A$51)-1&gt;=$A$47*$A$48,IF(ROW(H112)-ROW($A$51)-1=$A$47*$A$48,"when others =&gt; data := (others =&gt; '0');","--"),"when x"""&amp;DEC2HEX(($A$49*INT((ROW(H112)-ROW($A$51)-1)/$A$47))+MOD(ROW(H112)-ROW($A$51)-1,$A$47),2)&amp;""" =&gt; data := "&amp;"x"""&amp;DEC2HEX(IF(MOD(ROW(H112)-ROW($A$51)-1,$A$47)=$A$47-1,128,0)+HEX2DEC(INDEX(table,1+MOD(ROW(H112)-ROW($A$51)-1,$A$47),1)),2)&amp;""" &amp; x"""&amp;INDEX(table,1+MOD(ROW(H112)-ROW($A$51)-1,$A$47),2+INT((ROW(H112)-ROW($A$51)-1)/$A$47))&amp;""" &amp; x"""&amp;INDEX(table,1+MOD(ROW(H112)-ROW($A$51)-1,$A$47),2+$A$48)&amp;""";")</f>
        <v>when x"4E" =&gt; data := x"14" &amp; x"1146" &amp; x"1000";</v>
      </c>
    </row>
    <row r="113" spans="2:8" x14ac:dyDescent="0.25">
      <c r="B113" t="str">
        <f t="array" ref="B113">IF(ROW(B113)-ROW($A$51)-1&gt;=$A$47*$A$48,IF(ROW(B113)-ROW($A$51)-1=$A$47*$A$48,"(others =&gt; '0') when others;","--"),"x"""&amp;DEC2HEX(IF(MOD(ROW(B113)-ROW($A$51)-1,$A$47)=$A$47-1,128,0)+HEX2DEC(INDEX(table,1+MOD(ROW(B113)-ROW($A$51)-1,$A$47),1)),2)&amp;""" &amp; x"""&amp;INDEX(table,1+MOD(ROW(B113)-ROW($A$51)-1,$A$47),2+INT((ROW(B113)-ROW($A$51)-1)/$A$47))&amp;""" &amp; x"""&amp;INDEX(table,1+MOD(ROW(B113)-ROW($A$51)-1,$A$47),2+$A$48)&amp;""" when x"""&amp;DEC2HEX(($A$49*INT((ROW(B113)-ROW($A$51)-1)/$A$47))+MOD(ROW(B113)-ROW($A$51)-1,$A$47),2)&amp;""",")</f>
        <v>x"15" &amp; x"0080" &amp; x"8000" when x"4F",</v>
      </c>
      <c r="H113" t="str">
        <f t="array" ref="H113">IF(ROW(H113)-ROW($A$51)-1&gt;=$A$47*$A$48,IF(ROW(H113)-ROW($A$51)-1=$A$47*$A$48,"when others =&gt; data := (others =&gt; '0');","--"),"when x"""&amp;DEC2HEX(($A$49*INT((ROW(H113)-ROW($A$51)-1)/$A$47))+MOD(ROW(H113)-ROW($A$51)-1,$A$47),2)&amp;""" =&gt; data := "&amp;"x"""&amp;DEC2HEX(IF(MOD(ROW(H113)-ROW($A$51)-1,$A$47)=$A$47-1,128,0)+HEX2DEC(INDEX(table,1+MOD(ROW(H113)-ROW($A$51)-1,$A$47),1)),2)&amp;""" &amp; x"""&amp;INDEX(table,1+MOD(ROW(H113)-ROW($A$51)-1,$A$47),2+INT((ROW(H113)-ROW($A$51)-1)/$A$47))&amp;""" &amp; x"""&amp;INDEX(table,1+MOD(ROW(H113)-ROW($A$51)-1,$A$47),2+$A$48)&amp;""";")</f>
        <v>when x"4F" =&gt; data := x"15" &amp; x"0080" &amp; x"8000";</v>
      </c>
    </row>
    <row r="114" spans="2:8" x14ac:dyDescent="0.25">
      <c r="B114" t="str">
        <f t="array" ref="B114">IF(ROW(B114)-ROW($A$51)-1&gt;=$A$47*$A$48,IF(ROW(B114)-ROW($A$51)-1=$A$47*$A$48,"(others =&gt; '0') when others;","--"),"x"""&amp;DEC2HEX(IF(MOD(ROW(B114)-ROW($A$51)-1,$A$47)=$A$47-1,128,0)+HEX2DEC(INDEX(table,1+MOD(ROW(B114)-ROW($A$51)-1,$A$47),1)),2)&amp;""" &amp; x"""&amp;INDEX(table,1+MOD(ROW(B114)-ROW($A$51)-1,$A$47),2+INT((ROW(B114)-ROW($A$51)-1)/$A$47))&amp;""" &amp; x"""&amp;INDEX(table,1+MOD(ROW(B114)-ROW($A$51)-1,$A$47),2+$A$48)&amp;""" when x"""&amp;DEC2HEX(($A$49*INT((ROW(B114)-ROW($A$51)-1)/$A$47))+MOD(ROW(B114)-ROW($A$51)-1,$A$47),2)&amp;""",")</f>
        <v>x"16" &amp; x"1041" &amp; x"C000" when x"50",</v>
      </c>
      <c r="H114" t="str">
        <f t="array" ref="H114">IF(ROW(H114)-ROW($A$51)-1&gt;=$A$47*$A$48,IF(ROW(H114)-ROW($A$51)-1=$A$47*$A$48,"when others =&gt; data := (others =&gt; '0');","--"),"when x"""&amp;DEC2HEX(($A$49*INT((ROW(H114)-ROW($A$51)-1)/$A$47))+MOD(ROW(H114)-ROW($A$51)-1,$A$47),2)&amp;""" =&gt; data := "&amp;"x"""&amp;DEC2HEX(IF(MOD(ROW(H114)-ROW($A$51)-1,$A$47)=$A$47-1,128,0)+HEX2DEC(INDEX(table,1+MOD(ROW(H114)-ROW($A$51)-1,$A$47),1)),2)&amp;""" &amp; x"""&amp;INDEX(table,1+MOD(ROW(H114)-ROW($A$51)-1,$A$47),2+INT((ROW(H114)-ROW($A$51)-1)/$A$47))&amp;""" &amp; x"""&amp;INDEX(table,1+MOD(ROW(H114)-ROW($A$51)-1,$A$47),2+$A$48)&amp;""";")</f>
        <v>when x"50" =&gt; data := x"16" &amp; x"1041" &amp; x"C000";</v>
      </c>
    </row>
    <row r="115" spans="2:8" x14ac:dyDescent="0.25">
      <c r="B115" t="str">
        <f t="array" ref="B115">IF(ROW(B115)-ROW($A$51)-1&gt;=$A$47*$A$48,IF(ROW(B115)-ROW($A$51)-1=$A$47*$A$48,"(others =&gt; '0') when others;","--"),"x"""&amp;DEC2HEX(IF(MOD(ROW(B115)-ROW($A$51)-1,$A$47)=$A$47-1,128,0)+HEX2DEC(INDEX(table,1+MOD(ROW(B115)-ROW($A$51)-1,$A$47),1)),2)&amp;""" &amp; x"""&amp;INDEX(table,1+MOD(ROW(B115)-ROW($A$51)-1,$A$47),2+INT((ROW(B115)-ROW($A$51)-1)/$A$47))&amp;""" &amp; x"""&amp;INDEX(table,1+MOD(ROW(B115)-ROW($A$51)-1,$A$47),2+$A$48)&amp;""" when x"""&amp;DEC2HEX(($A$49*INT((ROW(B115)-ROW($A$51)-1)/$A$47))+MOD(ROW(B115)-ROW($A$51)-1,$A$47),2)&amp;""",")</f>
        <v>x"18" &amp; x"0184" &amp; x"FC00" when x"51",</v>
      </c>
      <c r="H115" t="str">
        <f t="array" ref="H115">IF(ROW(H115)-ROW($A$51)-1&gt;=$A$47*$A$48,IF(ROW(H115)-ROW($A$51)-1=$A$47*$A$48,"when others =&gt; data := (others =&gt; '0');","--"),"when x"""&amp;DEC2HEX(($A$49*INT((ROW(H115)-ROW($A$51)-1)/$A$47))+MOD(ROW(H115)-ROW($A$51)-1,$A$47),2)&amp;""" =&gt; data := "&amp;"x"""&amp;DEC2HEX(IF(MOD(ROW(H115)-ROW($A$51)-1,$A$47)=$A$47-1,128,0)+HEX2DEC(INDEX(table,1+MOD(ROW(H115)-ROW($A$51)-1,$A$47),1)),2)&amp;""" &amp; x"""&amp;INDEX(table,1+MOD(ROW(H115)-ROW($A$51)-1,$A$47),2+INT((ROW(H115)-ROW($A$51)-1)/$A$47))&amp;""" &amp; x"""&amp;INDEX(table,1+MOD(ROW(H115)-ROW($A$51)-1,$A$47),2+$A$48)&amp;""";")</f>
        <v>when x"51" =&gt; data := x"18" &amp; x"0184" &amp; x"FC00";</v>
      </c>
    </row>
    <row r="116" spans="2:8" x14ac:dyDescent="0.25">
      <c r="B116" t="str">
        <f t="array" ref="B116">IF(ROW(B116)-ROW($A$51)-1&gt;=$A$47*$A$48,IF(ROW(B116)-ROW($A$51)-1=$A$47*$A$48,"(others =&gt; '0') when others;","--"),"x"""&amp;DEC2HEX(IF(MOD(ROW(B116)-ROW($A$51)-1,$A$47)=$A$47-1,128,0)+HEX2DEC(INDEX(table,1+MOD(ROW(B116)-ROW($A$51)-1,$A$47),1)),2)&amp;""" &amp; x"""&amp;INDEX(table,1+MOD(ROW(B116)-ROW($A$51)-1,$A$47),2+INT((ROW(B116)-ROW($A$51)-1)/$A$47))&amp;""" &amp; x"""&amp;INDEX(table,1+MOD(ROW(B116)-ROW($A$51)-1,$A$47),2+$A$48)&amp;""" when x"""&amp;DEC2HEX(($A$49*INT((ROW(B116)-ROW($A$51)-1)/$A$47))+MOD(ROW(B116)-ROW($A$51)-1,$A$47),2)&amp;""",")</f>
        <v>x"19" &amp; x"7C01" &amp; x"8000" when x"52",</v>
      </c>
      <c r="H116" t="str">
        <f t="array" ref="H116">IF(ROW(H116)-ROW($A$51)-1&gt;=$A$47*$A$48,IF(ROW(H116)-ROW($A$51)-1=$A$47*$A$48,"when others =&gt; data := (others =&gt; '0');","--"),"when x"""&amp;DEC2HEX(($A$49*INT((ROW(H116)-ROW($A$51)-1)/$A$47))+MOD(ROW(H116)-ROW($A$51)-1,$A$47),2)&amp;""" =&gt; data := "&amp;"x"""&amp;DEC2HEX(IF(MOD(ROW(H116)-ROW($A$51)-1,$A$47)=$A$47-1,128,0)+HEX2DEC(INDEX(table,1+MOD(ROW(H116)-ROW($A$51)-1,$A$47),1)),2)&amp;""" &amp; x"""&amp;INDEX(table,1+MOD(ROW(H116)-ROW($A$51)-1,$A$47),2+INT((ROW(H116)-ROW($A$51)-1)/$A$47))&amp;""" &amp; x"""&amp;INDEX(table,1+MOD(ROW(H116)-ROW($A$51)-1,$A$47),2+$A$48)&amp;""";")</f>
        <v>when x"52" =&gt; data := x"19" &amp; x"7C01" &amp; x"8000";</v>
      </c>
    </row>
    <row r="117" spans="2:8" x14ac:dyDescent="0.25">
      <c r="B117" t="str">
        <f t="array" ref="B117">IF(ROW(B117)-ROW($A$51)-1&gt;=$A$47*$A$48,IF(ROW(B117)-ROW($A$51)-1=$A$47*$A$48,"(others =&gt; '0') when others;","--"),"x"""&amp;DEC2HEX(IF(MOD(ROW(B117)-ROW($A$51)-1,$A$47)=$A$47-1,128,0)+HEX2DEC(INDEX(table,1+MOD(ROW(B117)-ROW($A$51)-1,$A$47),1)),2)&amp;""" &amp; x"""&amp;INDEX(table,1+MOD(ROW(B117)-ROW($A$51)-1,$A$47),2+INT((ROW(B117)-ROW($A$51)-1)/$A$47))&amp;""" &amp; x"""&amp;INDEX(table,1+MOD(ROW(B117)-ROW($A$51)-1,$A$47),2+$A$48)&amp;""" when x"""&amp;DEC2HEX(($A$49*INT((ROW(B117)-ROW($A$51)-1)/$A$47))+MOD(ROW(B117)-ROW($A$51)-1,$A$47),2)&amp;""",")</f>
        <v>x"1A" &amp; x"7DE9" &amp; x"8000" when x"53",</v>
      </c>
      <c r="H117" t="str">
        <f t="array" ref="H117">IF(ROW(H117)-ROW($A$51)-1&gt;=$A$47*$A$48,IF(ROW(H117)-ROW($A$51)-1=$A$47*$A$48,"when others =&gt; data := (others =&gt; '0');","--"),"when x"""&amp;DEC2HEX(($A$49*INT((ROW(H117)-ROW($A$51)-1)/$A$47))+MOD(ROW(H117)-ROW($A$51)-1,$A$47),2)&amp;""" =&gt; data := "&amp;"x"""&amp;DEC2HEX(IF(MOD(ROW(H117)-ROW($A$51)-1,$A$47)=$A$47-1,128,0)+HEX2DEC(INDEX(table,1+MOD(ROW(H117)-ROW($A$51)-1,$A$47),1)),2)&amp;""" &amp; x"""&amp;INDEX(table,1+MOD(ROW(H117)-ROW($A$51)-1,$A$47),2+INT((ROW(H117)-ROW($A$51)-1)/$A$47))&amp;""" &amp; x"""&amp;INDEX(table,1+MOD(ROW(H117)-ROW($A$51)-1,$A$47),2+$A$48)&amp;""";")</f>
        <v>when x"53" =&gt; data := x"1A" &amp; x"7DE9" &amp; x"8000";</v>
      </c>
    </row>
    <row r="118" spans="2:8" x14ac:dyDescent="0.25">
      <c r="B118" t="str">
        <f t="array" ref="B118">IF(ROW(B118)-ROW($A$51)-1&gt;=$A$47*$A$48,IF(ROW(B118)-ROW($A$51)-1=$A$47*$A$48,"(others =&gt; '0') when others;","--"),"x"""&amp;DEC2HEX(IF(MOD(ROW(B118)-ROW($A$51)-1,$A$47)=$A$47-1,128,0)+HEX2DEC(INDEX(table,1+MOD(ROW(B118)-ROW($A$51)-1,$A$47),1)),2)&amp;""" &amp; x"""&amp;INDEX(table,1+MOD(ROW(B118)-ROW($A$51)-1,$A$47),2+INT((ROW(B118)-ROW($A$51)-1)/$A$47))&amp;""" &amp; x"""&amp;INDEX(table,1+MOD(ROW(B118)-ROW($A$51)-1,$A$47),2+$A$48)&amp;""" when x"""&amp;DEC2HEX(($A$49*INT((ROW(B118)-ROW($A$51)-1)/$A$47))+MOD(ROW(B118)-ROW($A$51)-1,$A$47),2)&amp;""",")</f>
        <v>x"28" &amp; x"FFFF" &amp; x"0000" when x"54",</v>
      </c>
      <c r="H118" t="str">
        <f t="array" ref="H118">IF(ROW(H118)-ROW($A$51)-1&gt;=$A$47*$A$48,IF(ROW(H118)-ROW($A$51)-1=$A$47*$A$48,"when others =&gt; data := (others =&gt; '0');","--"),"when x"""&amp;DEC2HEX(($A$49*INT((ROW(H118)-ROW($A$51)-1)/$A$47))+MOD(ROW(H118)-ROW($A$51)-1,$A$47),2)&amp;""" =&gt; data := "&amp;"x"""&amp;DEC2HEX(IF(MOD(ROW(H118)-ROW($A$51)-1,$A$47)=$A$47-1,128,0)+HEX2DEC(INDEX(table,1+MOD(ROW(H118)-ROW($A$51)-1,$A$47),1)),2)&amp;""" &amp; x"""&amp;INDEX(table,1+MOD(ROW(H118)-ROW($A$51)-1,$A$47),2+INT((ROW(H118)-ROW($A$51)-1)/$A$47))&amp;""" &amp; x"""&amp;INDEX(table,1+MOD(ROW(H118)-ROW($A$51)-1,$A$47),2+$A$48)&amp;""";")</f>
        <v>when x"54" =&gt; data := x"28" &amp; x"FFFF" &amp; x"0000";</v>
      </c>
    </row>
    <row r="119" spans="2:8" x14ac:dyDescent="0.25">
      <c r="B119" t="str">
        <f t="array" ref="B119">IF(ROW(B119)-ROW($A$51)-1&gt;=$A$47*$A$48,IF(ROW(B119)-ROW($A$51)-1=$A$47*$A$48,"(others =&gt; '0') when others;","--"),"x"""&amp;DEC2HEX(IF(MOD(ROW(B119)-ROW($A$51)-1,$A$47)=$A$47-1,128,0)+HEX2DEC(INDEX(table,1+MOD(ROW(B119)-ROW($A$51)-1,$A$47),1)),2)&amp;""" &amp; x"""&amp;INDEX(table,1+MOD(ROW(B119)-ROW($A$51)-1,$A$47),2+INT((ROW(B119)-ROW($A$51)-1)/$A$47))&amp;""" &amp; x"""&amp;INDEX(table,1+MOD(ROW(B119)-ROW($A$51)-1,$A$47),2+$A$48)&amp;""" when x"""&amp;DEC2HEX(($A$49*INT((ROW(B119)-ROW($A$51)-1)/$A$47))+MOD(ROW(B119)-ROW($A$51)-1,$A$47),2)&amp;""",")</f>
        <v>x"4E" &amp; x"9900" &amp; x"66FF" when x"55",</v>
      </c>
      <c r="H119" t="str">
        <f t="array" ref="H119">IF(ROW(H119)-ROW($A$51)-1&gt;=$A$47*$A$48,IF(ROW(H119)-ROW($A$51)-1=$A$47*$A$48,"when others =&gt; data := (others =&gt; '0');","--"),"when x"""&amp;DEC2HEX(($A$49*INT((ROW(H119)-ROW($A$51)-1)/$A$47))+MOD(ROW(H119)-ROW($A$51)-1,$A$47),2)&amp;""" =&gt; data := "&amp;"x"""&amp;DEC2HEX(IF(MOD(ROW(H119)-ROW($A$51)-1,$A$47)=$A$47-1,128,0)+HEX2DEC(INDEX(table,1+MOD(ROW(H119)-ROW($A$51)-1,$A$47),1)),2)&amp;""" &amp; x"""&amp;INDEX(table,1+MOD(ROW(H119)-ROW($A$51)-1,$A$47),2+INT((ROW(H119)-ROW($A$51)-1)/$A$47))&amp;""" &amp; x"""&amp;INDEX(table,1+MOD(ROW(H119)-ROW($A$51)-1,$A$47),2+$A$48)&amp;""";")</f>
        <v>when x"55" =&gt; data := x"4E" &amp; x"9900" &amp; x"66FF";</v>
      </c>
    </row>
    <row r="120" spans="2:8" x14ac:dyDescent="0.25">
      <c r="B120" t="str">
        <f t="array" ref="B120">IF(ROW(B120)-ROW($A$51)-1&gt;=$A$47*$A$48,IF(ROW(B120)-ROW($A$51)-1=$A$47*$A$48,"(others =&gt; '0') when others;","--"),"x"""&amp;DEC2HEX(IF(MOD(ROW(B120)-ROW($A$51)-1,$A$47)=$A$47-1,128,0)+HEX2DEC(INDEX(table,1+MOD(ROW(B120)-ROW($A$51)-1,$A$47),1)),2)&amp;""" &amp; x"""&amp;INDEX(table,1+MOD(ROW(B120)-ROW($A$51)-1,$A$47),2+INT((ROW(B120)-ROW($A$51)-1)/$A$47))&amp;""" &amp; x"""&amp;INDEX(table,1+MOD(ROW(B120)-ROW($A$51)-1,$A$47),2+$A$48)&amp;""" when x"""&amp;DEC2HEX(($A$49*INT((ROW(B120)-ROW($A$51)-1)/$A$47))+MOD(ROW(B120)-ROW($A$51)-1,$A$47),2)&amp;""",")</f>
        <v>x"CF" &amp; x"8100" &amp; x"666F" when x"56",</v>
      </c>
      <c r="H120" t="str">
        <f t="array" ref="H120">IF(ROW(H120)-ROW($A$51)-1&gt;=$A$47*$A$48,IF(ROW(H120)-ROW($A$51)-1=$A$47*$A$48,"when others =&gt; data := (others =&gt; '0');","--"),"when x"""&amp;DEC2HEX(($A$49*INT((ROW(H120)-ROW($A$51)-1)/$A$47))+MOD(ROW(H120)-ROW($A$51)-1,$A$47),2)&amp;""" =&gt; data := "&amp;"x"""&amp;DEC2HEX(IF(MOD(ROW(H120)-ROW($A$51)-1,$A$47)=$A$47-1,128,0)+HEX2DEC(INDEX(table,1+MOD(ROW(H120)-ROW($A$51)-1,$A$47),1)),2)&amp;""" &amp; x"""&amp;INDEX(table,1+MOD(ROW(H120)-ROW($A$51)-1,$A$47),2+INT((ROW(H120)-ROW($A$51)-1)/$A$47))&amp;""" &amp; x"""&amp;INDEX(table,1+MOD(ROW(H120)-ROW($A$51)-1,$A$47),2+$A$48)&amp;""";")</f>
        <v>when x"56" =&gt; data := x"CF" &amp; x"8100" &amp; x"666F";</v>
      </c>
    </row>
    <row r="121" spans="2:8" x14ac:dyDescent="0.25">
      <c r="B121" t="str">
        <f t="array" ref="B121">IF(ROW(B121)-ROW($A$51)-1&gt;=$A$47*$A$48,IF(ROW(B121)-ROW($A$51)-1=$A$47*$A$48,"(others =&gt; '0') when others;","--"),"x"""&amp;DEC2HEX(IF(MOD(ROW(B121)-ROW($A$51)-1,$A$47)=$A$47-1,128,0)+HEX2DEC(INDEX(table,1+MOD(ROW(B121)-ROW($A$51)-1,$A$47),1)),2)&amp;""" &amp; x"""&amp;INDEX(table,1+MOD(ROW(B121)-ROW($A$51)-1,$A$47),2+INT((ROW(B121)-ROW($A$51)-1)/$A$47))&amp;""" &amp; x"""&amp;INDEX(table,1+MOD(ROW(B121)-ROW($A$51)-1,$A$47),2+$A$48)&amp;""" when x"""&amp;DEC2HEX(($A$49*INT((ROW(B121)-ROW($A$51)-1)/$A$47))+MOD(ROW(B121)-ROW($A$51)-1,$A$47),2)&amp;""",")</f>
        <v>x"06" &amp; x"1000" &amp; x"1000" when x"60",</v>
      </c>
      <c r="H121" t="str">
        <f t="array" ref="H121">IF(ROW(H121)-ROW($A$51)-1&gt;=$A$47*$A$48,IF(ROW(H121)-ROW($A$51)-1=$A$47*$A$48,"when others =&gt; data := (others =&gt; '0');","--"),"when x"""&amp;DEC2HEX(($A$49*INT((ROW(H121)-ROW($A$51)-1)/$A$47))+MOD(ROW(H121)-ROW($A$51)-1,$A$47),2)&amp;""" =&gt; data := "&amp;"x"""&amp;DEC2HEX(IF(MOD(ROW(H121)-ROW($A$51)-1,$A$47)=$A$47-1,128,0)+HEX2DEC(INDEX(table,1+MOD(ROW(H121)-ROW($A$51)-1,$A$47),1)),2)&amp;""" &amp; x"""&amp;INDEX(table,1+MOD(ROW(H121)-ROW($A$51)-1,$A$47),2+INT((ROW(H121)-ROW($A$51)-1)/$A$47))&amp;""" &amp; x"""&amp;INDEX(table,1+MOD(ROW(H121)-ROW($A$51)-1,$A$47),2+$A$48)&amp;""";")</f>
        <v>when x"60" =&gt; data := x"06" &amp; x"1000" &amp; x"1000";</v>
      </c>
    </row>
    <row r="122" spans="2:8" x14ac:dyDescent="0.25">
      <c r="B122" t="str">
        <f t="array" ref="B122">IF(ROW(B122)-ROW($A$51)-1&gt;=$A$47*$A$48,IF(ROW(B122)-ROW($A$51)-1=$A$47*$A$48,"(others =&gt; '0') when others;","--"),"x"""&amp;DEC2HEX(IF(MOD(ROW(B122)-ROW($A$51)-1,$A$47)=$A$47-1,128,0)+HEX2DEC(INDEX(table,1+MOD(ROW(B122)-ROW($A$51)-1,$A$47),1)),2)&amp;""" &amp; x"""&amp;INDEX(table,1+MOD(ROW(B122)-ROW($A$51)-1,$A$47),2+INT((ROW(B122)-ROW($A$51)-1)/$A$47))&amp;""" &amp; x"""&amp;INDEX(table,1+MOD(ROW(B122)-ROW($A$51)-1,$A$47),2+$A$48)&amp;""" when x"""&amp;DEC2HEX(($A$49*INT((ROW(B122)-ROW($A$51)-1)/$A$47))+MOD(ROW(B122)-ROW($A$51)-1,$A$47),2)&amp;""",")</f>
        <v>x"07" &amp; x"0000" &amp; x"8000" when x"61",</v>
      </c>
      <c r="H122" t="str">
        <f t="array" ref="H122">IF(ROW(H122)-ROW($A$51)-1&gt;=$A$47*$A$48,IF(ROW(H122)-ROW($A$51)-1=$A$47*$A$48,"when others =&gt; data := (others =&gt; '0');","--"),"when x"""&amp;DEC2HEX(($A$49*INT((ROW(H122)-ROW($A$51)-1)/$A$47))+MOD(ROW(H122)-ROW($A$51)-1,$A$47),2)&amp;""" =&gt; data := "&amp;"x"""&amp;DEC2HEX(IF(MOD(ROW(H122)-ROW($A$51)-1,$A$47)=$A$47-1,128,0)+HEX2DEC(INDEX(table,1+MOD(ROW(H122)-ROW($A$51)-1,$A$47),1)),2)&amp;""" &amp; x"""&amp;INDEX(table,1+MOD(ROW(H122)-ROW($A$51)-1,$A$47),2+INT((ROW(H122)-ROW($A$51)-1)/$A$47))&amp;""" &amp; x"""&amp;INDEX(table,1+MOD(ROW(H122)-ROW($A$51)-1,$A$47),2+$A$48)&amp;""";")</f>
        <v>when x"61" =&gt; data := x"07" &amp; x"0000" &amp; x"8000";</v>
      </c>
    </row>
    <row r="123" spans="2:8" x14ac:dyDescent="0.25">
      <c r="B123" t="str">
        <f t="array" ref="B123">IF(ROW(B123)-ROW($A$51)-1&gt;=$A$47*$A$48,IF(ROW(B123)-ROW($A$51)-1=$A$47*$A$48,"(others =&gt; '0') when others;","--"),"x"""&amp;DEC2HEX(IF(MOD(ROW(B123)-ROW($A$51)-1,$A$47)=$A$47-1,128,0)+HEX2DEC(INDEX(table,1+MOD(ROW(B123)-ROW($A$51)-1,$A$47),1)),2)&amp;""" &amp; x"""&amp;INDEX(table,1+MOD(ROW(B123)-ROW($A$51)-1,$A$47),2+INT((ROW(B123)-ROW($A$51)-1)/$A$47))&amp;""" &amp; x"""&amp;INDEX(table,1+MOD(ROW(B123)-ROW($A$51)-1,$A$47),2+$A$48)&amp;""" when x"""&amp;DEC2HEX(($A$49*INT((ROW(B123)-ROW($A$51)-1)/$A$47))+MOD(ROW(B123)-ROW($A$51)-1,$A$47),2)&amp;""",")</f>
        <v>x"08" &amp; x"1145" &amp; x"1000" when x"62",</v>
      </c>
      <c r="H123" t="str">
        <f t="array" ref="H123">IF(ROW(H123)-ROW($A$51)-1&gt;=$A$47*$A$48,IF(ROW(H123)-ROW($A$51)-1=$A$47*$A$48,"when others =&gt; data := (others =&gt; '0');","--"),"when x"""&amp;DEC2HEX(($A$49*INT((ROW(H123)-ROW($A$51)-1)/$A$47))+MOD(ROW(H123)-ROW($A$51)-1,$A$47),2)&amp;""" =&gt; data := "&amp;"x"""&amp;DEC2HEX(IF(MOD(ROW(H123)-ROW($A$51)-1,$A$47)=$A$47-1,128,0)+HEX2DEC(INDEX(table,1+MOD(ROW(H123)-ROW($A$51)-1,$A$47),1)),2)&amp;""" &amp; x"""&amp;INDEX(table,1+MOD(ROW(H123)-ROW($A$51)-1,$A$47),2+INT((ROW(H123)-ROW($A$51)-1)/$A$47))&amp;""" &amp; x"""&amp;INDEX(table,1+MOD(ROW(H123)-ROW($A$51)-1,$A$47),2+$A$48)&amp;""";")</f>
        <v>when x"62" =&gt; data := x"08" &amp; x"1145" &amp; x"1000";</v>
      </c>
    </row>
    <row r="124" spans="2:8" x14ac:dyDescent="0.25">
      <c r="B124" t="str">
        <f t="array" ref="B124">IF(ROW(B124)-ROW($A$51)-1&gt;=$A$47*$A$48,IF(ROW(B124)-ROW($A$51)-1=$A$47*$A$48,"(others =&gt; '0') when others;","--"),"x"""&amp;DEC2HEX(IF(MOD(ROW(B124)-ROW($A$51)-1,$A$47)=$A$47-1,128,0)+HEX2DEC(INDEX(table,1+MOD(ROW(B124)-ROW($A$51)-1,$A$47),1)),2)&amp;""" &amp; x"""&amp;INDEX(table,1+MOD(ROW(B124)-ROW($A$51)-1,$A$47),2+INT((ROW(B124)-ROW($A$51)-1)/$A$47))&amp;""" &amp; x"""&amp;INDEX(table,1+MOD(ROW(B124)-ROW($A$51)-1,$A$47),2+$A$48)&amp;""" when x"""&amp;DEC2HEX(($A$49*INT((ROW(B124)-ROW($A$51)-1)/$A$47))+MOD(ROW(B124)-ROW($A$51)-1,$A$47),2)&amp;""",")</f>
        <v>x"09" &amp; x"0000" &amp; x"8000" when x"63",</v>
      </c>
      <c r="H124" t="str">
        <f t="array" ref="H124">IF(ROW(H124)-ROW($A$51)-1&gt;=$A$47*$A$48,IF(ROW(H124)-ROW($A$51)-1=$A$47*$A$48,"when others =&gt; data := (others =&gt; '0');","--"),"when x"""&amp;DEC2HEX(($A$49*INT((ROW(H124)-ROW($A$51)-1)/$A$47))+MOD(ROW(H124)-ROW($A$51)-1,$A$47),2)&amp;""" =&gt; data := "&amp;"x"""&amp;DEC2HEX(IF(MOD(ROW(H124)-ROW($A$51)-1,$A$47)=$A$47-1,128,0)+HEX2DEC(INDEX(table,1+MOD(ROW(H124)-ROW($A$51)-1,$A$47),1)),2)&amp;""" &amp; x"""&amp;INDEX(table,1+MOD(ROW(H124)-ROW($A$51)-1,$A$47),2+INT((ROW(H124)-ROW($A$51)-1)/$A$47))&amp;""" &amp; x"""&amp;INDEX(table,1+MOD(ROW(H124)-ROW($A$51)-1,$A$47),2+$A$48)&amp;""";")</f>
        <v>when x"63" =&gt; data := x"09" &amp; x"0000" &amp; x"8000";</v>
      </c>
    </row>
    <row r="125" spans="2:8" x14ac:dyDescent="0.25">
      <c r="B125" t="str">
        <f t="array" ref="B125">IF(ROW(B125)-ROW($A$51)-1&gt;=$A$47*$A$48,IF(ROW(B125)-ROW($A$51)-1=$A$47*$A$48,"(others =&gt; '0') when others;","--"),"x"""&amp;DEC2HEX(IF(MOD(ROW(B125)-ROW($A$51)-1,$A$47)=$A$47-1,128,0)+HEX2DEC(INDEX(table,1+MOD(ROW(B125)-ROW($A$51)-1,$A$47),1)),2)&amp;""" &amp; x"""&amp;INDEX(table,1+MOD(ROW(B125)-ROW($A$51)-1,$A$47),2+INT((ROW(B125)-ROW($A$51)-1)/$A$47))&amp;""" &amp; x"""&amp;INDEX(table,1+MOD(ROW(B125)-ROW($A$51)-1,$A$47),2+$A$48)&amp;""" when x"""&amp;DEC2HEX(($A$49*INT((ROW(B125)-ROW($A$51)-1)/$A$47))+MOD(ROW(B125)-ROW($A$51)-1,$A$47),2)&amp;""",")</f>
        <v>x"0A" &amp; x"9145" &amp; x"1000" when x"64",</v>
      </c>
      <c r="H125" t="str">
        <f t="array" ref="H125">IF(ROW(H125)-ROW($A$51)-1&gt;=$A$47*$A$48,IF(ROW(H125)-ROW($A$51)-1=$A$47*$A$48,"when others =&gt; data := (others =&gt; '0');","--"),"when x"""&amp;DEC2HEX(($A$49*INT((ROW(H125)-ROW($A$51)-1)/$A$47))+MOD(ROW(H125)-ROW($A$51)-1,$A$47),2)&amp;""" =&gt; data := "&amp;"x"""&amp;DEC2HEX(IF(MOD(ROW(H125)-ROW($A$51)-1,$A$47)=$A$47-1,128,0)+HEX2DEC(INDEX(table,1+MOD(ROW(H125)-ROW($A$51)-1,$A$47),1)),2)&amp;""" &amp; x"""&amp;INDEX(table,1+MOD(ROW(H125)-ROW($A$51)-1,$A$47),2+INT((ROW(H125)-ROW($A$51)-1)/$A$47))&amp;""" &amp; x"""&amp;INDEX(table,1+MOD(ROW(H125)-ROW($A$51)-1,$A$47),2+$A$48)&amp;""";")</f>
        <v>when x"64" =&gt; data := x"0A" &amp; x"9145" &amp; x"1000";</v>
      </c>
    </row>
    <row r="126" spans="2:8" x14ac:dyDescent="0.25">
      <c r="B126" t="str">
        <f t="array" ref="B126">IF(ROW(B126)-ROW($A$51)-1&gt;=$A$47*$A$48,IF(ROW(B126)-ROW($A$51)-1=$A$47*$A$48,"(others =&gt; '0') when others;","--"),"x"""&amp;DEC2HEX(IF(MOD(ROW(B126)-ROW($A$51)-1,$A$47)=$A$47-1,128,0)+HEX2DEC(INDEX(table,1+MOD(ROW(B126)-ROW($A$51)-1,$A$47),1)),2)&amp;""" &amp; x"""&amp;INDEX(table,1+MOD(ROW(B126)-ROW($A$51)-1,$A$47),2+INT((ROW(B126)-ROW($A$51)-1)/$A$47))&amp;""" &amp; x"""&amp;INDEX(table,1+MOD(ROW(B126)-ROW($A$51)-1,$A$47),2+$A$48)&amp;""" when x"""&amp;DEC2HEX(($A$49*INT((ROW(B126)-ROW($A$51)-1)/$A$47))+MOD(ROW(B126)-ROW($A$51)-1,$A$47),2)&amp;""",")</f>
        <v>x"0B" &amp; x"0007" &amp; x"8000" when x"65",</v>
      </c>
      <c r="H126" t="str">
        <f t="array" ref="H126">IF(ROW(H126)-ROW($A$51)-1&gt;=$A$47*$A$48,IF(ROW(H126)-ROW($A$51)-1=$A$47*$A$48,"when others =&gt; data := (others =&gt; '0');","--"),"when x"""&amp;DEC2HEX(($A$49*INT((ROW(H126)-ROW($A$51)-1)/$A$47))+MOD(ROW(H126)-ROW($A$51)-1,$A$47),2)&amp;""" =&gt; data := "&amp;"x"""&amp;DEC2HEX(IF(MOD(ROW(H126)-ROW($A$51)-1,$A$47)=$A$47-1,128,0)+HEX2DEC(INDEX(table,1+MOD(ROW(H126)-ROW($A$51)-1,$A$47),1)),2)&amp;""" &amp; x"""&amp;INDEX(table,1+MOD(ROW(H126)-ROW($A$51)-1,$A$47),2+INT((ROW(H126)-ROW($A$51)-1)/$A$47))&amp;""" &amp; x"""&amp;INDEX(table,1+MOD(ROW(H126)-ROW($A$51)-1,$A$47),2+$A$48)&amp;""";")</f>
        <v>when x"65" =&gt; data := x"0B" &amp; x"0007" &amp; x"8000";</v>
      </c>
    </row>
    <row r="127" spans="2:8" x14ac:dyDescent="0.25">
      <c r="B127" t="str">
        <f t="array" ref="B127">IF(ROW(B127)-ROW($A$51)-1&gt;=$A$47*$A$48,IF(ROW(B127)-ROW($A$51)-1=$A$47*$A$48,"(others =&gt; '0') when others;","--"),"x"""&amp;DEC2HEX(IF(MOD(ROW(B127)-ROW($A$51)-1,$A$47)=$A$47-1,128,0)+HEX2DEC(INDEX(table,1+MOD(ROW(B127)-ROW($A$51)-1,$A$47),1)),2)&amp;""" &amp; x"""&amp;INDEX(table,1+MOD(ROW(B127)-ROW($A$51)-1,$A$47),2+INT((ROW(B127)-ROW($A$51)-1)/$A$47))&amp;""" &amp; x"""&amp;INDEX(table,1+MOD(ROW(B127)-ROW($A$51)-1,$A$47),2+$A$48)&amp;""" when x"""&amp;DEC2HEX(($A$49*INT((ROW(B127)-ROW($A$51)-1)/$A$47))+MOD(ROW(B127)-ROW($A$51)-1,$A$47),2)&amp;""",")</f>
        <v>x"0C" &amp; x"1000" &amp; x"1000" when x"66",</v>
      </c>
      <c r="H127" t="str">
        <f t="array" ref="H127">IF(ROW(H127)-ROW($A$51)-1&gt;=$A$47*$A$48,IF(ROW(H127)-ROW($A$51)-1=$A$47*$A$48,"when others =&gt; data := (others =&gt; '0');","--"),"when x"""&amp;DEC2HEX(($A$49*INT((ROW(H127)-ROW($A$51)-1)/$A$47))+MOD(ROW(H127)-ROW($A$51)-1,$A$47),2)&amp;""" =&gt; data := "&amp;"x"""&amp;DEC2HEX(IF(MOD(ROW(H127)-ROW($A$51)-1,$A$47)=$A$47-1,128,0)+HEX2DEC(INDEX(table,1+MOD(ROW(H127)-ROW($A$51)-1,$A$47),1)),2)&amp;""" &amp; x"""&amp;INDEX(table,1+MOD(ROW(H127)-ROW($A$51)-1,$A$47),2+INT((ROW(H127)-ROW($A$51)-1)/$A$47))&amp;""" &amp; x"""&amp;INDEX(table,1+MOD(ROW(H127)-ROW($A$51)-1,$A$47),2+$A$48)&amp;""";")</f>
        <v>when x"66" =&gt; data := x"0C" &amp; x"1000" &amp; x"1000";</v>
      </c>
    </row>
    <row r="128" spans="2:8" x14ac:dyDescent="0.25">
      <c r="B128" t="str">
        <f t="array" ref="B128">IF(ROW(B128)-ROW($A$51)-1&gt;=$A$47*$A$48,IF(ROW(B128)-ROW($A$51)-1=$A$47*$A$48,"(others =&gt; '0') when others;","--"),"x"""&amp;DEC2HEX(IF(MOD(ROW(B128)-ROW($A$51)-1,$A$47)=$A$47-1,128,0)+HEX2DEC(INDEX(table,1+MOD(ROW(B128)-ROW($A$51)-1,$A$47),1)),2)&amp;""" &amp; x"""&amp;INDEX(table,1+MOD(ROW(B128)-ROW($A$51)-1,$A$47),2+INT((ROW(B128)-ROW($A$51)-1)/$A$47))&amp;""" &amp; x"""&amp;INDEX(table,1+MOD(ROW(B128)-ROW($A$51)-1,$A$47),2+$A$48)&amp;""" when x"""&amp;DEC2HEX(($A$49*INT((ROW(B128)-ROW($A$51)-1)/$A$47))+MOD(ROW(B128)-ROW($A$51)-1,$A$47),2)&amp;""",")</f>
        <v>x"0D" &amp; x"0000" &amp; x"8000" when x"67",</v>
      </c>
      <c r="H128" t="str">
        <f t="array" ref="H128">IF(ROW(H128)-ROW($A$51)-1&gt;=$A$47*$A$48,IF(ROW(H128)-ROW($A$51)-1=$A$47*$A$48,"when others =&gt; data := (others =&gt; '0');","--"),"when x"""&amp;DEC2HEX(($A$49*INT((ROW(H128)-ROW($A$51)-1)/$A$47))+MOD(ROW(H128)-ROW($A$51)-1,$A$47),2)&amp;""" =&gt; data := "&amp;"x"""&amp;DEC2HEX(IF(MOD(ROW(H128)-ROW($A$51)-1,$A$47)=$A$47-1,128,0)+HEX2DEC(INDEX(table,1+MOD(ROW(H128)-ROW($A$51)-1,$A$47),1)),2)&amp;""" &amp; x"""&amp;INDEX(table,1+MOD(ROW(H128)-ROW($A$51)-1,$A$47),2+INT((ROW(H128)-ROW($A$51)-1)/$A$47))&amp;""" &amp; x"""&amp;INDEX(table,1+MOD(ROW(H128)-ROW($A$51)-1,$A$47),2+$A$48)&amp;""";")</f>
        <v>when x"67" =&gt; data := x"0D" &amp; x"0000" &amp; x"8000";</v>
      </c>
    </row>
    <row r="129" spans="2:8" x14ac:dyDescent="0.25">
      <c r="B129" t="str">
        <f t="array" ref="B129">IF(ROW(B129)-ROW($A$51)-1&gt;=$A$47*$A$48,IF(ROW(B129)-ROW($A$51)-1=$A$47*$A$48,"(others =&gt; '0') when others;","--"),"x"""&amp;DEC2HEX(IF(MOD(ROW(B129)-ROW($A$51)-1,$A$47)=$A$47-1,128,0)+HEX2DEC(INDEX(table,1+MOD(ROW(B129)-ROW($A$51)-1,$A$47),1)),2)&amp;""" &amp; x"""&amp;INDEX(table,1+MOD(ROW(B129)-ROW($A$51)-1,$A$47),2+INT((ROW(B129)-ROW($A$51)-1)/$A$47))&amp;""" &amp; x"""&amp;INDEX(table,1+MOD(ROW(B129)-ROW($A$51)-1,$A$47),2+$A$48)&amp;""" when x"""&amp;DEC2HEX(($A$49*INT((ROW(B129)-ROW($A$51)-1)/$A$47))+MOD(ROW(B129)-ROW($A$51)-1,$A$47),2)&amp;""",")</f>
        <v>x"0E" &amp; x"1000" &amp; x"1000" when x"68",</v>
      </c>
      <c r="H129" t="str">
        <f t="array" ref="H129">IF(ROW(H129)-ROW($A$51)-1&gt;=$A$47*$A$48,IF(ROW(H129)-ROW($A$51)-1=$A$47*$A$48,"when others =&gt; data := (others =&gt; '0');","--"),"when x"""&amp;DEC2HEX(($A$49*INT((ROW(H129)-ROW($A$51)-1)/$A$47))+MOD(ROW(H129)-ROW($A$51)-1,$A$47),2)&amp;""" =&gt; data := "&amp;"x"""&amp;DEC2HEX(IF(MOD(ROW(H129)-ROW($A$51)-1,$A$47)=$A$47-1,128,0)+HEX2DEC(INDEX(table,1+MOD(ROW(H129)-ROW($A$51)-1,$A$47),1)),2)&amp;""" &amp; x"""&amp;INDEX(table,1+MOD(ROW(H129)-ROW($A$51)-1,$A$47),2+INT((ROW(H129)-ROW($A$51)-1)/$A$47))&amp;""" &amp; x"""&amp;INDEX(table,1+MOD(ROW(H129)-ROW($A$51)-1,$A$47),2+$A$48)&amp;""";")</f>
        <v>when x"68" =&gt; data := x"0E" &amp; x"1000" &amp; x"1000";</v>
      </c>
    </row>
    <row r="130" spans="2:8" x14ac:dyDescent="0.25">
      <c r="B130" t="str">
        <f t="array" ref="B130">IF(ROW(B130)-ROW($A$51)-1&gt;=$A$47*$A$48,IF(ROW(B130)-ROW($A$51)-1=$A$47*$A$48,"(others =&gt; '0') when others;","--"),"x"""&amp;DEC2HEX(IF(MOD(ROW(B130)-ROW($A$51)-1,$A$47)=$A$47-1,128,0)+HEX2DEC(INDEX(table,1+MOD(ROW(B130)-ROW($A$51)-1,$A$47),1)),2)&amp;""" &amp; x"""&amp;INDEX(table,1+MOD(ROW(B130)-ROW($A$51)-1,$A$47),2+INT((ROW(B130)-ROW($A$51)-1)/$A$47))&amp;""" &amp; x"""&amp;INDEX(table,1+MOD(ROW(B130)-ROW($A$51)-1,$A$47),2+$A$48)&amp;""" when x"""&amp;DEC2HEX(($A$49*INT((ROW(B130)-ROW($A$51)-1)/$A$47))+MOD(ROW(B130)-ROW($A$51)-1,$A$47),2)&amp;""",")</f>
        <v>x"0F" &amp; x"0000" &amp; x"8000" when x"69",</v>
      </c>
      <c r="H130" t="str">
        <f t="array" ref="H130">IF(ROW(H130)-ROW($A$51)-1&gt;=$A$47*$A$48,IF(ROW(H130)-ROW($A$51)-1=$A$47*$A$48,"when others =&gt; data := (others =&gt; '0');","--"),"when x"""&amp;DEC2HEX(($A$49*INT((ROW(H130)-ROW($A$51)-1)/$A$47))+MOD(ROW(H130)-ROW($A$51)-1,$A$47),2)&amp;""" =&gt; data := "&amp;"x"""&amp;DEC2HEX(IF(MOD(ROW(H130)-ROW($A$51)-1,$A$47)=$A$47-1,128,0)+HEX2DEC(INDEX(table,1+MOD(ROW(H130)-ROW($A$51)-1,$A$47),1)),2)&amp;""" &amp; x"""&amp;INDEX(table,1+MOD(ROW(H130)-ROW($A$51)-1,$A$47),2+INT((ROW(H130)-ROW($A$51)-1)/$A$47))&amp;""" &amp; x"""&amp;INDEX(table,1+MOD(ROW(H130)-ROW($A$51)-1,$A$47),2+$A$48)&amp;""";")</f>
        <v>when x"69" =&gt; data := x"0F" &amp; x"0000" &amp; x"8000";</v>
      </c>
    </row>
    <row r="131" spans="2:8" x14ac:dyDescent="0.25">
      <c r="B131" t="str">
        <f t="array" ref="B131">IF(ROW(B131)-ROW($A$51)-1&gt;=$A$47*$A$48,IF(ROW(B131)-ROW($A$51)-1=$A$47*$A$48,"(others =&gt; '0') when others;","--"),"x"""&amp;DEC2HEX(IF(MOD(ROW(B131)-ROW($A$51)-1,$A$47)=$A$47-1,128,0)+HEX2DEC(INDEX(table,1+MOD(ROW(B131)-ROW($A$51)-1,$A$47),1)),2)&amp;""" &amp; x"""&amp;INDEX(table,1+MOD(ROW(B131)-ROW($A$51)-1,$A$47),2+INT((ROW(B131)-ROW($A$51)-1)/$A$47))&amp;""" &amp; x"""&amp;INDEX(table,1+MOD(ROW(B131)-ROW($A$51)-1,$A$47),2+$A$48)&amp;""" when x"""&amp;DEC2HEX(($A$49*INT((ROW(B131)-ROW($A$51)-1)/$A$47))+MOD(ROW(B131)-ROW($A$51)-1,$A$47),2)&amp;""",")</f>
        <v>x"10" &amp; x"1000" &amp; x"1000" when x"6A",</v>
      </c>
      <c r="H131" t="str">
        <f t="array" ref="H131">IF(ROW(H131)-ROW($A$51)-1&gt;=$A$47*$A$48,IF(ROW(H131)-ROW($A$51)-1=$A$47*$A$48,"when others =&gt; data := (others =&gt; '0');","--"),"when x"""&amp;DEC2HEX(($A$49*INT((ROW(H131)-ROW($A$51)-1)/$A$47))+MOD(ROW(H131)-ROW($A$51)-1,$A$47),2)&amp;""" =&gt; data := "&amp;"x"""&amp;DEC2HEX(IF(MOD(ROW(H131)-ROW($A$51)-1,$A$47)=$A$47-1,128,0)+HEX2DEC(INDEX(table,1+MOD(ROW(H131)-ROW($A$51)-1,$A$47),1)),2)&amp;""" &amp; x"""&amp;INDEX(table,1+MOD(ROW(H131)-ROW($A$51)-1,$A$47),2+INT((ROW(H131)-ROW($A$51)-1)/$A$47))&amp;""" &amp; x"""&amp;INDEX(table,1+MOD(ROW(H131)-ROW($A$51)-1,$A$47),2+$A$48)&amp;""";")</f>
        <v>when x"6A" =&gt; data := x"10" &amp; x"1000" &amp; x"1000";</v>
      </c>
    </row>
    <row r="132" spans="2:8" x14ac:dyDescent="0.25">
      <c r="B132" t="str">
        <f t="array" ref="B132">IF(ROW(B132)-ROW($A$51)-1&gt;=$A$47*$A$48,IF(ROW(B132)-ROW($A$51)-1=$A$47*$A$48,"(others =&gt; '0') when others;","--"),"x"""&amp;DEC2HEX(IF(MOD(ROW(B132)-ROW($A$51)-1,$A$47)=$A$47-1,128,0)+HEX2DEC(INDEX(table,1+MOD(ROW(B132)-ROW($A$51)-1,$A$47),1)),2)&amp;""" &amp; x"""&amp;INDEX(table,1+MOD(ROW(B132)-ROW($A$51)-1,$A$47),2+INT((ROW(B132)-ROW($A$51)-1)/$A$47))&amp;""" &amp; x"""&amp;INDEX(table,1+MOD(ROW(B132)-ROW($A$51)-1,$A$47),2+$A$48)&amp;""" when x"""&amp;DEC2HEX(($A$49*INT((ROW(B132)-ROW($A$51)-1)/$A$47))+MOD(ROW(B132)-ROW($A$51)-1,$A$47),2)&amp;""",")</f>
        <v>x"11" &amp; x"0000" &amp; x"8000" when x"6B",</v>
      </c>
      <c r="H132" t="str">
        <f t="array" ref="H132">IF(ROW(H132)-ROW($A$51)-1&gt;=$A$47*$A$48,IF(ROW(H132)-ROW($A$51)-1=$A$47*$A$48,"when others =&gt; data := (others =&gt; '0');","--"),"when x"""&amp;DEC2HEX(($A$49*INT((ROW(H132)-ROW($A$51)-1)/$A$47))+MOD(ROW(H132)-ROW($A$51)-1,$A$47),2)&amp;""" =&gt; data := "&amp;"x"""&amp;DEC2HEX(IF(MOD(ROW(H132)-ROW($A$51)-1,$A$47)=$A$47-1,128,0)+HEX2DEC(INDEX(table,1+MOD(ROW(H132)-ROW($A$51)-1,$A$47),1)),2)&amp;""" &amp; x"""&amp;INDEX(table,1+MOD(ROW(H132)-ROW($A$51)-1,$A$47),2+INT((ROW(H132)-ROW($A$51)-1)/$A$47))&amp;""" &amp; x"""&amp;INDEX(table,1+MOD(ROW(H132)-ROW($A$51)-1,$A$47),2+$A$48)&amp;""";")</f>
        <v>when x"6B" =&gt; data := x"11" &amp; x"0000" &amp; x"8000";</v>
      </c>
    </row>
    <row r="133" spans="2:8" x14ac:dyDescent="0.25">
      <c r="B133" t="str">
        <f t="array" ref="B133">IF(ROW(B133)-ROW($A$51)-1&gt;=$A$47*$A$48,IF(ROW(B133)-ROW($A$51)-1=$A$47*$A$48,"(others =&gt; '0') when others;","--"),"x"""&amp;DEC2HEX(IF(MOD(ROW(B133)-ROW($A$51)-1,$A$47)=$A$47-1,128,0)+HEX2DEC(INDEX(table,1+MOD(ROW(B133)-ROW($A$51)-1,$A$47),1)),2)&amp;""" &amp; x"""&amp;INDEX(table,1+MOD(ROW(B133)-ROW($A$51)-1,$A$47),2+INT((ROW(B133)-ROW($A$51)-1)/$A$47))&amp;""" &amp; x"""&amp;INDEX(table,1+MOD(ROW(B133)-ROW($A$51)-1,$A$47),2+$A$48)&amp;""" when x"""&amp;DEC2HEX(($A$49*INT((ROW(B133)-ROW($A$51)-1)/$A$47))+MOD(ROW(B133)-ROW($A$51)-1,$A$47),2)&amp;""",")</f>
        <v>x"12" &amp; x"1000" &amp; x"1000" when x"6C",</v>
      </c>
      <c r="H133" t="str">
        <f t="array" ref="H133">IF(ROW(H133)-ROW($A$51)-1&gt;=$A$47*$A$48,IF(ROW(H133)-ROW($A$51)-1=$A$47*$A$48,"when others =&gt; data := (others =&gt; '0');","--"),"when x"""&amp;DEC2HEX(($A$49*INT((ROW(H133)-ROW($A$51)-1)/$A$47))+MOD(ROW(H133)-ROW($A$51)-1,$A$47),2)&amp;""" =&gt; data := "&amp;"x"""&amp;DEC2HEX(IF(MOD(ROW(H133)-ROW($A$51)-1,$A$47)=$A$47-1,128,0)+HEX2DEC(INDEX(table,1+MOD(ROW(H133)-ROW($A$51)-1,$A$47),1)),2)&amp;""" &amp; x"""&amp;INDEX(table,1+MOD(ROW(H133)-ROW($A$51)-1,$A$47),2+INT((ROW(H133)-ROW($A$51)-1)/$A$47))&amp;""" &amp; x"""&amp;INDEX(table,1+MOD(ROW(H133)-ROW($A$51)-1,$A$47),2+$A$48)&amp;""";")</f>
        <v>when x"6C" =&gt; data := x"12" &amp; x"1000" &amp; x"1000";</v>
      </c>
    </row>
    <row r="134" spans="2:8" x14ac:dyDescent="0.25">
      <c r="B134" t="str">
        <f t="array" ref="B134">IF(ROW(B134)-ROW($A$51)-1&gt;=$A$47*$A$48,IF(ROW(B134)-ROW($A$51)-1=$A$47*$A$48,"(others =&gt; '0') when others;","--"),"x"""&amp;DEC2HEX(IF(MOD(ROW(B134)-ROW($A$51)-1,$A$47)=$A$47-1,128,0)+HEX2DEC(INDEX(table,1+MOD(ROW(B134)-ROW($A$51)-1,$A$47),1)),2)&amp;""" &amp; x"""&amp;INDEX(table,1+MOD(ROW(B134)-ROW($A$51)-1,$A$47),2+INT((ROW(B134)-ROW($A$51)-1)/$A$47))&amp;""" &amp; x"""&amp;INDEX(table,1+MOD(ROW(B134)-ROW($A$51)-1,$A$47),2+$A$48)&amp;""" when x"""&amp;DEC2HEX(($A$49*INT((ROW(B134)-ROW($A$51)-1)/$A$47))+MOD(ROW(B134)-ROW($A$51)-1,$A$47),2)&amp;""",")</f>
        <v>x"13" &amp; x"0000" &amp; x"8000" when x"6D",</v>
      </c>
      <c r="H134" t="str">
        <f t="array" ref="H134">IF(ROW(H134)-ROW($A$51)-1&gt;=$A$47*$A$48,IF(ROW(H134)-ROW($A$51)-1=$A$47*$A$48,"when others =&gt; data := (others =&gt; '0');","--"),"when x"""&amp;DEC2HEX(($A$49*INT((ROW(H134)-ROW($A$51)-1)/$A$47))+MOD(ROW(H134)-ROW($A$51)-1,$A$47),2)&amp;""" =&gt; data := "&amp;"x"""&amp;DEC2HEX(IF(MOD(ROW(H134)-ROW($A$51)-1,$A$47)=$A$47-1,128,0)+HEX2DEC(INDEX(table,1+MOD(ROW(H134)-ROW($A$51)-1,$A$47),1)),2)&amp;""" &amp; x"""&amp;INDEX(table,1+MOD(ROW(H134)-ROW($A$51)-1,$A$47),2+INT((ROW(H134)-ROW($A$51)-1)/$A$47))&amp;""" &amp; x"""&amp;INDEX(table,1+MOD(ROW(H134)-ROW($A$51)-1,$A$47),2+$A$48)&amp;""";")</f>
        <v>when x"6D" =&gt; data := x"13" &amp; x"0000" &amp; x"8000";</v>
      </c>
    </row>
    <row r="135" spans="2:8" x14ac:dyDescent="0.25">
      <c r="B135" t="str">
        <f t="array" ref="B135">IF(ROW(B135)-ROW($A$51)-1&gt;=$A$47*$A$48,IF(ROW(B135)-ROW($A$51)-1=$A$47*$A$48,"(others =&gt; '0') when others;","--"),"x"""&amp;DEC2HEX(IF(MOD(ROW(B135)-ROW($A$51)-1,$A$47)=$A$47-1,128,0)+HEX2DEC(INDEX(table,1+MOD(ROW(B135)-ROW($A$51)-1,$A$47),1)),2)&amp;""" &amp; x"""&amp;INDEX(table,1+MOD(ROW(B135)-ROW($A$51)-1,$A$47),2+INT((ROW(B135)-ROW($A$51)-1)/$A$47))&amp;""" &amp; x"""&amp;INDEX(table,1+MOD(ROW(B135)-ROW($A$51)-1,$A$47),2+$A$48)&amp;""" when x"""&amp;DEC2HEX(($A$49*INT((ROW(B135)-ROW($A$51)-1)/$A$47))+MOD(ROW(B135)-ROW($A$51)-1,$A$47),2)&amp;""",")</f>
        <v>x"14" &amp; x"1186" &amp; x"1000" when x"6E",</v>
      </c>
      <c r="H135" t="str">
        <f t="array" ref="H135">IF(ROW(H135)-ROW($A$51)-1&gt;=$A$47*$A$48,IF(ROW(H135)-ROW($A$51)-1=$A$47*$A$48,"when others =&gt; data := (others =&gt; '0');","--"),"when x"""&amp;DEC2HEX(($A$49*INT((ROW(H135)-ROW($A$51)-1)/$A$47))+MOD(ROW(H135)-ROW($A$51)-1,$A$47),2)&amp;""" =&gt; data := "&amp;"x"""&amp;DEC2HEX(IF(MOD(ROW(H135)-ROW($A$51)-1,$A$47)=$A$47-1,128,0)+HEX2DEC(INDEX(table,1+MOD(ROW(H135)-ROW($A$51)-1,$A$47),1)),2)&amp;""" &amp; x"""&amp;INDEX(table,1+MOD(ROW(H135)-ROW($A$51)-1,$A$47),2+INT((ROW(H135)-ROW($A$51)-1)/$A$47))&amp;""" &amp; x"""&amp;INDEX(table,1+MOD(ROW(H135)-ROW($A$51)-1,$A$47),2+$A$48)&amp;""";")</f>
        <v>when x"6E" =&gt; data := x"14" &amp; x"1186" &amp; x"1000";</v>
      </c>
    </row>
    <row r="136" spans="2:8" x14ac:dyDescent="0.25">
      <c r="B136" t="str">
        <f t="array" ref="B136">IF(ROW(B136)-ROW($A$51)-1&gt;=$A$47*$A$48,IF(ROW(B136)-ROW($A$51)-1=$A$47*$A$48,"(others =&gt; '0') when others;","--"),"x"""&amp;DEC2HEX(IF(MOD(ROW(B136)-ROW($A$51)-1,$A$47)=$A$47-1,128,0)+HEX2DEC(INDEX(table,1+MOD(ROW(B136)-ROW($A$51)-1,$A$47),1)),2)&amp;""" &amp; x"""&amp;INDEX(table,1+MOD(ROW(B136)-ROW($A$51)-1,$A$47),2+INT((ROW(B136)-ROW($A$51)-1)/$A$47))&amp;""" &amp; x"""&amp;INDEX(table,1+MOD(ROW(B136)-ROW($A$51)-1,$A$47),2+$A$48)&amp;""" when x"""&amp;DEC2HEX(($A$49*INT((ROW(B136)-ROW($A$51)-1)/$A$47))+MOD(ROW(B136)-ROW($A$51)-1,$A$47),2)&amp;""",")</f>
        <v>x"15" &amp; x"0000" &amp; x"8000" when x"6F",</v>
      </c>
      <c r="H136" t="str">
        <f t="array" ref="H136">IF(ROW(H136)-ROW($A$51)-1&gt;=$A$47*$A$48,IF(ROW(H136)-ROW($A$51)-1=$A$47*$A$48,"when others =&gt; data := (others =&gt; '0');","--"),"when x"""&amp;DEC2HEX(($A$49*INT((ROW(H136)-ROW($A$51)-1)/$A$47))+MOD(ROW(H136)-ROW($A$51)-1,$A$47),2)&amp;""" =&gt; data := "&amp;"x"""&amp;DEC2HEX(IF(MOD(ROW(H136)-ROW($A$51)-1,$A$47)=$A$47-1,128,0)+HEX2DEC(INDEX(table,1+MOD(ROW(H136)-ROW($A$51)-1,$A$47),1)),2)&amp;""" &amp; x"""&amp;INDEX(table,1+MOD(ROW(H136)-ROW($A$51)-1,$A$47),2+INT((ROW(H136)-ROW($A$51)-1)/$A$47))&amp;""" &amp; x"""&amp;INDEX(table,1+MOD(ROW(H136)-ROW($A$51)-1,$A$47),2+$A$48)&amp;""";")</f>
        <v>when x"6F" =&gt; data := x"15" &amp; x"0000" &amp; x"8000";</v>
      </c>
    </row>
    <row r="137" spans="2:8" x14ac:dyDescent="0.25">
      <c r="B137" t="str">
        <f t="array" ref="B137">IF(ROW(B137)-ROW($A$51)-1&gt;=$A$47*$A$48,IF(ROW(B137)-ROW($A$51)-1=$A$47*$A$48,"(others =&gt; '0') when others;","--"),"x"""&amp;DEC2HEX(IF(MOD(ROW(B137)-ROW($A$51)-1,$A$47)=$A$47-1,128,0)+HEX2DEC(INDEX(table,1+MOD(ROW(B137)-ROW($A$51)-1,$A$47),1)),2)&amp;""" &amp; x"""&amp;INDEX(table,1+MOD(ROW(B137)-ROW($A$51)-1,$A$47),2+INT((ROW(B137)-ROW($A$51)-1)/$A$47))&amp;""" &amp; x"""&amp;INDEX(table,1+MOD(ROW(B137)-ROW($A$51)-1,$A$47),2+$A$48)&amp;""" when x"""&amp;DEC2HEX(($A$49*INT((ROW(B137)-ROW($A$51)-1)/$A$47))+MOD(ROW(B137)-ROW($A$51)-1,$A$47),2)&amp;""",")</f>
        <v>x"16" &amp; x"1041" &amp; x"C000" when x"70",</v>
      </c>
      <c r="H137" t="str">
        <f t="array" ref="H137">IF(ROW(H137)-ROW($A$51)-1&gt;=$A$47*$A$48,IF(ROW(H137)-ROW($A$51)-1=$A$47*$A$48,"when others =&gt; data := (others =&gt; '0');","--"),"when x"""&amp;DEC2HEX(($A$49*INT((ROW(H137)-ROW($A$51)-1)/$A$47))+MOD(ROW(H137)-ROW($A$51)-1,$A$47),2)&amp;""" =&gt; data := "&amp;"x"""&amp;DEC2HEX(IF(MOD(ROW(H137)-ROW($A$51)-1,$A$47)=$A$47-1,128,0)+HEX2DEC(INDEX(table,1+MOD(ROW(H137)-ROW($A$51)-1,$A$47),1)),2)&amp;""" &amp; x"""&amp;INDEX(table,1+MOD(ROW(H137)-ROW($A$51)-1,$A$47),2+INT((ROW(H137)-ROW($A$51)-1)/$A$47))&amp;""" &amp; x"""&amp;INDEX(table,1+MOD(ROW(H137)-ROW($A$51)-1,$A$47),2+$A$48)&amp;""";")</f>
        <v>when x"70" =&gt; data := x"16" &amp; x"1041" &amp; x"C000";</v>
      </c>
    </row>
    <row r="138" spans="2:8" x14ac:dyDescent="0.25">
      <c r="B138" t="str">
        <f t="array" ref="B138">IF(ROW(B138)-ROW($A$51)-1&gt;=$A$47*$A$48,IF(ROW(B138)-ROW($A$51)-1=$A$47*$A$48,"(others =&gt; '0') when others;","--"),"x"""&amp;DEC2HEX(IF(MOD(ROW(B138)-ROW($A$51)-1,$A$47)=$A$47-1,128,0)+HEX2DEC(INDEX(table,1+MOD(ROW(B138)-ROW($A$51)-1,$A$47),1)),2)&amp;""" &amp; x"""&amp;INDEX(table,1+MOD(ROW(B138)-ROW($A$51)-1,$A$47),2+INT((ROW(B138)-ROW($A$51)-1)/$A$47))&amp;""" &amp; x"""&amp;INDEX(table,1+MOD(ROW(B138)-ROW($A$51)-1,$A$47),2+$A$48)&amp;""" when x"""&amp;DEC2HEX(($A$49*INT((ROW(B138)-ROW($A$51)-1)/$A$47))+MOD(ROW(B138)-ROW($A$51)-1,$A$47),2)&amp;""",")</f>
        <v>x"18" &amp; x"0139" &amp; x"FC00" when x"71",</v>
      </c>
      <c r="H138" t="str">
        <f t="array" ref="H138">IF(ROW(H138)-ROW($A$51)-1&gt;=$A$47*$A$48,IF(ROW(H138)-ROW($A$51)-1=$A$47*$A$48,"when others =&gt; data := (others =&gt; '0');","--"),"when x"""&amp;DEC2HEX(($A$49*INT((ROW(H138)-ROW($A$51)-1)/$A$47))+MOD(ROW(H138)-ROW($A$51)-1,$A$47),2)&amp;""" =&gt; data := "&amp;"x"""&amp;DEC2HEX(IF(MOD(ROW(H138)-ROW($A$51)-1,$A$47)=$A$47-1,128,0)+HEX2DEC(INDEX(table,1+MOD(ROW(H138)-ROW($A$51)-1,$A$47),1)),2)&amp;""" &amp; x"""&amp;INDEX(table,1+MOD(ROW(H138)-ROW($A$51)-1,$A$47),2+INT((ROW(H138)-ROW($A$51)-1)/$A$47))&amp;""" &amp; x"""&amp;INDEX(table,1+MOD(ROW(H138)-ROW($A$51)-1,$A$47),2+$A$48)&amp;""";")</f>
        <v>when x"71" =&gt; data := x"18" &amp; x"0139" &amp; x"FC00";</v>
      </c>
    </row>
    <row r="139" spans="2:8" x14ac:dyDescent="0.25">
      <c r="B139" t="str">
        <f t="array" ref="B139">IF(ROW(B139)-ROW($A$51)-1&gt;=$A$47*$A$48,IF(ROW(B139)-ROW($A$51)-1=$A$47*$A$48,"(others =&gt; '0') when others;","--"),"x"""&amp;DEC2HEX(IF(MOD(ROW(B139)-ROW($A$51)-1,$A$47)=$A$47-1,128,0)+HEX2DEC(INDEX(table,1+MOD(ROW(B139)-ROW($A$51)-1,$A$47),1)),2)&amp;""" &amp; x"""&amp;INDEX(table,1+MOD(ROW(B139)-ROW($A$51)-1,$A$47),2+INT((ROW(B139)-ROW($A$51)-1)/$A$47))&amp;""" &amp; x"""&amp;INDEX(table,1+MOD(ROW(B139)-ROW($A$51)-1,$A$47),2+$A$48)&amp;""" when x"""&amp;DEC2HEX(($A$49*INT((ROW(B139)-ROW($A$51)-1)/$A$47))+MOD(ROW(B139)-ROW($A$51)-1,$A$47),2)&amp;""",")</f>
        <v>x"19" &amp; x"7C01" &amp; x"8000" when x"72",</v>
      </c>
      <c r="H139" t="str">
        <f t="array" ref="H139">IF(ROW(H139)-ROW($A$51)-1&gt;=$A$47*$A$48,IF(ROW(H139)-ROW($A$51)-1=$A$47*$A$48,"when others =&gt; data := (others =&gt; '0');","--"),"when x"""&amp;DEC2HEX(($A$49*INT((ROW(H139)-ROW($A$51)-1)/$A$47))+MOD(ROW(H139)-ROW($A$51)-1,$A$47),2)&amp;""" =&gt; data := "&amp;"x"""&amp;DEC2HEX(IF(MOD(ROW(H139)-ROW($A$51)-1,$A$47)=$A$47-1,128,0)+HEX2DEC(INDEX(table,1+MOD(ROW(H139)-ROW($A$51)-1,$A$47),1)),2)&amp;""" &amp; x"""&amp;INDEX(table,1+MOD(ROW(H139)-ROW($A$51)-1,$A$47),2+INT((ROW(H139)-ROW($A$51)-1)/$A$47))&amp;""" &amp; x"""&amp;INDEX(table,1+MOD(ROW(H139)-ROW($A$51)-1,$A$47),2+$A$48)&amp;""";")</f>
        <v>when x"72" =&gt; data := x"19" &amp; x"7C01" &amp; x"8000";</v>
      </c>
    </row>
    <row r="140" spans="2:8" x14ac:dyDescent="0.25">
      <c r="B140" t="str">
        <f t="array" ref="B140">IF(ROW(B140)-ROW($A$51)-1&gt;=$A$47*$A$48,IF(ROW(B140)-ROW($A$51)-1=$A$47*$A$48,"(others =&gt; '0') when others;","--"),"x"""&amp;DEC2HEX(IF(MOD(ROW(B140)-ROW($A$51)-1,$A$47)=$A$47-1,128,0)+HEX2DEC(INDEX(table,1+MOD(ROW(B140)-ROW($A$51)-1,$A$47),1)),2)&amp;""" &amp; x"""&amp;INDEX(table,1+MOD(ROW(B140)-ROW($A$51)-1,$A$47),2+INT((ROW(B140)-ROW($A$51)-1)/$A$47))&amp;""" &amp; x"""&amp;INDEX(table,1+MOD(ROW(B140)-ROW($A$51)-1,$A$47),2+$A$48)&amp;""" when x"""&amp;DEC2HEX(($A$49*INT((ROW(B140)-ROW($A$51)-1)/$A$47))+MOD(ROW(B140)-ROW($A$51)-1,$A$47),2)&amp;""",")</f>
        <v>x"1A" &amp; x"7DE9" &amp; x"8000" when x"73",</v>
      </c>
      <c r="H140" t="str">
        <f t="array" ref="H140">IF(ROW(H140)-ROW($A$51)-1&gt;=$A$47*$A$48,IF(ROW(H140)-ROW($A$51)-1=$A$47*$A$48,"when others =&gt; data := (others =&gt; '0');","--"),"when x"""&amp;DEC2HEX(($A$49*INT((ROW(H140)-ROW($A$51)-1)/$A$47))+MOD(ROW(H140)-ROW($A$51)-1,$A$47),2)&amp;""" =&gt; data := "&amp;"x"""&amp;DEC2HEX(IF(MOD(ROW(H140)-ROW($A$51)-1,$A$47)=$A$47-1,128,0)+HEX2DEC(INDEX(table,1+MOD(ROW(H140)-ROW($A$51)-1,$A$47),1)),2)&amp;""" &amp; x"""&amp;INDEX(table,1+MOD(ROW(H140)-ROW($A$51)-1,$A$47),2+INT((ROW(H140)-ROW($A$51)-1)/$A$47))&amp;""" &amp; x"""&amp;INDEX(table,1+MOD(ROW(H140)-ROW($A$51)-1,$A$47),2+$A$48)&amp;""";")</f>
        <v>when x"73" =&gt; data := x"1A" &amp; x"7DE9" &amp; x"8000";</v>
      </c>
    </row>
    <row r="141" spans="2:8" x14ac:dyDescent="0.25">
      <c r="B141" t="str">
        <f t="array" ref="B141">IF(ROW(B141)-ROW($A$51)-1&gt;=$A$47*$A$48,IF(ROW(B141)-ROW($A$51)-1=$A$47*$A$48,"(others =&gt; '0') when others;","--"),"x"""&amp;DEC2HEX(IF(MOD(ROW(B141)-ROW($A$51)-1,$A$47)=$A$47-1,128,0)+HEX2DEC(INDEX(table,1+MOD(ROW(B141)-ROW($A$51)-1,$A$47),1)),2)&amp;""" &amp; x"""&amp;INDEX(table,1+MOD(ROW(B141)-ROW($A$51)-1,$A$47),2+INT((ROW(B141)-ROW($A$51)-1)/$A$47))&amp;""" &amp; x"""&amp;INDEX(table,1+MOD(ROW(B141)-ROW($A$51)-1,$A$47),2+$A$48)&amp;""" when x"""&amp;DEC2HEX(($A$49*INT((ROW(B141)-ROW($A$51)-1)/$A$47))+MOD(ROW(B141)-ROW($A$51)-1,$A$47),2)&amp;""",")</f>
        <v>x"28" &amp; x"FFFF" &amp; x"0000" when x"74",</v>
      </c>
      <c r="H141" t="str">
        <f t="array" ref="H141">IF(ROW(H141)-ROW($A$51)-1&gt;=$A$47*$A$48,IF(ROW(H141)-ROW($A$51)-1=$A$47*$A$48,"when others =&gt; data := (others =&gt; '0');","--"),"when x"""&amp;DEC2HEX(($A$49*INT((ROW(H141)-ROW($A$51)-1)/$A$47))+MOD(ROW(H141)-ROW($A$51)-1,$A$47),2)&amp;""" =&gt; data := "&amp;"x"""&amp;DEC2HEX(IF(MOD(ROW(H141)-ROW($A$51)-1,$A$47)=$A$47-1,128,0)+HEX2DEC(INDEX(table,1+MOD(ROW(H141)-ROW($A$51)-1,$A$47),1)),2)&amp;""" &amp; x"""&amp;INDEX(table,1+MOD(ROW(H141)-ROW($A$51)-1,$A$47),2+INT((ROW(H141)-ROW($A$51)-1)/$A$47))&amp;""" &amp; x"""&amp;INDEX(table,1+MOD(ROW(H141)-ROW($A$51)-1,$A$47),2+$A$48)&amp;""";")</f>
        <v>when x"74" =&gt; data := x"28" &amp; x"FFFF" &amp; x"0000";</v>
      </c>
    </row>
    <row r="142" spans="2:8" x14ac:dyDescent="0.25">
      <c r="B142" t="str">
        <f t="array" ref="B142">IF(ROW(B142)-ROW($A$51)-1&gt;=$A$47*$A$48,IF(ROW(B142)-ROW($A$51)-1=$A$47*$A$48,"(others =&gt; '0') when others;","--"),"x"""&amp;DEC2HEX(IF(MOD(ROW(B142)-ROW($A$51)-1,$A$47)=$A$47-1,128,0)+HEX2DEC(INDEX(table,1+MOD(ROW(B142)-ROW($A$51)-1,$A$47),1)),2)&amp;""" &amp; x"""&amp;INDEX(table,1+MOD(ROW(B142)-ROW($A$51)-1,$A$47),2+INT((ROW(B142)-ROW($A$51)-1)/$A$47))&amp;""" &amp; x"""&amp;INDEX(table,1+MOD(ROW(B142)-ROW($A$51)-1,$A$47),2+$A$48)&amp;""" when x"""&amp;DEC2HEX(($A$49*INT((ROW(B142)-ROW($A$51)-1)/$A$47))+MOD(ROW(B142)-ROW($A$51)-1,$A$47),2)&amp;""",")</f>
        <v>x"4E" &amp; x"9100" &amp; x"66FF" when x"75",</v>
      </c>
      <c r="H142" t="str">
        <f t="array" ref="H142">IF(ROW(H142)-ROW($A$51)-1&gt;=$A$47*$A$48,IF(ROW(H142)-ROW($A$51)-1=$A$47*$A$48,"when others =&gt; data := (others =&gt; '0');","--"),"when x"""&amp;DEC2HEX(($A$49*INT((ROW(H142)-ROW($A$51)-1)/$A$47))+MOD(ROW(H142)-ROW($A$51)-1,$A$47),2)&amp;""" =&gt; data := "&amp;"x"""&amp;DEC2HEX(IF(MOD(ROW(H142)-ROW($A$51)-1,$A$47)=$A$47-1,128,0)+HEX2DEC(INDEX(table,1+MOD(ROW(H142)-ROW($A$51)-1,$A$47),1)),2)&amp;""" &amp; x"""&amp;INDEX(table,1+MOD(ROW(H142)-ROW($A$51)-1,$A$47),2+INT((ROW(H142)-ROW($A$51)-1)/$A$47))&amp;""" &amp; x"""&amp;INDEX(table,1+MOD(ROW(H142)-ROW($A$51)-1,$A$47),2+$A$48)&amp;""";")</f>
        <v>when x"75" =&gt; data := x"4E" &amp; x"9100" &amp; x"66FF";</v>
      </c>
    </row>
    <row r="143" spans="2:8" x14ac:dyDescent="0.25">
      <c r="B143" t="str">
        <f t="array" ref="B143">IF(ROW(B143)-ROW($A$51)-1&gt;=$A$47*$A$48,IF(ROW(B143)-ROW($A$51)-1=$A$47*$A$48,"(others =&gt; '0') when others;","--"),"x"""&amp;DEC2HEX(IF(MOD(ROW(B143)-ROW($A$51)-1,$A$47)=$A$47-1,128,0)+HEX2DEC(INDEX(table,1+MOD(ROW(B143)-ROW($A$51)-1,$A$47),1)),2)&amp;""" &amp; x"""&amp;INDEX(table,1+MOD(ROW(B143)-ROW($A$51)-1,$A$47),2+INT((ROW(B143)-ROW($A$51)-1)/$A$47))&amp;""" &amp; x"""&amp;INDEX(table,1+MOD(ROW(B143)-ROW($A$51)-1,$A$47),2+$A$48)&amp;""" when x"""&amp;DEC2HEX(($A$49*INT((ROW(B143)-ROW($A$51)-1)/$A$47))+MOD(ROW(B143)-ROW($A$51)-1,$A$47),2)&amp;""",")</f>
        <v>x"CF" &amp; x"0100" &amp; x"666F" when x"76",</v>
      </c>
      <c r="H143" t="str">
        <f t="array" ref="H143">IF(ROW(H143)-ROW($A$51)-1&gt;=$A$47*$A$48,IF(ROW(H143)-ROW($A$51)-1=$A$47*$A$48,"when others =&gt; data := (others =&gt; '0');","--"),"when x"""&amp;DEC2HEX(($A$49*INT((ROW(H143)-ROW($A$51)-1)/$A$47))+MOD(ROW(H143)-ROW($A$51)-1,$A$47),2)&amp;""" =&gt; data := "&amp;"x"""&amp;DEC2HEX(IF(MOD(ROW(H143)-ROW($A$51)-1,$A$47)=$A$47-1,128,0)+HEX2DEC(INDEX(table,1+MOD(ROW(H143)-ROW($A$51)-1,$A$47),1)),2)&amp;""" &amp; x"""&amp;INDEX(table,1+MOD(ROW(H143)-ROW($A$51)-1,$A$47),2+INT((ROW(H143)-ROW($A$51)-1)/$A$47))&amp;""" &amp; x"""&amp;INDEX(table,1+MOD(ROW(H143)-ROW($A$51)-1,$A$47),2+$A$48)&amp;""";")</f>
        <v>when x"76" =&gt; data := x"CF" &amp; x"0100" &amp; x"666F";</v>
      </c>
    </row>
    <row r="144" spans="2:8" x14ac:dyDescent="0.25">
      <c r="B144" t="str">
        <f t="array" ref="B144">IF(ROW(B144)-ROW($A$51)-1&gt;=$A$47*$A$48,IF(ROW(B144)-ROW($A$51)-1=$A$47*$A$48,"(others =&gt; '0') when others;","--"),"x"""&amp;DEC2HEX(IF(MOD(ROW(B144)-ROW($A$51)-1,$A$47)=$A$47-1,128,0)+HEX2DEC(INDEX(table,1+MOD(ROW(B144)-ROW($A$51)-1,$A$47),1)),2)&amp;""" &amp; x"""&amp;INDEX(table,1+MOD(ROW(B144)-ROW($A$51)-1,$A$47),2+INT((ROW(B144)-ROW($A$51)-1)/$A$47))&amp;""" &amp; x"""&amp;INDEX(table,1+MOD(ROW(B144)-ROW($A$51)-1,$A$47),2+$A$48)&amp;""" when x"""&amp;DEC2HEX(($A$49*INT((ROW(B144)-ROW($A$51)-1)/$A$47))+MOD(ROW(B144)-ROW($A$51)-1,$A$47),2)&amp;""",")</f>
        <v>(others =&gt; '0') when others;</v>
      </c>
      <c r="H144" t="str">
        <f t="array" ref="H144">IF(ROW(H144)-ROW($A$51)-1&gt;=$A$47*$A$48,IF(ROW(H144)-ROW($A$51)-1=$A$47*$A$48,"when others =&gt; data := (others =&gt; '0');","--"),"when x"""&amp;DEC2HEX(($A$49*INT((ROW(H144)-ROW($A$51)-1)/$A$47))+MOD(ROW(H144)-ROW($A$51)-1,$A$47),2)&amp;""" =&gt; data := "&amp;"x"""&amp;DEC2HEX(IF(MOD(ROW(H144)-ROW($A$51)-1,$A$47)=$A$47-1,128,0)+HEX2DEC(INDEX(table,1+MOD(ROW(H144)-ROW($A$51)-1,$A$47),1)),2)&amp;""" &amp; x"""&amp;INDEX(table,1+MOD(ROW(H144)-ROW($A$51)-1,$A$47),2+INT((ROW(H144)-ROW($A$51)-1)/$A$47))&amp;""" &amp; x"""&amp;INDEX(table,1+MOD(ROW(H144)-ROW($A$51)-1,$A$47),2+$A$48)&amp;""";")</f>
        <v>when others =&gt; data := (others =&gt; '0');</v>
      </c>
    </row>
    <row r="145" spans="2:8" x14ac:dyDescent="0.25">
      <c r="B145" t="str">
        <f t="array" ref="B145">IF(ROW(B145)-ROW($A$51)-1&gt;=$A$47*$A$48,IF(ROW(B145)-ROW($A$51)-1=$A$47*$A$48,"(others =&gt; '0') when others;","--"),"x"""&amp;DEC2HEX(IF(MOD(ROW(B145)-ROW($A$51)-1,$A$47)=$A$47-1,128,0)+HEX2DEC(INDEX(table,1+MOD(ROW(B145)-ROW($A$51)-1,$A$47),1)),2)&amp;""" &amp; x"""&amp;INDEX(table,1+MOD(ROW(B145)-ROW($A$51)-1,$A$47),2+INT((ROW(B145)-ROW($A$51)-1)/$A$47))&amp;""" &amp; x"""&amp;INDEX(table,1+MOD(ROW(B145)-ROW($A$51)-1,$A$47),2+$A$48)&amp;""" when x"""&amp;DEC2HEX(($A$49*INT((ROW(B145)-ROW($A$51)-1)/$A$47))+MOD(ROW(B145)-ROW($A$51)-1,$A$47),2)&amp;""",")</f>
        <v>--</v>
      </c>
      <c r="H145" t="str">
        <f t="array" ref="H145">IF(ROW(H145)-ROW($A$51)-1&gt;=$A$47*$A$48,IF(ROW(H145)-ROW($A$51)-1=$A$47*$A$48,"when others =&gt; data := (others =&gt; '0');","--"),"when x"""&amp;DEC2HEX(($A$49*INT((ROW(H145)-ROW($A$51)-1)/$A$47))+MOD(ROW(H145)-ROW($A$51)-1,$A$47),2)&amp;""" =&gt; data := "&amp;"x"""&amp;DEC2HEX(IF(MOD(ROW(H145)-ROW($A$51)-1,$A$47)=$A$47-1,128,0)+HEX2DEC(INDEX(table,1+MOD(ROW(H145)-ROW($A$51)-1,$A$47),1)),2)&amp;""" &amp; x"""&amp;INDEX(table,1+MOD(ROW(H145)-ROW($A$51)-1,$A$47),2+INT((ROW(H145)-ROW($A$51)-1)/$A$47))&amp;""" &amp; x"""&amp;INDEX(table,1+MOD(ROW(H145)-ROW($A$51)-1,$A$47),2+$A$48)&amp;""";")</f>
        <v>--</v>
      </c>
    </row>
  </sheetData>
  <sortState xmlns:xlrd2="http://schemas.microsoft.com/office/spreadsheetml/2017/richdata2" ref="L15:N37">
    <sortCondition ref="L15:L37"/>
  </sortState>
  <mergeCells count="1"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2024-08-06T08:52:26Z</dcterms:modified>
</cp:coreProperties>
</file>